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2280" yWindow="460" windowWidth="2324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J190" i="1" l="1"/>
  <c r="AE190" i="1"/>
  <c r="AD190" i="1"/>
  <c r="AA190" i="1"/>
  <c r="Y190" i="1"/>
  <c r="AJ189" i="1"/>
  <c r="AA189" i="1"/>
  <c r="Y189" i="1"/>
  <c r="AJ188" i="1"/>
  <c r="AE188" i="1"/>
  <c r="AD188" i="1"/>
  <c r="AA188" i="1"/>
  <c r="Y188" i="1"/>
  <c r="AJ187" i="1"/>
  <c r="AE187" i="1"/>
  <c r="AD187" i="1"/>
  <c r="AA187" i="1"/>
  <c r="Y187" i="1"/>
  <c r="AJ186" i="1"/>
  <c r="AE186" i="1"/>
  <c r="AD186" i="1"/>
  <c r="AA186" i="1"/>
  <c r="Y186" i="1"/>
  <c r="AJ185" i="1"/>
  <c r="AG185" i="1"/>
  <c r="AF185" i="1"/>
  <c r="AE185" i="1"/>
  <c r="AD185" i="1"/>
  <c r="AC185" i="1"/>
  <c r="AB185" i="1"/>
  <c r="AA185" i="1"/>
  <c r="Y185" i="1"/>
  <c r="AK184" i="1"/>
  <c r="AJ184" i="1"/>
  <c r="AG184" i="1"/>
  <c r="AF184" i="1"/>
  <c r="AE184" i="1"/>
  <c r="AD184" i="1"/>
  <c r="AC184" i="1"/>
  <c r="AA184" i="1"/>
  <c r="Y184" i="1"/>
  <c r="AJ183" i="1"/>
  <c r="AG183" i="1"/>
  <c r="AF183" i="1"/>
  <c r="AE183" i="1"/>
  <c r="AD183" i="1"/>
  <c r="AC183" i="1"/>
  <c r="AA183" i="1"/>
  <c r="Y183" i="1"/>
  <c r="AJ182" i="1"/>
  <c r="AF182" i="1"/>
  <c r="AA182" i="1"/>
  <c r="Y182" i="1"/>
  <c r="AJ181" i="1"/>
  <c r="AG181" i="1"/>
  <c r="AF181" i="1"/>
  <c r="AE181" i="1"/>
  <c r="AD181" i="1"/>
  <c r="AC181" i="1"/>
  <c r="AB181" i="1"/>
  <c r="AA181" i="1"/>
  <c r="Y181" i="1"/>
  <c r="AJ180" i="1"/>
  <c r="AF180" i="1"/>
  <c r="AE180" i="1"/>
  <c r="AD180" i="1"/>
  <c r="AB180" i="1"/>
  <c r="AA180" i="1"/>
  <c r="Y180" i="1"/>
  <c r="AJ179" i="1"/>
  <c r="AG179" i="1"/>
  <c r="AF179" i="1"/>
  <c r="AE179" i="1"/>
  <c r="AD179" i="1"/>
  <c r="AC179" i="1"/>
  <c r="AA179" i="1"/>
  <c r="Y179" i="1"/>
  <c r="AJ178" i="1"/>
  <c r="AF178" i="1"/>
  <c r="AE178" i="1"/>
  <c r="AD178" i="1"/>
  <c r="AB178" i="1"/>
  <c r="AA178" i="1"/>
  <c r="Y178" i="1"/>
  <c r="AJ177" i="1"/>
  <c r="AG177" i="1"/>
  <c r="AF177" i="1"/>
  <c r="AE177" i="1"/>
  <c r="AD177" i="1"/>
  <c r="AC177" i="1"/>
  <c r="AA177" i="1"/>
  <c r="Y177" i="1"/>
  <c r="AJ176" i="1"/>
  <c r="AG176" i="1"/>
  <c r="AF176" i="1"/>
  <c r="AE176" i="1"/>
  <c r="AD176" i="1"/>
  <c r="AC176" i="1"/>
  <c r="AA176" i="1"/>
  <c r="Y176" i="1"/>
  <c r="AJ175" i="1"/>
  <c r="AG175" i="1"/>
  <c r="AF175" i="1"/>
  <c r="AE175" i="1"/>
  <c r="AD175" i="1"/>
  <c r="Y175" i="1"/>
  <c r="Z174" i="1"/>
  <c r="Y174" i="1"/>
  <c r="Y173" i="1"/>
  <c r="AJ210" i="1"/>
  <c r="AE210" i="1"/>
  <c r="AD210" i="1"/>
  <c r="AA210" i="1"/>
  <c r="Y210" i="1"/>
  <c r="AJ209" i="1"/>
  <c r="AA209" i="1"/>
  <c r="Y209" i="1"/>
  <c r="AJ208" i="1"/>
  <c r="AE208" i="1"/>
  <c r="AD208" i="1"/>
  <c r="AA208" i="1"/>
  <c r="Y208" i="1"/>
  <c r="AJ207" i="1"/>
  <c r="AE207" i="1"/>
  <c r="AD207" i="1"/>
  <c r="AA207" i="1"/>
  <c r="Y207" i="1"/>
  <c r="AJ206" i="1"/>
  <c r="AE206" i="1"/>
  <c r="AD206" i="1"/>
  <c r="AA206" i="1"/>
  <c r="Y206" i="1"/>
  <c r="AJ205" i="1"/>
  <c r="AG205" i="1"/>
  <c r="AF205" i="1"/>
  <c r="AE205" i="1"/>
  <c r="AD205" i="1"/>
  <c r="AC205" i="1"/>
  <c r="AB205" i="1"/>
  <c r="AA205" i="1"/>
  <c r="Y205" i="1"/>
  <c r="AK204" i="1"/>
  <c r="AJ204" i="1"/>
  <c r="AG204" i="1"/>
  <c r="AF204" i="1"/>
  <c r="AE204" i="1"/>
  <c r="AD204" i="1"/>
  <c r="AC204" i="1"/>
  <c r="AA204" i="1"/>
  <c r="Y204" i="1"/>
  <c r="AJ203" i="1"/>
  <c r="AG203" i="1"/>
  <c r="AF203" i="1"/>
  <c r="AE203" i="1"/>
  <c r="AD203" i="1"/>
  <c r="AC203" i="1"/>
  <c r="AA203" i="1"/>
  <c r="Y203" i="1"/>
  <c r="AJ202" i="1"/>
  <c r="AF202" i="1"/>
  <c r="AA202" i="1"/>
  <c r="Y202" i="1"/>
  <c r="AJ201" i="1"/>
  <c r="AG201" i="1"/>
  <c r="AF201" i="1"/>
  <c r="AE201" i="1"/>
  <c r="AD201" i="1"/>
  <c r="AC201" i="1"/>
  <c r="AB201" i="1"/>
  <c r="AA201" i="1"/>
  <c r="Y201" i="1"/>
  <c r="AJ200" i="1"/>
  <c r="AF200" i="1"/>
  <c r="AE200" i="1"/>
  <c r="AD200" i="1"/>
  <c r="AB200" i="1"/>
  <c r="AA200" i="1"/>
  <c r="Y200" i="1"/>
  <c r="AJ199" i="1"/>
  <c r="AG199" i="1"/>
  <c r="AF199" i="1"/>
  <c r="AE199" i="1"/>
  <c r="AD199" i="1"/>
  <c r="AC199" i="1"/>
  <c r="AA199" i="1"/>
  <c r="Y199" i="1"/>
  <c r="AJ198" i="1"/>
  <c r="AF198" i="1"/>
  <c r="AE198" i="1"/>
  <c r="AD198" i="1"/>
  <c r="AB198" i="1"/>
  <c r="AA198" i="1"/>
  <c r="Y198" i="1"/>
  <c r="AJ197" i="1"/>
  <c r="AG197" i="1"/>
  <c r="AF197" i="1"/>
  <c r="AE197" i="1"/>
  <c r="AD197" i="1"/>
  <c r="AC197" i="1"/>
  <c r="AA197" i="1"/>
  <c r="Y197" i="1"/>
  <c r="AJ196" i="1"/>
  <c r="AG196" i="1"/>
  <c r="AF196" i="1"/>
  <c r="AE196" i="1"/>
  <c r="AD196" i="1"/>
  <c r="AC196" i="1"/>
  <c r="AA196" i="1"/>
  <c r="Y196" i="1"/>
  <c r="AJ195" i="1"/>
  <c r="AG195" i="1"/>
  <c r="AF195" i="1"/>
  <c r="AE195" i="1"/>
  <c r="AD195" i="1"/>
  <c r="Y195" i="1"/>
  <c r="Z194" i="1"/>
  <c r="Y194" i="1"/>
  <c r="Z193" i="1"/>
  <c r="Y193" i="1"/>
  <c r="AJ127" i="1"/>
  <c r="AJ171" i="1"/>
  <c r="AE171" i="1"/>
  <c r="AD171" i="1"/>
  <c r="AA171" i="1"/>
  <c r="Y171" i="1"/>
  <c r="AJ170" i="1"/>
  <c r="AA170" i="1"/>
  <c r="Y170" i="1"/>
  <c r="AJ169" i="1"/>
  <c r="AE169" i="1"/>
  <c r="AD169" i="1"/>
  <c r="AA169" i="1"/>
  <c r="Y169" i="1"/>
  <c r="AJ168" i="1"/>
  <c r="AE168" i="1"/>
  <c r="AD168" i="1"/>
  <c r="AA168" i="1"/>
  <c r="Y168" i="1"/>
  <c r="AJ167" i="1"/>
  <c r="AE167" i="1"/>
  <c r="AD167" i="1"/>
  <c r="AA167" i="1"/>
  <c r="Y167" i="1"/>
  <c r="AJ166" i="1"/>
  <c r="AG166" i="1"/>
  <c r="AF166" i="1"/>
  <c r="AE166" i="1"/>
  <c r="AD166" i="1"/>
  <c r="AC166" i="1"/>
  <c r="AB166" i="1"/>
  <c r="AA166" i="1"/>
  <c r="Y166" i="1"/>
  <c r="AK165" i="1"/>
  <c r="AJ165" i="1"/>
  <c r="AG165" i="1"/>
  <c r="AF165" i="1"/>
  <c r="AE165" i="1"/>
  <c r="AD165" i="1"/>
  <c r="AC165" i="1"/>
  <c r="AA165" i="1"/>
  <c r="Y165" i="1"/>
  <c r="AJ164" i="1"/>
  <c r="AG164" i="1"/>
  <c r="AF164" i="1"/>
  <c r="AE164" i="1"/>
  <c r="AD164" i="1"/>
  <c r="AC164" i="1"/>
  <c r="AA164" i="1"/>
  <c r="Y164" i="1"/>
  <c r="AJ163" i="1"/>
  <c r="AF163" i="1"/>
  <c r="AA163" i="1"/>
  <c r="Y163" i="1"/>
  <c r="AJ162" i="1"/>
  <c r="AG162" i="1"/>
  <c r="AF162" i="1"/>
  <c r="AE162" i="1"/>
  <c r="AD162" i="1"/>
  <c r="AC162" i="1"/>
  <c r="AB162" i="1"/>
  <c r="AA162" i="1"/>
  <c r="Y162" i="1"/>
  <c r="AJ161" i="1"/>
  <c r="AF161" i="1"/>
  <c r="AE161" i="1"/>
  <c r="AD161" i="1"/>
  <c r="AB161" i="1"/>
  <c r="AA161" i="1"/>
  <c r="Y161" i="1"/>
  <c r="AJ160" i="1"/>
  <c r="AG160" i="1"/>
  <c r="AF160" i="1"/>
  <c r="AE160" i="1"/>
  <c r="AD160" i="1"/>
  <c r="AC160" i="1"/>
  <c r="AA160" i="1"/>
  <c r="Y160" i="1"/>
  <c r="AJ159" i="1"/>
  <c r="AF159" i="1"/>
  <c r="AE159" i="1"/>
  <c r="AD159" i="1"/>
  <c r="AB159" i="1"/>
  <c r="AA159" i="1"/>
  <c r="Y159" i="1"/>
  <c r="AJ158" i="1"/>
  <c r="AG158" i="1"/>
  <c r="AF158" i="1"/>
  <c r="AE158" i="1"/>
  <c r="AD158" i="1"/>
  <c r="AC158" i="1"/>
  <c r="AA158" i="1"/>
  <c r="Y158" i="1"/>
  <c r="AJ157" i="1"/>
  <c r="AG157" i="1"/>
  <c r="AF157" i="1"/>
  <c r="AE157" i="1"/>
  <c r="AD157" i="1"/>
  <c r="AC157" i="1"/>
  <c r="AA157" i="1"/>
  <c r="Y157" i="1"/>
  <c r="AJ156" i="1"/>
  <c r="AG156" i="1"/>
  <c r="AF156" i="1"/>
  <c r="AE156" i="1"/>
  <c r="AD156" i="1"/>
  <c r="Y156" i="1"/>
  <c r="Z155" i="1"/>
  <c r="Y155" i="1"/>
  <c r="Z154" i="1"/>
  <c r="Y154" i="1"/>
  <c r="AJ152" i="1"/>
  <c r="AE152" i="1"/>
  <c r="AD152" i="1"/>
  <c r="AA152" i="1"/>
  <c r="Y152" i="1"/>
  <c r="AJ151" i="1"/>
  <c r="AA151" i="1"/>
  <c r="Y151" i="1"/>
  <c r="AJ150" i="1"/>
  <c r="AE150" i="1"/>
  <c r="AD150" i="1"/>
  <c r="AA150" i="1"/>
  <c r="Y150" i="1"/>
  <c r="AJ149" i="1"/>
  <c r="AE149" i="1"/>
  <c r="AD149" i="1"/>
  <c r="AA149" i="1"/>
  <c r="Y149" i="1"/>
  <c r="AJ148" i="1"/>
  <c r="AE148" i="1"/>
  <c r="AD148" i="1"/>
  <c r="AA148" i="1"/>
  <c r="Y148" i="1"/>
  <c r="AJ147" i="1"/>
  <c r="AG147" i="1"/>
  <c r="AF147" i="1"/>
  <c r="AE147" i="1"/>
  <c r="AD147" i="1"/>
  <c r="AC147" i="1"/>
  <c r="AB147" i="1"/>
  <c r="AA147" i="1"/>
  <c r="Y147" i="1"/>
  <c r="AK146" i="1"/>
  <c r="AJ146" i="1"/>
  <c r="AG146" i="1"/>
  <c r="AF146" i="1"/>
  <c r="AE146" i="1"/>
  <c r="AD146" i="1"/>
  <c r="AC146" i="1"/>
  <c r="AA146" i="1"/>
  <c r="Y146" i="1"/>
  <c r="AJ145" i="1"/>
  <c r="AG145" i="1"/>
  <c r="AF145" i="1"/>
  <c r="AE145" i="1"/>
  <c r="AD145" i="1"/>
  <c r="AC145" i="1"/>
  <c r="AA145" i="1"/>
  <c r="Y145" i="1"/>
  <c r="AJ144" i="1"/>
  <c r="AF144" i="1"/>
  <c r="AA144" i="1"/>
  <c r="Y144" i="1"/>
  <c r="AJ143" i="1"/>
  <c r="AG143" i="1"/>
  <c r="AF143" i="1"/>
  <c r="AE143" i="1"/>
  <c r="AD143" i="1"/>
  <c r="AC143" i="1"/>
  <c r="AB143" i="1"/>
  <c r="AA143" i="1"/>
  <c r="Y143" i="1"/>
  <c r="AJ142" i="1"/>
  <c r="AF142" i="1"/>
  <c r="AE142" i="1"/>
  <c r="AD142" i="1"/>
  <c r="AB142" i="1"/>
  <c r="AA142" i="1"/>
  <c r="Y142" i="1"/>
  <c r="AJ141" i="1"/>
  <c r="AG141" i="1"/>
  <c r="AF141" i="1"/>
  <c r="AE141" i="1"/>
  <c r="AD141" i="1"/>
  <c r="AC141" i="1"/>
  <c r="AA141" i="1"/>
  <c r="Y141" i="1"/>
  <c r="AJ140" i="1"/>
  <c r="AF140" i="1"/>
  <c r="AE140" i="1"/>
  <c r="AD140" i="1"/>
  <c r="AB140" i="1"/>
  <c r="AA140" i="1"/>
  <c r="Y140" i="1"/>
  <c r="AJ139" i="1"/>
  <c r="AG139" i="1"/>
  <c r="AF139" i="1"/>
  <c r="AE139" i="1"/>
  <c r="AD139" i="1"/>
  <c r="AC139" i="1"/>
  <c r="AA139" i="1"/>
  <c r="Y139" i="1"/>
  <c r="AJ138" i="1"/>
  <c r="AG138" i="1"/>
  <c r="AF138" i="1"/>
  <c r="AE138" i="1"/>
  <c r="AD138" i="1"/>
  <c r="AC138" i="1"/>
  <c r="AA138" i="1"/>
  <c r="Y138" i="1"/>
  <c r="AJ137" i="1"/>
  <c r="AG137" i="1"/>
  <c r="AF137" i="1"/>
  <c r="AE137" i="1"/>
  <c r="AD137" i="1"/>
  <c r="Y137" i="1"/>
  <c r="Z136" i="1"/>
  <c r="Y136" i="1"/>
  <c r="Z135" i="1"/>
  <c r="Y135" i="1"/>
  <c r="AJ133" i="1"/>
  <c r="AE133" i="1"/>
  <c r="AD133" i="1"/>
  <c r="AA133" i="1"/>
  <c r="Y133" i="1"/>
  <c r="AJ132" i="1"/>
  <c r="AA132" i="1"/>
  <c r="Y132" i="1"/>
  <c r="AJ131" i="1"/>
  <c r="AE131" i="1"/>
  <c r="AD131" i="1"/>
  <c r="AA131" i="1"/>
  <c r="Y131" i="1"/>
  <c r="AJ130" i="1"/>
  <c r="AE130" i="1"/>
  <c r="AD130" i="1"/>
  <c r="AA130" i="1"/>
  <c r="Y130" i="1"/>
  <c r="AJ129" i="1"/>
  <c r="AE129" i="1"/>
  <c r="AD129" i="1"/>
  <c r="AA129" i="1"/>
  <c r="Y129" i="1"/>
  <c r="AJ128" i="1"/>
  <c r="AG128" i="1"/>
  <c r="AF128" i="1"/>
  <c r="AE128" i="1"/>
  <c r="AD128" i="1"/>
  <c r="AC128" i="1"/>
  <c r="AB128" i="1"/>
  <c r="AA128" i="1"/>
  <c r="Y128" i="1"/>
  <c r="AK127" i="1"/>
  <c r="AG127" i="1"/>
  <c r="AF127" i="1"/>
  <c r="AE127" i="1"/>
  <c r="AD127" i="1"/>
  <c r="AC127" i="1"/>
  <c r="AA127" i="1"/>
  <c r="Y127" i="1"/>
  <c r="AJ126" i="1"/>
  <c r="AG126" i="1"/>
  <c r="AF126" i="1"/>
  <c r="AE126" i="1"/>
  <c r="AD126" i="1"/>
  <c r="AC126" i="1"/>
  <c r="AA126" i="1"/>
  <c r="Y126" i="1"/>
  <c r="AJ125" i="1"/>
  <c r="AF125" i="1"/>
  <c r="AA125" i="1"/>
  <c r="Y125" i="1"/>
  <c r="AJ124" i="1"/>
  <c r="AG124" i="1"/>
  <c r="AF124" i="1"/>
  <c r="AE124" i="1"/>
  <c r="AD124" i="1"/>
  <c r="AC124" i="1"/>
  <c r="AB124" i="1"/>
  <c r="AA124" i="1"/>
  <c r="Y124" i="1"/>
  <c r="AJ123" i="1"/>
  <c r="AF123" i="1"/>
  <c r="AE123" i="1"/>
  <c r="AD123" i="1"/>
  <c r="AB123" i="1"/>
  <c r="AA123" i="1"/>
  <c r="Y123" i="1"/>
  <c r="AJ122" i="1"/>
  <c r="AG122" i="1"/>
  <c r="AF122" i="1"/>
  <c r="AE122" i="1"/>
  <c r="AD122" i="1"/>
  <c r="AC122" i="1"/>
  <c r="AA122" i="1"/>
  <c r="Y122" i="1"/>
  <c r="AJ121" i="1"/>
  <c r="AF121" i="1"/>
  <c r="AE121" i="1"/>
  <c r="AD121" i="1"/>
  <c r="AB121" i="1"/>
  <c r="AA121" i="1"/>
  <c r="Y121" i="1"/>
  <c r="AJ120" i="1"/>
  <c r="AG120" i="1"/>
  <c r="AF120" i="1"/>
  <c r="AE120" i="1"/>
  <c r="AD120" i="1"/>
  <c r="AC120" i="1"/>
  <c r="AA120" i="1"/>
  <c r="Y120" i="1"/>
  <c r="AJ119" i="1"/>
  <c r="AG119" i="1"/>
  <c r="AF119" i="1"/>
  <c r="AE119" i="1"/>
  <c r="AD119" i="1"/>
  <c r="AC119" i="1"/>
  <c r="AA119" i="1"/>
  <c r="Y119" i="1"/>
  <c r="AJ118" i="1"/>
  <c r="AG118" i="1"/>
  <c r="AF118" i="1"/>
  <c r="AE118" i="1"/>
  <c r="AD118" i="1"/>
  <c r="Y118" i="1"/>
  <c r="Z117" i="1"/>
  <c r="Y117" i="1"/>
  <c r="Z116" i="1"/>
  <c r="Y116" i="1"/>
  <c r="AJ114" i="1"/>
  <c r="AE114" i="1"/>
  <c r="AD114" i="1"/>
  <c r="AA114" i="1"/>
  <c r="Y114" i="1"/>
  <c r="AJ113" i="1"/>
  <c r="AA113" i="1"/>
  <c r="Y113" i="1"/>
  <c r="AJ112" i="1"/>
  <c r="AE112" i="1"/>
  <c r="AD112" i="1"/>
  <c r="AA112" i="1"/>
  <c r="Y112" i="1"/>
  <c r="AJ111" i="1"/>
  <c r="AE111" i="1"/>
  <c r="AD111" i="1"/>
  <c r="AA111" i="1"/>
  <c r="Y111" i="1"/>
  <c r="AJ110" i="1"/>
  <c r="AE110" i="1"/>
  <c r="AD110" i="1"/>
  <c r="AA110" i="1"/>
  <c r="Y110" i="1"/>
  <c r="AJ109" i="1"/>
  <c r="AG109" i="1"/>
  <c r="AF109" i="1"/>
  <c r="AE109" i="1"/>
  <c r="AD109" i="1"/>
  <c r="AC109" i="1"/>
  <c r="AB109" i="1"/>
  <c r="AA109" i="1"/>
  <c r="Y109" i="1"/>
  <c r="AK108" i="1"/>
  <c r="AJ108" i="1"/>
  <c r="AG108" i="1"/>
  <c r="AF108" i="1"/>
  <c r="AE108" i="1"/>
  <c r="AD108" i="1"/>
  <c r="AC108" i="1"/>
  <c r="AA108" i="1"/>
  <c r="Y108" i="1"/>
  <c r="AJ107" i="1"/>
  <c r="AG107" i="1"/>
  <c r="AF107" i="1"/>
  <c r="AE107" i="1"/>
  <c r="AD107" i="1"/>
  <c r="AC107" i="1"/>
  <c r="AA107" i="1"/>
  <c r="Y107" i="1"/>
  <c r="AJ106" i="1"/>
  <c r="AF106" i="1"/>
  <c r="AA106" i="1"/>
  <c r="Y106" i="1"/>
  <c r="AJ105" i="1"/>
  <c r="AG105" i="1"/>
  <c r="AF105" i="1"/>
  <c r="AE105" i="1"/>
  <c r="AD105" i="1"/>
  <c r="AC105" i="1"/>
  <c r="AB105" i="1"/>
  <c r="AA105" i="1"/>
  <c r="Y105" i="1"/>
  <c r="AJ104" i="1"/>
  <c r="AF104" i="1"/>
  <c r="AE104" i="1"/>
  <c r="AD104" i="1"/>
  <c r="AB104" i="1"/>
  <c r="AA104" i="1"/>
  <c r="Y104" i="1"/>
  <c r="AJ103" i="1"/>
  <c r="AG103" i="1"/>
  <c r="AF103" i="1"/>
  <c r="AE103" i="1"/>
  <c r="AD103" i="1"/>
  <c r="AC103" i="1"/>
  <c r="AA103" i="1"/>
  <c r="Y103" i="1"/>
  <c r="AJ102" i="1"/>
  <c r="AF102" i="1"/>
  <c r="AE102" i="1"/>
  <c r="AD102" i="1"/>
  <c r="AB102" i="1"/>
  <c r="AA102" i="1"/>
  <c r="Y102" i="1"/>
  <c r="AJ101" i="1"/>
  <c r="AG101" i="1"/>
  <c r="AF101" i="1"/>
  <c r="AE101" i="1"/>
  <c r="AD101" i="1"/>
  <c r="AC101" i="1"/>
  <c r="AA101" i="1"/>
  <c r="Y101" i="1"/>
  <c r="AJ100" i="1"/>
  <c r="AG100" i="1"/>
  <c r="AF100" i="1"/>
  <c r="AE100" i="1"/>
  <c r="AD100" i="1"/>
  <c r="AC100" i="1"/>
  <c r="AA100" i="1"/>
  <c r="Y100" i="1"/>
  <c r="AJ99" i="1"/>
  <c r="AG99" i="1"/>
  <c r="AF99" i="1"/>
  <c r="AE99" i="1"/>
  <c r="AD99" i="1"/>
  <c r="Y99" i="1"/>
  <c r="Z98" i="1"/>
  <c r="Y98" i="1"/>
  <c r="Z97" i="1"/>
  <c r="Y97" i="1"/>
  <c r="AJ95" i="1"/>
  <c r="AE95" i="1"/>
  <c r="AD95" i="1"/>
  <c r="AA95" i="1"/>
  <c r="Y95" i="1"/>
  <c r="AJ94" i="1"/>
  <c r="AA94" i="1"/>
  <c r="Y94" i="1"/>
  <c r="AJ93" i="1"/>
  <c r="AE93" i="1"/>
  <c r="AD93" i="1"/>
  <c r="AA93" i="1"/>
  <c r="Y93" i="1"/>
  <c r="AJ92" i="1"/>
  <c r="AE92" i="1"/>
  <c r="AD92" i="1"/>
  <c r="AA92" i="1"/>
  <c r="Y92" i="1"/>
  <c r="AJ91" i="1"/>
  <c r="AE91" i="1"/>
  <c r="AD91" i="1"/>
  <c r="AA91" i="1"/>
  <c r="Y91" i="1"/>
  <c r="AJ90" i="1"/>
  <c r="AG90" i="1"/>
  <c r="AF90" i="1"/>
  <c r="AE90" i="1"/>
  <c r="AD90" i="1"/>
  <c r="AC90" i="1"/>
  <c r="AB90" i="1"/>
  <c r="AA90" i="1"/>
  <c r="Y90" i="1"/>
  <c r="AK89" i="1"/>
  <c r="AJ89" i="1"/>
  <c r="AG89" i="1"/>
  <c r="AF89" i="1"/>
  <c r="AE89" i="1"/>
  <c r="AD89" i="1"/>
  <c r="AC89" i="1"/>
  <c r="AA89" i="1"/>
  <c r="Y89" i="1"/>
  <c r="AJ88" i="1"/>
  <c r="AG88" i="1"/>
  <c r="AF88" i="1"/>
  <c r="AE88" i="1"/>
  <c r="AD88" i="1"/>
  <c r="AC88" i="1"/>
  <c r="AA88" i="1"/>
  <c r="Y88" i="1"/>
  <c r="AJ87" i="1"/>
  <c r="AF87" i="1"/>
  <c r="AA87" i="1"/>
  <c r="Y87" i="1"/>
  <c r="AJ86" i="1"/>
  <c r="AG86" i="1"/>
  <c r="AF86" i="1"/>
  <c r="AE86" i="1"/>
  <c r="AD86" i="1"/>
  <c r="AC86" i="1"/>
  <c r="AB86" i="1"/>
  <c r="AA86" i="1"/>
  <c r="Y86" i="1"/>
  <c r="AJ85" i="1"/>
  <c r="AF85" i="1"/>
  <c r="AE85" i="1"/>
  <c r="AD85" i="1"/>
  <c r="AB85" i="1"/>
  <c r="AA85" i="1"/>
  <c r="Y85" i="1"/>
  <c r="AJ84" i="1"/>
  <c r="AG84" i="1"/>
  <c r="AF84" i="1"/>
  <c r="AE84" i="1"/>
  <c r="AD84" i="1"/>
  <c r="AC84" i="1"/>
  <c r="AA84" i="1"/>
  <c r="Y84" i="1"/>
  <c r="AJ83" i="1"/>
  <c r="AF83" i="1"/>
  <c r="AE83" i="1"/>
  <c r="AD83" i="1"/>
  <c r="AB83" i="1"/>
  <c r="AA83" i="1"/>
  <c r="Y83" i="1"/>
  <c r="AJ82" i="1"/>
  <c r="AG82" i="1"/>
  <c r="AF82" i="1"/>
  <c r="AE82" i="1"/>
  <c r="AD82" i="1"/>
  <c r="AC82" i="1"/>
  <c r="AA82" i="1"/>
  <c r="Y82" i="1"/>
  <c r="AJ81" i="1"/>
  <c r="AG81" i="1"/>
  <c r="AF81" i="1"/>
  <c r="AE81" i="1"/>
  <c r="AD81" i="1"/>
  <c r="AC81" i="1"/>
  <c r="AA81" i="1"/>
  <c r="Y81" i="1"/>
  <c r="AJ80" i="1"/>
  <c r="AG80" i="1"/>
  <c r="AF80" i="1"/>
  <c r="AE80" i="1"/>
  <c r="AD80" i="1"/>
  <c r="Y80" i="1"/>
  <c r="Z79" i="1"/>
  <c r="Y79" i="1"/>
  <c r="Z78" i="1"/>
  <c r="Y78" i="1"/>
  <c r="AJ17" i="1"/>
  <c r="AE17" i="1"/>
  <c r="AD17" i="1"/>
  <c r="AA17" i="1"/>
  <c r="Y17" i="1"/>
  <c r="AJ36" i="1"/>
  <c r="AE36" i="1"/>
  <c r="AD36" i="1"/>
  <c r="AA36" i="1"/>
  <c r="Y36" i="1"/>
  <c r="AJ55" i="1"/>
  <c r="AE55" i="1"/>
  <c r="AD55" i="1"/>
  <c r="AA55" i="1"/>
  <c r="Y55" i="1"/>
  <c r="AJ74" i="1"/>
  <c r="AE66" i="1"/>
  <c r="AD66" i="1"/>
  <c r="AA66" i="1"/>
  <c r="AJ76" i="1"/>
  <c r="AE76" i="1"/>
  <c r="AD76" i="1"/>
  <c r="AA76" i="1"/>
  <c r="Y76" i="1"/>
  <c r="AJ75" i="1"/>
  <c r="AA75" i="1"/>
  <c r="Y75" i="1"/>
  <c r="AE74" i="1"/>
  <c r="AD74" i="1"/>
  <c r="AA74" i="1"/>
  <c r="Y74" i="1"/>
  <c r="AJ73" i="1"/>
  <c r="AE73" i="1"/>
  <c r="AD73" i="1"/>
  <c r="AA73" i="1"/>
  <c r="Y73" i="1"/>
  <c r="AJ72" i="1"/>
  <c r="AE72" i="1"/>
  <c r="AD72" i="1"/>
  <c r="AA72" i="1"/>
  <c r="Y72" i="1"/>
  <c r="AJ71" i="1"/>
  <c r="AG71" i="1"/>
  <c r="AF71" i="1"/>
  <c r="AE71" i="1"/>
  <c r="AD71" i="1"/>
  <c r="AC71" i="1"/>
  <c r="AB71" i="1"/>
  <c r="AA71" i="1"/>
  <c r="Y71" i="1"/>
  <c r="AK70" i="1"/>
  <c r="AJ70" i="1"/>
  <c r="AG70" i="1"/>
  <c r="AF70" i="1"/>
  <c r="AE70" i="1"/>
  <c r="AD70" i="1"/>
  <c r="AC70" i="1"/>
  <c r="AA70" i="1"/>
  <c r="Y70" i="1"/>
  <c r="AJ69" i="1"/>
  <c r="AG69" i="1"/>
  <c r="AF69" i="1"/>
  <c r="AE69" i="1"/>
  <c r="AD69" i="1"/>
  <c r="AC69" i="1"/>
  <c r="AA69" i="1"/>
  <c r="Y69" i="1"/>
  <c r="AJ68" i="1"/>
  <c r="AF68" i="1"/>
  <c r="AA68" i="1"/>
  <c r="Y68" i="1"/>
  <c r="AJ67" i="1"/>
  <c r="AG67" i="1"/>
  <c r="AF67" i="1"/>
  <c r="AE67" i="1"/>
  <c r="AD67" i="1"/>
  <c r="AC67" i="1"/>
  <c r="AB67" i="1"/>
  <c r="AA67" i="1"/>
  <c r="Y67" i="1"/>
  <c r="AJ66" i="1"/>
  <c r="AF66" i="1"/>
  <c r="AB66" i="1"/>
  <c r="Y66" i="1"/>
  <c r="AJ65" i="1"/>
  <c r="AG65" i="1"/>
  <c r="AF65" i="1"/>
  <c r="AE65" i="1"/>
  <c r="AD65" i="1"/>
  <c r="AC65" i="1"/>
  <c r="AA65" i="1"/>
  <c r="Y65" i="1"/>
  <c r="AJ64" i="1"/>
  <c r="AF64" i="1"/>
  <c r="AE64" i="1"/>
  <c r="AD64" i="1"/>
  <c r="AB64" i="1"/>
  <c r="AA64" i="1"/>
  <c r="Y64" i="1"/>
  <c r="AJ63" i="1"/>
  <c r="AG63" i="1"/>
  <c r="AF63" i="1"/>
  <c r="AE63" i="1"/>
  <c r="AD63" i="1"/>
  <c r="AC63" i="1"/>
  <c r="AA63" i="1"/>
  <c r="Y63" i="1"/>
  <c r="AJ62" i="1"/>
  <c r="AG62" i="1"/>
  <c r="AF62" i="1"/>
  <c r="AE62" i="1"/>
  <c r="AD62" i="1"/>
  <c r="AC62" i="1"/>
  <c r="AA62" i="1"/>
  <c r="Y62" i="1"/>
  <c r="AJ61" i="1"/>
  <c r="AG61" i="1"/>
  <c r="AF61" i="1"/>
  <c r="AE61" i="1"/>
  <c r="AD61" i="1"/>
  <c r="Y61" i="1"/>
  <c r="Z60" i="1"/>
  <c r="Y60" i="1"/>
  <c r="Z59" i="1"/>
  <c r="Y59" i="1"/>
  <c r="AJ57" i="1"/>
  <c r="AJ38" i="1"/>
  <c r="AJ19" i="1"/>
  <c r="AA50" i="1"/>
  <c r="AC50" i="1"/>
  <c r="AD50" i="1"/>
  <c r="AE50" i="1"/>
  <c r="AF50" i="1"/>
  <c r="AG50" i="1"/>
  <c r="AJ50" i="1"/>
  <c r="Y50" i="1"/>
  <c r="AA57" i="1"/>
  <c r="AD57" i="1"/>
  <c r="AE57" i="1"/>
  <c r="Y57" i="1"/>
  <c r="AA56" i="1"/>
  <c r="AJ56" i="1"/>
  <c r="Y56" i="1"/>
  <c r="AA54" i="1"/>
  <c r="AD54" i="1"/>
  <c r="AE54" i="1"/>
  <c r="AJ54" i="1"/>
  <c r="Y54" i="1"/>
  <c r="AJ53" i="1"/>
  <c r="AA53" i="1"/>
  <c r="AD53" i="1"/>
  <c r="AE53" i="1"/>
  <c r="Y53" i="1"/>
  <c r="AC52" i="1"/>
  <c r="AA52" i="1"/>
  <c r="AB52" i="1"/>
  <c r="AD52" i="1"/>
  <c r="AE52" i="1"/>
  <c r="AF52" i="1"/>
  <c r="AG52" i="1"/>
  <c r="AJ52" i="1"/>
  <c r="Y52" i="1"/>
  <c r="AA51" i="1"/>
  <c r="AC51" i="1"/>
  <c r="AD51" i="1"/>
  <c r="AE51" i="1"/>
  <c r="AF51" i="1"/>
  <c r="AG51" i="1"/>
  <c r="AJ51" i="1"/>
  <c r="AK51" i="1"/>
  <c r="Y51" i="1"/>
  <c r="AA49" i="1"/>
  <c r="AF49" i="1"/>
  <c r="AJ49" i="1"/>
  <c r="Y49" i="1"/>
  <c r="AA48" i="1"/>
  <c r="AB48" i="1"/>
  <c r="AC48" i="1"/>
  <c r="AD48" i="1"/>
  <c r="AE48" i="1"/>
  <c r="AF48" i="1"/>
  <c r="AG48" i="1"/>
  <c r="AJ48" i="1"/>
  <c r="Y48" i="1"/>
  <c r="AA47" i="1"/>
  <c r="AB47" i="1"/>
  <c r="AD47" i="1"/>
  <c r="AE47" i="1"/>
  <c r="AF47" i="1"/>
  <c r="AJ47" i="1"/>
  <c r="Y47" i="1"/>
  <c r="AA46" i="1"/>
  <c r="AC46" i="1"/>
  <c r="AD46" i="1"/>
  <c r="AE46" i="1"/>
  <c r="AF46" i="1"/>
  <c r="AG46" i="1"/>
  <c r="AJ46" i="1"/>
  <c r="Y46" i="1"/>
  <c r="AA45" i="1"/>
  <c r="AB45" i="1"/>
  <c r="AD45" i="1"/>
  <c r="AE45" i="1"/>
  <c r="AF45" i="1"/>
  <c r="AJ45" i="1"/>
  <c r="Y45" i="1"/>
  <c r="AA44" i="1"/>
  <c r="AC44" i="1"/>
  <c r="AD44" i="1"/>
  <c r="AE44" i="1"/>
  <c r="AF44" i="1"/>
  <c r="AG44" i="1"/>
  <c r="AJ44" i="1"/>
  <c r="Y44" i="1"/>
  <c r="AA43" i="1"/>
  <c r="AC43" i="1"/>
  <c r="AD43" i="1"/>
  <c r="AE43" i="1"/>
  <c r="AF43" i="1"/>
  <c r="AG43" i="1"/>
  <c r="AJ43" i="1"/>
  <c r="Y43" i="1"/>
  <c r="AD42" i="1"/>
  <c r="AE42" i="1"/>
  <c r="AF42" i="1"/>
  <c r="AG42" i="1"/>
  <c r="AJ42" i="1"/>
  <c r="Y42" i="1"/>
  <c r="Z41" i="1"/>
  <c r="Y41" i="1"/>
  <c r="Z40" i="1"/>
  <c r="Y40" i="1"/>
  <c r="AA38" i="1"/>
  <c r="AD38" i="1"/>
  <c r="AE38" i="1"/>
  <c r="Y38" i="1"/>
  <c r="AA37" i="1"/>
  <c r="AJ37" i="1"/>
  <c r="Y37" i="1"/>
  <c r="AA35" i="1"/>
  <c r="AD35" i="1"/>
  <c r="AE35" i="1"/>
  <c r="AJ35" i="1"/>
  <c r="Y35" i="1"/>
  <c r="AA34" i="1"/>
  <c r="AD34" i="1"/>
  <c r="AE34" i="1"/>
  <c r="AJ34" i="1"/>
  <c r="Y34" i="1"/>
  <c r="AA33" i="1"/>
  <c r="AB33" i="1"/>
  <c r="AC33" i="1"/>
  <c r="AD33" i="1"/>
  <c r="AE33" i="1"/>
  <c r="AF33" i="1"/>
  <c r="AG33" i="1"/>
  <c r="AJ33" i="1"/>
  <c r="Y33" i="1"/>
  <c r="AA32" i="1"/>
  <c r="AC32" i="1"/>
  <c r="AD32" i="1"/>
  <c r="AE32" i="1"/>
  <c r="AF32" i="1"/>
  <c r="AG32" i="1"/>
  <c r="AJ32" i="1"/>
  <c r="AK32" i="1"/>
  <c r="Y32" i="1"/>
  <c r="AA31" i="1"/>
  <c r="AC31" i="1"/>
  <c r="AD31" i="1"/>
  <c r="AE31" i="1"/>
  <c r="AF31" i="1"/>
  <c r="AG31" i="1"/>
  <c r="AJ31" i="1"/>
  <c r="Y31" i="1"/>
  <c r="AA30" i="1"/>
  <c r="AF30" i="1"/>
  <c r="AJ30" i="1"/>
  <c r="Y30" i="1"/>
  <c r="AA29" i="1"/>
  <c r="AB29" i="1"/>
  <c r="AC29" i="1"/>
  <c r="AD29" i="1"/>
  <c r="AE29" i="1"/>
  <c r="AF29" i="1"/>
  <c r="AG29" i="1"/>
  <c r="AJ29" i="1"/>
  <c r="Y29" i="1"/>
  <c r="AA28" i="1"/>
  <c r="AB28" i="1"/>
  <c r="AD28" i="1"/>
  <c r="AE28" i="1"/>
  <c r="AF28" i="1"/>
  <c r="AJ28" i="1"/>
  <c r="Y28" i="1"/>
  <c r="AA27" i="1"/>
  <c r="AC27" i="1"/>
  <c r="AD27" i="1"/>
  <c r="AE27" i="1"/>
  <c r="AF27" i="1"/>
  <c r="AG27" i="1"/>
  <c r="AJ27" i="1"/>
  <c r="Y27" i="1"/>
  <c r="AA26" i="1"/>
  <c r="AB26" i="1"/>
  <c r="AD26" i="1"/>
  <c r="AE26" i="1"/>
  <c r="AF26" i="1"/>
  <c r="AJ26" i="1"/>
  <c r="Y26" i="1"/>
  <c r="AA25" i="1"/>
  <c r="AC25" i="1"/>
  <c r="AD25" i="1"/>
  <c r="AE25" i="1"/>
  <c r="AF25" i="1"/>
  <c r="AG25" i="1"/>
  <c r="AJ25" i="1"/>
  <c r="Y25" i="1"/>
  <c r="AA24" i="1"/>
  <c r="AC24" i="1"/>
  <c r="AD24" i="1"/>
  <c r="AE24" i="1"/>
  <c r="AF24" i="1"/>
  <c r="AG24" i="1"/>
  <c r="AJ24" i="1"/>
  <c r="Y24" i="1"/>
  <c r="AD23" i="1"/>
  <c r="AE23" i="1"/>
  <c r="AF23" i="1"/>
  <c r="AG23" i="1"/>
  <c r="AJ23" i="1"/>
  <c r="Y23" i="1"/>
  <c r="Z22" i="1"/>
  <c r="Y22" i="1"/>
  <c r="Z21" i="1"/>
  <c r="Y21" i="1"/>
  <c r="AA19" i="1"/>
  <c r="AD19" i="1"/>
  <c r="AE19" i="1"/>
  <c r="Y19" i="1"/>
  <c r="AA18" i="1"/>
  <c r="AJ18" i="1"/>
  <c r="Y18" i="1"/>
  <c r="AA16" i="1"/>
  <c r="AD16" i="1"/>
  <c r="AE16" i="1"/>
  <c r="AJ16" i="1"/>
  <c r="Y16" i="1"/>
  <c r="AA15" i="1"/>
  <c r="AD15" i="1"/>
  <c r="AE15" i="1"/>
  <c r="AJ15" i="1"/>
  <c r="Y15" i="1"/>
  <c r="AA14" i="1"/>
  <c r="AB14" i="1"/>
  <c r="AC14" i="1"/>
  <c r="AD14" i="1"/>
  <c r="AE14" i="1"/>
  <c r="AF14" i="1"/>
  <c r="AG14" i="1"/>
  <c r="AJ14" i="1"/>
  <c r="Y14" i="1"/>
  <c r="AA13" i="1"/>
  <c r="AC13" i="1"/>
  <c r="AD13" i="1"/>
  <c r="AE13" i="1"/>
  <c r="AF13" i="1"/>
  <c r="AG13" i="1"/>
  <c r="AJ13" i="1"/>
  <c r="AK13" i="1"/>
  <c r="Y13" i="1"/>
  <c r="AA12" i="1"/>
  <c r="AC12" i="1"/>
  <c r="AD12" i="1"/>
  <c r="AE12" i="1"/>
  <c r="AF12" i="1"/>
  <c r="AG12" i="1"/>
  <c r="AJ12" i="1"/>
  <c r="Y12" i="1"/>
  <c r="AA11" i="1"/>
  <c r="AF11" i="1"/>
  <c r="AJ11" i="1"/>
  <c r="Y11" i="1"/>
  <c r="AA10" i="1"/>
  <c r="AB10" i="1"/>
  <c r="AC10" i="1"/>
  <c r="AD10" i="1"/>
  <c r="AE10" i="1"/>
  <c r="AF10" i="1"/>
  <c r="AG10" i="1"/>
  <c r="AJ10" i="1"/>
  <c r="Y10" i="1"/>
  <c r="AA9" i="1"/>
  <c r="AB9" i="1"/>
  <c r="AD9" i="1"/>
  <c r="AE9" i="1"/>
  <c r="AF9" i="1"/>
  <c r="AJ9" i="1"/>
  <c r="Y9" i="1"/>
  <c r="AA8" i="1"/>
  <c r="AC8" i="1"/>
  <c r="AD8" i="1"/>
  <c r="AE8" i="1"/>
  <c r="AF8" i="1"/>
  <c r="AG8" i="1"/>
  <c r="AJ8" i="1"/>
  <c r="Y8" i="1"/>
  <c r="AA7" i="1"/>
  <c r="AB7" i="1"/>
  <c r="AD7" i="1"/>
  <c r="AE7" i="1"/>
  <c r="AF7" i="1"/>
  <c r="AJ7" i="1"/>
  <c r="Y7" i="1"/>
  <c r="AA6" i="1"/>
  <c r="AC6" i="1"/>
  <c r="AD6" i="1"/>
  <c r="AE6" i="1"/>
  <c r="AF6" i="1"/>
  <c r="AG6" i="1"/>
  <c r="AJ6" i="1"/>
  <c r="Y6" i="1"/>
  <c r="AA5" i="1"/>
  <c r="AC5" i="1"/>
  <c r="AD5" i="1"/>
  <c r="AE5" i="1"/>
  <c r="AF5" i="1"/>
  <c r="AG5" i="1"/>
  <c r="AJ5" i="1"/>
  <c r="Y5" i="1"/>
  <c r="AD4" i="1"/>
  <c r="AE4" i="1"/>
  <c r="AF4" i="1"/>
  <c r="AG4" i="1"/>
  <c r="AJ4" i="1"/>
  <c r="Y4" i="1"/>
  <c r="Z3" i="1"/>
  <c r="Y3" i="1"/>
  <c r="Z2" i="1"/>
  <c r="Y2" i="1"/>
</calcChain>
</file>

<file path=xl/sharedStrings.xml><?xml version="1.0" encoding="utf-8"?>
<sst xmlns="http://schemas.openxmlformats.org/spreadsheetml/2006/main" count="1382" uniqueCount="245">
  <si>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</si>
  <si>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</si>
  <si>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</si>
  <si>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</si>
  <si>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</si>
  <si>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</si>
  <si>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</si>
  <si>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</si>
  <si>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</si>
  <si>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</si>
  <si>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</si>
  <si>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</si>
  <si>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</si>
  <si>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</si>
  <si>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</si>
  <si>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</si>
  <si>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</si>
  <si>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</si>
  <si>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</si>
  <si>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</si>
  <si>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</si>
  <si>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</si>
  <si>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</si>
  <si>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</si>
  <si>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</si>
  <si>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</si>
  <si>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</si>
  <si>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</si>
  <si>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</si>
  <si>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</si>
  <si>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</si>
  <si>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</si>
  <si>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</si>
  <si>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</si>
  <si>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</si>
  <si>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</si>
  <si>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</si>
  <si>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</si>
  <si>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</si>
  <si>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</si>
  <si>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</si>
  <si>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</si>
  <si>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</si>
  <si>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</si>
  <si>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</si>
  <si>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</si>
  <si>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</si>
  <si>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</si>
  <si>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</si>
  <si>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</si>
  <si>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</si>
  <si>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</si>
  <si>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</si>
  <si>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</si>
  <si>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</si>
  <si>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</si>
  <si>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</si>
  <si>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</si>
  <si>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</si>
  <si>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</si>
  <si>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</si>
  <si>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</si>
  <si>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</si>
  <si>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</si>
  <si>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</si>
  <si>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</si>
  <si>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</si>
  <si>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</si>
  <si>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</si>
  <si>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</si>
  <si>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</si>
  <si>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</si>
  <si>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</si>
  <si>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</si>
  <si>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</si>
  <si>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</si>
  <si>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</si>
  <si>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</si>
  <si>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</si>
  <si>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</si>
  <si>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</si>
  <si>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</si>
  <si>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</si>
  <si>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</si>
  <si>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</si>
  <si>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</si>
  <si>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</si>
  <si>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</si>
  <si>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</si>
  <si>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</si>
  <si>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</si>
  <si>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</si>
  <si>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</si>
  <si>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</si>
  <si>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</si>
  <si>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</si>
  <si>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</si>
  <si>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</si>
  <si>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</si>
  <si>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</si>
  <si>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</si>
  <si>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</si>
  <si>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</si>
  <si>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</si>
  <si>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</si>
  <si>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</si>
  <si>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</si>
  <si>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</si>
  <si>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</si>
  <si>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</si>
  <si>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</si>
  <si>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</si>
  <si>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</si>
  <si>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26\textsuperscript{th} Sunday of Ordinary Time (Year 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</si>
  <si>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</si>
  <si>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</si>
  <si>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</si>
  <si>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</si>
  <si>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</si>
  <si>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</si>
  <si>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</si>
  <si>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</si>
  <si>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</si>
  <si>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</si>
  <si>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</si>
  <si>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</si>
  <si>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</si>
  <si>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</si>
  <si>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</si>
  <si>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</si>
  <si>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</si>
  <si>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</si>
  <si>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26th Sunday in OT</t>
  </si>
  <si>
    <t>Week II, Sunday, Second Vespers</t>
  </si>
  <si>
    <t>Second Vespers</t>
  </si>
  <si>
    <t>VIII</t>
  </si>
  <si>
    <t>25\textsuperscript{th} Sunday of Ordinary Time (Year C)</t>
  </si>
  <si>
    <t>\pagebreak %%this is here to help the rest of the spacing of the doc</t>
  </si>
  <si>
    <t>27\textsuperscript{th} Sunday of Ordinary Time (Year C)</t>
  </si>
  <si>
    <t>Psalm 110</t>
  </si>
  <si>
    <t>God’s marvelous works</t>
  </si>
  <si>
    <t>We are lost in wonder at all you have done for us, our Lord and mighty God (Revelation 15:3).</t>
  </si>
  <si>
    <t>Fidelia omnia</t>
  </si>
  <si>
    <t>Ps 110:8</t>
  </si>
  <si>
    <t>IV E</t>
  </si>
  <si>
    <t>Before Score II</t>
  </si>
  <si>
    <t>After Score II</t>
  </si>
  <si>
    <t>an--fidelia_omnia--dominican.gabc</t>
  </si>
  <si>
    <t>psalm110english3-3.tex</t>
  </si>
  <si>
    <t>1 Pt 1:3-5</t>
  </si>
  <si>
    <t>lectio_brevis_1.Pt.1.3-5.tex</t>
  </si>
  <si>
    <t>Magnus Dominus noster</t>
  </si>
  <si>
    <t>Week III, Sunday, Second Vespers</t>
  </si>
  <si>
    <t>an--sic_et_vos--solesmes.gabc</t>
  </si>
  <si>
    <t>Sic et vos</t>
  </si>
  <si>
    <t>G</t>
  </si>
  <si>
    <t>Lc 17:10</t>
  </si>
  <si>
    <t>Magnificat 8G</t>
  </si>
  <si>
    <t>magnificat8G.gabc</t>
  </si>
  <si>
    <t>Thus you too, when you have done everything that has been commanded, ought to say: We are useless servants, for what we had to do, we have done.</t>
  </si>
  <si>
    <t>intercessions-ot-sunday-week-3-2nd-vespers.tex</t>
  </si>
  <si>
    <t>27th Sunday in OT</t>
  </si>
  <si>
    <t>\newpage</t>
  </si>
  <si>
    <t>28\textsuperscript{th} Sunday of Ordinary Time (Year C)</t>
  </si>
  <si>
    <t>Magnificat 7d</t>
  </si>
  <si>
    <t>Week IV, Sunday, Second Vespers</t>
  </si>
  <si>
    <t>28th Sunday in OT</t>
  </si>
  <si>
    <t>lectio_brevis_Heb.12.22-24.tex</t>
  </si>
  <si>
    <t>Heb 12:22-24</t>
  </si>
  <si>
    <t>Psalm 111</t>
  </si>
  <si>
    <t>In mandatis</t>
  </si>
  <si>
    <t>ab--in_mandatis--dominican.gabc</t>
  </si>
  <si>
    <t>The happiness of the just man</t>
  </si>
  <si>
    <t>Live as children born of the light. Light produces every kind of goodness and justice and truth (Eph~5:8-9).</t>
  </si>
  <si>
    <t>Ps 111:1</t>
  </si>
  <si>
    <t>psalm111english3-3.tex</t>
  </si>
  <si>
    <t>intercessions-ot-sunday-week-4-2nd-vespers.tex</t>
  </si>
  <si>
    <t>or-ordinary-time.28.tex</t>
  </si>
  <si>
    <t>or-ordinary-time.27.tex</t>
  </si>
  <si>
    <t>or-ordinary-time.26.tex</t>
  </si>
  <si>
    <t>25th Sunday in OT</t>
  </si>
  <si>
    <t>or-ordinary-time.25.tex</t>
  </si>
  <si>
    <t>Nonne decem</t>
  </si>
  <si>
    <t>Lc 17:17, 18, 19</t>
  </si>
  <si>
    <t>an--nonne_decem--dominican--id_6328.gabc</t>
  </si>
  <si>
    <t>29\textsuperscript{th} Sunday of Ordinary Time (Year C)</t>
  </si>
  <si>
    <t>30\textsuperscript{th} Sunday of Ordinary Time (Year C)</t>
  </si>
  <si>
    <t>31\textsuperscript{st} Sunday of Ordinary Time (Year C)</t>
  </si>
  <si>
    <t>32\textsuperscript{nd} Sunday of Ordinary Time (Year C)</t>
  </si>
  <si>
    <t>33\textsuperscript{rd} Sunday of Ordinary Time (Year C)</t>
  </si>
  <si>
    <t>Dum venerit</t>
  </si>
  <si>
    <t>Magnificat 8c</t>
  </si>
  <si>
    <t>c</t>
  </si>
  <si>
    <t>Lc 18:8</t>
  </si>
  <si>
    <t>magnificat8c.gabc</t>
  </si>
  <si>
    <t>29th Sunday in OT</t>
  </si>
  <si>
    <t>or-ordinary-time.29.tex</t>
  </si>
  <si>
    <t>or-ordinary-time.30.tex</t>
  </si>
  <si>
    <t>or-ordinary-time.31.tex</t>
  </si>
  <si>
    <t>or-ordinary-time.32.tex</t>
  </si>
  <si>
    <t>or-ordinary-time.33.tex</t>
  </si>
  <si>
    <t>33rd Sunday in OT</t>
  </si>
  <si>
    <t>32nd Sunday in OT</t>
  </si>
  <si>
    <t>31st Sunday in OT</t>
  </si>
  <si>
    <t>30th Sunday in OT</t>
  </si>
  <si>
    <t>Descendit hic</t>
  </si>
  <si>
    <t>Lc 18:14</t>
  </si>
  <si>
    <t>Venit Filius</t>
  </si>
  <si>
    <t>Ego sum Deus</t>
  </si>
  <si>
    <t>Mt 22:32</t>
  </si>
  <si>
    <t>Lc 21:16, 18</t>
  </si>
  <si>
    <t>Trademini autem</t>
  </si>
  <si>
    <t>Magnificat 7a</t>
  </si>
  <si>
    <t>VIII \textsc{g}</t>
  </si>
  <si>
    <t>VIII c</t>
  </si>
  <si>
    <t>a</t>
  </si>
  <si>
    <t>VII a</t>
  </si>
  <si>
    <t>an--dum_venerit.gabc</t>
  </si>
  <si>
    <t>No</t>
  </si>
  <si>
    <t>When the son of man comes, do you think he will find faith upon the earth?</t>
  </si>
  <si>
    <t>Were not ten made clean? And where are the other nine? There is not found among them one who would return and give glory to God, except this foreigner. Go forth, for your faith has saved you, alleluia.</t>
  </si>
  <si>
    <t>an--descendit_hic--solesmes.gabc</t>
  </si>
  <si>
    <t>an--venit_filius--solesmes.gabc</t>
  </si>
  <si>
    <t>The son of man came to seek and save those who were lost.</t>
  </si>
  <si>
    <t>I am the God of Abraham and the God of Isaac and the God of Jacob. I am not the God of the dead but of the living, says the Lord.</t>
  </si>
  <si>
    <t>an--ego_sum_deus_abraham--solesmes.gabc</t>
  </si>
  <si>
    <t>an--trademini_autem--solesmes.gabc</t>
  </si>
  <si>
    <t>You will be handed over by parents, and some of you will be put to death; but not a hair of your head will be destroyed, says the Lord.</t>
  </si>
  <si>
    <t>Order (as of 10/18/16)</t>
  </si>
  <si>
    <t>1\textsuperscript{st} Sunday of Advent (Year A)</t>
  </si>
  <si>
    <t>Te sæculorum principem</t>
  </si>
  <si>
    <t>hy--te_saeculorum-english.gabc</t>
  </si>
  <si>
    <t>Super solium</t>
  </si>
  <si>
    <t>Is 9:7</t>
  </si>
  <si>
    <t>an--super_solium_david--dominican--id_6202.gabc</t>
  </si>
  <si>
    <t>Our Lord Jesus Christ, King of the Universe</t>
  </si>
  <si>
    <t>psalm109english2-2.tex</t>
  </si>
  <si>
    <t>\chapter[Our Lord Jesus Christ, King of the Universe]{Our Lord Jesus Christ,\\King of the Universe}</t>
  </si>
  <si>
    <t>This man, justified, descended from there to his own home; because everyone who exalts himself will be humbled, and the one who humbles himself will be exalted.</t>
  </si>
  <si>
    <t>intercessions-ot-sunday-week-2-2nd-vespers.tex</t>
  </si>
  <si>
    <t>intercessions-solemnities-christ-the-king.tex</t>
  </si>
  <si>
    <t>an--regnum_tuum--solesmes.gabc</t>
  </si>
  <si>
    <t>Lord, you are the Just One, who was and who is (Revelation 16:5).</t>
  </si>
  <si>
    <t>Praise of God’s majesty</t>
  </si>
  <si>
    <t>Psalm 144 I</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</si>
</sst>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
      <sz val="10"/>
      <color rgb="FFFF0000"/>
      <name val="Arial"/>
    </font>
  </fonts>
  <fills count="14">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rgb="FFA9D08E"/>
        <bgColor rgb="FF000000"/>
      </patternFill>
    </fill>
    <fill>
      <patternFill patternType="solid">
        <fgColor rgb="FFFFC000"/>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6">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0" fillId="9" borderId="0" xfId="0" applyFont="1" applyFill="1" applyAlignment="1">
      <alignment horizontal="left" vertical="top"/>
    </xf>
    <xf numFmtId="0" fontId="0" fillId="9" borderId="0" xfId="0" applyFont="1" applyFill="1"/>
    <xf numFmtId="0" fontId="0" fillId="10" borderId="0" xfId="0" applyFont="1" applyFill="1"/>
    <xf numFmtId="0" fontId="0" fillId="11" borderId="0" xfId="0" applyFont="1" applyFill="1"/>
    <xf numFmtId="0" fontId="0" fillId="12" borderId="0" xfId="0" applyFont="1" applyFill="1" applyAlignment="1">
      <alignment horizontal="left" vertical="top"/>
    </xf>
    <xf numFmtId="0" fontId="8" fillId="0" borderId="0" xfId="0" applyFont="1"/>
    <xf numFmtId="0" fontId="1" fillId="13" borderId="0" xfId="0" applyFont="1" applyFill="1" applyAlignment="1"/>
    <xf numFmtId="0" fontId="1" fillId="13" borderId="0" xfId="0" applyFont="1" applyFill="1"/>
    <xf numFmtId="0" fontId="1" fillId="13" borderId="0" xfId="0" quotePrefix="1" applyFont="1" applyFill="1"/>
    <xf numFmtId="0" fontId="0" fillId="13" borderId="0" xfId="0" applyFont="1" applyFill="1" applyAlignment="1"/>
    <xf numFmtId="0" fontId="0" fillId="13" borderId="0" xfId="0" applyFont="1" applyFill="1"/>
    <xf numFmtId="0" fontId="0" fillId="13" borderId="0" xfId="0" applyFont="1" applyFill="1" applyAlignment="1">
      <alignment horizontal="left" vertical="top"/>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380"/>
  <sheetViews>
    <sheetView tabSelected="1" showRuler="0" topLeftCell="L1" zoomScale="119" workbookViewId="0">
      <pane ySplit="1" topLeftCell="A110" activePane="bottomLeft" state="frozen"/>
      <selection pane="bottomLeft" activeCell="T128" sqref="T128"/>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 min="35" max="35" width="23.6640625" style="7" customWidth="1"/>
    <col min="38" max="38" width="17.33203125" style="7"/>
  </cols>
  <sheetData>
    <row r="1" spans="1:40" s="7" customFormat="1" ht="15.75" customHeight="1" x14ac:dyDescent="0.15">
      <c r="A1" s="1" t="s">
        <v>228</v>
      </c>
      <c r="B1" s="2" t="s">
        <v>0</v>
      </c>
      <c r="C1" s="2" t="s">
        <v>1</v>
      </c>
      <c r="D1" s="2" t="s">
        <v>2</v>
      </c>
      <c r="E1" s="2" t="s">
        <v>26</v>
      </c>
      <c r="F1" s="2" t="s">
        <v>3</v>
      </c>
      <c r="G1" s="2" t="s">
        <v>4</v>
      </c>
      <c r="H1" s="2" t="s">
        <v>59</v>
      </c>
      <c r="I1" s="2" t="s">
        <v>60</v>
      </c>
      <c r="J1" s="2" t="s">
        <v>5</v>
      </c>
      <c r="K1" s="2" t="s">
        <v>56</v>
      </c>
      <c r="L1" s="2" t="s">
        <v>13</v>
      </c>
      <c r="M1" s="2" t="s">
        <v>76</v>
      </c>
      <c r="N1" s="2" t="s">
        <v>27</v>
      </c>
      <c r="O1" s="2" t="s">
        <v>28</v>
      </c>
      <c r="P1" s="2" t="s">
        <v>6</v>
      </c>
      <c r="Q1" s="2" t="s">
        <v>47</v>
      </c>
      <c r="R1" s="2" t="s">
        <v>7</v>
      </c>
      <c r="S1" s="7" t="s">
        <v>8</v>
      </c>
      <c r="T1" s="7" t="s">
        <v>9</v>
      </c>
      <c r="U1" s="7" t="s">
        <v>10</v>
      </c>
      <c r="V1" s="7" t="s">
        <v>11</v>
      </c>
      <c r="W1" s="7" t="s">
        <v>99</v>
      </c>
      <c r="X1" s="7" t="s">
        <v>12</v>
      </c>
      <c r="Y1" s="14" t="s">
        <v>25</v>
      </c>
      <c r="Z1" s="6" t="s">
        <v>15</v>
      </c>
      <c r="AA1" s="6" t="s">
        <v>14</v>
      </c>
      <c r="AB1" s="6" t="s">
        <v>16</v>
      </c>
      <c r="AC1" s="6" t="s">
        <v>17</v>
      </c>
      <c r="AD1" s="2" t="s">
        <v>18</v>
      </c>
      <c r="AE1" s="2" t="s">
        <v>19</v>
      </c>
      <c r="AF1" s="6" t="s">
        <v>20</v>
      </c>
      <c r="AG1" s="6" t="s">
        <v>21</v>
      </c>
      <c r="AH1" s="6" t="s">
        <v>22</v>
      </c>
      <c r="AI1" s="6" t="s">
        <v>145</v>
      </c>
      <c r="AJ1" s="6" t="s">
        <v>23</v>
      </c>
      <c r="AK1" s="6" t="s">
        <v>24</v>
      </c>
      <c r="AL1" s="6" t="s">
        <v>146</v>
      </c>
      <c r="AM1" s="7" t="s">
        <v>12</v>
      </c>
      <c r="AN1" s="7" t="s">
        <v>29</v>
      </c>
    </row>
    <row r="2" spans="1:40" s="33" customFormat="1" ht="15.75" customHeight="1" x14ac:dyDescent="0.15">
      <c r="A2" s="30">
        <v>2500</v>
      </c>
      <c r="B2" s="31"/>
      <c r="C2" s="31" t="s">
        <v>31</v>
      </c>
      <c r="D2" s="31"/>
      <c r="E2" s="31"/>
      <c r="F2" s="31"/>
      <c r="G2" s="32" t="s">
        <v>136</v>
      </c>
      <c r="H2" s="31"/>
      <c r="I2" s="31"/>
      <c r="J2" s="31"/>
      <c r="K2" s="31"/>
      <c r="L2" s="31"/>
      <c r="M2" s="31"/>
      <c r="N2" s="31"/>
      <c r="O2" s="31"/>
      <c r="P2" s="31"/>
      <c r="Q2" s="31"/>
      <c r="R2" s="31"/>
      <c r="Y2" s="34" t="str">
        <f>CONCATENATE(Z2," ",AA2," ",AB2," ",AC2," ",AD2," ",AE2," ",AF2," ",AG2," ",AH2," ",AI2," ",AJ2," ",AK2," ",AL2," ",AM2," ",AN2)</f>
        <v xml:space="preserve">\chapter{25\textsuperscript{th} Sunday of Ordinary Time (Year C)}              </v>
      </c>
      <c r="Z2" s="35" t="str">
        <f>CONCATENATE("\chapter{",G2,"}")</f>
        <v>\chapter{25\textsuperscript{th} Sunday of Ordinary Time (Year C)}</v>
      </c>
      <c r="AA2" s="34"/>
      <c r="AB2" s="34"/>
      <c r="AC2" s="34"/>
      <c r="AD2" s="31"/>
      <c r="AE2" s="31"/>
      <c r="AF2" s="34"/>
      <c r="AG2" s="34"/>
      <c r="AH2" s="34"/>
      <c r="AI2" s="34"/>
      <c r="AJ2" s="34"/>
      <c r="AK2" s="34"/>
      <c r="AL2" s="34"/>
    </row>
    <row r="3" spans="1:40" ht="15.75" customHeight="1" x14ac:dyDescent="0.15">
      <c r="A3" s="1">
        <v>2501</v>
      </c>
      <c r="B3" s="2"/>
      <c r="C3" s="2"/>
      <c r="F3" s="2"/>
      <c r="G3" t="s">
        <v>134</v>
      </c>
      <c r="H3" s="2"/>
      <c r="I3" s="2"/>
      <c r="J3" s="6"/>
      <c r="K3" s="6"/>
      <c r="L3" s="5"/>
      <c r="M3" s="5"/>
      <c r="N3" s="5"/>
      <c r="O3" s="5"/>
      <c r="P3" s="4"/>
      <c r="Q3" s="6"/>
      <c r="R3" s="4"/>
      <c r="S3" s="4"/>
      <c r="T3" s="4"/>
      <c r="U3" s="4"/>
      <c r="V3" s="4"/>
      <c r="W3" s="6"/>
      <c r="X3" s="4"/>
      <c r="Y3" s="14" t="str">
        <f t="shared" ref="Y3:Y19" si="0">CONCATENATE(Z3," ",AA3," ",AB3," ",AC3," ",AD3," ",AE3," ",AF3," ",AG3," ",AH3," ",AI3," ",AJ3," ",AK3," ",AL3," ",AM3," ",AN3)</f>
        <v xml:space="preserve">\section{Second Vespers}              </v>
      </c>
      <c r="Z3" s="13" t="str">
        <f>CONCATENATE("\section{",G3,"}")</f>
        <v>\section{Second Vespers}</v>
      </c>
      <c r="AA3" s="4"/>
      <c r="AB3" s="4"/>
      <c r="AC3" s="4"/>
      <c r="AD3" s="2"/>
      <c r="AE3" s="2"/>
      <c r="AF3" s="4"/>
      <c r="AG3" s="4"/>
      <c r="AH3" s="4"/>
      <c r="AI3" s="6"/>
      <c r="AJ3" s="4"/>
      <c r="AK3" s="4"/>
      <c r="AL3" s="6"/>
    </row>
    <row r="4" spans="1:40" ht="15.75" customHeight="1" x14ac:dyDescent="0.15">
      <c r="A4" s="7">
        <v>2502</v>
      </c>
      <c r="B4" s="2"/>
      <c r="C4" s="2"/>
      <c r="D4" s="2"/>
      <c r="E4" s="2" t="s">
        <v>34</v>
      </c>
      <c r="F4" s="2"/>
      <c r="G4" s="2" t="s">
        <v>78</v>
      </c>
      <c r="H4" s="2"/>
      <c r="I4" s="2"/>
      <c r="J4" s="6"/>
      <c r="K4" s="6"/>
      <c r="L4" s="5"/>
      <c r="M4" s="5"/>
      <c r="N4" s="2" t="s">
        <v>51</v>
      </c>
      <c r="O4" s="2">
        <v>1</v>
      </c>
      <c r="P4" s="4"/>
      <c r="Q4" s="6"/>
      <c r="R4" s="4" t="s">
        <v>88</v>
      </c>
      <c r="S4" s="4"/>
      <c r="T4" s="4" t="s">
        <v>82</v>
      </c>
      <c r="U4" s="4"/>
      <c r="V4" s="4"/>
      <c r="W4" s="6"/>
      <c r="X4" s="4"/>
      <c r="Y4" s="14" t="str">
        <f t="shared" si="0"/>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c r="AI4" s="25" t="s">
        <v>32</v>
      </c>
      <c r="AJ4" s="6" t="str">
        <f t="shared" ref="AJ4:AJ6" si="1">CONCATENATE("\gregorioscore{chants/",SUBSTITUTE(T4,".gabc",""),"}")</f>
        <v>\gregorioscore{chants/misc.deus_in_adjutorium-T}</v>
      </c>
      <c r="AK4" s="16"/>
      <c r="AL4" s="24" t="s">
        <v>33</v>
      </c>
      <c r="AM4" s="6"/>
      <c r="AN4" s="7"/>
    </row>
    <row r="5" spans="1:40" s="7" customFormat="1" ht="15.75" customHeight="1" x14ac:dyDescent="0.15">
      <c r="A5" s="1">
        <v>2503</v>
      </c>
      <c r="B5" s="2"/>
      <c r="C5" s="2"/>
      <c r="D5" s="2"/>
      <c r="E5" s="2" t="s">
        <v>30</v>
      </c>
      <c r="F5" s="2"/>
      <c r="G5" s="2" t="s">
        <v>35</v>
      </c>
      <c r="H5" s="2"/>
      <c r="I5" s="2"/>
      <c r="J5" s="6">
        <v>8</v>
      </c>
      <c r="K5" s="6"/>
      <c r="L5" s="2" t="s">
        <v>135</v>
      </c>
      <c r="M5" s="2" t="s">
        <v>77</v>
      </c>
      <c r="N5" s="2" t="s">
        <v>51</v>
      </c>
      <c r="O5" s="2">
        <v>1</v>
      </c>
      <c r="P5" s="6"/>
      <c r="Q5" s="6" t="s">
        <v>48</v>
      </c>
      <c r="R5" s="2" t="s">
        <v>88</v>
      </c>
      <c r="S5" s="6"/>
      <c r="T5" s="6" t="s">
        <v>74</v>
      </c>
      <c r="U5" s="6"/>
      <c r="V5" s="6"/>
      <c r="W5" s="6"/>
      <c r="X5" s="6"/>
      <c r="Y5" s="14" t="str">
        <f t="shared" si="0"/>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2">CONCATENATE("\grecommentary[",N5,"]{",P5,"}")</f>
        <v>\grecommentary[0pt]{}</v>
      </c>
      <c r="AG5" s="12" t="str">
        <f t="shared" ref="AG5:AG10" si="3">CONCATENATE("\gresetinitiallines{",O5,"}")</f>
        <v>\gresetinitiallines{1}</v>
      </c>
      <c r="AH5" s="26" t="s">
        <v>50</v>
      </c>
      <c r="AI5" s="6"/>
      <c r="AJ5" s="6" t="str">
        <f t="shared" si="1"/>
        <v>\gregorioscore{chants/hy--lucis-creator-english}</v>
      </c>
      <c r="AK5" s="6"/>
      <c r="AL5" s="6"/>
      <c r="AM5" s="6"/>
    </row>
    <row r="6" spans="1:40" ht="15.75" customHeight="1" x14ac:dyDescent="0.15">
      <c r="A6" s="7">
        <v>2504</v>
      </c>
      <c r="B6" s="2"/>
      <c r="C6" s="2"/>
      <c r="D6" s="2"/>
      <c r="E6" s="2" t="s">
        <v>36</v>
      </c>
      <c r="F6" s="2"/>
      <c r="G6" s="2" t="s">
        <v>53</v>
      </c>
      <c r="H6" s="2"/>
      <c r="I6" s="2"/>
      <c r="J6" s="6">
        <v>7</v>
      </c>
      <c r="K6" s="6" t="s">
        <v>57</v>
      </c>
      <c r="L6" s="2" t="s">
        <v>55</v>
      </c>
      <c r="M6" s="2"/>
      <c r="N6" s="2" t="s">
        <v>51</v>
      </c>
      <c r="O6" s="2">
        <v>1</v>
      </c>
      <c r="P6" s="4" t="s">
        <v>54</v>
      </c>
      <c r="Q6" s="6" t="s">
        <v>49</v>
      </c>
      <c r="R6" s="2" t="s">
        <v>88</v>
      </c>
      <c r="S6" s="4"/>
      <c r="T6" s="4" t="s">
        <v>120</v>
      </c>
      <c r="U6" s="4"/>
      <c r="V6" s="4"/>
      <c r="W6" s="6"/>
      <c r="X6" s="4" t="s">
        <v>64</v>
      </c>
      <c r="Y6" s="14" t="str">
        <f t="shared" si="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2"/>
        <v>\grecommentary[0pt]{Ps 109:1}</v>
      </c>
      <c r="AG6" s="12" t="str">
        <f t="shared" si="3"/>
        <v>\gresetinitiallines{1}</v>
      </c>
      <c r="AH6" s="27" t="s">
        <v>75</v>
      </c>
      <c r="AI6" s="25" t="s">
        <v>32</v>
      </c>
      <c r="AJ6" s="6" t="str">
        <f t="shared" si="1"/>
        <v>\gregorioscore{chants/an--dixit_dominus_domino_meo--dominican-mss}</v>
      </c>
      <c r="AK6" s="6"/>
      <c r="AL6" s="24" t="s">
        <v>33</v>
      </c>
      <c r="AM6" s="6"/>
      <c r="AN6" s="7"/>
    </row>
    <row r="7" spans="1:40" ht="15" customHeight="1" x14ac:dyDescent="0.15">
      <c r="A7" s="1">
        <v>2505</v>
      </c>
      <c r="E7" s="1" t="s">
        <v>37</v>
      </c>
      <c r="G7" s="1" t="s">
        <v>38</v>
      </c>
      <c r="H7" s="1" t="s">
        <v>58</v>
      </c>
      <c r="I7" s="1" t="s">
        <v>65</v>
      </c>
      <c r="N7" s="2" t="s">
        <v>51</v>
      </c>
      <c r="Q7" s="7" t="s">
        <v>48</v>
      </c>
      <c r="T7" t="s">
        <v>66</v>
      </c>
      <c r="Y7" s="19" t="str">
        <f t="shared" si="0"/>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c r="AJ7" s="6" t="str">
        <f>CONCATENATE("\vspace{5pt} \par \input{psalms/",SUBSTITUTE(T7,".tex",""),"}")</f>
        <v>\vspace{5pt} \par \input{psalms/psalm109english3-3}</v>
      </c>
      <c r="AK7" s="6"/>
      <c r="AL7" s="6"/>
      <c r="AM7" s="6"/>
      <c r="AN7" s="7"/>
    </row>
    <row r="8" spans="1:40" ht="15.75" customHeight="1" x14ac:dyDescent="0.15">
      <c r="A8" s="7">
        <v>2506</v>
      </c>
      <c r="B8" s="2"/>
      <c r="C8" s="6"/>
      <c r="D8" s="2"/>
      <c r="E8" s="2" t="s">
        <v>36</v>
      </c>
      <c r="F8" s="2"/>
      <c r="G8" s="2" t="s">
        <v>39</v>
      </c>
      <c r="H8" s="2"/>
      <c r="I8" s="2"/>
      <c r="J8" s="2" t="s">
        <v>69</v>
      </c>
      <c r="K8" s="2"/>
      <c r="L8" s="2" t="s">
        <v>69</v>
      </c>
      <c r="M8" s="2"/>
      <c r="N8" s="2" t="s">
        <v>51</v>
      </c>
      <c r="O8" s="2">
        <v>1</v>
      </c>
      <c r="P8" s="2" t="s">
        <v>40</v>
      </c>
      <c r="Q8" s="2" t="s">
        <v>49</v>
      </c>
      <c r="R8" s="2" t="s">
        <v>86</v>
      </c>
      <c r="S8" s="4"/>
      <c r="T8" s="4" t="s">
        <v>67</v>
      </c>
      <c r="U8" s="4"/>
      <c r="V8" s="4"/>
      <c r="W8" s="6"/>
      <c r="X8" s="4" t="s">
        <v>68</v>
      </c>
      <c r="Y8" s="14" t="str">
        <f t="shared" si="0"/>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 s="6"/>
      <c r="AA8" s="13" t="str">
        <f t="shared" ref="AA8" si="4">CONCATENATE("\subsection{",E8,"}")</f>
        <v>\subsection{Antiphona}</v>
      </c>
      <c r="AB8" s="6"/>
      <c r="AC8" s="13" t="str">
        <f t="shared" ref="AC8" si="5">CONCATENATE("\greannotation{",L8,"}")</f>
        <v>\greannotation{T. per.}</v>
      </c>
      <c r="AD8" s="12" t="str">
        <f t="shared" ref="AD8:AD9" si="6">CONCATENATE("\index[",E8,"]{",G8,"}")</f>
        <v>\index[Antiphona]{Ex Ægypto}</v>
      </c>
      <c r="AE8" s="12" t="str">
        <f t="shared" ref="AE8:AE9" si="7">CONCATENATE("\label{",G8," (",E8,")}")</f>
        <v>\label{Ex Ægypto (Antiphona)}</v>
      </c>
      <c r="AF8" s="12" t="str">
        <f t="shared" ref="AF8" si="8">CONCATENATE("\grecommentary[",N8,"]{",P8,"}")</f>
        <v>\grecommentary[0pt]{Cf. Ex 13:14}</v>
      </c>
      <c r="AG8" s="12" t="str">
        <f t="shared" ref="AG8" si="9">CONCATENATE("\gresetinitiallines{",O8,"}")</f>
        <v>\gresetinitiallines{1}</v>
      </c>
      <c r="AH8" s="6" t="s">
        <v>75</v>
      </c>
      <c r="AI8" s="25" t="s">
        <v>32</v>
      </c>
      <c r="AJ8" s="6" t="str">
        <f t="shared" ref="AJ8" si="10">CONCATENATE("\gregorioscore{chants/",SUBSTITUTE(T8,".gabc",""),"}")</f>
        <v>\gregorioscore{chants/an--ex_aegypto_--solesmes--tonus-peregrinus}</v>
      </c>
      <c r="AK8" s="6"/>
      <c r="AL8" s="24" t="s">
        <v>33</v>
      </c>
      <c r="AM8" s="6"/>
      <c r="AN8" s="7"/>
    </row>
    <row r="9" spans="1:40" ht="15.75" customHeight="1" x14ac:dyDescent="0.15">
      <c r="A9" s="1">
        <v>2507</v>
      </c>
      <c r="B9" s="2"/>
      <c r="C9" s="6"/>
      <c r="D9" s="2"/>
      <c r="E9" s="2" t="s">
        <v>37</v>
      </c>
      <c r="F9" s="2"/>
      <c r="G9" s="2" t="s">
        <v>41</v>
      </c>
      <c r="H9" s="2" t="s">
        <v>61</v>
      </c>
      <c r="I9" s="2" t="s">
        <v>62</v>
      </c>
      <c r="J9" s="2"/>
      <c r="K9" s="2"/>
      <c r="L9" s="2"/>
      <c r="M9" s="2"/>
      <c r="N9" s="2" t="s">
        <v>51</v>
      </c>
      <c r="O9" s="2"/>
      <c r="P9" s="2"/>
      <c r="Q9" s="2" t="s">
        <v>48</v>
      </c>
      <c r="R9" s="4"/>
      <c r="S9" s="4"/>
      <c r="T9" s="4" t="s">
        <v>70</v>
      </c>
      <c r="U9" s="4"/>
      <c r="V9" s="4"/>
      <c r="W9" s="6"/>
      <c r="X9" s="4"/>
      <c r="Y9" s="19" t="str">
        <f t="shared" si="0"/>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6"/>
        <v>\index[Psalmus]{Psalm 113A}</v>
      </c>
      <c r="AE9" s="12" t="str">
        <f t="shared" si="7"/>
        <v>\label{Psalm 113A (Psalmus)}</v>
      </c>
      <c r="AF9" s="12" t="str">
        <f>CONCATENATE("\emph{",I9,"}")</f>
        <v>\emph{You too left Egypt when, at baptism, you renounced that world which is at enmity with God (Saint Augustine).}</v>
      </c>
      <c r="AG9" s="12"/>
      <c r="AH9" s="6"/>
      <c r="AI9" s="6"/>
      <c r="AJ9" s="6" t="str">
        <f>CONCATENATE("\vspace{5pt} \par \input{psalms/",SUBSTITUTE(T9,".tex",""),"}")</f>
        <v>\vspace{5pt} \par \input{psalms/psalm113Aenglish3-3}</v>
      </c>
      <c r="AK9" s="6"/>
      <c r="AL9" s="6"/>
      <c r="AM9" s="6"/>
      <c r="AN9" s="7"/>
    </row>
    <row r="10" spans="1:40" ht="15.75" customHeight="1" x14ac:dyDescent="0.15">
      <c r="A10" s="7">
        <v>2508</v>
      </c>
      <c r="B10" s="2"/>
      <c r="C10" s="6"/>
      <c r="D10" s="2"/>
      <c r="E10" s="2" t="s">
        <v>42</v>
      </c>
      <c r="F10" s="2"/>
      <c r="G10" s="1" t="s">
        <v>63</v>
      </c>
      <c r="H10" s="1" t="s">
        <v>71</v>
      </c>
      <c r="I10" s="1"/>
      <c r="J10" s="6">
        <v>6</v>
      </c>
      <c r="K10" s="6"/>
      <c r="L10" s="2" t="s">
        <v>81</v>
      </c>
      <c r="M10" s="1"/>
      <c r="N10" s="2" t="s">
        <v>51</v>
      </c>
      <c r="O10" s="1">
        <v>1</v>
      </c>
      <c r="P10" s="2" t="s">
        <v>43</v>
      </c>
      <c r="Q10" s="2" t="s">
        <v>48</v>
      </c>
      <c r="R10" s="2" t="s">
        <v>87</v>
      </c>
      <c r="S10" s="4"/>
      <c r="T10" s="3" t="s">
        <v>52</v>
      </c>
      <c r="U10" s="4"/>
      <c r="V10" s="4"/>
      <c r="W10" s="6"/>
      <c r="X10" s="4"/>
      <c r="Y10" s="14" t="str">
        <f t="shared" si="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1">CONCATENATE("\subsection{",E10,"}")</f>
        <v>\subsection{Canticum}</v>
      </c>
      <c r="AB10" s="13" t="str">
        <f>CONCATENATE("\subsubsection{",H10,"}")</f>
        <v>\subsubsection{The wedding of the Lamb}</v>
      </c>
      <c r="AC10" s="13" t="str">
        <f t="shared" ref="AC10" si="12">CONCATENATE("\greannotation{",L10,"}")</f>
        <v>\greannotation{VI}</v>
      </c>
      <c r="AD10" s="12" t="str">
        <f>CONCATENATE("\index[",E10,"]{",G10,"}")</f>
        <v>\index[Canticum]{Salus et gloria}</v>
      </c>
      <c r="AE10" s="12" t="str">
        <f>CONCATENATE("\label{",G10," (",E10,")}")</f>
        <v>\label{Salus et gloria (Canticum)}</v>
      </c>
      <c r="AF10" s="12" t="str">
        <f t="shared" si="2"/>
        <v>\grecommentary[0pt]{Cf. Ap 19:1-2, 5-7}</v>
      </c>
      <c r="AG10" s="12" t="str">
        <f t="shared" si="3"/>
        <v>\gresetinitiallines{1}</v>
      </c>
      <c r="AH10" s="26" t="s">
        <v>50</v>
      </c>
      <c r="AI10" s="6"/>
      <c r="AJ10" s="6" t="str">
        <f>CONCATENATE("\gregorioscore{chants/",SUBSTITUTE(T10,".gabc",""),"}")</f>
        <v>\gregorioscore{chants/canticle--salus-et-honor--dom-1-et-3--english}</v>
      </c>
      <c r="AK10" s="6" t="s">
        <v>137</v>
      </c>
      <c r="AL10" s="6"/>
      <c r="AM10" s="6"/>
      <c r="AN10" s="7"/>
    </row>
    <row r="11" spans="1:40" ht="15.75" customHeight="1" x14ac:dyDescent="0.15">
      <c r="A11" s="1">
        <v>2509</v>
      </c>
      <c r="B11" s="2"/>
      <c r="C11" s="2"/>
      <c r="D11" s="2"/>
      <c r="E11" s="2" t="s">
        <v>44</v>
      </c>
      <c r="F11" s="2"/>
      <c r="G11" s="1" t="s">
        <v>103</v>
      </c>
      <c r="H11" s="2"/>
      <c r="I11" s="2"/>
      <c r="J11" s="6"/>
      <c r="K11" s="6"/>
      <c r="L11" s="2"/>
      <c r="M11" s="2"/>
      <c r="N11" s="2" t="s">
        <v>51</v>
      </c>
      <c r="O11" s="2"/>
      <c r="P11" s="2" t="s">
        <v>72</v>
      </c>
      <c r="Q11" s="6"/>
      <c r="R11" s="4"/>
      <c r="S11" s="4"/>
      <c r="T11" s="4" t="s">
        <v>73</v>
      </c>
      <c r="U11" s="4"/>
      <c r="V11" s="4"/>
      <c r="W11" s="6"/>
      <c r="X11" s="4"/>
      <c r="Y11" s="20" t="str">
        <f t="shared" si="0"/>
        <v xml:space="preserve"> \subsection{Lectio brevis}     \hfill 2 Cor 1:3-4    \input{readings/lectio_brevis_2.Cor.1.3-4.tex}    </v>
      </c>
      <c r="Z11" s="6"/>
      <c r="AA11" s="13" t="str">
        <f t="shared" si="11"/>
        <v>\subsection{Lectio brevis}</v>
      </c>
      <c r="AB11" s="6"/>
      <c r="AC11" s="13"/>
      <c r="AD11" s="12"/>
      <c r="AE11" s="12"/>
      <c r="AF11" s="6" t="str">
        <f>CONCATENATE("\hfill ",P11)</f>
        <v>\hfill 2 Cor 1:3-4</v>
      </c>
      <c r="AG11" s="12"/>
      <c r="AH11" s="6"/>
      <c r="AI11" s="6"/>
      <c r="AJ11" s="6" t="str">
        <f>CONCATENATE("\input{readings/",T11,"}")</f>
        <v>\input{readings/lectio_brevis_2.Cor.1.3-4.tex}</v>
      </c>
      <c r="AK11" s="6"/>
      <c r="AL11" s="6"/>
      <c r="AM11" s="6"/>
      <c r="AN11" s="7"/>
    </row>
    <row r="12" spans="1:40" ht="15.75" customHeight="1" x14ac:dyDescent="0.15">
      <c r="A12" s="7">
        <v>2510</v>
      </c>
      <c r="B12" s="2"/>
      <c r="C12" s="2"/>
      <c r="D12" s="2"/>
      <c r="E12" s="2" t="s">
        <v>45</v>
      </c>
      <c r="F12" s="2"/>
      <c r="G12" s="2" t="s">
        <v>46</v>
      </c>
      <c r="H12" s="2"/>
      <c r="I12" s="2"/>
      <c r="J12" s="6">
        <v>6</v>
      </c>
      <c r="K12" s="6"/>
      <c r="L12" s="2" t="s">
        <v>81</v>
      </c>
      <c r="M12" s="2" t="s">
        <v>77</v>
      </c>
      <c r="N12" s="2" t="s">
        <v>51</v>
      </c>
      <c r="O12" s="2">
        <v>1</v>
      </c>
      <c r="P12" s="2" t="s">
        <v>80</v>
      </c>
      <c r="Q12" s="2" t="s">
        <v>49</v>
      </c>
      <c r="R12" s="2" t="s">
        <v>86</v>
      </c>
      <c r="S12" s="4"/>
      <c r="T12" s="4" t="s">
        <v>79</v>
      </c>
      <c r="U12" s="4"/>
      <c r="V12" s="4"/>
      <c r="W12" s="6"/>
      <c r="X12" s="4" t="s">
        <v>83</v>
      </c>
      <c r="Y12" s="21" t="str">
        <f t="shared" si="0"/>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1"/>
        <v>\subsection{Responsorium brevis}</v>
      </c>
      <c r="AB12" s="6"/>
      <c r="AC12" s="13" t="str">
        <f t="shared" ref="AC12" si="13">CONCATENATE("\greannotation{",L12,"}")</f>
        <v>\greannotation{VI}</v>
      </c>
      <c r="AD12" s="12" t="str">
        <f>CONCATENATE("\index[",E12,"]{",G12,"}")</f>
        <v>\index[Responsorium brevis]{Benedictus es, Domine}</v>
      </c>
      <c r="AE12" s="12" t="str">
        <f>CONCATENATE("\label{",G12," (",E12,")}")</f>
        <v>\label{Benedictus es, Domine (Responsorium brevis)}</v>
      </c>
      <c r="AF12" s="12" t="str">
        <f t="shared" ref="AF12" si="14">CONCATENATE("\grecommentary[",N12,"]{",P12,"}")</f>
        <v>\grecommentary[0pt]{Dan 3:56}</v>
      </c>
      <c r="AG12" s="12" t="str">
        <f t="shared" ref="AG12" si="15">CONCATENATE("\gresetinitiallines{",O12,"}")</f>
        <v>\gresetinitiallines{1}</v>
      </c>
      <c r="AH12" s="27" t="s">
        <v>75</v>
      </c>
      <c r="AI12" s="6"/>
      <c r="AJ12" s="6" t="str">
        <f t="shared" ref="AJ12" si="16">CONCATENATE("\gregorioscore{chants/",SUBSTITUTE(T12,".gabc",""),"}")</f>
        <v>\gregorioscore{chants/rb--benedictus_es_domine--solesmes}</v>
      </c>
      <c r="AK12" s="6"/>
      <c r="AL12" s="6"/>
      <c r="AM12" s="6"/>
      <c r="AN12" s="7"/>
    </row>
    <row r="13" spans="1:40" ht="15.75" customHeight="1" x14ac:dyDescent="0.15">
      <c r="A13" s="1">
        <v>2511</v>
      </c>
      <c r="B13" s="2"/>
      <c r="C13" s="6"/>
      <c r="D13" s="2"/>
      <c r="E13" s="2" t="s">
        <v>84</v>
      </c>
      <c r="F13" s="6"/>
      <c r="G13" s="2" t="s">
        <v>85</v>
      </c>
      <c r="H13" s="2"/>
      <c r="I13" s="2"/>
      <c r="J13" s="2">
        <v>4</v>
      </c>
      <c r="K13" s="2" t="s">
        <v>89</v>
      </c>
      <c r="L13" s="2" t="s">
        <v>90</v>
      </c>
      <c r="M13" s="2" t="s">
        <v>77</v>
      </c>
      <c r="N13" s="2" t="s">
        <v>51</v>
      </c>
      <c r="O13" s="2">
        <v>1</v>
      </c>
      <c r="P13" s="2" t="s">
        <v>91</v>
      </c>
      <c r="Q13" s="2" t="s">
        <v>49</v>
      </c>
      <c r="R13" s="2" t="s">
        <v>88</v>
      </c>
      <c r="S13" s="4"/>
      <c r="T13" s="4" t="s">
        <v>92</v>
      </c>
      <c r="U13" s="4"/>
      <c r="V13" s="4"/>
      <c r="W13" s="6"/>
      <c r="X13" s="6" t="s">
        <v>100</v>
      </c>
      <c r="Y13" s="22" t="str">
        <f t="shared" si="0"/>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17">CONCATENATE("\greannotation{",L13,"}")</f>
        <v>\greannotation{IV \textsc{e}}</v>
      </c>
      <c r="AD13" s="12" t="str">
        <f t="shared" ref="AD13" si="18">CONCATENATE("\index[",E13,"]{",G13,"}")</f>
        <v>\index[Antiphona ad Magnificat]{Quid faciam}</v>
      </c>
      <c r="AE13" s="12" t="str">
        <f t="shared" ref="AE13" si="19">CONCATENATE("\label{",G13," (",E13,")}")</f>
        <v>\label{Quid faciam (Antiphona ad Magnificat)}</v>
      </c>
      <c r="AF13" s="12" t="str">
        <f t="shared" ref="AF13" si="20">CONCATENATE("\grecommentary[",N13,"]{",P13,"}")</f>
        <v>\grecommentary[0pt]{Lc 16:3-4}</v>
      </c>
      <c r="AG13" s="12" t="str">
        <f t="shared" ref="AG13" si="21">CONCATENATE("\gresetinitiallines{",O13,"}")</f>
        <v>\gresetinitiallines{1}</v>
      </c>
      <c r="AH13" s="27" t="s">
        <v>75</v>
      </c>
      <c r="AI13" s="6"/>
      <c r="AJ13" s="6" t="str">
        <f t="shared" ref="AJ13" si="22">CONCATENATE("\gregorioscore{chants/",SUBSTITUTE(T13,".gabc",""),"}")</f>
        <v>\gregorioscore{chants/an--quid_faciam--dominican--id_6044}</v>
      </c>
      <c r="AK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L13" s="6"/>
      <c r="AM13" s="6"/>
      <c r="AN13" s="7"/>
    </row>
    <row r="14" spans="1:40" ht="15.75" customHeight="1" x14ac:dyDescent="0.15">
      <c r="A14" s="7">
        <v>2512</v>
      </c>
      <c r="B14" s="2"/>
      <c r="C14" s="2"/>
      <c r="D14" s="2"/>
      <c r="E14" s="2" t="s">
        <v>96</v>
      </c>
      <c r="F14" s="2"/>
      <c r="G14" s="2" t="s">
        <v>95</v>
      </c>
      <c r="H14" s="2" t="s">
        <v>97</v>
      </c>
      <c r="I14" s="2"/>
      <c r="J14" s="2">
        <v>4</v>
      </c>
      <c r="K14" s="2" t="s">
        <v>89</v>
      </c>
      <c r="L14" s="2" t="s">
        <v>90</v>
      </c>
      <c r="M14" s="2"/>
      <c r="N14" s="2" t="s">
        <v>51</v>
      </c>
      <c r="O14" s="2">
        <v>1</v>
      </c>
      <c r="P14" s="2" t="s">
        <v>94</v>
      </c>
      <c r="Q14" s="6"/>
      <c r="R14" s="4"/>
      <c r="S14" s="4"/>
      <c r="T14" s="4" t="s">
        <v>93</v>
      </c>
      <c r="U14" s="4"/>
      <c r="V14" s="4"/>
      <c r="W14" s="6"/>
      <c r="X14" s="4"/>
      <c r="Y14" s="23" t="str">
        <f t="shared" si="0"/>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1"/>
        <v>\subsection{Canticum Evangelicum}</v>
      </c>
      <c r="AB14" s="13" t="str">
        <f>CONCATENATE("\subsubsection{",H14,"}")</f>
        <v>\subsubsection{The soul rejoices in the Lord}</v>
      </c>
      <c r="AC14" s="13" t="str">
        <f t="shared" ref="AC14" si="23">CONCATENATE("\greannotation{",L14,"}")</f>
        <v>\greannotation{IV \textsc{e}}</v>
      </c>
      <c r="AD14" s="12" t="str">
        <f t="shared" ref="AD14:AD17" si="24">CONCATENATE("\index[",E14,"]{",G14,"}")</f>
        <v>\index[Canticum Evangelicum]{Magnificat 4E}</v>
      </c>
      <c r="AE14" s="12" t="str">
        <f t="shared" ref="AE14:AE17" si="25">CONCATENATE("\label{",G14," (",E14,")}")</f>
        <v>\label{Magnificat 4E (Canticum Evangelicum)}</v>
      </c>
      <c r="AF14" s="12" t="str">
        <f t="shared" ref="AF14" si="26">CONCATENATE("\grecommentary[",N14,"]{",P14,"}")</f>
        <v>\grecommentary[0pt]{Lc 1:46-55}</v>
      </c>
      <c r="AG14" s="12" t="str">
        <f t="shared" ref="AG14" si="27">CONCATENATE("\gresetinitiallines{",O14,"}")</f>
        <v>\gresetinitiallines{1}</v>
      </c>
      <c r="AH14" s="27" t="s">
        <v>75</v>
      </c>
      <c r="AI14" s="6"/>
      <c r="AJ14" s="6" t="str">
        <f t="shared" ref="AJ14" si="28">CONCATENATE("\gregorioscore{chants/",SUBSTITUTE(T14,".gabc",""),"}")</f>
        <v>\gregorioscore{chants/magnificat4E}</v>
      </c>
      <c r="AK14" s="6" t="s">
        <v>98</v>
      </c>
      <c r="AL14" s="6"/>
      <c r="AM14" s="6"/>
    </row>
    <row r="15" spans="1:40" ht="15" customHeight="1" x14ac:dyDescent="0.15">
      <c r="A15" s="1">
        <v>2513</v>
      </c>
      <c r="E15" s="1" t="s">
        <v>102</v>
      </c>
      <c r="G15" s="1" t="s">
        <v>103</v>
      </c>
      <c r="T15" t="s">
        <v>101</v>
      </c>
      <c r="Y15" s="23" t="str">
        <f t="shared" si="0"/>
        <v xml:space="preserve"> \subsection{Preces}   \index[Preces]{Week I, Sunday, Second Vespers} \label{Week I, Sunday, Second Vespers (Preces)}     \input{intercessions/intercessions-ot-sunday-week-1-2nd-vespers}    </v>
      </c>
      <c r="AA15" s="13" t="str">
        <f t="shared" si="11"/>
        <v>\subsection{Preces}</v>
      </c>
      <c r="AD15" s="1" t="str">
        <f t="shared" si="24"/>
        <v>\index[Preces]{Week I, Sunday, Second Vespers}</v>
      </c>
      <c r="AE15" s="1" t="str">
        <f t="shared" si="25"/>
        <v>\label{Week I, Sunday, Second Vespers (Preces)}</v>
      </c>
      <c r="AJ15" s="6" t="str">
        <f>CONCATENATE("\input{intercessions/",SUBSTITUTE(T15,".tex",""),"}")</f>
        <v>\input{intercessions/intercessions-ot-sunday-week-1-2nd-vespers}</v>
      </c>
    </row>
    <row r="16" spans="1:40" ht="15.75" customHeight="1" x14ac:dyDescent="0.15">
      <c r="A16" s="7">
        <v>2514</v>
      </c>
      <c r="B16" s="2"/>
      <c r="C16" s="6"/>
      <c r="D16" s="2"/>
      <c r="E16" s="2" t="s">
        <v>104</v>
      </c>
      <c r="F16" s="6"/>
      <c r="G16" s="2" t="s">
        <v>104</v>
      </c>
      <c r="H16" s="2"/>
      <c r="I16" s="2"/>
      <c r="J16" s="2"/>
      <c r="K16" s="2"/>
      <c r="L16" s="2"/>
      <c r="M16" s="2"/>
      <c r="N16" s="2"/>
      <c r="O16" s="2">
        <v>1</v>
      </c>
      <c r="P16" s="2"/>
      <c r="Q16" s="2"/>
      <c r="R16" s="4"/>
      <c r="S16" s="4"/>
      <c r="T16" s="4" t="s">
        <v>112</v>
      </c>
      <c r="U16" s="4"/>
      <c r="V16" s="4"/>
      <c r="W16" s="6"/>
      <c r="X16" s="4"/>
      <c r="Y16" s="23" t="str">
        <f t="shared" si="0"/>
        <v xml:space="preserve"> \subsection{Pater noster}   \index[Pater noster]{Pater noster} \label{Pater noster (Pater noster)}     \gregorioscore{chants/or--pater_noster_a--solesmes-T}    </v>
      </c>
      <c r="Z16" s="4"/>
      <c r="AA16" s="13" t="str">
        <f t="shared" si="11"/>
        <v>\subsection{Pater noster}</v>
      </c>
      <c r="AB16" s="4"/>
      <c r="AC16" s="4"/>
      <c r="AD16" s="2" t="str">
        <f t="shared" si="24"/>
        <v>\index[Pater noster]{Pater noster}</v>
      </c>
      <c r="AE16" s="2" t="str">
        <f t="shared" si="25"/>
        <v>\label{Pater noster (Pater noster)}</v>
      </c>
      <c r="AF16" s="4"/>
      <c r="AG16" s="4"/>
      <c r="AH16" s="4"/>
      <c r="AI16" s="6"/>
      <c r="AJ16" s="6" t="str">
        <f t="shared" ref="AJ16" si="29">CONCATENATE("\gregorioscore{chants/",SUBSTITUTE(T16,".gabc",""),"}")</f>
        <v>\gregorioscore{chants/or--pater_noster_a--solesmes-T}</v>
      </c>
      <c r="AK16" s="4"/>
      <c r="AL16" s="6"/>
    </row>
    <row r="17" spans="1:39" s="7" customFormat="1" ht="15.75" customHeight="1" x14ac:dyDescent="0.15">
      <c r="A17" s="1">
        <v>2515</v>
      </c>
      <c r="B17" s="2"/>
      <c r="C17" s="2"/>
      <c r="D17" s="2"/>
      <c r="E17" s="2" t="s">
        <v>105</v>
      </c>
      <c r="F17" s="2"/>
      <c r="G17" s="2" t="s">
        <v>180</v>
      </c>
      <c r="H17" s="2"/>
      <c r="I17" s="2"/>
      <c r="J17" s="6"/>
      <c r="K17" s="6"/>
      <c r="L17" s="2"/>
      <c r="M17" s="2"/>
      <c r="N17" s="2"/>
      <c r="O17" s="2"/>
      <c r="P17" s="6"/>
      <c r="Q17" s="6"/>
      <c r="R17" s="6"/>
      <c r="S17" s="6"/>
      <c r="T17" s="6" t="s">
        <v>181</v>
      </c>
      <c r="U17" s="6"/>
      <c r="V17" s="6"/>
      <c r="W17" s="6"/>
      <c r="X17" s="6"/>
      <c r="Y17" s="23" t="str">
        <f t="shared" si="0"/>
        <v xml:space="preserve"> \subsection{Oratio conclusiva}   \index[Oratio conclusiva]{25th Sunday in OT} \label{25th Sunday in OT (Oratio conclusiva)}     \input{prayers/or-ordinary-time.25}    </v>
      </c>
      <c r="Z17" s="6"/>
      <c r="AA17" s="13" t="str">
        <f t="shared" si="11"/>
        <v>\subsection{Oratio conclusiva}</v>
      </c>
      <c r="AB17" s="6"/>
      <c r="AC17" s="6"/>
      <c r="AD17" s="2" t="str">
        <f t="shared" si="24"/>
        <v>\index[Oratio conclusiva]{25th Sunday in OT}</v>
      </c>
      <c r="AE17" s="2" t="str">
        <f t="shared" si="25"/>
        <v>\label{25th Sunday in OT (Oratio conclusiva)}</v>
      </c>
      <c r="AF17" s="6"/>
      <c r="AG17" s="6"/>
      <c r="AH17" s="6"/>
      <c r="AI17" s="6"/>
      <c r="AJ17" s="6" t="str">
        <f>CONCATENATE("\input{prayers/",SUBSTITUTE(T17,".tex",""),"}")</f>
        <v>\input{prayers/or-ordinary-time.25}</v>
      </c>
      <c r="AK17" s="6"/>
      <c r="AL17" s="6"/>
    </row>
    <row r="18" spans="1:39" ht="15.75" customHeight="1" x14ac:dyDescent="0.15">
      <c r="A18" s="7">
        <v>2516</v>
      </c>
      <c r="B18" s="2"/>
      <c r="C18" s="2"/>
      <c r="D18" s="2"/>
      <c r="E18" s="2" t="s">
        <v>106</v>
      </c>
      <c r="F18" s="2"/>
      <c r="G18" s="2"/>
      <c r="H18" s="2"/>
      <c r="I18" s="2"/>
      <c r="J18" s="6"/>
      <c r="K18" s="6"/>
      <c r="L18" s="2"/>
      <c r="M18" s="2"/>
      <c r="N18" s="2"/>
      <c r="O18" s="2"/>
      <c r="P18" s="4"/>
      <c r="Q18" s="6"/>
      <c r="R18" s="4"/>
      <c r="S18" s="4"/>
      <c r="T18" s="4"/>
      <c r="U18" s="4"/>
      <c r="V18" s="4"/>
      <c r="W18" s="6" t="s">
        <v>111</v>
      </c>
      <c r="X18" s="4"/>
      <c r="Y18" s="23" t="str">
        <f t="shared" si="0"/>
        <v xml:space="preserve"> \subsection{Ritus conclusionis}         \par \Vbar. The Lord be with you. \par \Rbar. And with your spirit. \par \Vbar. May almighty God bless you, the Father, and the Son, and the Holy Spirit. \par \Rbar. Amen.    </v>
      </c>
      <c r="Z18" s="4"/>
      <c r="AA18" s="13" t="str">
        <f t="shared" si="11"/>
        <v>\subsection{Ritus conclusionis}</v>
      </c>
      <c r="AB18" s="4"/>
      <c r="AC18" s="4"/>
      <c r="AD18" s="2"/>
      <c r="AE18" s="2"/>
      <c r="AF18" s="4"/>
      <c r="AG18" s="4"/>
      <c r="AH18" s="4"/>
      <c r="AI18" s="6"/>
      <c r="AJ18" s="6" t="str">
        <f>CONCATENATE("\par ",W18)</f>
        <v>\par \Vbar. The Lord be with you. \par \Rbar. And with your spirit. \par \Vbar. May almighty God bless you, the Father, and the Son, and the Holy Spirit. \par \Rbar. Amen.</v>
      </c>
      <c r="AK18" s="4"/>
      <c r="AL18" s="6"/>
    </row>
    <row r="19" spans="1:39" ht="15.75" customHeight="1" x14ac:dyDescent="0.15">
      <c r="A19" s="1">
        <v>2517</v>
      </c>
      <c r="B19" s="2"/>
      <c r="C19" s="2"/>
      <c r="D19" s="6"/>
      <c r="E19" s="2" t="s">
        <v>107</v>
      </c>
      <c r="F19" s="6"/>
      <c r="G19" s="2" t="s">
        <v>108</v>
      </c>
      <c r="H19" s="5"/>
      <c r="I19" s="5"/>
      <c r="J19" s="6">
        <v>1</v>
      </c>
      <c r="K19" s="6"/>
      <c r="L19" s="2" t="s">
        <v>109</v>
      </c>
      <c r="M19" s="5"/>
      <c r="N19" s="5"/>
      <c r="O19" s="2">
        <v>1</v>
      </c>
      <c r="P19" s="4"/>
      <c r="Q19" s="6"/>
      <c r="R19" s="4"/>
      <c r="S19" s="4"/>
      <c r="T19" s="4" t="s">
        <v>110</v>
      </c>
      <c r="U19" s="4"/>
      <c r="V19" s="4"/>
      <c r="W19" s="6"/>
      <c r="X19" s="4"/>
      <c r="Y19" s="23" t="str">
        <f t="shared" si="0"/>
        <v xml:space="preserve"> \subsection{Benedicamus Domino}   \index[Benedicamus Domino]{Sundays} \label{Sundays (Benedicamus Domino)}     \gregorioscore{chants/misc.benedicamus.dominio.4-T}    </v>
      </c>
      <c r="Z19" s="4"/>
      <c r="AA19" s="13" t="str">
        <f t="shared" si="11"/>
        <v>\subsection{Benedicamus Domino}</v>
      </c>
      <c r="AB19" s="4"/>
      <c r="AC19" s="4"/>
      <c r="AD19" s="2" t="str">
        <f t="shared" ref="AD19" si="30">CONCATENATE("\index[",E19,"]{",G19,"}")</f>
        <v>\index[Benedicamus Domino]{Sundays}</v>
      </c>
      <c r="AE19" s="2" t="str">
        <f t="shared" ref="AE19" si="31">CONCATENATE("\label{",G19," (",E19,")}")</f>
        <v>\label{Sundays (Benedicamus Domino)}</v>
      </c>
      <c r="AF19" s="4"/>
      <c r="AG19" s="4"/>
      <c r="AH19" s="4"/>
      <c r="AI19" s="6"/>
      <c r="AJ19" s="6" t="str">
        <f>CONCATENATE("\gregorioscore{chants/",SUBSTITUTE(T19,".gabc",""),"}")</f>
        <v>\gregorioscore{chants/misc.benedicamus.dominio.4-T}</v>
      </c>
      <c r="AK19" s="4"/>
      <c r="AL19" s="6"/>
    </row>
    <row r="20" spans="1:39" ht="15" customHeight="1" x14ac:dyDescent="0.15">
      <c r="A20" s="7">
        <v>2518</v>
      </c>
    </row>
    <row r="21" spans="1:39" s="33" customFormat="1" ht="15.75" customHeight="1" x14ac:dyDescent="0.15">
      <c r="A21" s="30">
        <v>2519</v>
      </c>
      <c r="B21" s="31"/>
      <c r="C21" s="31" t="s">
        <v>31</v>
      </c>
      <c r="D21" s="31"/>
      <c r="E21" s="31"/>
      <c r="F21" s="31"/>
      <c r="G21" s="32" t="s">
        <v>113</v>
      </c>
      <c r="H21" s="31"/>
      <c r="I21" s="31"/>
      <c r="J21" s="31"/>
      <c r="K21" s="31"/>
      <c r="L21" s="31"/>
      <c r="M21" s="31"/>
      <c r="N21" s="31"/>
      <c r="O21" s="31"/>
      <c r="P21" s="31"/>
      <c r="Q21" s="31"/>
      <c r="R21" s="31"/>
      <c r="Y21" s="34" t="str">
        <f t="shared" ref="Y21:Y38" si="32">CONCATENATE(Z21," ",AA21," ",AB21," ",AC21," ",AD21," ",AE21," ",AF21," ",AG21," ",AH21," ",AI21," ",AJ21," ",AK21," ",AL21," ",AM21," ",AN21)</f>
        <v xml:space="preserve">\chapter{26\textsuperscript{th} Sunday of Ordinary Time (Year C)}              </v>
      </c>
      <c r="Z21" s="35" t="str">
        <f>CONCATENATE("\chapter{",G21,"}")</f>
        <v>\chapter{26\textsuperscript{th} Sunday of Ordinary Time (Year C)}</v>
      </c>
      <c r="AA21" s="34"/>
      <c r="AB21" s="34"/>
      <c r="AC21" s="34"/>
      <c r="AD21" s="31"/>
      <c r="AE21" s="31"/>
      <c r="AF21" s="34"/>
      <c r="AG21" s="34"/>
      <c r="AH21" s="34"/>
      <c r="AI21" s="34"/>
      <c r="AJ21" s="34"/>
      <c r="AK21" s="34"/>
      <c r="AL21" s="34"/>
    </row>
    <row r="22" spans="1:39" s="7" customFormat="1" ht="15.75" customHeight="1" x14ac:dyDescent="0.15">
      <c r="A22" s="1">
        <v>2520</v>
      </c>
      <c r="B22" s="2"/>
      <c r="C22" s="2"/>
      <c r="F22" s="2"/>
      <c r="G22" s="7" t="s">
        <v>134</v>
      </c>
      <c r="H22" s="2"/>
      <c r="I22" s="2"/>
      <c r="J22" s="6"/>
      <c r="K22" s="6"/>
      <c r="L22" s="5"/>
      <c r="M22" s="5"/>
      <c r="N22" s="5"/>
      <c r="O22" s="5"/>
      <c r="P22" s="6"/>
      <c r="Q22" s="6"/>
      <c r="R22" s="6"/>
      <c r="S22" s="6"/>
      <c r="T22" s="6"/>
      <c r="U22" s="6"/>
      <c r="V22" s="6"/>
      <c r="W22" s="6"/>
      <c r="X22" s="6"/>
      <c r="Y22" s="14" t="str">
        <f t="shared" si="32"/>
        <v xml:space="preserve">\section{Second Vespers}              </v>
      </c>
      <c r="Z22" s="13" t="str">
        <f>CONCATENATE("\section{",G22,"}")</f>
        <v>\section{Second Vespers}</v>
      </c>
      <c r="AA22" s="6"/>
      <c r="AB22" s="6"/>
      <c r="AC22" s="6"/>
      <c r="AD22" s="2"/>
      <c r="AE22" s="2"/>
      <c r="AF22" s="6"/>
      <c r="AG22" s="6"/>
      <c r="AH22" s="6"/>
      <c r="AI22" s="6"/>
      <c r="AJ22" s="6"/>
      <c r="AK22" s="6"/>
      <c r="AL22" s="6"/>
    </row>
    <row r="23" spans="1:39" s="7" customFormat="1" ht="15.75" customHeight="1" x14ac:dyDescent="0.15">
      <c r="A23" s="7">
        <v>2521</v>
      </c>
      <c r="B23" s="2"/>
      <c r="C23" s="2"/>
      <c r="D23" s="2"/>
      <c r="E23" s="2" t="s">
        <v>34</v>
      </c>
      <c r="F23" s="2"/>
      <c r="G23" s="2" t="s">
        <v>78</v>
      </c>
      <c r="H23" s="2"/>
      <c r="I23" s="2"/>
      <c r="J23" s="6"/>
      <c r="K23" s="6"/>
      <c r="L23" s="5"/>
      <c r="M23" s="5"/>
      <c r="N23" s="2" t="s">
        <v>51</v>
      </c>
      <c r="O23" s="2">
        <v>1</v>
      </c>
      <c r="P23" s="6"/>
      <c r="Q23" s="6"/>
      <c r="R23" s="6" t="s">
        <v>88</v>
      </c>
      <c r="S23" s="6"/>
      <c r="T23" s="6" t="s">
        <v>82</v>
      </c>
      <c r="U23" s="6"/>
      <c r="V23" s="6"/>
      <c r="W23" s="6"/>
      <c r="X23" s="6"/>
      <c r="Y23" s="14" t="str">
        <f t="shared" si="32"/>
        <v xml:space="preserve">    \index[Varia]{Deus in adiutorium} \label{Deus in adiutorium (Varia)} \grecommentary[0pt]{} \gresetinitiallines{1}  \grechangedim{maxbaroffsettextleft}{0 cm}{scalable} \gregorioscore{chants/misc.deus_in_adjutorium-T}  \grechangedim{maxbaroffsettextleft}{0.6 cm}{scalable}  </v>
      </c>
      <c r="Z23" s="6"/>
      <c r="AA23" s="13"/>
      <c r="AB23" s="6"/>
      <c r="AC23" s="13"/>
      <c r="AD23" s="12" t="str">
        <f>CONCATENATE("\index[",E23,"]{",G23,"}")</f>
        <v>\index[Varia]{Deus in adiutorium}</v>
      </c>
      <c r="AE23" s="12" t="str">
        <f>CONCATENATE("\label{",G23," (",E23,")}")</f>
        <v>\label{Deus in adiutorium (Varia)}</v>
      </c>
      <c r="AF23" s="12" t="str">
        <f>CONCATENATE("\grecommentary[",N23,"]{",P23,"}")</f>
        <v>\grecommentary[0pt]{}</v>
      </c>
      <c r="AG23" s="12" t="str">
        <f>CONCATENATE("\gresetinitiallines{",O23,"}")</f>
        <v>\gresetinitiallines{1}</v>
      </c>
      <c r="AH23" s="12"/>
      <c r="AI23" s="25" t="s">
        <v>32</v>
      </c>
      <c r="AJ23" s="6" t="str">
        <f t="shared" ref="AJ23:AJ25" si="33">CONCATENATE("\gregorioscore{chants/",SUBSTITUTE(T23,".gabc",""),"}")</f>
        <v>\gregorioscore{chants/misc.deus_in_adjutorium-T}</v>
      </c>
      <c r="AK23" s="16"/>
      <c r="AL23" s="24" t="s">
        <v>33</v>
      </c>
      <c r="AM23" s="6"/>
    </row>
    <row r="24" spans="1:39" s="7" customFormat="1" ht="15.75" customHeight="1" x14ac:dyDescent="0.15">
      <c r="A24" s="1">
        <v>2522</v>
      </c>
      <c r="B24" s="2"/>
      <c r="C24" s="2"/>
      <c r="D24" s="2"/>
      <c r="E24" s="2" t="s">
        <v>30</v>
      </c>
      <c r="F24" s="2"/>
      <c r="G24" s="2" t="s">
        <v>35</v>
      </c>
      <c r="H24" s="2"/>
      <c r="I24" s="2"/>
      <c r="J24" s="6">
        <v>8</v>
      </c>
      <c r="K24" s="6"/>
      <c r="L24" s="2" t="s">
        <v>135</v>
      </c>
      <c r="M24" s="2" t="s">
        <v>77</v>
      </c>
      <c r="N24" s="2" t="s">
        <v>51</v>
      </c>
      <c r="O24" s="2">
        <v>1</v>
      </c>
      <c r="P24" s="6"/>
      <c r="Q24" s="6" t="s">
        <v>48</v>
      </c>
      <c r="R24" s="2" t="s">
        <v>88</v>
      </c>
      <c r="S24" s="6"/>
      <c r="T24" s="6" t="s">
        <v>74</v>
      </c>
      <c r="U24" s="6"/>
      <c r="V24" s="6"/>
      <c r="W24" s="6"/>
      <c r="X24" s="6"/>
      <c r="Y24" s="14" t="str">
        <f t="shared" si="32"/>
        <v xml:space="preserve"> \subsection{Hymnus}  \greannotation{VIII} \index[Hymnus]{Lucis creator} \label{Lucis creator (Hymnus)} \grecommentary[0pt]{} \gresetinitiallines{1} \gresetlyriccentering{syllable}  \gregorioscore{chants/hy--lucis-creator-english}    </v>
      </c>
      <c r="Z24" s="6"/>
      <c r="AA24" s="13" t="str">
        <f>CONCATENATE("\subsection{",E24,"}")</f>
        <v>\subsection{Hymnus}</v>
      </c>
      <c r="AB24" s="6"/>
      <c r="AC24" s="13" t="str">
        <f>CONCATENATE("\greannotation{",L24,"}")</f>
        <v>\greannotation{VIII}</v>
      </c>
      <c r="AD24" s="12" t="str">
        <f>CONCATENATE("\index[",E24,"]{",G24,"}")</f>
        <v>\index[Hymnus]{Lucis creator}</v>
      </c>
      <c r="AE24" s="12" t="str">
        <f>CONCATENATE("\label{",G24," (",E24,")}")</f>
        <v>\label{Lucis creator (Hymnus)}</v>
      </c>
      <c r="AF24" s="12" t="str">
        <f t="shared" ref="AF24:AF25" si="34">CONCATENATE("\grecommentary[",N24,"]{",P24,"}")</f>
        <v>\grecommentary[0pt]{}</v>
      </c>
      <c r="AG24" s="12" t="str">
        <f t="shared" ref="AG24:AG25" si="35">CONCATENATE("\gresetinitiallines{",O24,"}")</f>
        <v>\gresetinitiallines{1}</v>
      </c>
      <c r="AH24" s="26" t="s">
        <v>50</v>
      </c>
      <c r="AI24" s="6"/>
      <c r="AJ24" s="6" t="str">
        <f t="shared" si="33"/>
        <v>\gregorioscore{chants/hy--lucis-creator-english}</v>
      </c>
      <c r="AK24" s="6"/>
      <c r="AL24" s="6"/>
      <c r="AM24" s="6"/>
    </row>
    <row r="25" spans="1:39" s="7" customFormat="1" ht="15.75" customHeight="1" x14ac:dyDescent="0.15">
      <c r="A25" s="7">
        <v>2523</v>
      </c>
      <c r="B25" s="2"/>
      <c r="C25" s="2"/>
      <c r="D25" s="2"/>
      <c r="E25" s="2" t="s">
        <v>36</v>
      </c>
      <c r="F25" s="2"/>
      <c r="G25" s="2" t="s">
        <v>53</v>
      </c>
      <c r="H25" s="2"/>
      <c r="I25" s="2"/>
      <c r="J25" s="6">
        <v>7</v>
      </c>
      <c r="K25" s="6" t="s">
        <v>57</v>
      </c>
      <c r="L25" s="2" t="s">
        <v>55</v>
      </c>
      <c r="M25" s="2"/>
      <c r="N25" s="2" t="s">
        <v>51</v>
      </c>
      <c r="O25" s="2">
        <v>1</v>
      </c>
      <c r="P25" s="6" t="s">
        <v>54</v>
      </c>
      <c r="Q25" s="6" t="s">
        <v>49</v>
      </c>
      <c r="R25" s="2" t="s">
        <v>88</v>
      </c>
      <c r="S25" s="6"/>
      <c r="T25" s="6" t="s">
        <v>120</v>
      </c>
      <c r="U25" s="6"/>
      <c r="V25" s="6"/>
      <c r="W25" s="6"/>
      <c r="X25" s="6" t="s">
        <v>64</v>
      </c>
      <c r="Y25" s="14" t="str">
        <f t="shared" si="3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25" s="6"/>
      <c r="AA25" s="13" t="str">
        <f>CONCATENATE("\subsection{",E25,"}")</f>
        <v>\subsection{Antiphona}</v>
      </c>
      <c r="AB25" s="6"/>
      <c r="AC25" s="13" t="str">
        <f>CONCATENATE("\greannotation{",L25,"}")</f>
        <v>\greannotation{VII d}</v>
      </c>
      <c r="AD25" s="12" t="str">
        <f>CONCATENATE("\index[",E25,"]{",G25,"}")</f>
        <v>\index[Antiphona]{Dixit Dominus}</v>
      </c>
      <c r="AE25" s="12" t="str">
        <f>CONCATENATE("\label{",G25," (",E25,")}")</f>
        <v>\label{Dixit Dominus (Antiphona)}</v>
      </c>
      <c r="AF25" s="12" t="str">
        <f t="shared" si="34"/>
        <v>\grecommentary[0pt]{Ps 109:1}</v>
      </c>
      <c r="AG25" s="12" t="str">
        <f t="shared" si="35"/>
        <v>\gresetinitiallines{1}</v>
      </c>
      <c r="AH25" s="27" t="s">
        <v>75</v>
      </c>
      <c r="AI25" s="25" t="s">
        <v>32</v>
      </c>
      <c r="AJ25" s="6" t="str">
        <f t="shared" si="33"/>
        <v>\gregorioscore{chants/an--dixit_dominus_domino_meo--dominican-mss}</v>
      </c>
      <c r="AK25" s="16"/>
      <c r="AL25" s="24" t="s">
        <v>33</v>
      </c>
      <c r="AM25" s="6"/>
    </row>
    <row r="26" spans="1:39" s="7" customFormat="1" ht="15" customHeight="1" x14ac:dyDescent="0.15">
      <c r="A26" s="1">
        <v>2524</v>
      </c>
      <c r="E26" s="1" t="s">
        <v>37</v>
      </c>
      <c r="G26" s="1" t="s">
        <v>38</v>
      </c>
      <c r="H26" s="1" t="s">
        <v>58</v>
      </c>
      <c r="I26" s="1" t="s">
        <v>65</v>
      </c>
      <c r="N26" s="2" t="s">
        <v>51</v>
      </c>
      <c r="Q26" s="7" t="s">
        <v>48</v>
      </c>
      <c r="T26" s="7" t="s">
        <v>66</v>
      </c>
      <c r="Y26" s="19" t="str">
        <f t="shared" si="32"/>
        <v xml:space="preserve"> \subsection{Psalm 109} \subsubsection{The Messiah, king and priest}  \index[Psalmus]{Psalm 109} \label{Psalm 109 (Psalmus)} \emph{Christ’s reign will last until all his enemies are made subject to him (1~Cor 15:25).}    \vspace{5pt} \par \input{psalms/psalm109english3-3}    </v>
      </c>
      <c r="Z26" s="6"/>
      <c r="AA26" s="13" t="str">
        <f>CONCATENATE("\subsection{",G26,"}")</f>
        <v>\subsection{Psalm 109}</v>
      </c>
      <c r="AB26" s="13" t="str">
        <f>CONCATENATE("\subsubsection{",H26,"}")</f>
        <v>\subsubsection{The Messiah, king and priest}</v>
      </c>
      <c r="AC26" s="13"/>
      <c r="AD26" s="12" t="str">
        <f>CONCATENATE("\index[",E26,"]{",G26,"}")</f>
        <v>\index[Psalmus]{Psalm 109}</v>
      </c>
      <c r="AE26" s="12" t="str">
        <f>CONCATENATE("\label{",G26," (",E26,")}")</f>
        <v>\label{Psalm 109 (Psalmus)}</v>
      </c>
      <c r="AF26" s="12" t="str">
        <f>CONCATENATE("\emph{",I26,"}")</f>
        <v>\emph{Christ’s reign will last until all his enemies are made subject to him (1~Cor 15:25).}</v>
      </c>
      <c r="AG26" s="12"/>
      <c r="AH26" s="6"/>
      <c r="AI26" s="6"/>
      <c r="AJ26" s="6" t="str">
        <f>CONCATENATE("\vspace{5pt} \par \input{psalms/",SUBSTITUTE(T26,".tex",""),"}")</f>
        <v>\vspace{5pt} \par \input{psalms/psalm109english3-3}</v>
      </c>
      <c r="AK26" s="6"/>
      <c r="AL26" s="6"/>
      <c r="AM26" s="6"/>
    </row>
    <row r="27" spans="1:39" s="7" customFormat="1" ht="15.75" customHeight="1" x14ac:dyDescent="0.15">
      <c r="A27" s="7">
        <v>2525</v>
      </c>
      <c r="B27" s="2"/>
      <c r="C27" s="6"/>
      <c r="D27" s="2"/>
      <c r="E27" s="2" t="s">
        <v>36</v>
      </c>
      <c r="F27" s="2"/>
      <c r="G27" s="2" t="s">
        <v>114</v>
      </c>
      <c r="H27" s="2"/>
      <c r="I27" s="2"/>
      <c r="J27" s="2" t="s">
        <v>69</v>
      </c>
      <c r="K27" s="2"/>
      <c r="L27" s="2" t="s">
        <v>69</v>
      </c>
      <c r="M27" s="2"/>
      <c r="N27" s="2" t="s">
        <v>51</v>
      </c>
      <c r="O27" s="2">
        <v>1</v>
      </c>
      <c r="P27" s="2" t="s">
        <v>118</v>
      </c>
      <c r="Q27" s="2" t="s">
        <v>49</v>
      </c>
      <c r="R27" s="2" t="s">
        <v>88</v>
      </c>
      <c r="S27" s="6"/>
      <c r="T27" s="6" t="s">
        <v>119</v>
      </c>
      <c r="U27" s="6"/>
      <c r="V27" s="6"/>
      <c r="W27" s="6"/>
      <c r="X27" s="6" t="s">
        <v>68</v>
      </c>
      <c r="Y27" s="14" t="str">
        <f t="shared" si="32"/>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27" s="6"/>
      <c r="AA27" s="13" t="str">
        <f t="shared" ref="AA27" si="36">CONCATENATE("\subsection{",E27,"}")</f>
        <v>\subsection{Antiphona}</v>
      </c>
      <c r="AB27" s="6"/>
      <c r="AC27" s="13" t="str">
        <f t="shared" ref="AC27:AC29" si="37">CONCATENATE("\greannotation{",L27,"}")</f>
        <v>\greannotation{T. per.}</v>
      </c>
      <c r="AD27" s="12" t="str">
        <f t="shared" ref="AD27:AD28" si="38">CONCATENATE("\index[",E27,"]{",G27,"}")</f>
        <v>\index[Antiphona]{Nos qui vivimus}</v>
      </c>
      <c r="AE27" s="12" t="str">
        <f t="shared" ref="AE27:AE28" si="39">CONCATENATE("\label{",G27," (",E27,")}")</f>
        <v>\label{Nos qui vivimus (Antiphona)}</v>
      </c>
      <c r="AF27" s="12" t="str">
        <f t="shared" ref="AF27" si="40">CONCATENATE("\grecommentary[",N27,"]{",P27,"}")</f>
        <v>\grecommentary[0pt]{Ps 113b:18}</v>
      </c>
      <c r="AG27" s="12" t="str">
        <f t="shared" ref="AG27" si="41">CONCATENATE("\gresetinitiallines{",O27,"}")</f>
        <v>\gresetinitiallines{1}</v>
      </c>
      <c r="AH27" s="27" t="s">
        <v>75</v>
      </c>
      <c r="AI27" s="25" t="s">
        <v>32</v>
      </c>
      <c r="AJ27" s="6" t="str">
        <f t="shared" ref="AJ27" si="42">CONCATENATE("\gregorioscore{chants/",SUBSTITUTE(T27,".gabc",""),"}")</f>
        <v>\gregorioscore{chants/an--nos_qui_vivimus_dominican_peregrinus}</v>
      </c>
      <c r="AK27" s="6"/>
      <c r="AL27" s="28" t="s">
        <v>33</v>
      </c>
      <c r="AM27" s="6"/>
    </row>
    <row r="28" spans="1:39" s="7" customFormat="1" ht="15.75" customHeight="1" x14ac:dyDescent="0.15">
      <c r="A28" s="1">
        <v>2526</v>
      </c>
      <c r="B28" s="2"/>
      <c r="C28" s="6"/>
      <c r="D28" s="2"/>
      <c r="E28" s="2" t="s">
        <v>37</v>
      </c>
      <c r="F28" s="2"/>
      <c r="G28" s="2" t="s">
        <v>115</v>
      </c>
      <c r="H28" s="2" t="s">
        <v>116</v>
      </c>
      <c r="I28" s="2" t="s">
        <v>117</v>
      </c>
      <c r="J28" s="2"/>
      <c r="K28" s="2"/>
      <c r="L28" s="2"/>
      <c r="M28" s="2"/>
      <c r="N28" s="2" t="s">
        <v>51</v>
      </c>
      <c r="O28" s="2"/>
      <c r="P28" s="2"/>
      <c r="Q28" s="2" t="s">
        <v>48</v>
      </c>
      <c r="R28" s="6"/>
      <c r="S28" s="6"/>
      <c r="T28" s="6" t="s">
        <v>121</v>
      </c>
      <c r="U28" s="6"/>
      <c r="V28" s="6"/>
      <c r="W28" s="6"/>
      <c r="X28" s="6"/>
      <c r="Y28" s="19" t="str">
        <f t="shared" si="32"/>
        <v xml:space="preserve"> \subsection{Psalm 113B} \subsubsection{Praise of the true God}  \index[Psalmus]{Psalm 113B} \label{Psalm 113B (Psalmus)} \emph{You have renounced idol worship to serve the living and true God (1 Thessalonians 1:9).}    \vspace{5pt} \par \input{psalms/psalm113Benglish3-3}    </v>
      </c>
      <c r="Z28" s="6"/>
      <c r="AA28" s="13" t="str">
        <f>CONCATENATE("\subsection{",G28,"}")</f>
        <v>\subsection{Psalm 113B}</v>
      </c>
      <c r="AB28" s="13" t="str">
        <f>CONCATENATE("\subsubsection{",H28,"}")</f>
        <v>\subsubsection{Praise of the true God}</v>
      </c>
      <c r="AC28" s="13"/>
      <c r="AD28" s="12" t="str">
        <f t="shared" si="38"/>
        <v>\index[Psalmus]{Psalm 113B}</v>
      </c>
      <c r="AE28" s="12" t="str">
        <f t="shared" si="39"/>
        <v>\label{Psalm 113B (Psalmus)}</v>
      </c>
      <c r="AF28" s="12" t="str">
        <f>CONCATENATE("\emph{",I28,"}")</f>
        <v>\emph{You have renounced idol worship to serve the living and true God (1 Thessalonians 1:9).}</v>
      </c>
      <c r="AG28" s="12"/>
      <c r="AH28" s="6"/>
      <c r="AI28" s="6"/>
      <c r="AJ28" s="6" t="str">
        <f>CONCATENATE("\vspace{5pt} \par \input{psalms/",SUBSTITUTE(T28,".tex",""),"}")</f>
        <v>\vspace{5pt} \par \input{psalms/psalm113Benglish3-3}</v>
      </c>
      <c r="AK28" s="6"/>
      <c r="AL28" s="6"/>
      <c r="AM28" s="6"/>
    </row>
    <row r="29" spans="1:39" s="7" customFormat="1" ht="15.75" customHeight="1" x14ac:dyDescent="0.15">
      <c r="A29" s="7">
        <v>2527</v>
      </c>
      <c r="B29" s="2"/>
      <c r="C29" s="6"/>
      <c r="D29" s="2"/>
      <c r="E29" s="2" t="s">
        <v>42</v>
      </c>
      <c r="F29" s="2"/>
      <c r="G29" s="1" t="s">
        <v>63</v>
      </c>
      <c r="H29" s="1" t="s">
        <v>71</v>
      </c>
      <c r="I29" s="1"/>
      <c r="J29" s="6">
        <v>6</v>
      </c>
      <c r="K29" s="6"/>
      <c r="L29" s="2" t="s">
        <v>81</v>
      </c>
      <c r="M29" s="1"/>
      <c r="N29" s="2" t="s">
        <v>51</v>
      </c>
      <c r="O29" s="1">
        <v>1</v>
      </c>
      <c r="P29" s="2" t="s">
        <v>43</v>
      </c>
      <c r="Q29" s="2" t="s">
        <v>48</v>
      </c>
      <c r="R29" s="2" t="s">
        <v>87</v>
      </c>
      <c r="S29" s="6"/>
      <c r="T29" s="7" t="s">
        <v>52</v>
      </c>
      <c r="U29" s="6"/>
      <c r="V29" s="6"/>
      <c r="W29" s="6"/>
      <c r="X29" s="6"/>
      <c r="Y29" s="14" t="str">
        <f t="shared" si="3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29" s="6"/>
      <c r="AA29" s="13" t="str">
        <f t="shared" ref="AA29:AA38" si="43">CONCATENATE("\subsection{",E29,"}")</f>
        <v>\subsection{Canticum}</v>
      </c>
      <c r="AB29" s="13" t="str">
        <f>CONCATENATE("\subsubsection{",H29,"}")</f>
        <v>\subsubsection{The wedding of the Lamb}</v>
      </c>
      <c r="AC29" s="13" t="str">
        <f t="shared" si="37"/>
        <v>\greannotation{VI}</v>
      </c>
      <c r="AD29" s="12" t="str">
        <f>CONCATENATE("\index[",E29,"]{",G29,"}")</f>
        <v>\index[Canticum]{Salus et gloria}</v>
      </c>
      <c r="AE29" s="12" t="str">
        <f>CONCATENATE("\label{",G29," (",E29,")}")</f>
        <v>\label{Salus et gloria (Canticum)}</v>
      </c>
      <c r="AF29" s="12" t="str">
        <f t="shared" ref="AF29" si="44">CONCATENATE("\grecommentary[",N29,"]{",P29,"}")</f>
        <v>\grecommentary[0pt]{Cf. Ap 19:1-2, 5-7}</v>
      </c>
      <c r="AG29" s="12" t="str">
        <f t="shared" ref="AG29" si="45">CONCATENATE("\gresetinitiallines{",O29,"}")</f>
        <v>\gresetinitiallines{1}</v>
      </c>
      <c r="AH29" s="26" t="s">
        <v>50</v>
      </c>
      <c r="AI29" s="6"/>
      <c r="AJ29" s="6" t="str">
        <f>CONCATENATE("\gregorioscore{chants/",SUBSTITUTE(T29,".gabc",""),"}")</f>
        <v>\gregorioscore{chants/canticle--salus-et-honor--dom-1-et-3--english}</v>
      </c>
      <c r="AK29" s="6"/>
      <c r="AL29" s="6"/>
      <c r="AM29" s="6"/>
    </row>
    <row r="30" spans="1:39" s="7" customFormat="1" ht="15.75" customHeight="1" x14ac:dyDescent="0.15">
      <c r="A30" s="1">
        <v>2528</v>
      </c>
      <c r="B30" s="2"/>
      <c r="C30" s="2"/>
      <c r="D30" s="2"/>
      <c r="E30" s="2" t="s">
        <v>44</v>
      </c>
      <c r="F30" s="2"/>
      <c r="G30" s="1" t="s">
        <v>133</v>
      </c>
      <c r="H30" s="2"/>
      <c r="I30" s="2"/>
      <c r="J30" s="6"/>
      <c r="K30" s="6"/>
      <c r="L30" s="2"/>
      <c r="M30" s="2"/>
      <c r="N30" s="2" t="s">
        <v>51</v>
      </c>
      <c r="O30" s="2"/>
      <c r="P30" s="2" t="s">
        <v>122</v>
      </c>
      <c r="Q30" s="6"/>
      <c r="R30" s="6"/>
      <c r="S30" s="6"/>
      <c r="T30" s="6" t="s">
        <v>123</v>
      </c>
      <c r="U30" s="6"/>
      <c r="V30" s="6"/>
      <c r="W30" s="6"/>
      <c r="X30" s="6"/>
      <c r="Y30" s="20" t="str">
        <f t="shared" si="32"/>
        <v xml:space="preserve"> \subsection{Lectio brevis}     \hfill 2 Th 2:13-14    \input{readings/lectio_brevis_2.Th.2.13-14.tex}    </v>
      </c>
      <c r="Z30" s="6"/>
      <c r="AA30" s="13" t="str">
        <f t="shared" si="43"/>
        <v>\subsection{Lectio brevis}</v>
      </c>
      <c r="AB30" s="6"/>
      <c r="AC30" s="13"/>
      <c r="AD30" s="12"/>
      <c r="AE30" s="12"/>
      <c r="AF30" s="6" t="str">
        <f>CONCATENATE("\hfill ",P30)</f>
        <v>\hfill 2 Th 2:13-14</v>
      </c>
      <c r="AG30" s="12"/>
      <c r="AH30" s="6"/>
      <c r="AI30" s="6"/>
      <c r="AJ30" s="6" t="str">
        <f>CONCATENATE("\input{readings/",T30,"}")</f>
        <v>\input{readings/lectio_brevis_2.Th.2.13-14.tex}</v>
      </c>
      <c r="AK30" s="6"/>
      <c r="AL30" s="6"/>
      <c r="AM30" s="6"/>
    </row>
    <row r="31" spans="1:39" s="7" customFormat="1" ht="15.75" customHeight="1" x14ac:dyDescent="0.15">
      <c r="A31" s="7">
        <v>2529</v>
      </c>
      <c r="B31" s="2"/>
      <c r="C31" s="2"/>
      <c r="D31" s="2"/>
      <c r="E31" s="2" t="s">
        <v>45</v>
      </c>
      <c r="F31" s="2"/>
      <c r="G31" s="2" t="s">
        <v>151</v>
      </c>
      <c r="H31" s="2"/>
      <c r="I31" s="2"/>
      <c r="J31" s="6">
        <v>6</v>
      </c>
      <c r="K31" s="6"/>
      <c r="L31" s="2" t="s">
        <v>81</v>
      </c>
      <c r="M31" s="2" t="s">
        <v>77</v>
      </c>
      <c r="N31" s="2" t="s">
        <v>51</v>
      </c>
      <c r="O31" s="2">
        <v>1</v>
      </c>
      <c r="P31" s="2" t="s">
        <v>124</v>
      </c>
      <c r="Q31" s="2" t="s">
        <v>49</v>
      </c>
      <c r="R31" s="2" t="s">
        <v>86</v>
      </c>
      <c r="S31" s="6"/>
      <c r="T31" s="6" t="s">
        <v>125</v>
      </c>
      <c r="U31" s="6"/>
      <c r="V31" s="6"/>
      <c r="W31" s="6"/>
      <c r="X31" s="6" t="s">
        <v>126</v>
      </c>
      <c r="Y31" s="21" t="str">
        <f t="shared" si="3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31" s="6"/>
      <c r="AA31" s="13" t="str">
        <f t="shared" si="43"/>
        <v>\subsection{Responsorium brevis}</v>
      </c>
      <c r="AB31" s="6"/>
      <c r="AC31" s="13" t="str">
        <f t="shared" ref="AC31" si="46">CONCATENATE("\greannotation{",L31,"}")</f>
        <v>\greannotation{VI}</v>
      </c>
      <c r="AD31" s="12" t="str">
        <f>CONCATENATE("\index[",E31,"]{",G31,"}")</f>
        <v>\index[Responsorium brevis]{Magnus Dominus noster}</v>
      </c>
      <c r="AE31" s="12" t="str">
        <f>CONCATENATE("\label{",G31," (",E31,")}")</f>
        <v>\label{Magnus Dominus noster (Responsorium brevis)}</v>
      </c>
      <c r="AF31" s="12" t="str">
        <f t="shared" ref="AF31" si="47">CONCATENATE("\grecommentary[",N31,"]{",P31,"}")</f>
        <v>\grecommentary[0pt]{Ps 146:5}</v>
      </c>
      <c r="AG31" s="12" t="str">
        <f t="shared" ref="AG31" si="48">CONCATENATE("\gresetinitiallines{",O31,"}")</f>
        <v>\gresetinitiallines{1}</v>
      </c>
      <c r="AH31" s="27" t="s">
        <v>75</v>
      </c>
      <c r="AI31" s="6"/>
      <c r="AJ31" s="6" t="str">
        <f t="shared" ref="AJ31" si="49">CONCATENATE("\gregorioscore{chants/",SUBSTITUTE(T31,".gabc",""),"}")</f>
        <v>\gregorioscore{chants/rb--magnus_dominus_noster--solesmes}</v>
      </c>
      <c r="AK31" s="6"/>
      <c r="AL31" s="6"/>
      <c r="AM31" s="6"/>
    </row>
    <row r="32" spans="1:39" s="7" customFormat="1" ht="15.75" customHeight="1" x14ac:dyDescent="0.15">
      <c r="A32" s="1">
        <v>2530</v>
      </c>
      <c r="B32" s="2"/>
      <c r="C32" s="6"/>
      <c r="D32" s="2"/>
      <c r="E32" s="2" t="s">
        <v>84</v>
      </c>
      <c r="F32" s="6"/>
      <c r="G32" s="2" t="s">
        <v>131</v>
      </c>
      <c r="H32" s="2"/>
      <c r="I32" s="2"/>
      <c r="J32" s="2">
        <v>7</v>
      </c>
      <c r="K32" s="2" t="s">
        <v>57</v>
      </c>
      <c r="L32" s="2" t="s">
        <v>55</v>
      </c>
      <c r="M32" s="2" t="s">
        <v>77</v>
      </c>
      <c r="N32" s="2" t="s">
        <v>51</v>
      </c>
      <c r="O32" s="2">
        <v>1</v>
      </c>
      <c r="P32" s="2" t="s">
        <v>127</v>
      </c>
      <c r="Q32" s="2" t="s">
        <v>49</v>
      </c>
      <c r="R32" s="2" t="s">
        <v>86</v>
      </c>
      <c r="S32" s="6"/>
      <c r="T32" s="6" t="s">
        <v>128</v>
      </c>
      <c r="U32" s="6"/>
      <c r="V32" s="6"/>
      <c r="W32" s="6"/>
      <c r="X32" s="6" t="s">
        <v>129</v>
      </c>
      <c r="Y32" s="22" t="str">
        <f t="shared" si="32"/>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2" s="6"/>
      <c r="AA32" s="13" t="str">
        <f>CONCATENATE("\subsection{",E32,"}")</f>
        <v>\subsection{Antiphona ad Magnificat}</v>
      </c>
      <c r="AB32" s="6"/>
      <c r="AC32" s="13" t="str">
        <f t="shared" ref="AC32" si="50">CONCATENATE("\greannotation{",L32,"}")</f>
        <v>\greannotation{VII d}</v>
      </c>
      <c r="AD32" s="12" t="str">
        <f>CONCATENATE("\index[",E32,"]{",G32,"}")</f>
        <v>\index[Antiphona ad Magnificat]{Dives ille}</v>
      </c>
      <c r="AE32" s="12" t="str">
        <f>CONCATENATE("\label{",G32," (",E32,")}")</f>
        <v>\label{Dives ille (Antiphona ad Magnificat)}</v>
      </c>
      <c r="AF32" s="12" t="str">
        <f t="shared" ref="AF32" si="51">CONCATENATE("\grecommentary[",N32,"]{",P32,"}")</f>
        <v>\grecommentary[0pt]{S. Gregorius}</v>
      </c>
      <c r="AG32" s="12" t="str">
        <f t="shared" ref="AG32" si="52">CONCATENATE("\gresetinitiallines{",O32,"}")</f>
        <v>\gresetinitiallines{1}</v>
      </c>
      <c r="AH32" s="27" t="s">
        <v>75</v>
      </c>
      <c r="AI32" s="6"/>
      <c r="AJ32" s="6" t="str">
        <f t="shared" ref="AJ32" si="53">CONCATENATE("\gregorioscore{chants/",SUBSTITUTE(T32,".gabc",""),"}")</f>
        <v>\gregorioscore{chants/an--dives_ille--solesmes}</v>
      </c>
      <c r="AK32" s="6" t="str">
        <f>CONCATENATE("\vspace{5pt} \emph{",X32,"}")</f>
        <v>\vspace{5pt} \emph{The rich man begged for a drop of water, who had denied a morsel of bread to Lazarus.}</v>
      </c>
      <c r="AL32" s="6"/>
      <c r="AM32" s="6"/>
    </row>
    <row r="33" spans="1:39" s="7" customFormat="1" ht="15.75" customHeight="1" x14ac:dyDescent="0.15">
      <c r="A33" s="7">
        <v>2531</v>
      </c>
      <c r="B33" s="2"/>
      <c r="C33" s="2"/>
      <c r="D33" s="2"/>
      <c r="E33" s="2" t="s">
        <v>96</v>
      </c>
      <c r="F33" s="2"/>
      <c r="G33" s="2" t="s">
        <v>164</v>
      </c>
      <c r="H33" s="2" t="s">
        <v>97</v>
      </c>
      <c r="I33" s="2"/>
      <c r="J33" s="2">
        <v>7</v>
      </c>
      <c r="K33" s="2" t="s">
        <v>57</v>
      </c>
      <c r="L33" s="2" t="s">
        <v>55</v>
      </c>
      <c r="M33" s="2"/>
      <c r="N33" s="2" t="s">
        <v>51</v>
      </c>
      <c r="O33" s="2">
        <v>1</v>
      </c>
      <c r="P33" s="2" t="s">
        <v>94</v>
      </c>
      <c r="Q33" s="6"/>
      <c r="R33" s="6"/>
      <c r="S33" s="6"/>
      <c r="T33" s="6" t="s">
        <v>130</v>
      </c>
      <c r="U33" s="6"/>
      <c r="V33" s="6"/>
      <c r="W33" s="6"/>
      <c r="X33" s="6"/>
      <c r="Y33" s="23" t="str">
        <f t="shared" si="32"/>
        <v xml:space="preserve"> \subsection{Canticum Evangelicum} \subsubsection{The soul rejoices in the Lord} \greannotation{VII d} \index[Canticum Evangelicum]{Magnificat 7d} \label{Magnificat 7d (Canticum Evangelicum)} \grecommentary[0pt]{Lc 1:46-55} \gresetinitiallines{1} \gresetlyriccentering{vowel}  \gregorioscore{chants/magnificat7d} \input{chants/magnificat-translation}   </v>
      </c>
      <c r="Z33" s="6"/>
      <c r="AA33" s="13" t="str">
        <f t="shared" si="43"/>
        <v>\subsection{Canticum Evangelicum}</v>
      </c>
      <c r="AB33" s="13" t="str">
        <f>CONCATENATE("\subsubsection{",H33,"}")</f>
        <v>\subsubsection{The soul rejoices in the Lord}</v>
      </c>
      <c r="AC33" s="13" t="str">
        <f t="shared" ref="AC33" si="54">CONCATENATE("\greannotation{",L33,"}")</f>
        <v>\greannotation{VII d}</v>
      </c>
      <c r="AD33" s="12" t="str">
        <f t="shared" ref="AD33:AD36" si="55">CONCATENATE("\index[",E33,"]{",G33,"}")</f>
        <v>\index[Canticum Evangelicum]{Magnificat 7d}</v>
      </c>
      <c r="AE33" s="12" t="str">
        <f t="shared" ref="AE33:AE36" si="56">CONCATENATE("\label{",G33," (",E33,")}")</f>
        <v>\label{Magnificat 7d (Canticum Evangelicum)}</v>
      </c>
      <c r="AF33" s="12" t="str">
        <f t="shared" ref="AF33" si="57">CONCATENATE("\grecommentary[",N33,"]{",P33,"}")</f>
        <v>\grecommentary[0pt]{Lc 1:46-55}</v>
      </c>
      <c r="AG33" s="12" t="str">
        <f t="shared" ref="AG33" si="58">CONCATENATE("\gresetinitiallines{",O33,"}")</f>
        <v>\gresetinitiallines{1}</v>
      </c>
      <c r="AH33" s="27" t="s">
        <v>75</v>
      </c>
      <c r="AI33" s="6"/>
      <c r="AJ33" s="6" t="str">
        <f t="shared" ref="AJ33" si="59">CONCATENATE("\gregorioscore{chants/",SUBSTITUTE(T33,".gabc",""),"}")</f>
        <v>\gregorioscore{chants/magnificat7d}</v>
      </c>
      <c r="AK33" s="6" t="s">
        <v>98</v>
      </c>
      <c r="AL33" s="6"/>
      <c r="AM33" s="6"/>
    </row>
    <row r="34" spans="1:39" s="7" customFormat="1" ht="15" customHeight="1" x14ac:dyDescent="0.15">
      <c r="A34" s="1">
        <v>2532</v>
      </c>
      <c r="E34" s="1" t="s">
        <v>102</v>
      </c>
      <c r="G34" s="1" t="s">
        <v>133</v>
      </c>
      <c r="T34" s="7" t="s">
        <v>239</v>
      </c>
      <c r="Y34" s="23" t="str">
        <f t="shared" si="32"/>
        <v xml:space="preserve"> \subsection{Preces}   \index[Preces]{Week II, Sunday, Second Vespers} \label{Week II, Sunday, Second Vespers (Preces)}     \input{intercessions/intercessions-ot-sunday-week-2-2nd-vespers}    </v>
      </c>
      <c r="AA34" s="13" t="str">
        <f t="shared" si="43"/>
        <v>\subsection{Preces}</v>
      </c>
      <c r="AD34" s="1" t="str">
        <f t="shared" si="55"/>
        <v>\index[Preces]{Week II, Sunday, Second Vespers}</v>
      </c>
      <c r="AE34" s="1" t="str">
        <f t="shared" si="56"/>
        <v>\label{Week II, Sunday, Second Vespers (Preces)}</v>
      </c>
      <c r="AJ34" s="6" t="str">
        <f>CONCATENATE("\input{intercessions/",SUBSTITUTE(T34,".tex",""),"}")</f>
        <v>\input{intercessions/intercessions-ot-sunday-week-2-2nd-vespers}</v>
      </c>
    </row>
    <row r="35" spans="1:39" s="7" customFormat="1" ht="15.75" customHeight="1" x14ac:dyDescent="0.15">
      <c r="A35" s="7">
        <v>2533</v>
      </c>
      <c r="B35" s="2"/>
      <c r="C35" s="6"/>
      <c r="D35" s="2"/>
      <c r="E35" s="2" t="s">
        <v>104</v>
      </c>
      <c r="F35" s="6"/>
      <c r="G35" s="2" t="s">
        <v>104</v>
      </c>
      <c r="H35" s="2"/>
      <c r="I35" s="2"/>
      <c r="J35" s="2"/>
      <c r="K35" s="2"/>
      <c r="L35" s="2"/>
      <c r="M35" s="2"/>
      <c r="N35" s="2"/>
      <c r="O35" s="2">
        <v>1</v>
      </c>
      <c r="P35" s="2"/>
      <c r="Q35" s="2"/>
      <c r="R35" s="6"/>
      <c r="S35" s="6"/>
      <c r="T35" s="6" t="s">
        <v>112</v>
      </c>
      <c r="U35" s="6"/>
      <c r="V35" s="6"/>
      <c r="W35" s="6"/>
      <c r="X35" s="6"/>
      <c r="Y35" s="23" t="str">
        <f t="shared" si="32"/>
        <v xml:space="preserve"> \subsection{Pater noster}   \index[Pater noster]{Pater noster} \label{Pater noster (Pater noster)}     \gregorioscore{chants/or--pater_noster_a--solesmes-T}    </v>
      </c>
      <c r="Z35" s="6"/>
      <c r="AA35" s="13" t="str">
        <f t="shared" si="43"/>
        <v>\subsection{Pater noster}</v>
      </c>
      <c r="AB35" s="6"/>
      <c r="AC35" s="6"/>
      <c r="AD35" s="2" t="str">
        <f t="shared" si="55"/>
        <v>\index[Pater noster]{Pater noster}</v>
      </c>
      <c r="AE35" s="2" t="str">
        <f t="shared" si="56"/>
        <v>\label{Pater noster (Pater noster)}</v>
      </c>
      <c r="AF35" s="6"/>
      <c r="AG35" s="6"/>
      <c r="AH35" s="6"/>
      <c r="AI35" s="6"/>
      <c r="AJ35" s="6" t="str">
        <f t="shared" ref="AJ35" si="60">CONCATENATE("\gregorioscore{chants/",SUBSTITUTE(T35,".gabc",""),"}")</f>
        <v>\gregorioscore{chants/or--pater_noster_a--solesmes-T}</v>
      </c>
      <c r="AK35" s="6"/>
      <c r="AL35" s="6"/>
    </row>
    <row r="36" spans="1:39" s="7" customFormat="1" ht="15.75" customHeight="1" x14ac:dyDescent="0.15">
      <c r="A36" s="1">
        <v>2534</v>
      </c>
      <c r="B36" s="2"/>
      <c r="C36" s="2"/>
      <c r="D36" s="2"/>
      <c r="E36" s="2" t="s">
        <v>105</v>
      </c>
      <c r="F36" s="2"/>
      <c r="G36" s="2" t="s">
        <v>132</v>
      </c>
      <c r="H36" s="2"/>
      <c r="I36" s="2"/>
      <c r="J36" s="6"/>
      <c r="K36" s="6"/>
      <c r="L36" s="2"/>
      <c r="M36" s="2"/>
      <c r="N36" s="2"/>
      <c r="O36" s="2"/>
      <c r="P36" s="6"/>
      <c r="Q36" s="6"/>
      <c r="R36" s="6"/>
      <c r="S36" s="6"/>
      <c r="T36" s="6" t="s">
        <v>179</v>
      </c>
      <c r="U36" s="6"/>
      <c r="V36" s="6"/>
      <c r="W36" s="6"/>
      <c r="X36" s="6"/>
      <c r="Y36" s="23" t="str">
        <f t="shared" si="32"/>
        <v xml:space="preserve"> \subsection{Oratio conclusiva}   \index[Oratio conclusiva]{26th Sunday in OT} \label{26th Sunday in OT (Oratio conclusiva)}     \input{prayers/or-ordinary-time.26}    </v>
      </c>
      <c r="Z36" s="6"/>
      <c r="AA36" s="13" t="str">
        <f t="shared" si="43"/>
        <v>\subsection{Oratio conclusiva}</v>
      </c>
      <c r="AB36" s="6"/>
      <c r="AC36" s="6"/>
      <c r="AD36" s="2" t="str">
        <f t="shared" si="55"/>
        <v>\index[Oratio conclusiva]{26th Sunday in OT}</v>
      </c>
      <c r="AE36" s="2" t="str">
        <f t="shared" si="56"/>
        <v>\label{26th Sunday in OT (Oratio conclusiva)}</v>
      </c>
      <c r="AF36" s="6"/>
      <c r="AG36" s="6"/>
      <c r="AH36" s="6"/>
      <c r="AI36" s="6"/>
      <c r="AJ36" s="6" t="str">
        <f>CONCATENATE("\input{prayers/",SUBSTITUTE(T36,".tex",""),"}")</f>
        <v>\input{prayers/or-ordinary-time.26}</v>
      </c>
      <c r="AK36" s="6"/>
      <c r="AL36" s="6"/>
    </row>
    <row r="37" spans="1:39" s="7" customFormat="1" ht="15.75" customHeight="1" x14ac:dyDescent="0.15">
      <c r="A37" s="7">
        <v>2535</v>
      </c>
      <c r="B37" s="2"/>
      <c r="C37" s="2"/>
      <c r="D37" s="2"/>
      <c r="E37" s="2" t="s">
        <v>106</v>
      </c>
      <c r="F37" s="2"/>
      <c r="G37" s="2"/>
      <c r="H37" s="2"/>
      <c r="I37" s="2"/>
      <c r="J37" s="6"/>
      <c r="K37" s="6"/>
      <c r="L37" s="2"/>
      <c r="M37" s="2"/>
      <c r="N37" s="2"/>
      <c r="O37" s="2"/>
      <c r="P37" s="6"/>
      <c r="Q37" s="6"/>
      <c r="R37" s="6"/>
      <c r="S37" s="6"/>
      <c r="T37" s="6"/>
      <c r="U37" s="6"/>
      <c r="V37" s="6"/>
      <c r="W37" s="6" t="s">
        <v>111</v>
      </c>
      <c r="X37" s="6"/>
      <c r="Y37" s="23" t="str">
        <f t="shared" si="32"/>
        <v xml:space="preserve"> \subsection{Ritus conclusionis}         \par \Vbar. The Lord be with you. \par \Rbar. And with your spirit. \par \Vbar. May almighty God bless you, the Father, and the Son, and the Holy Spirit. \par \Rbar. Amen.    </v>
      </c>
      <c r="Z37" s="6"/>
      <c r="AA37" s="13" t="str">
        <f t="shared" si="43"/>
        <v>\subsection{Ritus conclusionis}</v>
      </c>
      <c r="AB37" s="6"/>
      <c r="AC37" s="6"/>
      <c r="AD37" s="2"/>
      <c r="AE37" s="2"/>
      <c r="AF37" s="6"/>
      <c r="AG37" s="6"/>
      <c r="AH37" s="6"/>
      <c r="AI37" s="6"/>
      <c r="AJ37" s="6" t="str">
        <f>CONCATENATE("\par ",W37)</f>
        <v>\par \Vbar. The Lord be with you. \par \Rbar. And with your spirit. \par \Vbar. May almighty God bless you, the Father, and the Son, and the Holy Spirit. \par \Rbar. Amen.</v>
      </c>
      <c r="AK37" s="6"/>
      <c r="AL37" s="6"/>
    </row>
    <row r="38" spans="1:39" s="7" customFormat="1" ht="15.75" customHeight="1" x14ac:dyDescent="0.15">
      <c r="A38" s="1">
        <v>2536</v>
      </c>
      <c r="B38" s="2"/>
      <c r="C38" s="2"/>
      <c r="D38" s="6"/>
      <c r="E38" s="2" t="s">
        <v>107</v>
      </c>
      <c r="F38" s="6"/>
      <c r="G38" s="2" t="s">
        <v>108</v>
      </c>
      <c r="H38" s="5"/>
      <c r="I38" s="5"/>
      <c r="J38" s="6">
        <v>1</v>
      </c>
      <c r="K38" s="6"/>
      <c r="L38" s="2" t="s">
        <v>109</v>
      </c>
      <c r="M38" s="5"/>
      <c r="N38" s="5"/>
      <c r="O38" s="2">
        <v>1</v>
      </c>
      <c r="P38" s="6"/>
      <c r="Q38" s="6"/>
      <c r="R38" s="6"/>
      <c r="S38" s="6"/>
      <c r="T38" s="6" t="s">
        <v>110</v>
      </c>
      <c r="U38" s="6"/>
      <c r="V38" s="6"/>
      <c r="W38" s="6"/>
      <c r="X38" s="6"/>
      <c r="Y38" s="23" t="str">
        <f t="shared" si="32"/>
        <v xml:space="preserve"> \subsection{Benedicamus Domino}   \index[Benedicamus Domino]{Sundays} \label{Sundays (Benedicamus Domino)}     \gregorioscore{chants/misc.benedicamus.dominio.4-T}    </v>
      </c>
      <c r="Z38" s="6"/>
      <c r="AA38" s="13" t="str">
        <f t="shared" si="43"/>
        <v>\subsection{Benedicamus Domino}</v>
      </c>
      <c r="AB38" s="6"/>
      <c r="AC38" s="6"/>
      <c r="AD38" s="2" t="str">
        <f t="shared" ref="AD38" si="61">CONCATENATE("\index[",E38,"]{",G38,"}")</f>
        <v>\index[Benedicamus Domino]{Sundays}</v>
      </c>
      <c r="AE38" s="2" t="str">
        <f t="shared" ref="AE38" si="62">CONCATENATE("\label{",G38," (",E38,")}")</f>
        <v>\label{Sundays (Benedicamus Domino)}</v>
      </c>
      <c r="AF38" s="6"/>
      <c r="AG38" s="6"/>
      <c r="AH38" s="6"/>
      <c r="AI38" s="6"/>
      <c r="AJ38" s="6" t="str">
        <f>CONCATENATE("\gregorioscore{chants/",SUBSTITUTE(T38,".gabc",""),"}")</f>
        <v>\gregorioscore{chants/misc.benedicamus.dominio.4-T}</v>
      </c>
      <c r="AK38" s="6"/>
      <c r="AL38" s="6"/>
    </row>
    <row r="39" spans="1:39" ht="15.75" customHeight="1" x14ac:dyDescent="0.15">
      <c r="A39" s="7">
        <v>2537</v>
      </c>
      <c r="B39" s="2"/>
      <c r="C39" s="2"/>
      <c r="D39" s="6"/>
      <c r="E39" s="6"/>
      <c r="F39" s="6"/>
      <c r="G39" s="2"/>
      <c r="H39" s="2"/>
      <c r="I39" s="2"/>
      <c r="J39" s="6"/>
      <c r="K39" s="6"/>
      <c r="L39" s="2"/>
      <c r="M39" s="2"/>
      <c r="N39" s="2"/>
      <c r="O39" s="2"/>
      <c r="P39" s="4"/>
      <c r="Q39" s="6"/>
      <c r="R39" s="4"/>
      <c r="S39" s="4"/>
      <c r="T39" s="4"/>
      <c r="U39" s="4"/>
      <c r="V39" s="4"/>
      <c r="W39" s="6"/>
      <c r="Y39" s="14"/>
      <c r="Z39" s="4"/>
      <c r="AA39" s="4"/>
      <c r="AB39" s="4"/>
      <c r="AC39" s="4"/>
      <c r="AD39" s="2"/>
      <c r="AE39" s="2"/>
      <c r="AF39" s="4"/>
      <c r="AG39" s="4"/>
      <c r="AH39" s="4"/>
      <c r="AI39" s="6"/>
      <c r="AJ39" s="4"/>
      <c r="AK39" s="4"/>
      <c r="AL39" s="6"/>
    </row>
    <row r="40" spans="1:39" s="33" customFormat="1" ht="15.75" customHeight="1" x14ac:dyDescent="0.15">
      <c r="A40" s="30">
        <v>2538</v>
      </c>
      <c r="B40" s="31"/>
      <c r="C40" s="31" t="s">
        <v>31</v>
      </c>
      <c r="D40" s="31"/>
      <c r="E40" s="31"/>
      <c r="F40" s="31"/>
      <c r="G40" s="32" t="s">
        <v>138</v>
      </c>
      <c r="H40" s="31"/>
      <c r="I40" s="31"/>
      <c r="J40" s="31"/>
      <c r="K40" s="31"/>
      <c r="L40" s="31"/>
      <c r="M40" s="31"/>
      <c r="N40" s="31"/>
      <c r="O40" s="31"/>
      <c r="P40" s="31"/>
      <c r="Q40" s="31"/>
      <c r="R40" s="31"/>
      <c r="Y40" s="34" t="str">
        <f t="shared" ref="Y40:Y57" si="63">CONCATENATE(Z40," ",AA40," ",AB40," ",AC40," ",AD40," ",AE40," ",AF40," ",AG40," ",AH40," ",AI40," ",AJ40," ",AK40," ",AL40," ",AM40," ",AN40)</f>
        <v xml:space="preserve">\chapter{27\textsuperscript{th} Sunday of Ordinary Time (Year C)}              </v>
      </c>
      <c r="Z40" s="35" t="str">
        <f>CONCATENATE("\chapter{",G40,"}")</f>
        <v>\chapter{27\textsuperscript{th} Sunday of Ordinary Time (Year C)}</v>
      </c>
      <c r="AA40" s="34"/>
      <c r="AB40" s="34"/>
      <c r="AC40" s="34"/>
      <c r="AD40" s="31"/>
      <c r="AE40" s="31"/>
      <c r="AF40" s="34"/>
      <c r="AG40" s="34"/>
      <c r="AH40" s="34"/>
      <c r="AI40" s="34"/>
      <c r="AJ40" s="34"/>
      <c r="AK40" s="34"/>
      <c r="AL40" s="34"/>
    </row>
    <row r="41" spans="1:39" s="7" customFormat="1" ht="15.75" customHeight="1" x14ac:dyDescent="0.15">
      <c r="A41" s="1">
        <v>2539</v>
      </c>
      <c r="B41" s="2"/>
      <c r="C41" s="2"/>
      <c r="F41" s="2"/>
      <c r="G41" s="7" t="s">
        <v>134</v>
      </c>
      <c r="H41" s="2"/>
      <c r="I41" s="2"/>
      <c r="J41" s="6"/>
      <c r="K41" s="6"/>
      <c r="L41" s="5"/>
      <c r="M41" s="5"/>
      <c r="N41" s="5"/>
      <c r="O41" s="5"/>
      <c r="P41" s="6"/>
      <c r="Q41" s="6"/>
      <c r="R41" s="6"/>
      <c r="S41" s="6"/>
      <c r="T41" s="6"/>
      <c r="U41" s="6"/>
      <c r="V41" s="6"/>
      <c r="W41" s="6"/>
      <c r="X41" s="6"/>
      <c r="Y41" s="14" t="str">
        <f t="shared" si="63"/>
        <v xml:space="preserve">\section{Second Vespers}              </v>
      </c>
      <c r="Z41" s="13" t="str">
        <f>CONCATENATE("\section{",G41,"}")</f>
        <v>\section{Second Vespers}</v>
      </c>
      <c r="AA41" s="6"/>
      <c r="AB41" s="6"/>
      <c r="AC41" s="6"/>
      <c r="AD41" s="2"/>
      <c r="AE41" s="2"/>
      <c r="AF41" s="6"/>
      <c r="AG41" s="6"/>
      <c r="AH41" s="6"/>
      <c r="AI41" s="6"/>
      <c r="AJ41" s="6"/>
      <c r="AK41" s="6"/>
      <c r="AL41" s="6"/>
    </row>
    <row r="42" spans="1:39" s="7" customFormat="1" ht="15.75" customHeight="1" x14ac:dyDescent="0.15">
      <c r="A42" s="7">
        <v>2540</v>
      </c>
      <c r="B42" s="2"/>
      <c r="C42" s="2"/>
      <c r="D42" s="2"/>
      <c r="E42" s="2" t="s">
        <v>34</v>
      </c>
      <c r="F42" s="2"/>
      <c r="G42" s="2" t="s">
        <v>78</v>
      </c>
      <c r="H42" s="2"/>
      <c r="I42" s="2"/>
      <c r="J42" s="6"/>
      <c r="K42" s="6"/>
      <c r="L42" s="5"/>
      <c r="M42" s="5"/>
      <c r="N42" s="2" t="s">
        <v>51</v>
      </c>
      <c r="O42" s="2">
        <v>1</v>
      </c>
      <c r="P42" s="6"/>
      <c r="Q42" s="6"/>
      <c r="R42" s="6" t="s">
        <v>88</v>
      </c>
      <c r="S42" s="6"/>
      <c r="T42" s="6" t="s">
        <v>82</v>
      </c>
      <c r="U42" s="6"/>
      <c r="V42" s="6"/>
      <c r="W42" s="6"/>
      <c r="X42" s="6"/>
      <c r="Y42" s="14" t="str">
        <f t="shared" si="63"/>
        <v xml:space="preserve">    \index[Varia]{Deus in adiutorium} \label{Deus in adiutorium (Varia)} \grecommentary[0pt]{} \gresetinitiallines{1}  \grechangedim{maxbaroffsettextleft}{0 cm}{scalable} \gregorioscore{chants/misc.deus_in_adjutorium-T}  \grechangedim{maxbaroffsettextleft}{0.6 cm}{scalable}  </v>
      </c>
      <c r="Z42" s="6"/>
      <c r="AA42" s="13"/>
      <c r="AB42" s="6"/>
      <c r="AC42" s="13"/>
      <c r="AD42" s="12" t="str">
        <f>CONCATENATE("\index[",E42,"]{",G42,"}")</f>
        <v>\index[Varia]{Deus in adiutorium}</v>
      </c>
      <c r="AE42" s="12" t="str">
        <f>CONCATENATE("\label{",G42," (",E42,")}")</f>
        <v>\label{Deus in adiutorium (Varia)}</v>
      </c>
      <c r="AF42" s="12" t="str">
        <f>CONCATENATE("\grecommentary[",N42,"]{",P42,"}")</f>
        <v>\grecommentary[0pt]{}</v>
      </c>
      <c r="AG42" s="12" t="str">
        <f>CONCATENATE("\gresetinitiallines{",O42,"}")</f>
        <v>\gresetinitiallines{1}</v>
      </c>
      <c r="AH42" s="12"/>
      <c r="AI42" s="25" t="s">
        <v>32</v>
      </c>
      <c r="AJ42" s="6" t="str">
        <f t="shared" ref="AJ42:AJ44" si="64">CONCATENATE("\gregorioscore{chants/",SUBSTITUTE(T42,".gabc",""),"}")</f>
        <v>\gregorioscore{chants/misc.deus_in_adjutorium-T}</v>
      </c>
      <c r="AK42" s="16"/>
      <c r="AL42" s="24" t="s">
        <v>33</v>
      </c>
      <c r="AM42" s="6"/>
    </row>
    <row r="43" spans="1:39" s="7" customFormat="1" ht="15.75" customHeight="1" x14ac:dyDescent="0.15">
      <c r="A43" s="1">
        <v>2541</v>
      </c>
      <c r="B43" s="2"/>
      <c r="C43" s="2"/>
      <c r="D43" s="2"/>
      <c r="E43" s="2" t="s">
        <v>30</v>
      </c>
      <c r="F43" s="2"/>
      <c r="G43" s="2" t="s">
        <v>35</v>
      </c>
      <c r="H43" s="2"/>
      <c r="I43" s="2"/>
      <c r="J43" s="6">
        <v>8</v>
      </c>
      <c r="K43" s="6"/>
      <c r="L43" s="2" t="s">
        <v>135</v>
      </c>
      <c r="M43" s="2" t="s">
        <v>77</v>
      </c>
      <c r="N43" s="2" t="s">
        <v>51</v>
      </c>
      <c r="O43" s="2">
        <v>1</v>
      </c>
      <c r="P43" s="6"/>
      <c r="Q43" s="6" t="s">
        <v>48</v>
      </c>
      <c r="R43" s="2" t="s">
        <v>88</v>
      </c>
      <c r="S43" s="6"/>
      <c r="T43" s="6" t="s">
        <v>74</v>
      </c>
      <c r="U43" s="6"/>
      <c r="V43" s="6"/>
      <c r="W43" s="6"/>
      <c r="X43" s="6"/>
      <c r="Y43" s="14" t="str">
        <f t="shared" si="63"/>
        <v xml:space="preserve"> \subsection{Hymnus}  \greannotation{VIII} \index[Hymnus]{Lucis creator} \label{Lucis creator (Hymnus)} \grecommentary[0pt]{} \gresetinitiallines{1} \gresetlyriccentering{syllable}  \gregorioscore{chants/hy--lucis-creator-english}    </v>
      </c>
      <c r="Z43" s="6"/>
      <c r="AA43" s="13" t="str">
        <f>CONCATENATE("\subsection{",E43,"}")</f>
        <v>\subsection{Hymnus}</v>
      </c>
      <c r="AB43" s="6"/>
      <c r="AC43" s="13" t="str">
        <f>CONCATENATE("\greannotation{",L43,"}")</f>
        <v>\greannotation{VIII}</v>
      </c>
      <c r="AD43" s="12" t="str">
        <f>CONCATENATE("\index[",E43,"]{",G43,"}")</f>
        <v>\index[Hymnus]{Lucis creator}</v>
      </c>
      <c r="AE43" s="12" t="str">
        <f>CONCATENATE("\label{",G43," (",E43,")}")</f>
        <v>\label{Lucis creator (Hymnus)}</v>
      </c>
      <c r="AF43" s="12" t="str">
        <f t="shared" ref="AF43:AF44" si="65">CONCATENATE("\grecommentary[",N43,"]{",P43,"}")</f>
        <v>\grecommentary[0pt]{}</v>
      </c>
      <c r="AG43" s="12" t="str">
        <f t="shared" ref="AG43:AG44" si="66">CONCATENATE("\gresetinitiallines{",O43,"}")</f>
        <v>\gresetinitiallines{1}</v>
      </c>
      <c r="AH43" s="26" t="s">
        <v>50</v>
      </c>
      <c r="AI43" s="6"/>
      <c r="AJ43" s="6" t="str">
        <f t="shared" si="64"/>
        <v>\gregorioscore{chants/hy--lucis-creator-english}</v>
      </c>
      <c r="AK43" s="6"/>
      <c r="AL43" s="6"/>
      <c r="AM43" s="6"/>
    </row>
    <row r="44" spans="1:39" s="7" customFormat="1" ht="15.75" customHeight="1" x14ac:dyDescent="0.15">
      <c r="A44" s="7">
        <v>2542</v>
      </c>
      <c r="B44" s="2"/>
      <c r="C44" s="2"/>
      <c r="D44" s="2"/>
      <c r="E44" s="2" t="s">
        <v>36</v>
      </c>
      <c r="F44" s="2"/>
      <c r="G44" s="2" t="s">
        <v>53</v>
      </c>
      <c r="H44" s="2"/>
      <c r="I44" s="2"/>
      <c r="J44" s="6">
        <v>7</v>
      </c>
      <c r="K44" s="6" t="s">
        <v>57</v>
      </c>
      <c r="L44" s="2" t="s">
        <v>55</v>
      </c>
      <c r="M44" s="2"/>
      <c r="N44" s="2" t="s">
        <v>51</v>
      </c>
      <c r="O44" s="2">
        <v>1</v>
      </c>
      <c r="P44" s="6" t="s">
        <v>54</v>
      </c>
      <c r="Q44" s="6" t="s">
        <v>49</v>
      </c>
      <c r="R44" s="2" t="s">
        <v>88</v>
      </c>
      <c r="S44" s="6"/>
      <c r="T44" s="6" t="s">
        <v>120</v>
      </c>
      <c r="U44" s="6"/>
      <c r="V44" s="6"/>
      <c r="W44" s="6"/>
      <c r="X44" s="6" t="s">
        <v>64</v>
      </c>
      <c r="Y44" s="14" t="str">
        <f t="shared" si="63"/>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44" s="6"/>
      <c r="AA44" s="13" t="str">
        <f>CONCATENATE("\subsection{",E44,"}")</f>
        <v>\subsection{Antiphona}</v>
      </c>
      <c r="AB44" s="6"/>
      <c r="AC44" s="13" t="str">
        <f>CONCATENATE("\greannotation{",L44,"}")</f>
        <v>\greannotation{VII d}</v>
      </c>
      <c r="AD44" s="12" t="str">
        <f>CONCATENATE("\index[",E44,"]{",G44,"}")</f>
        <v>\index[Antiphona]{Dixit Dominus}</v>
      </c>
      <c r="AE44" s="12" t="str">
        <f>CONCATENATE("\label{",G44," (",E44,")}")</f>
        <v>\label{Dixit Dominus (Antiphona)}</v>
      </c>
      <c r="AF44" s="12" t="str">
        <f t="shared" si="65"/>
        <v>\grecommentary[0pt]{Ps 109:1}</v>
      </c>
      <c r="AG44" s="12" t="str">
        <f t="shared" si="66"/>
        <v>\gresetinitiallines{1}</v>
      </c>
      <c r="AH44" s="27" t="s">
        <v>75</v>
      </c>
      <c r="AI44" s="25" t="s">
        <v>32</v>
      </c>
      <c r="AJ44" s="6" t="str">
        <f t="shared" si="64"/>
        <v>\gregorioscore{chants/an--dixit_dominus_domino_meo--dominican-mss}</v>
      </c>
      <c r="AK44" s="16"/>
      <c r="AL44" s="24" t="s">
        <v>33</v>
      </c>
      <c r="AM44" s="6"/>
    </row>
    <row r="45" spans="1:39" s="7" customFormat="1" ht="15" customHeight="1" x14ac:dyDescent="0.15">
      <c r="A45" s="1">
        <v>2543</v>
      </c>
      <c r="E45" s="1" t="s">
        <v>37</v>
      </c>
      <c r="G45" s="1" t="s">
        <v>38</v>
      </c>
      <c r="H45" s="1" t="s">
        <v>58</v>
      </c>
      <c r="I45" s="1" t="s">
        <v>65</v>
      </c>
      <c r="N45" s="2" t="s">
        <v>51</v>
      </c>
      <c r="Q45" s="7" t="s">
        <v>48</v>
      </c>
      <c r="T45" s="7" t="s">
        <v>66</v>
      </c>
      <c r="Y45" s="19" t="str">
        <f t="shared" si="63"/>
        <v xml:space="preserve"> \subsection{Psalm 109} \subsubsection{The Messiah, king and priest}  \index[Psalmus]{Psalm 109} \label{Psalm 109 (Psalmus)} \emph{Christ’s reign will last until all his enemies are made subject to him (1~Cor 15:25).}    \vspace{5pt} \par \input{psalms/psalm109english3-3}    </v>
      </c>
      <c r="Z45" s="6"/>
      <c r="AA45" s="13" t="str">
        <f>CONCATENATE("\subsection{",G45,"}")</f>
        <v>\subsection{Psalm 109}</v>
      </c>
      <c r="AB45" s="13" t="str">
        <f>CONCATENATE("\subsubsection{",H45,"}")</f>
        <v>\subsubsection{The Messiah, king and priest}</v>
      </c>
      <c r="AC45" s="13"/>
      <c r="AD45" s="12" t="str">
        <f>CONCATENATE("\index[",E45,"]{",G45,"}")</f>
        <v>\index[Psalmus]{Psalm 109}</v>
      </c>
      <c r="AE45" s="12" t="str">
        <f>CONCATENATE("\label{",G45," (",E45,")}")</f>
        <v>\label{Psalm 109 (Psalmus)}</v>
      </c>
      <c r="AF45" s="12" t="str">
        <f>CONCATENATE("\emph{",I45,"}")</f>
        <v>\emph{Christ’s reign will last until all his enemies are made subject to him (1~Cor 15:25).}</v>
      </c>
      <c r="AG45" s="12"/>
      <c r="AH45" s="6"/>
      <c r="AI45" s="6"/>
      <c r="AJ45" s="6" t="str">
        <f>CONCATENATE("\vspace{5pt} \par \input{psalms/",SUBSTITUTE(T45,".tex",""),"}")</f>
        <v>\vspace{5pt} \par \input{psalms/psalm109english3-3}</v>
      </c>
      <c r="AK45" s="6"/>
      <c r="AL45" s="6"/>
      <c r="AM45" s="6"/>
    </row>
    <row r="46" spans="1:39" s="7" customFormat="1" ht="15.75" customHeight="1" x14ac:dyDescent="0.15">
      <c r="A46" s="7">
        <v>2544</v>
      </c>
      <c r="B46" s="2"/>
      <c r="C46" s="6"/>
      <c r="D46" s="2"/>
      <c r="E46" s="2" t="s">
        <v>36</v>
      </c>
      <c r="F46" s="2"/>
      <c r="G46" s="2" t="s">
        <v>142</v>
      </c>
      <c r="H46" s="2"/>
      <c r="I46" s="2"/>
      <c r="J46" s="2">
        <v>4</v>
      </c>
      <c r="K46" s="2" t="s">
        <v>89</v>
      </c>
      <c r="L46" s="2" t="s">
        <v>144</v>
      </c>
      <c r="M46" s="2"/>
      <c r="N46" s="2" t="s">
        <v>51</v>
      </c>
      <c r="O46" s="2">
        <v>1</v>
      </c>
      <c r="P46" s="2" t="s">
        <v>143</v>
      </c>
      <c r="Q46" s="2" t="s">
        <v>49</v>
      </c>
      <c r="R46" s="2" t="s">
        <v>88</v>
      </c>
      <c r="S46" s="6"/>
      <c r="T46" s="6" t="s">
        <v>147</v>
      </c>
      <c r="U46" s="6"/>
      <c r="V46" s="6"/>
      <c r="W46" s="6"/>
      <c r="X46" s="6" t="s">
        <v>68</v>
      </c>
      <c r="Y46" s="14" t="str">
        <f t="shared" si="63"/>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46" s="6"/>
      <c r="AA46" s="13" t="str">
        <f t="shared" ref="AA46" si="67">CONCATENATE("\subsection{",E46,"}")</f>
        <v>\subsection{Antiphona}</v>
      </c>
      <c r="AB46" s="6"/>
      <c r="AC46" s="13" t="str">
        <f t="shared" ref="AC46" si="68">CONCATENATE("\greannotation{",L46,"}")</f>
        <v>\greannotation{IV E}</v>
      </c>
      <c r="AD46" s="12" t="str">
        <f t="shared" ref="AD46:AD47" si="69">CONCATENATE("\index[",E46,"]{",G46,"}")</f>
        <v>\index[Antiphona]{Fidelia omnia}</v>
      </c>
      <c r="AE46" s="12" t="str">
        <f t="shared" ref="AE46:AE47" si="70">CONCATENATE("\label{",G46," (",E46,")}")</f>
        <v>\label{Fidelia omnia (Antiphona)}</v>
      </c>
      <c r="AF46" s="12" t="str">
        <f t="shared" ref="AF46" si="71">CONCATENATE("\grecommentary[",N46,"]{",P46,"}")</f>
        <v>\grecommentary[0pt]{Ps 110:8}</v>
      </c>
      <c r="AG46" s="12" t="str">
        <f t="shared" ref="AG46" si="72">CONCATENATE("\gresetinitiallines{",O46,"}")</f>
        <v>\gresetinitiallines{1}</v>
      </c>
      <c r="AH46" s="27" t="s">
        <v>75</v>
      </c>
      <c r="AI46" s="25" t="s">
        <v>32</v>
      </c>
      <c r="AJ46" s="6" t="str">
        <f t="shared" ref="AJ46" si="73">CONCATENATE("\gregorioscore{chants/",SUBSTITUTE(T46,".gabc",""),"}")</f>
        <v>\gregorioscore{chants/an--fidelia_omnia--dominican}</v>
      </c>
      <c r="AK46" s="6"/>
      <c r="AL46" s="24" t="s">
        <v>33</v>
      </c>
      <c r="AM46" s="6"/>
    </row>
    <row r="47" spans="1:39" s="7" customFormat="1" ht="15.75" customHeight="1" x14ac:dyDescent="0.15">
      <c r="A47" s="1">
        <v>2545</v>
      </c>
      <c r="B47" s="2"/>
      <c r="C47" s="6"/>
      <c r="D47" s="2"/>
      <c r="E47" s="2" t="s">
        <v>37</v>
      </c>
      <c r="F47" s="2"/>
      <c r="G47" s="2" t="s">
        <v>139</v>
      </c>
      <c r="H47" s="2" t="s">
        <v>140</v>
      </c>
      <c r="I47" s="2" t="s">
        <v>141</v>
      </c>
      <c r="J47" s="2"/>
      <c r="K47" s="2"/>
      <c r="L47" s="2"/>
      <c r="M47" s="2"/>
      <c r="N47" s="2" t="s">
        <v>51</v>
      </c>
      <c r="O47" s="2"/>
      <c r="P47" s="2"/>
      <c r="Q47" s="2" t="s">
        <v>48</v>
      </c>
      <c r="R47" s="6"/>
      <c r="S47" s="6"/>
      <c r="T47" s="6" t="s">
        <v>148</v>
      </c>
      <c r="U47" s="6"/>
      <c r="V47" s="6"/>
      <c r="W47" s="6"/>
      <c r="X47" s="6"/>
      <c r="Y47" s="19" t="str">
        <f t="shared" si="63"/>
        <v xml:space="preserve"> \subsection{Psalm 110} \subsubsection{God’s marvelous works}  \index[Psalmus]{Psalm 110} \label{Psalm 110 (Psalmus)} \emph{We are lost in wonder at all you have done for us, our Lord and mighty God (Revelation 15:3).}    \vspace{5pt} \par \input{psalms/psalm110english3-3}    </v>
      </c>
      <c r="Z47" s="6"/>
      <c r="AA47" s="13" t="str">
        <f>CONCATENATE("\subsection{",G47,"}")</f>
        <v>\subsection{Psalm 110}</v>
      </c>
      <c r="AB47" s="13" t="str">
        <f>CONCATENATE("\subsubsection{",H47,"}")</f>
        <v>\subsubsection{God’s marvelous works}</v>
      </c>
      <c r="AC47" s="13"/>
      <c r="AD47" s="12" t="str">
        <f t="shared" si="69"/>
        <v>\index[Psalmus]{Psalm 110}</v>
      </c>
      <c r="AE47" s="12" t="str">
        <f t="shared" si="70"/>
        <v>\label{Psalm 110 (Psalmus)}</v>
      </c>
      <c r="AF47" s="12" t="str">
        <f>CONCATENATE("\emph{",I47,"}")</f>
        <v>\emph{We are lost in wonder at all you have done for us, our Lord and mighty God (Revelation 15:3).}</v>
      </c>
      <c r="AG47" s="12"/>
      <c r="AH47" s="6"/>
      <c r="AI47" s="6"/>
      <c r="AJ47" s="6" t="str">
        <f>CONCATENATE("\vspace{5pt} \par \input{psalms/",SUBSTITUTE(T47,".tex",""),"}")</f>
        <v>\vspace{5pt} \par \input{psalms/psalm110english3-3}</v>
      </c>
      <c r="AK47" s="6"/>
      <c r="AL47" s="6"/>
      <c r="AM47" s="6"/>
    </row>
    <row r="48" spans="1:39" s="7" customFormat="1" ht="15.75" customHeight="1" x14ac:dyDescent="0.15">
      <c r="A48" s="7">
        <v>2546</v>
      </c>
      <c r="B48" s="2"/>
      <c r="C48" s="6"/>
      <c r="D48" s="2"/>
      <c r="E48" s="2" t="s">
        <v>42</v>
      </c>
      <c r="F48" s="2"/>
      <c r="G48" s="1" t="s">
        <v>63</v>
      </c>
      <c r="H48" s="1" t="s">
        <v>71</v>
      </c>
      <c r="I48" s="1"/>
      <c r="J48" s="6">
        <v>6</v>
      </c>
      <c r="K48" s="6"/>
      <c r="L48" s="2" t="s">
        <v>81</v>
      </c>
      <c r="M48" s="1"/>
      <c r="N48" s="2" t="s">
        <v>51</v>
      </c>
      <c r="O48" s="1">
        <v>1</v>
      </c>
      <c r="P48" s="2" t="s">
        <v>43</v>
      </c>
      <c r="Q48" s="2" t="s">
        <v>48</v>
      </c>
      <c r="R48" s="2" t="s">
        <v>87</v>
      </c>
      <c r="S48" s="6"/>
      <c r="T48" s="7" t="s">
        <v>52</v>
      </c>
      <c r="U48" s="6"/>
      <c r="V48" s="6"/>
      <c r="W48" s="6"/>
      <c r="X48" s="6"/>
      <c r="Y48" s="14" t="str">
        <f t="shared" si="63"/>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48" s="6"/>
      <c r="AA48" s="13" t="str">
        <f t="shared" ref="AA48:AA50" si="74">CONCATENATE("\subsection{",E48,"}")</f>
        <v>\subsection{Canticum}</v>
      </c>
      <c r="AB48" s="13" t="str">
        <f>CONCATENATE("\subsubsection{",H48,"}")</f>
        <v>\subsubsection{The wedding of the Lamb}</v>
      </c>
      <c r="AC48" s="13" t="str">
        <f t="shared" ref="AC48" si="75">CONCATENATE("\greannotation{",L48,"}")</f>
        <v>\greannotation{VI}</v>
      </c>
      <c r="AD48" s="12" t="str">
        <f>CONCATENATE("\index[",E48,"]{",G48,"}")</f>
        <v>\index[Canticum]{Salus et gloria}</v>
      </c>
      <c r="AE48" s="12" t="str">
        <f>CONCATENATE("\label{",G48," (",E48,")}")</f>
        <v>\label{Salus et gloria (Canticum)}</v>
      </c>
      <c r="AF48" s="12" t="str">
        <f t="shared" ref="AF48" si="76">CONCATENATE("\grecommentary[",N48,"]{",P48,"}")</f>
        <v>\grecommentary[0pt]{Cf. Ap 19:1-2, 5-7}</v>
      </c>
      <c r="AG48" s="12" t="str">
        <f t="shared" ref="AG48" si="77">CONCATENATE("\gresetinitiallines{",O48,"}")</f>
        <v>\gresetinitiallines{1}</v>
      </c>
      <c r="AH48" s="26" t="s">
        <v>50</v>
      </c>
      <c r="AI48" s="6"/>
      <c r="AJ48" s="6" t="str">
        <f>CONCATENATE("\gregorioscore{chants/",SUBSTITUTE(T48,".gabc",""),"}")</f>
        <v>\gregorioscore{chants/canticle--salus-et-honor--dom-1-et-3--english}</v>
      </c>
      <c r="AK48" s="6"/>
      <c r="AL48" s="6"/>
      <c r="AM48" s="6"/>
    </row>
    <row r="49" spans="1:39" s="7" customFormat="1" ht="15.75" customHeight="1" x14ac:dyDescent="0.15">
      <c r="A49" s="1">
        <v>2547</v>
      </c>
      <c r="B49" s="2"/>
      <c r="C49" s="2"/>
      <c r="D49" s="2"/>
      <c r="E49" s="2" t="s">
        <v>44</v>
      </c>
      <c r="F49" s="2"/>
      <c r="G49" s="1" t="s">
        <v>152</v>
      </c>
      <c r="H49" s="2"/>
      <c r="I49" s="2"/>
      <c r="J49" s="6"/>
      <c r="K49" s="6"/>
      <c r="L49" s="2"/>
      <c r="M49" s="2"/>
      <c r="N49" s="2" t="s">
        <v>51</v>
      </c>
      <c r="O49" s="2"/>
      <c r="P49" s="2" t="s">
        <v>149</v>
      </c>
      <c r="Q49" s="6"/>
      <c r="R49" s="6"/>
      <c r="S49" s="6"/>
      <c r="T49" s="6" t="s">
        <v>150</v>
      </c>
      <c r="U49" s="6"/>
      <c r="V49" s="6"/>
      <c r="W49" s="6"/>
      <c r="X49" s="6"/>
      <c r="Y49" s="20" t="str">
        <f t="shared" si="63"/>
        <v xml:space="preserve"> \subsection{Lectio brevis}     \hfill 1 Pt 1:3-5    \input{readings/lectio_brevis_1.Pt.1.3-5.tex}    </v>
      </c>
      <c r="Z49" s="6"/>
      <c r="AA49" s="13" t="str">
        <f t="shared" si="74"/>
        <v>\subsection{Lectio brevis}</v>
      </c>
      <c r="AB49" s="6"/>
      <c r="AC49" s="13"/>
      <c r="AD49" s="12"/>
      <c r="AE49" s="12"/>
      <c r="AF49" s="6" t="str">
        <f>CONCATENATE("\hfill ",P49)</f>
        <v>\hfill 1 Pt 1:3-5</v>
      </c>
      <c r="AG49" s="12"/>
      <c r="AH49" s="6"/>
      <c r="AI49" s="6"/>
      <c r="AJ49" s="6" t="str">
        <f>CONCATENATE("\input{readings/",T49,"}")</f>
        <v>\input{readings/lectio_brevis_1.Pt.1.3-5.tex}</v>
      </c>
      <c r="AK49" s="6"/>
      <c r="AL49" s="6"/>
      <c r="AM49" s="6"/>
    </row>
    <row r="50" spans="1:39" s="7" customFormat="1" ht="15.75" customHeight="1" x14ac:dyDescent="0.15">
      <c r="A50" s="7">
        <v>2548</v>
      </c>
      <c r="B50" s="2"/>
      <c r="C50" s="2"/>
      <c r="D50" s="2"/>
      <c r="E50" s="2" t="s">
        <v>45</v>
      </c>
      <c r="F50" s="2"/>
      <c r="G50" s="2" t="s">
        <v>46</v>
      </c>
      <c r="H50" s="2"/>
      <c r="I50" s="2"/>
      <c r="J50" s="6">
        <v>6</v>
      </c>
      <c r="K50" s="6"/>
      <c r="L50" s="2" t="s">
        <v>81</v>
      </c>
      <c r="M50" s="2" t="s">
        <v>77</v>
      </c>
      <c r="N50" s="2" t="s">
        <v>51</v>
      </c>
      <c r="O50" s="2">
        <v>1</v>
      </c>
      <c r="P50" s="2" t="s">
        <v>80</v>
      </c>
      <c r="Q50" s="2" t="s">
        <v>49</v>
      </c>
      <c r="R50" s="2" t="s">
        <v>86</v>
      </c>
      <c r="S50" s="6"/>
      <c r="T50" s="6" t="s">
        <v>79</v>
      </c>
      <c r="U50" s="6"/>
      <c r="V50" s="6"/>
      <c r="W50" s="6"/>
      <c r="X50" s="6" t="s">
        <v>83</v>
      </c>
      <c r="Y50" s="21" t="str">
        <f>CONCATENATE(Z50," ",AA50," ",AB50," ",AC50," ",AD50," ",AE50," ",AF50," ",AG50," ",AH50," ",AI50," ",AJ50," ",AK50," ",AL50," ",AM50," ",AN50)</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50" s="6"/>
      <c r="AA50" s="13" t="str">
        <f t="shared" si="74"/>
        <v>\subsection{Responsorium brevis}</v>
      </c>
      <c r="AB50" s="6"/>
      <c r="AC50" s="13" t="str">
        <f t="shared" ref="AC50" si="78">CONCATENATE("\greannotation{",L50,"}")</f>
        <v>\greannotation{VI}</v>
      </c>
      <c r="AD50" s="12" t="str">
        <f>CONCATENATE("\index[",E50,"]{",G50,"}")</f>
        <v>\index[Responsorium brevis]{Benedictus es, Domine}</v>
      </c>
      <c r="AE50" s="12" t="str">
        <f>CONCATENATE("\label{",G50," (",E50,")}")</f>
        <v>\label{Benedictus es, Domine (Responsorium brevis)}</v>
      </c>
      <c r="AF50" s="12" t="str">
        <f t="shared" ref="AF50" si="79">CONCATENATE("\grecommentary[",N50,"]{",P50,"}")</f>
        <v>\grecommentary[0pt]{Dan 3:56}</v>
      </c>
      <c r="AG50" s="12" t="str">
        <f t="shared" ref="AG50" si="80">CONCATENATE("\gresetinitiallines{",O50,"}")</f>
        <v>\gresetinitiallines{1}</v>
      </c>
      <c r="AH50" s="27" t="s">
        <v>75</v>
      </c>
      <c r="AI50" s="6"/>
      <c r="AJ50" s="6" t="str">
        <f t="shared" ref="AJ50" si="81">CONCATENATE("\gregorioscore{chants/",SUBSTITUTE(T50,".gabc",""),"}")</f>
        <v>\gregorioscore{chants/rb--benedictus_es_domine--solesmes}</v>
      </c>
      <c r="AK50" s="6"/>
      <c r="AM50" s="29" t="s">
        <v>162</v>
      </c>
    </row>
    <row r="51" spans="1:39" s="7" customFormat="1" ht="15.75" customHeight="1" x14ac:dyDescent="0.15">
      <c r="A51" s="1">
        <v>2549</v>
      </c>
      <c r="B51" s="2"/>
      <c r="C51" s="6"/>
      <c r="D51" s="2"/>
      <c r="E51" s="2" t="s">
        <v>84</v>
      </c>
      <c r="F51" s="6"/>
      <c r="G51" s="2" t="s">
        <v>154</v>
      </c>
      <c r="H51" s="2"/>
      <c r="I51" s="2"/>
      <c r="J51" s="2">
        <v>8</v>
      </c>
      <c r="K51" s="2" t="s">
        <v>155</v>
      </c>
      <c r="L51" s="2" t="s">
        <v>213</v>
      </c>
      <c r="M51" s="2" t="s">
        <v>77</v>
      </c>
      <c r="N51" s="2" t="s">
        <v>51</v>
      </c>
      <c r="O51" s="2">
        <v>1</v>
      </c>
      <c r="P51" s="2" t="s">
        <v>156</v>
      </c>
      <c r="Q51" s="2" t="s">
        <v>49</v>
      </c>
      <c r="R51" s="2" t="s">
        <v>86</v>
      </c>
      <c r="S51" s="6"/>
      <c r="T51" s="6" t="s">
        <v>153</v>
      </c>
      <c r="U51" s="6"/>
      <c r="V51" s="6"/>
      <c r="W51" s="6"/>
      <c r="X51" s="6" t="s">
        <v>159</v>
      </c>
      <c r="Y51" s="22" t="str">
        <f t="shared" si="63"/>
        <v xml:space="preserve"> \subsection{Antiphona ad Magnificat}  \greannotation{VIII \textsc{g}} \index[Antiphona ad Magnificat]{Sic et vos} \label{Sic et vos (Antiphona ad Magnificat)} \grecommentary[0pt]{Lc 17:10} \gresetinitiallines{1} \gresetlyriccentering{vowel}  \gregorioscore{chants/an--sic_et_vos--solesmes} \vspace{5pt} \emph{Thus you too, when you have done everything that has been commanded, ought to say: We are useless servants, for what we had to do, we have done.}   </v>
      </c>
      <c r="Z51" s="6"/>
      <c r="AA51" s="13" t="str">
        <f>CONCATENATE("\subsection{",E51,"}")</f>
        <v>\subsection{Antiphona ad Magnificat}</v>
      </c>
      <c r="AB51" s="6"/>
      <c r="AC51" s="13" t="str">
        <f t="shared" ref="AC51:AC52" si="82">CONCATENATE("\greannotation{",L51,"}")</f>
        <v>\greannotation{VIII \textsc{g}}</v>
      </c>
      <c r="AD51" s="12" t="str">
        <f>CONCATENATE("\index[",E51,"]{",G51,"}")</f>
        <v>\index[Antiphona ad Magnificat]{Sic et vos}</v>
      </c>
      <c r="AE51" s="12" t="str">
        <f>CONCATENATE("\label{",G51," (",E51,")}")</f>
        <v>\label{Sic et vos (Antiphona ad Magnificat)}</v>
      </c>
      <c r="AF51" s="12" t="str">
        <f t="shared" ref="AF51:AF52" si="83">CONCATENATE("\grecommentary[",N51,"]{",P51,"}")</f>
        <v>\grecommentary[0pt]{Lc 17:10}</v>
      </c>
      <c r="AG51" s="12" t="str">
        <f t="shared" ref="AG51:AG52" si="84">CONCATENATE("\gresetinitiallines{",O51,"}")</f>
        <v>\gresetinitiallines{1}</v>
      </c>
      <c r="AH51" s="27" t="s">
        <v>75</v>
      </c>
      <c r="AI51" s="6"/>
      <c r="AJ51" s="6" t="str">
        <f t="shared" ref="AJ51:AJ52" si="85">CONCATENATE("\gregorioscore{chants/",SUBSTITUTE(T51,".gabc",""),"}")</f>
        <v>\gregorioscore{chants/an--sic_et_vos--solesmes}</v>
      </c>
      <c r="AK51" s="6" t="str">
        <f>CONCATENATE("\vspace{5pt} \emph{",X51,"}")</f>
        <v>\vspace{5pt} \emph{Thus you too, when you have done everything that has been commanded, ought to say: We are useless servants, for what we had to do, we have done.}</v>
      </c>
      <c r="AL51" s="6"/>
      <c r="AM51" s="6"/>
    </row>
    <row r="52" spans="1:39" s="7" customFormat="1" ht="15.75" customHeight="1" x14ac:dyDescent="0.15">
      <c r="A52" s="7">
        <v>2550</v>
      </c>
      <c r="B52" s="2"/>
      <c r="C52" s="2"/>
      <c r="D52" s="2"/>
      <c r="E52" s="2" t="s">
        <v>96</v>
      </c>
      <c r="F52" s="2"/>
      <c r="G52" s="2" t="s">
        <v>157</v>
      </c>
      <c r="H52" s="2" t="s">
        <v>97</v>
      </c>
      <c r="I52" s="2"/>
      <c r="J52" s="2">
        <v>8</v>
      </c>
      <c r="K52" s="2" t="s">
        <v>155</v>
      </c>
      <c r="L52" s="2" t="s">
        <v>213</v>
      </c>
      <c r="M52" s="2" t="s">
        <v>77</v>
      </c>
      <c r="N52" s="2" t="s">
        <v>51</v>
      </c>
      <c r="O52" s="2">
        <v>1</v>
      </c>
      <c r="P52" s="2" t="s">
        <v>94</v>
      </c>
      <c r="Q52" s="6"/>
      <c r="R52" s="6"/>
      <c r="S52" s="6"/>
      <c r="T52" s="6" t="s">
        <v>158</v>
      </c>
      <c r="U52" s="6"/>
      <c r="V52" s="6"/>
      <c r="W52" s="6"/>
      <c r="X52" s="6"/>
      <c r="Y52" s="23" t="str">
        <f t="shared" si="63"/>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52" s="6"/>
      <c r="AA52" s="13" t="str">
        <f t="shared" ref="AA52:AA57" si="86">CONCATENATE("\subsection{",E52,"}")</f>
        <v>\subsection{Canticum Evangelicum}</v>
      </c>
      <c r="AB52" s="13" t="str">
        <f>CONCATENATE("\subsubsection{",H52,"}")</f>
        <v>\subsubsection{The soul rejoices in the Lord}</v>
      </c>
      <c r="AC52" s="13" t="str">
        <f t="shared" si="82"/>
        <v>\greannotation{VIII \textsc{g}}</v>
      </c>
      <c r="AD52" s="12" t="str">
        <f t="shared" ref="AD52:AD55" si="87">CONCATENATE("\index[",E52,"]{",G52,"}")</f>
        <v>\index[Canticum Evangelicum]{Magnificat 8G}</v>
      </c>
      <c r="AE52" s="12" t="str">
        <f t="shared" ref="AE52:AE55" si="88">CONCATENATE("\label{",G52," (",E52,")}")</f>
        <v>\label{Magnificat 8G (Canticum Evangelicum)}</v>
      </c>
      <c r="AF52" s="12" t="str">
        <f t="shared" si="83"/>
        <v>\grecommentary[0pt]{Lc 1:46-55}</v>
      </c>
      <c r="AG52" s="12" t="str">
        <f t="shared" si="84"/>
        <v>\gresetinitiallines{1}</v>
      </c>
      <c r="AH52" s="27" t="s">
        <v>75</v>
      </c>
      <c r="AI52" s="6"/>
      <c r="AJ52" s="6" t="str">
        <f t="shared" si="85"/>
        <v>\gregorioscore{chants/magnificat8G}</v>
      </c>
      <c r="AK52" s="6" t="s">
        <v>98</v>
      </c>
      <c r="AL52" s="6"/>
      <c r="AM52" s="6"/>
    </row>
    <row r="53" spans="1:39" s="7" customFormat="1" ht="15" customHeight="1" x14ac:dyDescent="0.15">
      <c r="A53" s="1">
        <v>2551</v>
      </c>
      <c r="E53" s="1" t="s">
        <v>102</v>
      </c>
      <c r="G53" s="1" t="s">
        <v>152</v>
      </c>
      <c r="T53" s="7" t="s">
        <v>160</v>
      </c>
      <c r="Y53" s="23" t="str">
        <f t="shared" si="63"/>
        <v xml:space="preserve"> \subsection{Preces}   \index[Preces]{Week III, Sunday, Second Vespers} \label{Week III, Sunday, Second Vespers (Preces)}     \input{intercessions/intercessions-ot-sunday-week-3-2nd-vespers}    </v>
      </c>
      <c r="AA53" s="13" t="str">
        <f t="shared" si="86"/>
        <v>\subsection{Preces}</v>
      </c>
      <c r="AD53" s="1" t="str">
        <f t="shared" si="87"/>
        <v>\index[Preces]{Week III, Sunday, Second Vespers}</v>
      </c>
      <c r="AE53" s="1" t="str">
        <f t="shared" si="88"/>
        <v>\label{Week III, Sunday, Second Vespers (Preces)}</v>
      </c>
      <c r="AJ53" s="6" t="str">
        <f>CONCATENATE("\input{intercessions/",SUBSTITUTE(T53,".tex",""),"}")</f>
        <v>\input{intercessions/intercessions-ot-sunday-week-3-2nd-vespers}</v>
      </c>
    </row>
    <row r="54" spans="1:39" s="7" customFormat="1" ht="15.75" customHeight="1" x14ac:dyDescent="0.15">
      <c r="A54" s="7">
        <v>2552</v>
      </c>
      <c r="B54" s="2"/>
      <c r="C54" s="6"/>
      <c r="D54" s="2"/>
      <c r="E54" s="2" t="s">
        <v>104</v>
      </c>
      <c r="F54" s="6"/>
      <c r="G54" s="2" t="s">
        <v>104</v>
      </c>
      <c r="H54" s="2"/>
      <c r="I54" s="2"/>
      <c r="J54" s="2"/>
      <c r="K54" s="2"/>
      <c r="L54" s="2"/>
      <c r="M54" s="2"/>
      <c r="N54" s="2"/>
      <c r="O54" s="2">
        <v>1</v>
      </c>
      <c r="P54" s="2"/>
      <c r="Q54" s="2"/>
      <c r="R54" s="6"/>
      <c r="S54" s="6"/>
      <c r="T54" s="6" t="s">
        <v>112</v>
      </c>
      <c r="U54" s="6"/>
      <c r="V54" s="6"/>
      <c r="W54" s="6"/>
      <c r="X54" s="6"/>
      <c r="Y54" s="23" t="str">
        <f t="shared" si="63"/>
        <v xml:space="preserve"> \subsection{Pater noster}   \index[Pater noster]{Pater noster} \label{Pater noster (Pater noster)}     \gregorioscore{chants/or--pater_noster_a--solesmes-T}    </v>
      </c>
      <c r="Z54" s="6"/>
      <c r="AA54" s="13" t="str">
        <f t="shared" si="86"/>
        <v>\subsection{Pater noster}</v>
      </c>
      <c r="AB54" s="6"/>
      <c r="AC54" s="6"/>
      <c r="AD54" s="2" t="str">
        <f t="shared" si="87"/>
        <v>\index[Pater noster]{Pater noster}</v>
      </c>
      <c r="AE54" s="2" t="str">
        <f t="shared" si="88"/>
        <v>\label{Pater noster (Pater noster)}</v>
      </c>
      <c r="AF54" s="6"/>
      <c r="AG54" s="6"/>
      <c r="AH54" s="6"/>
      <c r="AI54" s="6"/>
      <c r="AJ54" s="6" t="str">
        <f t="shared" ref="AJ54" si="89">CONCATENATE("\gregorioscore{chants/",SUBSTITUTE(T54,".gabc",""),"}")</f>
        <v>\gregorioscore{chants/or--pater_noster_a--solesmes-T}</v>
      </c>
      <c r="AK54" s="6"/>
      <c r="AL54" s="6"/>
    </row>
    <row r="55" spans="1:39" s="7" customFormat="1" ht="15.75" customHeight="1" x14ac:dyDescent="0.15">
      <c r="A55" s="1">
        <v>2553</v>
      </c>
      <c r="B55" s="2"/>
      <c r="C55" s="2"/>
      <c r="D55" s="2"/>
      <c r="E55" s="2" t="s">
        <v>105</v>
      </c>
      <c r="F55" s="2"/>
      <c r="G55" s="2" t="s">
        <v>161</v>
      </c>
      <c r="H55" s="2"/>
      <c r="I55" s="2"/>
      <c r="J55" s="6"/>
      <c r="K55" s="6"/>
      <c r="L55" s="2"/>
      <c r="M55" s="2"/>
      <c r="N55" s="2"/>
      <c r="O55" s="2"/>
      <c r="P55" s="6"/>
      <c r="Q55" s="6"/>
      <c r="R55" s="6"/>
      <c r="S55" s="6"/>
      <c r="T55" s="6" t="s">
        <v>178</v>
      </c>
      <c r="U55" s="6"/>
      <c r="V55" s="6"/>
      <c r="W55" s="6"/>
      <c r="X55" s="6"/>
      <c r="Y55" s="23" t="str">
        <f t="shared" si="63"/>
        <v xml:space="preserve"> \subsection{Oratio conclusiva}   \index[Oratio conclusiva]{27th Sunday in OT} \label{27th Sunday in OT (Oratio conclusiva)}     \input{prayers/or-ordinary-time.27}    </v>
      </c>
      <c r="Z55" s="6"/>
      <c r="AA55" s="13" t="str">
        <f t="shared" si="86"/>
        <v>\subsection{Oratio conclusiva}</v>
      </c>
      <c r="AB55" s="6"/>
      <c r="AC55" s="6"/>
      <c r="AD55" s="2" t="str">
        <f t="shared" si="87"/>
        <v>\index[Oratio conclusiva]{27th Sunday in OT}</v>
      </c>
      <c r="AE55" s="2" t="str">
        <f t="shared" si="88"/>
        <v>\label{27th Sunday in OT (Oratio conclusiva)}</v>
      </c>
      <c r="AF55" s="6"/>
      <c r="AG55" s="6"/>
      <c r="AH55" s="6"/>
      <c r="AI55" s="6"/>
      <c r="AJ55" s="6" t="str">
        <f>CONCATENATE("\input{prayers/",SUBSTITUTE(T55,".tex",""),"}")</f>
        <v>\input{prayers/or-ordinary-time.27}</v>
      </c>
      <c r="AK55" s="6"/>
      <c r="AL55" s="6"/>
    </row>
    <row r="56" spans="1:39" s="7" customFormat="1" ht="15.75" customHeight="1" x14ac:dyDescent="0.15">
      <c r="A56" s="7">
        <v>2554</v>
      </c>
      <c r="B56" s="2"/>
      <c r="C56" s="2"/>
      <c r="D56" s="2"/>
      <c r="E56" s="2" t="s">
        <v>106</v>
      </c>
      <c r="F56" s="2"/>
      <c r="G56" s="2"/>
      <c r="H56" s="2"/>
      <c r="I56" s="2"/>
      <c r="J56" s="6"/>
      <c r="K56" s="6"/>
      <c r="L56" s="2"/>
      <c r="M56" s="2"/>
      <c r="N56" s="2"/>
      <c r="O56" s="2"/>
      <c r="P56" s="6"/>
      <c r="Q56" s="6"/>
      <c r="R56" s="6"/>
      <c r="S56" s="6"/>
      <c r="T56" s="6"/>
      <c r="U56" s="6"/>
      <c r="V56" s="6"/>
      <c r="W56" s="6" t="s">
        <v>111</v>
      </c>
      <c r="X56" s="6"/>
      <c r="Y56" s="23" t="str">
        <f t="shared" si="63"/>
        <v xml:space="preserve"> \subsection{Ritus conclusionis}         \par \Vbar. The Lord be with you. \par \Rbar. And with your spirit. \par \Vbar. May almighty God bless you, the Father, and the Son, and the Holy Spirit. \par \Rbar. Amen.    </v>
      </c>
      <c r="Z56" s="6"/>
      <c r="AA56" s="13" t="str">
        <f t="shared" si="86"/>
        <v>\subsection{Ritus conclusionis}</v>
      </c>
      <c r="AB56" s="6"/>
      <c r="AC56" s="6"/>
      <c r="AD56" s="2"/>
      <c r="AE56" s="2"/>
      <c r="AF56" s="6"/>
      <c r="AG56" s="6"/>
      <c r="AH56" s="6"/>
      <c r="AI56" s="6"/>
      <c r="AJ56" s="6" t="str">
        <f>CONCATENATE("\par ",W56)</f>
        <v>\par \Vbar. The Lord be with you. \par \Rbar. And with your spirit. \par \Vbar. May almighty God bless you, the Father, and the Son, and the Holy Spirit. \par \Rbar. Amen.</v>
      </c>
      <c r="AK56" s="6"/>
      <c r="AL56" s="6"/>
    </row>
    <row r="57" spans="1:39" s="7" customFormat="1" ht="15.75" customHeight="1" x14ac:dyDescent="0.15">
      <c r="A57" s="1">
        <v>2555</v>
      </c>
      <c r="B57" s="2"/>
      <c r="C57" s="2"/>
      <c r="D57" s="6"/>
      <c r="E57" s="2" t="s">
        <v>107</v>
      </c>
      <c r="F57" s="6"/>
      <c r="G57" s="2" t="s">
        <v>108</v>
      </c>
      <c r="H57" s="5"/>
      <c r="I57" s="5"/>
      <c r="J57" s="6">
        <v>1</v>
      </c>
      <c r="K57" s="6"/>
      <c r="L57" s="2" t="s">
        <v>109</v>
      </c>
      <c r="M57" s="5"/>
      <c r="N57" s="5"/>
      <c r="O57" s="2">
        <v>1</v>
      </c>
      <c r="P57" s="6"/>
      <c r="Q57" s="6"/>
      <c r="R57" s="6"/>
      <c r="S57" s="6"/>
      <c r="T57" s="6" t="s">
        <v>110</v>
      </c>
      <c r="U57" s="6"/>
      <c r="V57" s="6"/>
      <c r="W57" s="6"/>
      <c r="X57" s="6"/>
      <c r="Y57" s="23" t="str">
        <f t="shared" si="63"/>
        <v xml:space="preserve"> \subsection{Benedicamus Domino}   \index[Benedicamus Domino]{Sundays} \label{Sundays (Benedicamus Domino)}     \gregorioscore{chants/misc.benedicamus.dominio.4-T}    </v>
      </c>
      <c r="Z57" s="6"/>
      <c r="AA57" s="13" t="str">
        <f t="shared" si="86"/>
        <v>\subsection{Benedicamus Domino}</v>
      </c>
      <c r="AB57" s="6"/>
      <c r="AC57" s="6"/>
      <c r="AD57" s="2" t="str">
        <f t="shared" ref="AD57" si="90">CONCATENATE("\index[",E57,"]{",G57,"}")</f>
        <v>\index[Benedicamus Domino]{Sundays}</v>
      </c>
      <c r="AE57" s="2" t="str">
        <f t="shared" ref="AE57" si="91">CONCATENATE("\label{",G57," (",E57,")}")</f>
        <v>\label{Sundays (Benedicamus Domino)}</v>
      </c>
      <c r="AF57" s="6"/>
      <c r="AG57" s="6"/>
      <c r="AH57" s="6"/>
      <c r="AI57" s="6"/>
      <c r="AJ57" s="6" t="str">
        <f>CONCATENATE("\gregorioscore{chants/",SUBSTITUTE(T57,".gabc",""),"}")</f>
        <v>\gregorioscore{chants/misc.benedicamus.dominio.4-T}</v>
      </c>
      <c r="AK57" s="6"/>
      <c r="AL57" s="6"/>
    </row>
    <row r="58" spans="1:39" ht="15.75" customHeight="1" x14ac:dyDescent="0.15">
      <c r="A58" s="7">
        <v>2556</v>
      </c>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6"/>
      <c r="AJ58" s="4"/>
      <c r="AK58" s="4"/>
      <c r="AL58" s="6"/>
    </row>
    <row r="59" spans="1:39" s="33" customFormat="1" ht="15.75" customHeight="1" x14ac:dyDescent="0.15">
      <c r="A59" s="30">
        <v>2557</v>
      </c>
      <c r="B59" s="31"/>
      <c r="C59" s="31" t="s">
        <v>31</v>
      </c>
      <c r="D59" s="31"/>
      <c r="E59" s="31"/>
      <c r="F59" s="31"/>
      <c r="G59" s="32" t="s">
        <v>163</v>
      </c>
      <c r="H59" s="31"/>
      <c r="I59" s="31"/>
      <c r="J59" s="31"/>
      <c r="K59" s="31"/>
      <c r="L59" s="31"/>
      <c r="M59" s="31"/>
      <c r="N59" s="31"/>
      <c r="O59" s="31"/>
      <c r="P59" s="31"/>
      <c r="Q59" s="31"/>
      <c r="R59" s="31"/>
      <c r="Y59" s="34" t="str">
        <f t="shared" ref="Y59:Y76" si="92">CONCATENATE(Z59," ",AA59," ",AB59," ",AC59," ",AD59," ",AE59," ",AF59," ",AG59," ",AH59," ",AI59," ",AJ59," ",AK59," ",AL59," ",AM59," ",AN59)</f>
        <v xml:space="preserve">\chapter{28\textsuperscript{th} Sunday of Ordinary Time (Year C)}              </v>
      </c>
      <c r="Z59" s="35" t="str">
        <f>CONCATENATE("\chapter{",G59,"}")</f>
        <v>\chapter{28\textsuperscript{th} Sunday of Ordinary Time (Year C)}</v>
      </c>
      <c r="AA59" s="34"/>
      <c r="AB59" s="34"/>
      <c r="AC59" s="34"/>
      <c r="AD59" s="31"/>
      <c r="AE59" s="31"/>
      <c r="AF59" s="34"/>
      <c r="AG59" s="34"/>
      <c r="AH59" s="34"/>
      <c r="AI59" s="34"/>
      <c r="AJ59" s="34"/>
      <c r="AK59" s="34"/>
      <c r="AL59" s="34"/>
    </row>
    <row r="60" spans="1:39" s="7" customFormat="1" ht="15.75" customHeight="1" x14ac:dyDescent="0.15">
      <c r="A60" s="1">
        <v>2558</v>
      </c>
      <c r="B60" s="2"/>
      <c r="C60" s="2"/>
      <c r="F60" s="2"/>
      <c r="G60" s="7" t="s">
        <v>134</v>
      </c>
      <c r="H60" s="2"/>
      <c r="I60" s="2"/>
      <c r="J60" s="6"/>
      <c r="K60" s="6"/>
      <c r="L60" s="5"/>
      <c r="M60" s="5"/>
      <c r="N60" s="5"/>
      <c r="O60" s="5"/>
      <c r="P60" s="6"/>
      <c r="Q60" s="6"/>
      <c r="R60" s="6"/>
      <c r="S60" s="6"/>
      <c r="T60" s="6"/>
      <c r="U60" s="6"/>
      <c r="V60" s="6"/>
      <c r="W60" s="6"/>
      <c r="X60" s="6"/>
      <c r="Y60" s="14" t="str">
        <f t="shared" si="92"/>
        <v xml:space="preserve">\section{Second Vespers}              </v>
      </c>
      <c r="Z60" s="13" t="str">
        <f>CONCATENATE("\section{",G60,"}")</f>
        <v>\section{Second Vespers}</v>
      </c>
      <c r="AA60" s="6"/>
      <c r="AB60" s="6"/>
      <c r="AC60" s="6"/>
      <c r="AD60" s="2"/>
      <c r="AE60" s="2"/>
      <c r="AF60" s="6"/>
      <c r="AG60" s="6"/>
      <c r="AH60" s="6"/>
      <c r="AI60" s="6"/>
      <c r="AJ60" s="6"/>
      <c r="AK60" s="6"/>
      <c r="AL60" s="6"/>
    </row>
    <row r="61" spans="1:39" s="7" customFormat="1" ht="15.75" customHeight="1" x14ac:dyDescent="0.15">
      <c r="A61" s="7">
        <v>2559</v>
      </c>
      <c r="B61" s="2"/>
      <c r="C61" s="2"/>
      <c r="D61" s="2"/>
      <c r="E61" s="2" t="s">
        <v>34</v>
      </c>
      <c r="F61" s="2"/>
      <c r="G61" s="2" t="s">
        <v>78</v>
      </c>
      <c r="H61" s="2"/>
      <c r="I61" s="2"/>
      <c r="J61" s="6"/>
      <c r="K61" s="6"/>
      <c r="L61" s="5"/>
      <c r="M61" s="5"/>
      <c r="N61" s="2" t="s">
        <v>51</v>
      </c>
      <c r="O61" s="2">
        <v>1</v>
      </c>
      <c r="P61" s="6"/>
      <c r="Q61" s="6"/>
      <c r="R61" s="6" t="s">
        <v>88</v>
      </c>
      <c r="S61" s="6"/>
      <c r="T61" s="6" t="s">
        <v>82</v>
      </c>
      <c r="U61" s="6"/>
      <c r="V61" s="6"/>
      <c r="W61" s="6"/>
      <c r="X61" s="6"/>
      <c r="Y61" s="14" t="str">
        <f t="shared" si="92"/>
        <v xml:space="preserve">    \index[Varia]{Deus in adiutorium} \label{Deus in adiutorium (Varia)} \grecommentary[0pt]{} \gresetinitiallines{1}  \grechangedim{maxbaroffsettextleft}{0 cm}{scalable} \gregorioscore{chants/misc.deus_in_adjutorium-T}  \grechangedim{maxbaroffsettextleft}{0.6 cm}{scalable}  </v>
      </c>
      <c r="Z61" s="6"/>
      <c r="AA61" s="13"/>
      <c r="AB61" s="6"/>
      <c r="AC61" s="13"/>
      <c r="AD61" s="12" t="str">
        <f>CONCATENATE("\index[",E61,"]{",G61,"}")</f>
        <v>\index[Varia]{Deus in adiutorium}</v>
      </c>
      <c r="AE61" s="12" t="str">
        <f>CONCATENATE("\label{",G61," (",E61,")}")</f>
        <v>\label{Deus in adiutorium (Varia)}</v>
      </c>
      <c r="AF61" s="12" t="str">
        <f>CONCATENATE("\grecommentary[",N61,"]{",P61,"}")</f>
        <v>\grecommentary[0pt]{}</v>
      </c>
      <c r="AG61" s="12" t="str">
        <f>CONCATENATE("\gresetinitiallines{",O61,"}")</f>
        <v>\gresetinitiallines{1}</v>
      </c>
      <c r="AH61" s="12"/>
      <c r="AI61" s="25" t="s">
        <v>32</v>
      </c>
      <c r="AJ61" s="6" t="str">
        <f t="shared" ref="AJ61:AJ63" si="93">CONCATENATE("\gregorioscore{chants/",SUBSTITUTE(T61,".gabc",""),"}")</f>
        <v>\gregorioscore{chants/misc.deus_in_adjutorium-T}</v>
      </c>
      <c r="AK61" s="16"/>
      <c r="AL61" s="24" t="s">
        <v>33</v>
      </c>
      <c r="AM61" s="6"/>
    </row>
    <row r="62" spans="1:39" s="7" customFormat="1" ht="15.75" customHeight="1" x14ac:dyDescent="0.15">
      <c r="A62" s="1">
        <v>2560</v>
      </c>
      <c r="B62" s="2"/>
      <c r="C62" s="2"/>
      <c r="D62" s="2"/>
      <c r="E62" s="2" t="s">
        <v>30</v>
      </c>
      <c r="F62" s="2"/>
      <c r="G62" s="2" t="s">
        <v>35</v>
      </c>
      <c r="H62" s="2"/>
      <c r="I62" s="2"/>
      <c r="J62" s="6">
        <v>8</v>
      </c>
      <c r="K62" s="6"/>
      <c r="L62" s="2" t="s">
        <v>135</v>
      </c>
      <c r="M62" s="2" t="s">
        <v>77</v>
      </c>
      <c r="N62" s="2" t="s">
        <v>51</v>
      </c>
      <c r="O62" s="2">
        <v>1</v>
      </c>
      <c r="P62" s="6"/>
      <c r="Q62" s="6" t="s">
        <v>48</v>
      </c>
      <c r="R62" s="2" t="s">
        <v>88</v>
      </c>
      <c r="S62" s="6"/>
      <c r="T62" s="6" t="s">
        <v>74</v>
      </c>
      <c r="U62" s="6"/>
      <c r="V62" s="6"/>
      <c r="W62" s="6"/>
      <c r="X62" s="6"/>
      <c r="Y62" s="14" t="str">
        <f t="shared" si="92"/>
        <v xml:space="preserve"> \subsection{Hymnus}  \greannotation{VIII} \index[Hymnus]{Lucis creator} \label{Lucis creator (Hymnus)} \grecommentary[0pt]{} \gresetinitiallines{1} \gresetlyriccentering{syllable}  \gregorioscore{chants/hy--lucis-creator-english}    </v>
      </c>
      <c r="Z62" s="6"/>
      <c r="AA62" s="13" t="str">
        <f>CONCATENATE("\subsection{",E62,"}")</f>
        <v>\subsection{Hymnus}</v>
      </c>
      <c r="AB62" s="6"/>
      <c r="AC62" s="13" t="str">
        <f>CONCATENATE("\greannotation{",L62,"}")</f>
        <v>\greannotation{VIII}</v>
      </c>
      <c r="AD62" s="12" t="str">
        <f>CONCATENATE("\index[",E62,"]{",G62,"}")</f>
        <v>\index[Hymnus]{Lucis creator}</v>
      </c>
      <c r="AE62" s="12" t="str">
        <f>CONCATENATE("\label{",G62," (",E62,")}")</f>
        <v>\label{Lucis creator (Hymnus)}</v>
      </c>
      <c r="AF62" s="12" t="str">
        <f t="shared" ref="AF62:AF63" si="94">CONCATENATE("\grecommentary[",N62,"]{",P62,"}")</f>
        <v>\grecommentary[0pt]{}</v>
      </c>
      <c r="AG62" s="12" t="str">
        <f t="shared" ref="AG62:AG63" si="95">CONCATENATE("\gresetinitiallines{",O62,"}")</f>
        <v>\gresetinitiallines{1}</v>
      </c>
      <c r="AH62" s="26" t="s">
        <v>50</v>
      </c>
      <c r="AI62" s="6"/>
      <c r="AJ62" s="6" t="str">
        <f t="shared" si="93"/>
        <v>\gregorioscore{chants/hy--lucis-creator-english}</v>
      </c>
      <c r="AK62" s="6"/>
      <c r="AL62" s="6"/>
      <c r="AM62" s="6"/>
    </row>
    <row r="63" spans="1:39" s="7" customFormat="1" ht="15.75" customHeight="1" x14ac:dyDescent="0.15">
      <c r="A63" s="7">
        <v>2561</v>
      </c>
      <c r="B63" s="2"/>
      <c r="C63" s="2"/>
      <c r="D63" s="2"/>
      <c r="E63" s="2" t="s">
        <v>36</v>
      </c>
      <c r="F63" s="2"/>
      <c r="G63" s="2" t="s">
        <v>53</v>
      </c>
      <c r="H63" s="2"/>
      <c r="I63" s="2"/>
      <c r="J63" s="6">
        <v>7</v>
      </c>
      <c r="K63" s="6" t="s">
        <v>57</v>
      </c>
      <c r="L63" s="2" t="s">
        <v>55</v>
      </c>
      <c r="M63" s="2"/>
      <c r="N63" s="2" t="s">
        <v>51</v>
      </c>
      <c r="O63" s="2">
        <v>1</v>
      </c>
      <c r="P63" s="6" t="s">
        <v>54</v>
      </c>
      <c r="Q63" s="6" t="s">
        <v>49</v>
      </c>
      <c r="R63" s="2" t="s">
        <v>88</v>
      </c>
      <c r="S63" s="6"/>
      <c r="T63" s="6" t="s">
        <v>120</v>
      </c>
      <c r="U63" s="6"/>
      <c r="V63" s="6"/>
      <c r="W63" s="6"/>
      <c r="X63" s="6" t="s">
        <v>64</v>
      </c>
      <c r="Y63" s="14" t="str">
        <f t="shared" si="92"/>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63" s="6"/>
      <c r="AA63" s="13" t="str">
        <f>CONCATENATE("\subsection{",E63,"}")</f>
        <v>\subsection{Antiphona}</v>
      </c>
      <c r="AB63" s="6"/>
      <c r="AC63" s="13" t="str">
        <f>CONCATENATE("\greannotation{",L63,"}")</f>
        <v>\greannotation{VII d}</v>
      </c>
      <c r="AD63" s="12" t="str">
        <f>CONCATENATE("\index[",E63,"]{",G63,"}")</f>
        <v>\index[Antiphona]{Dixit Dominus}</v>
      </c>
      <c r="AE63" s="12" t="str">
        <f>CONCATENATE("\label{",G63," (",E63,")}")</f>
        <v>\label{Dixit Dominus (Antiphona)}</v>
      </c>
      <c r="AF63" s="12" t="str">
        <f t="shared" si="94"/>
        <v>\grecommentary[0pt]{Ps 109:1}</v>
      </c>
      <c r="AG63" s="12" t="str">
        <f t="shared" si="95"/>
        <v>\gresetinitiallines{1}</v>
      </c>
      <c r="AH63" s="27" t="s">
        <v>75</v>
      </c>
      <c r="AI63" s="25" t="s">
        <v>32</v>
      </c>
      <c r="AJ63" s="6" t="str">
        <f t="shared" si="93"/>
        <v>\gregorioscore{chants/an--dixit_dominus_domino_meo--dominican-mss}</v>
      </c>
      <c r="AK63" s="16"/>
      <c r="AL63" s="24" t="s">
        <v>33</v>
      </c>
      <c r="AM63" s="6"/>
    </row>
    <row r="64" spans="1:39" s="7" customFormat="1" ht="15" customHeight="1" x14ac:dyDescent="0.15">
      <c r="A64" s="1">
        <v>2562</v>
      </c>
      <c r="E64" s="1" t="s">
        <v>37</v>
      </c>
      <c r="G64" s="1" t="s">
        <v>38</v>
      </c>
      <c r="H64" s="1" t="s">
        <v>58</v>
      </c>
      <c r="I64" s="1" t="s">
        <v>65</v>
      </c>
      <c r="N64" s="2" t="s">
        <v>51</v>
      </c>
      <c r="Q64" s="7" t="s">
        <v>48</v>
      </c>
      <c r="T64" s="7" t="s">
        <v>66</v>
      </c>
      <c r="Y64" s="19" t="str">
        <f t="shared" si="92"/>
        <v xml:space="preserve"> \subsection{Psalm 109} \subsubsection{The Messiah, king and priest}  \index[Psalmus]{Psalm 109} \label{Psalm 109 (Psalmus)} \emph{Christ’s reign will last until all his enemies are made subject to him (1~Cor 15:25).}    \vspace{5pt} \par \input{psalms/psalm109english3-3}    </v>
      </c>
      <c r="Z64" s="6"/>
      <c r="AA64" s="13" t="str">
        <f>CONCATENATE("\subsection{",G64,"}")</f>
        <v>\subsection{Psalm 109}</v>
      </c>
      <c r="AB64" s="13" t="str">
        <f>CONCATENATE("\subsubsection{",H64,"}")</f>
        <v>\subsubsection{The Messiah, king and priest}</v>
      </c>
      <c r="AC64" s="13"/>
      <c r="AD64" s="12" t="str">
        <f>CONCATENATE("\index[",E64,"]{",G64,"}")</f>
        <v>\index[Psalmus]{Psalm 109}</v>
      </c>
      <c r="AE64" s="12" t="str">
        <f>CONCATENATE("\label{",G64," (",E64,")}")</f>
        <v>\label{Psalm 109 (Psalmus)}</v>
      </c>
      <c r="AF64" s="12" t="str">
        <f>CONCATENATE("\emph{",I64,"}")</f>
        <v>\emph{Christ’s reign will last until all his enemies are made subject to him (1~Cor 15:25).}</v>
      </c>
      <c r="AG64" s="12"/>
      <c r="AH64" s="6"/>
      <c r="AI64" s="6"/>
      <c r="AJ64" s="6" t="str">
        <f>CONCATENATE("\vspace{5pt} \par \input{psalms/",SUBSTITUTE(T64,".tex",""),"}")</f>
        <v>\vspace{5pt} \par \input{psalms/psalm109english3-3}</v>
      </c>
      <c r="AK64" s="6"/>
      <c r="AL64" s="6"/>
      <c r="AM64" s="6"/>
    </row>
    <row r="65" spans="1:39" s="7" customFormat="1" ht="15.75" customHeight="1" x14ac:dyDescent="0.15">
      <c r="A65" s="7">
        <v>2563</v>
      </c>
      <c r="B65" s="2"/>
      <c r="C65" s="6"/>
      <c r="D65" s="2"/>
      <c r="E65" s="2" t="s">
        <v>36</v>
      </c>
      <c r="F65" s="2"/>
      <c r="G65" s="1" t="s">
        <v>170</v>
      </c>
      <c r="H65" s="2"/>
      <c r="I65" s="2"/>
      <c r="J65" s="2">
        <v>4</v>
      </c>
      <c r="K65" s="2" t="s">
        <v>89</v>
      </c>
      <c r="L65" s="2" t="s">
        <v>144</v>
      </c>
      <c r="M65" s="2"/>
      <c r="N65" s="2" t="s">
        <v>51</v>
      </c>
      <c r="O65" s="2">
        <v>1</v>
      </c>
      <c r="P65" s="2" t="s">
        <v>174</v>
      </c>
      <c r="Q65" s="2" t="s">
        <v>49</v>
      </c>
      <c r="R65" s="2" t="s">
        <v>88</v>
      </c>
      <c r="S65" s="6"/>
      <c r="T65" s="6" t="s">
        <v>171</v>
      </c>
      <c r="U65" s="6"/>
      <c r="V65" s="6"/>
      <c r="W65" s="6"/>
      <c r="X65" s="6"/>
      <c r="Y65" s="14" t="str">
        <f t="shared" si="92"/>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65" s="6"/>
      <c r="AA65" s="13" t="str">
        <f t="shared" ref="AA65" si="96">CONCATENATE("\subsection{",E65,"}")</f>
        <v>\subsection{Antiphona}</v>
      </c>
      <c r="AB65" s="6"/>
      <c r="AC65" s="13" t="str">
        <f t="shared" ref="AC65" si="97">CONCATENATE("\greannotation{",L65,"}")</f>
        <v>\greannotation{IV E}</v>
      </c>
      <c r="AD65" s="12" t="str">
        <f>CONCATENATE("\index[",E65,"]{",G66,"}")</f>
        <v>\index[Antiphona]{Psalm 111}</v>
      </c>
      <c r="AE65" s="12" t="str">
        <f>CONCATENATE("\label{",G66," (",E65,")}")</f>
        <v>\label{Psalm 111 (Antiphona)}</v>
      </c>
      <c r="AF65" s="12" t="str">
        <f t="shared" ref="AF65" si="98">CONCATENATE("\grecommentary[",N65,"]{",P65,"}")</f>
        <v>\grecommentary[0pt]{Ps 111:1}</v>
      </c>
      <c r="AG65" s="12" t="str">
        <f t="shared" ref="AG65" si="99">CONCATENATE("\gresetinitiallines{",O65,"}")</f>
        <v>\gresetinitiallines{1}</v>
      </c>
      <c r="AH65" s="27" t="s">
        <v>75</v>
      </c>
      <c r="AI65" s="25" t="s">
        <v>32</v>
      </c>
      <c r="AJ65" s="6" t="str">
        <f t="shared" ref="AJ65" si="100">CONCATENATE("\gregorioscore{chants/",SUBSTITUTE(T65,".gabc",""),"}")</f>
        <v>\gregorioscore{chants/ab--in_mandatis--dominican}</v>
      </c>
      <c r="AK65" s="6"/>
      <c r="AL65" s="28" t="s">
        <v>33</v>
      </c>
      <c r="AM65" s="6"/>
    </row>
    <row r="66" spans="1:39" s="7" customFormat="1" ht="15.75" customHeight="1" x14ac:dyDescent="0.15">
      <c r="A66" s="1">
        <v>2564</v>
      </c>
      <c r="B66" s="2"/>
      <c r="C66" s="6"/>
      <c r="D66" s="2"/>
      <c r="E66" s="2" t="s">
        <v>37</v>
      </c>
      <c r="F66" s="2"/>
      <c r="G66" s="2" t="s">
        <v>169</v>
      </c>
      <c r="H66" s="2" t="s">
        <v>172</v>
      </c>
      <c r="I66" s="2" t="s">
        <v>173</v>
      </c>
      <c r="J66" s="2"/>
      <c r="K66" s="2"/>
      <c r="L66" s="2"/>
      <c r="M66" s="2"/>
      <c r="N66" s="2" t="s">
        <v>51</v>
      </c>
      <c r="O66" s="2"/>
      <c r="P66" s="2"/>
      <c r="Q66" s="2" t="s">
        <v>48</v>
      </c>
      <c r="R66" s="6"/>
      <c r="S66" s="6"/>
      <c r="T66" s="6" t="s">
        <v>175</v>
      </c>
      <c r="U66" s="6"/>
      <c r="V66" s="6"/>
      <c r="W66" s="6"/>
      <c r="X66" s="6"/>
      <c r="Y66" s="19" t="str">
        <f t="shared" si="92"/>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66" s="6"/>
      <c r="AA66" s="13" t="str">
        <f>CONCATENATE("\subsection{",G66,"}")</f>
        <v>\subsection{Psalm 111}</v>
      </c>
      <c r="AB66" s="13" t="str">
        <f>CONCATENATE("\subsubsection{",H66,"}")</f>
        <v>\subsubsection{The happiness of the just man}</v>
      </c>
      <c r="AC66" s="13"/>
      <c r="AD66" s="12" t="str">
        <f>CONCATENATE("\index[",E66,"]{",G66,"}")</f>
        <v>\index[Psalmus]{Psalm 111}</v>
      </c>
      <c r="AE66" s="12" t="str">
        <f>CONCATENATE("\label{",G67," (",E66,")}")</f>
        <v>\label{Salus et gloria (Psalmus)}</v>
      </c>
      <c r="AF66" s="12" t="str">
        <f>CONCATENATE("\emph{",I66,"}")</f>
        <v>\emph{Live as children born of the light. Light produces every kind of goodness and justice and truth (Eph~5:8-9).}</v>
      </c>
      <c r="AG66" s="12"/>
      <c r="AH66" s="6"/>
      <c r="AI66" s="6"/>
      <c r="AJ66" s="6" t="str">
        <f>CONCATENATE("\vspace{5pt} \par \input{psalms/",SUBSTITUTE(T66,".tex",""),"}")</f>
        <v>\vspace{5pt} \par \input{psalms/psalm111english3-3}</v>
      </c>
      <c r="AK66" s="6"/>
      <c r="AL66" s="6"/>
      <c r="AM66" s="6"/>
    </row>
    <row r="67" spans="1:39" s="7" customFormat="1" ht="15.75" customHeight="1" x14ac:dyDescent="0.15">
      <c r="A67" s="7">
        <v>2565</v>
      </c>
      <c r="B67" s="2"/>
      <c r="C67" s="6"/>
      <c r="D67" s="2"/>
      <c r="E67" s="2" t="s">
        <v>42</v>
      </c>
      <c r="F67" s="2"/>
      <c r="G67" s="1" t="s">
        <v>63</v>
      </c>
      <c r="H67" s="1" t="s">
        <v>71</v>
      </c>
      <c r="I67" s="1"/>
      <c r="J67" s="6">
        <v>6</v>
      </c>
      <c r="K67" s="6"/>
      <c r="L67" s="2" t="s">
        <v>81</v>
      </c>
      <c r="M67" s="1"/>
      <c r="N67" s="2" t="s">
        <v>51</v>
      </c>
      <c r="O67" s="1">
        <v>1</v>
      </c>
      <c r="P67" s="2" t="s">
        <v>43</v>
      </c>
      <c r="Q67" s="2" t="s">
        <v>48</v>
      </c>
      <c r="R67" s="2" t="s">
        <v>87</v>
      </c>
      <c r="S67" s="6"/>
      <c r="T67" s="7" t="s">
        <v>52</v>
      </c>
      <c r="U67" s="6"/>
      <c r="V67" s="6"/>
      <c r="W67" s="6"/>
      <c r="X67" s="6"/>
      <c r="Y67" s="14" t="str">
        <f t="shared" si="9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67" s="6"/>
      <c r="AA67" s="13" t="str">
        <f t="shared" ref="AA67:AA69" si="101">CONCATENATE("\subsection{",E67,"}")</f>
        <v>\subsection{Canticum}</v>
      </c>
      <c r="AB67" s="13" t="str">
        <f>CONCATENATE("\subsubsection{",H67,"}")</f>
        <v>\subsubsection{The wedding of the Lamb}</v>
      </c>
      <c r="AC67" s="13" t="str">
        <f t="shared" ref="AC67" si="102">CONCATENATE("\greannotation{",L67,"}")</f>
        <v>\greannotation{VI}</v>
      </c>
      <c r="AD67" s="12" t="str">
        <f>CONCATENATE("\index[",E67,"]{",G67,"}")</f>
        <v>\index[Canticum]{Salus et gloria}</v>
      </c>
      <c r="AE67" s="12" t="str">
        <f>CONCATENATE("\label{",G67," (",E67,")}")</f>
        <v>\label{Salus et gloria (Canticum)}</v>
      </c>
      <c r="AF67" s="12" t="str">
        <f t="shared" ref="AF67" si="103">CONCATENATE("\grecommentary[",N67,"]{",P67,"}")</f>
        <v>\grecommentary[0pt]{Cf. Ap 19:1-2, 5-7}</v>
      </c>
      <c r="AG67" s="12" t="str">
        <f t="shared" ref="AG67" si="104">CONCATENATE("\gresetinitiallines{",O67,"}")</f>
        <v>\gresetinitiallines{1}</v>
      </c>
      <c r="AH67" s="26" t="s">
        <v>50</v>
      </c>
      <c r="AI67" s="6"/>
      <c r="AJ67" s="6" t="str">
        <f>CONCATENATE("\gregorioscore{chants/",SUBSTITUTE(T67,".gabc",""),"}")</f>
        <v>\gregorioscore{chants/canticle--salus-et-honor--dom-1-et-3--english}</v>
      </c>
      <c r="AK67" s="6"/>
      <c r="AL67" s="6"/>
      <c r="AM67" s="6"/>
    </row>
    <row r="68" spans="1:39" s="7" customFormat="1" ht="15.75" customHeight="1" x14ac:dyDescent="0.15">
      <c r="A68" s="1">
        <v>2566</v>
      </c>
      <c r="B68" s="2"/>
      <c r="C68" s="2"/>
      <c r="D68" s="2"/>
      <c r="E68" s="2" t="s">
        <v>44</v>
      </c>
      <c r="F68" s="2"/>
      <c r="G68" s="1" t="s">
        <v>165</v>
      </c>
      <c r="H68" s="2"/>
      <c r="I68" s="2"/>
      <c r="J68" s="6"/>
      <c r="K68" s="6"/>
      <c r="L68" s="2"/>
      <c r="M68" s="2"/>
      <c r="N68" s="2" t="s">
        <v>51</v>
      </c>
      <c r="O68" s="2"/>
      <c r="P68" s="2" t="s">
        <v>168</v>
      </c>
      <c r="Q68" s="6"/>
      <c r="R68" s="6"/>
      <c r="S68" s="6"/>
      <c r="T68" s="6" t="s">
        <v>167</v>
      </c>
      <c r="U68" s="6"/>
      <c r="V68" s="6"/>
      <c r="W68" s="6"/>
      <c r="X68" s="6"/>
      <c r="Y68" s="20" t="str">
        <f t="shared" si="92"/>
        <v xml:space="preserve"> \subsection{Lectio brevis}     \hfill Heb 12:22-24    \input{readings/lectio_brevis_Heb.12.22-24.tex}    </v>
      </c>
      <c r="Z68" s="6"/>
      <c r="AA68" s="13" t="str">
        <f t="shared" si="101"/>
        <v>\subsection{Lectio brevis}</v>
      </c>
      <c r="AB68" s="6"/>
      <c r="AC68" s="13"/>
      <c r="AD68" s="12"/>
      <c r="AE68" s="12"/>
      <c r="AF68" s="6" t="str">
        <f>CONCATENATE("\hfill ",P68)</f>
        <v>\hfill Heb 12:22-24</v>
      </c>
      <c r="AG68" s="12"/>
      <c r="AH68" s="6"/>
      <c r="AI68" s="6"/>
      <c r="AJ68" s="6" t="str">
        <f>CONCATENATE("\input{readings/",T68,"}")</f>
        <v>\input{readings/lectio_brevis_Heb.12.22-24.tex}</v>
      </c>
      <c r="AK68" s="6"/>
      <c r="AL68" s="6"/>
      <c r="AM68" s="6"/>
    </row>
    <row r="69" spans="1:39" s="7" customFormat="1" ht="15.75" customHeight="1" x14ac:dyDescent="0.15">
      <c r="A69" s="7">
        <v>2567</v>
      </c>
      <c r="B69" s="2"/>
      <c r="C69" s="2"/>
      <c r="D69" s="2"/>
      <c r="E69" s="2" t="s">
        <v>45</v>
      </c>
      <c r="F69" s="2"/>
      <c r="G69" s="2" t="s">
        <v>151</v>
      </c>
      <c r="H69" s="2"/>
      <c r="I69" s="2"/>
      <c r="J69" s="6">
        <v>6</v>
      </c>
      <c r="K69" s="6"/>
      <c r="L69" s="2" t="s">
        <v>81</v>
      </c>
      <c r="M69" s="2" t="s">
        <v>77</v>
      </c>
      <c r="N69" s="2" t="s">
        <v>51</v>
      </c>
      <c r="O69" s="2">
        <v>1</v>
      </c>
      <c r="P69" s="2" t="s">
        <v>124</v>
      </c>
      <c r="Q69" s="2" t="s">
        <v>49</v>
      </c>
      <c r="R69" s="2" t="s">
        <v>86</v>
      </c>
      <c r="S69" s="6"/>
      <c r="T69" s="6" t="s">
        <v>125</v>
      </c>
      <c r="U69" s="6"/>
      <c r="V69" s="6"/>
      <c r="W69" s="6"/>
      <c r="X69" s="6" t="s">
        <v>126</v>
      </c>
      <c r="Y69" s="21" t="str">
        <f t="shared" si="92"/>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69" s="6"/>
      <c r="AA69" s="13" t="str">
        <f t="shared" si="101"/>
        <v>\subsection{Responsorium brevis}</v>
      </c>
      <c r="AB69" s="6"/>
      <c r="AC69" s="13" t="str">
        <f t="shared" ref="AC69:AC71" si="105">CONCATENATE("\greannotation{",L69,"}")</f>
        <v>\greannotation{VI}</v>
      </c>
      <c r="AD69" s="12" t="str">
        <f>CONCATENATE("\index[",E69,"]{",G69,"}")</f>
        <v>\index[Responsorium brevis]{Magnus Dominus noster}</v>
      </c>
      <c r="AE69" s="12" t="str">
        <f>CONCATENATE("\label{",G69," (",E69,")}")</f>
        <v>\label{Magnus Dominus noster (Responsorium brevis)}</v>
      </c>
      <c r="AF69" s="12" t="str">
        <f t="shared" ref="AF69:AF71" si="106">CONCATENATE("\grecommentary[",N69,"]{",P69,"}")</f>
        <v>\grecommentary[0pt]{Ps 146:5}</v>
      </c>
      <c r="AG69" s="12" t="str">
        <f t="shared" ref="AG69:AG71" si="107">CONCATENATE("\gresetinitiallines{",O69,"}")</f>
        <v>\gresetinitiallines{1}</v>
      </c>
      <c r="AH69" s="27" t="s">
        <v>75</v>
      </c>
      <c r="AI69" s="6"/>
      <c r="AJ69" s="6" t="str">
        <f t="shared" ref="AJ69:AJ71" si="108">CONCATENATE("\gregorioscore{chants/",SUBSTITUTE(T69,".gabc",""),"}")</f>
        <v>\gregorioscore{chants/rb--magnus_dominus_noster--solesmes}</v>
      </c>
      <c r="AK69" s="6"/>
      <c r="AL69" s="6"/>
      <c r="AM69" s="6"/>
    </row>
    <row r="70" spans="1:39" s="7" customFormat="1" ht="15.75" customHeight="1" x14ac:dyDescent="0.15">
      <c r="A70" s="1">
        <v>2568</v>
      </c>
      <c r="B70" s="2"/>
      <c r="C70" s="6"/>
      <c r="D70" s="2"/>
      <c r="E70" s="2" t="s">
        <v>84</v>
      </c>
      <c r="F70" s="6"/>
      <c r="G70" s="2" t="s">
        <v>182</v>
      </c>
      <c r="H70" s="2"/>
      <c r="I70" s="2"/>
      <c r="J70" s="2">
        <v>8</v>
      </c>
      <c r="K70" s="2" t="s">
        <v>155</v>
      </c>
      <c r="L70" s="2" t="s">
        <v>213</v>
      </c>
      <c r="M70" s="2" t="s">
        <v>77</v>
      </c>
      <c r="N70" s="2" t="s">
        <v>51</v>
      </c>
      <c r="O70" s="2">
        <v>1</v>
      </c>
      <c r="P70" s="2" t="s">
        <v>183</v>
      </c>
      <c r="Q70" s="2" t="s">
        <v>49</v>
      </c>
      <c r="R70" s="2" t="s">
        <v>88</v>
      </c>
      <c r="S70" s="6"/>
      <c r="T70" s="6" t="s">
        <v>184</v>
      </c>
      <c r="U70" s="6"/>
      <c r="V70" s="6"/>
      <c r="W70" s="6"/>
      <c r="X70" s="6" t="s">
        <v>220</v>
      </c>
      <c r="Y70" s="22" t="str">
        <f t="shared" si="92"/>
        <v xml:space="preserve"> \subsection{Antiphona ad Magnificat}  \greannotation{VIII \textsc{g}} \index[Antiphona ad Magnificat]{Nonne decem} \label{Nonne decem (Antiphona ad Magnificat)} \grecommentary[0pt]{Lc 17:17, 18, 19} \gresetinitiallines{1} \gresetlyriccentering{vowel}  \gregorioscore{chants/an--nonne_decem--dominican--id_6328} \vspace{5pt} \emph{Were not ten made clean? And where are the other nine? There is not found among them one who would return and give glory to God, except this foreigner. Go forth, for your faith has saved you, alleluia.}   </v>
      </c>
      <c r="Z70" s="6"/>
      <c r="AA70" s="13" t="str">
        <f>CONCATENATE("\subsection{",E70,"}")</f>
        <v>\subsection{Antiphona ad Magnificat}</v>
      </c>
      <c r="AB70" s="6"/>
      <c r="AC70" s="13" t="str">
        <f t="shared" si="105"/>
        <v>\greannotation{VIII \textsc{g}}</v>
      </c>
      <c r="AD70" s="12" t="str">
        <f>CONCATENATE("\index[",E70,"]{",G70,"}")</f>
        <v>\index[Antiphona ad Magnificat]{Nonne decem}</v>
      </c>
      <c r="AE70" s="12" t="str">
        <f>CONCATENATE("\label{",G70," (",E70,")}")</f>
        <v>\label{Nonne decem (Antiphona ad Magnificat)}</v>
      </c>
      <c r="AF70" s="12" t="str">
        <f t="shared" si="106"/>
        <v>\grecommentary[0pt]{Lc 17:17, 18, 19}</v>
      </c>
      <c r="AG70" s="12" t="str">
        <f t="shared" si="107"/>
        <v>\gresetinitiallines{1}</v>
      </c>
      <c r="AH70" s="27" t="s">
        <v>75</v>
      </c>
      <c r="AI70" s="6"/>
      <c r="AJ70" s="6" t="str">
        <f t="shared" si="108"/>
        <v>\gregorioscore{chants/an--nonne_decem--dominican--id_6328}</v>
      </c>
      <c r="AK70" s="6" t="str">
        <f>CONCATENATE("\vspace{5pt} \emph{",X70,"}")</f>
        <v>\vspace{5pt} \emph{Were not ten made clean? And where are the other nine? There is not found among them one who would return and give glory to God, except this foreigner. Go forth, for your faith has saved you, alleluia.}</v>
      </c>
      <c r="AL70" s="6"/>
      <c r="AM70" s="6"/>
    </row>
    <row r="71" spans="1:39" s="7" customFormat="1" ht="15.75" customHeight="1" x14ac:dyDescent="0.15">
      <c r="A71" s="7">
        <v>2569</v>
      </c>
      <c r="B71" s="2"/>
      <c r="C71" s="2"/>
      <c r="D71" s="2"/>
      <c r="E71" s="2" t="s">
        <v>96</v>
      </c>
      <c r="F71" s="2"/>
      <c r="G71" s="2"/>
      <c r="H71" s="2" t="s">
        <v>97</v>
      </c>
      <c r="I71" s="2"/>
      <c r="J71" s="2">
        <v>8</v>
      </c>
      <c r="K71" s="2" t="s">
        <v>155</v>
      </c>
      <c r="L71" s="2" t="s">
        <v>213</v>
      </c>
      <c r="M71" s="2"/>
      <c r="N71" s="2" t="s">
        <v>51</v>
      </c>
      <c r="O71" s="2">
        <v>1</v>
      </c>
      <c r="P71" s="2"/>
      <c r="Q71" s="6"/>
      <c r="R71" s="6"/>
      <c r="S71" s="6"/>
      <c r="T71" s="6" t="s">
        <v>158</v>
      </c>
      <c r="U71" s="6"/>
      <c r="V71" s="6"/>
      <c r="W71" s="6"/>
      <c r="X71" s="6"/>
      <c r="Y71" s="23" t="str">
        <f t="shared" si="92"/>
        <v xml:space="preserve"> \subsection{Canticum Evangelicum} \subsubsection{The soul rejoices in the Lord} \greannotation{VIII \textsc{g}} \index[Canticum Evangelicum]{} \label{ (Canticum Evangelicum)} \grecommentary[0pt]{} \gresetinitiallines{1} \gresetlyriccentering{vowel}  \gregorioscore{chants/magnificat8G} \input{chants/magnificat-translation}   </v>
      </c>
      <c r="Z71" s="6"/>
      <c r="AA71" s="13" t="str">
        <f t="shared" ref="AA71:AA76" si="109">CONCATENATE("\subsection{",E71,"}")</f>
        <v>\subsection{Canticum Evangelicum}</v>
      </c>
      <c r="AB71" s="13" t="str">
        <f>CONCATENATE("\subsubsection{",H71,"}")</f>
        <v>\subsubsection{The soul rejoices in the Lord}</v>
      </c>
      <c r="AC71" s="13" t="str">
        <f t="shared" si="105"/>
        <v>\greannotation{VIII \textsc{g}}</v>
      </c>
      <c r="AD71" s="12" t="str">
        <f t="shared" ref="AD71:AD74" si="110">CONCATENATE("\index[",E71,"]{",G71,"}")</f>
        <v>\index[Canticum Evangelicum]{}</v>
      </c>
      <c r="AE71" s="12" t="str">
        <f t="shared" ref="AE71:AE74" si="111">CONCATENATE("\label{",G71," (",E71,")}")</f>
        <v>\label{ (Canticum Evangelicum)}</v>
      </c>
      <c r="AF71" s="12" t="str">
        <f t="shared" si="106"/>
        <v>\grecommentary[0pt]{}</v>
      </c>
      <c r="AG71" s="12" t="str">
        <f t="shared" si="107"/>
        <v>\gresetinitiallines{1}</v>
      </c>
      <c r="AH71" s="27" t="s">
        <v>75</v>
      </c>
      <c r="AI71" s="6"/>
      <c r="AJ71" s="6" t="str">
        <f t="shared" si="108"/>
        <v>\gregorioscore{chants/magnificat8G}</v>
      </c>
      <c r="AK71" s="6" t="s">
        <v>98</v>
      </c>
      <c r="AL71" s="6"/>
      <c r="AM71" s="6"/>
    </row>
    <row r="72" spans="1:39" s="7" customFormat="1" ht="15" customHeight="1" x14ac:dyDescent="0.15">
      <c r="A72" s="1">
        <v>2570</v>
      </c>
      <c r="E72" s="1" t="s">
        <v>102</v>
      </c>
      <c r="G72" s="1" t="s">
        <v>165</v>
      </c>
      <c r="T72" s="7" t="s">
        <v>176</v>
      </c>
      <c r="Y72" s="23" t="str">
        <f t="shared" si="92"/>
        <v xml:space="preserve"> \subsection{Preces}   \index[Preces]{Week IV, Sunday, Second Vespers} \label{Week IV, Sunday, Second Vespers (Preces)}     \input{intercessions/intercessions-ot-sunday-week-4-2nd-vespers}    </v>
      </c>
      <c r="AA72" s="13" t="str">
        <f t="shared" si="109"/>
        <v>\subsection{Preces}</v>
      </c>
      <c r="AD72" s="1" t="str">
        <f t="shared" si="110"/>
        <v>\index[Preces]{Week IV, Sunday, Second Vespers}</v>
      </c>
      <c r="AE72" s="1" t="str">
        <f t="shared" si="111"/>
        <v>\label{Week IV, Sunday, Second Vespers (Preces)}</v>
      </c>
      <c r="AJ72" s="6" t="str">
        <f>CONCATENATE("\input{intercessions/",SUBSTITUTE(T72,".tex",""),"}")</f>
        <v>\input{intercessions/intercessions-ot-sunday-week-4-2nd-vespers}</v>
      </c>
    </row>
    <row r="73" spans="1:39" s="7" customFormat="1" ht="15.75" customHeight="1" x14ac:dyDescent="0.15">
      <c r="A73" s="7">
        <v>2571</v>
      </c>
      <c r="B73" s="2"/>
      <c r="C73" s="6"/>
      <c r="D73" s="2"/>
      <c r="E73" s="2" t="s">
        <v>104</v>
      </c>
      <c r="F73" s="6"/>
      <c r="G73" s="2" t="s">
        <v>104</v>
      </c>
      <c r="H73" s="2"/>
      <c r="I73" s="2"/>
      <c r="J73" s="2"/>
      <c r="K73" s="2"/>
      <c r="L73" s="2"/>
      <c r="M73" s="2"/>
      <c r="N73" s="2"/>
      <c r="O73" s="2">
        <v>1</v>
      </c>
      <c r="P73" s="2"/>
      <c r="Q73" s="2"/>
      <c r="R73" s="6"/>
      <c r="S73" s="6"/>
      <c r="T73" s="6" t="s">
        <v>112</v>
      </c>
      <c r="U73" s="6"/>
      <c r="V73" s="6"/>
      <c r="W73" s="6"/>
      <c r="X73" s="6"/>
      <c r="Y73" s="23" t="str">
        <f t="shared" si="92"/>
        <v xml:space="preserve"> \subsection{Pater noster}   \index[Pater noster]{Pater noster} \label{Pater noster (Pater noster)}     \gregorioscore{chants/or--pater_noster_a--solesmes-T}    </v>
      </c>
      <c r="Z73" s="6"/>
      <c r="AA73" s="13" t="str">
        <f t="shared" si="109"/>
        <v>\subsection{Pater noster}</v>
      </c>
      <c r="AB73" s="6"/>
      <c r="AC73" s="6"/>
      <c r="AD73" s="2" t="str">
        <f t="shared" si="110"/>
        <v>\index[Pater noster]{Pater noster}</v>
      </c>
      <c r="AE73" s="2" t="str">
        <f t="shared" si="111"/>
        <v>\label{Pater noster (Pater noster)}</v>
      </c>
      <c r="AF73" s="6"/>
      <c r="AG73" s="6"/>
      <c r="AH73" s="6"/>
      <c r="AI73" s="6"/>
      <c r="AJ73" s="6" t="str">
        <f t="shared" ref="AJ73" si="112">CONCATENATE("\gregorioscore{chants/",SUBSTITUTE(T73,".gabc",""),"}")</f>
        <v>\gregorioscore{chants/or--pater_noster_a--solesmes-T}</v>
      </c>
      <c r="AK73" s="6"/>
      <c r="AL73" s="6"/>
    </row>
    <row r="74" spans="1:39" s="7" customFormat="1" ht="15.75" customHeight="1" x14ac:dyDescent="0.15">
      <c r="A74" s="1">
        <v>2572</v>
      </c>
      <c r="B74" s="2"/>
      <c r="C74" s="2"/>
      <c r="D74" s="2"/>
      <c r="E74" s="2" t="s">
        <v>105</v>
      </c>
      <c r="F74" s="2"/>
      <c r="G74" s="2" t="s">
        <v>166</v>
      </c>
      <c r="H74" s="2"/>
      <c r="I74" s="2"/>
      <c r="J74" s="6"/>
      <c r="K74" s="6"/>
      <c r="L74" s="2"/>
      <c r="M74" s="2"/>
      <c r="N74" s="2"/>
      <c r="O74" s="2"/>
      <c r="P74" s="6"/>
      <c r="Q74" s="6"/>
      <c r="R74" s="6"/>
      <c r="S74" s="6"/>
      <c r="T74" s="6" t="s">
        <v>177</v>
      </c>
      <c r="U74" s="6"/>
      <c r="V74" s="6"/>
      <c r="W74" s="6"/>
      <c r="X74" s="6"/>
      <c r="Y74" s="23" t="str">
        <f t="shared" si="92"/>
        <v xml:space="preserve"> \subsection{Oratio conclusiva}   \index[Oratio conclusiva]{28th Sunday in OT} \label{28th Sunday in OT (Oratio conclusiva)}     \input{prayers/or-ordinary-time.28}    </v>
      </c>
      <c r="Z74" s="6"/>
      <c r="AA74" s="13" t="str">
        <f t="shared" si="109"/>
        <v>\subsection{Oratio conclusiva}</v>
      </c>
      <c r="AB74" s="6"/>
      <c r="AC74" s="6"/>
      <c r="AD74" s="2" t="str">
        <f t="shared" si="110"/>
        <v>\index[Oratio conclusiva]{28th Sunday in OT}</v>
      </c>
      <c r="AE74" s="2" t="str">
        <f t="shared" si="111"/>
        <v>\label{28th Sunday in OT (Oratio conclusiva)}</v>
      </c>
      <c r="AF74" s="6"/>
      <c r="AG74" s="6"/>
      <c r="AH74" s="6"/>
      <c r="AI74" s="6"/>
      <c r="AJ74" s="6" t="str">
        <f>CONCATENATE("\input{prayers/",SUBSTITUTE(T74,".tex",""),"}")</f>
        <v>\input{prayers/or-ordinary-time.28}</v>
      </c>
      <c r="AK74" s="6"/>
      <c r="AL74" s="6"/>
    </row>
    <row r="75" spans="1:39" s="7" customFormat="1" ht="15.75" customHeight="1" x14ac:dyDescent="0.15">
      <c r="A75" s="7">
        <v>2573</v>
      </c>
      <c r="B75" s="2"/>
      <c r="C75" s="2"/>
      <c r="D75" s="2"/>
      <c r="E75" s="2" t="s">
        <v>106</v>
      </c>
      <c r="F75" s="2"/>
      <c r="G75" s="2"/>
      <c r="H75" s="2"/>
      <c r="I75" s="2"/>
      <c r="J75" s="6"/>
      <c r="K75" s="6"/>
      <c r="L75" s="2"/>
      <c r="M75" s="2"/>
      <c r="N75" s="2"/>
      <c r="O75" s="2"/>
      <c r="P75" s="6"/>
      <c r="Q75" s="6"/>
      <c r="R75" s="6"/>
      <c r="S75" s="6"/>
      <c r="T75" s="6"/>
      <c r="U75" s="6"/>
      <c r="V75" s="6"/>
      <c r="W75" s="6" t="s">
        <v>111</v>
      </c>
      <c r="X75" s="6"/>
      <c r="Y75" s="23" t="str">
        <f t="shared" si="92"/>
        <v xml:space="preserve"> \subsection{Ritus conclusionis}         \par \Vbar. The Lord be with you. \par \Rbar. And with your spirit. \par \Vbar. May almighty God bless you, the Father, and the Son, and the Holy Spirit. \par \Rbar. Amen.    </v>
      </c>
      <c r="Z75" s="6"/>
      <c r="AA75" s="13" t="str">
        <f t="shared" si="109"/>
        <v>\subsection{Ritus conclusionis}</v>
      </c>
      <c r="AB75" s="6"/>
      <c r="AC75" s="6"/>
      <c r="AD75" s="2"/>
      <c r="AE75" s="2"/>
      <c r="AF75" s="6"/>
      <c r="AG75" s="6"/>
      <c r="AH75" s="6"/>
      <c r="AI75" s="6"/>
      <c r="AJ75" s="6" t="str">
        <f>CONCATENATE("\par ",W75)</f>
        <v>\par \Vbar. The Lord be with you. \par \Rbar. And with your spirit. \par \Vbar. May almighty God bless you, the Father, and the Son, and the Holy Spirit. \par \Rbar. Amen.</v>
      </c>
      <c r="AK75" s="6"/>
      <c r="AL75" s="6"/>
    </row>
    <row r="76" spans="1:39" s="7" customFormat="1" ht="15.75" customHeight="1" x14ac:dyDescent="0.15">
      <c r="A76" s="1">
        <v>2574</v>
      </c>
      <c r="B76" s="2"/>
      <c r="C76" s="2"/>
      <c r="D76" s="6"/>
      <c r="E76" s="2" t="s">
        <v>107</v>
      </c>
      <c r="F76" s="6"/>
      <c r="G76" s="2" t="s">
        <v>108</v>
      </c>
      <c r="H76" s="5"/>
      <c r="I76" s="5"/>
      <c r="J76" s="6">
        <v>1</v>
      </c>
      <c r="K76" s="6"/>
      <c r="L76" s="2" t="s">
        <v>109</v>
      </c>
      <c r="M76" s="5"/>
      <c r="N76" s="5"/>
      <c r="O76" s="2">
        <v>1</v>
      </c>
      <c r="P76" s="6"/>
      <c r="Q76" s="6"/>
      <c r="R76" s="6"/>
      <c r="S76" s="6"/>
      <c r="T76" s="6" t="s">
        <v>110</v>
      </c>
      <c r="U76" s="6"/>
      <c r="V76" s="6"/>
      <c r="W76" s="6"/>
      <c r="X76" s="6"/>
      <c r="Y76" s="23" t="str">
        <f t="shared" si="92"/>
        <v xml:space="preserve"> \subsection{Benedicamus Domino}   \index[Benedicamus Domino]{Sundays} \label{Sundays (Benedicamus Domino)}     \gregorioscore{chants/misc.benedicamus.dominio.4-T}    </v>
      </c>
      <c r="Z76" s="6"/>
      <c r="AA76" s="13" t="str">
        <f t="shared" si="109"/>
        <v>\subsection{Benedicamus Domino}</v>
      </c>
      <c r="AB76" s="6"/>
      <c r="AC76" s="6"/>
      <c r="AD76" s="2" t="str">
        <f t="shared" ref="AD76" si="113">CONCATENATE("\index[",E76,"]{",G76,"}")</f>
        <v>\index[Benedicamus Domino]{Sundays}</v>
      </c>
      <c r="AE76" s="2" t="str">
        <f t="shared" ref="AE76" si="114">CONCATENATE("\label{",G76," (",E76,")}")</f>
        <v>\label{Sundays (Benedicamus Domino)}</v>
      </c>
      <c r="AF76" s="6"/>
      <c r="AG76" s="6"/>
      <c r="AH76" s="6"/>
      <c r="AI76" s="6"/>
      <c r="AJ76" s="6" t="str">
        <f>CONCATENATE("\gregorioscore{chants/",SUBSTITUTE(T76,".gabc",""),"}")</f>
        <v>\gregorioscore{chants/misc.benedicamus.dominio.4-T}</v>
      </c>
      <c r="AK76" s="6"/>
      <c r="AL76" s="6"/>
    </row>
    <row r="77" spans="1:39" ht="15.75" customHeight="1" x14ac:dyDescent="0.15">
      <c r="A77" s="7">
        <v>2575</v>
      </c>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6"/>
      <c r="AJ77" s="4"/>
      <c r="AK77" s="4"/>
      <c r="AL77" s="6"/>
    </row>
    <row r="78" spans="1:39" s="33" customFormat="1" ht="15.75" customHeight="1" x14ac:dyDescent="0.15">
      <c r="A78" s="30">
        <v>2576</v>
      </c>
      <c r="B78" s="31"/>
      <c r="C78" s="31" t="s">
        <v>31</v>
      </c>
      <c r="D78" s="31"/>
      <c r="E78" s="31"/>
      <c r="F78" s="31"/>
      <c r="G78" s="32" t="s">
        <v>185</v>
      </c>
      <c r="H78" s="31"/>
      <c r="I78" s="31"/>
      <c r="J78" s="31"/>
      <c r="K78" s="31"/>
      <c r="L78" s="31"/>
      <c r="M78" s="31"/>
      <c r="N78" s="31"/>
      <c r="O78" s="31"/>
      <c r="P78" s="31"/>
      <c r="Q78" s="31"/>
      <c r="R78" s="31"/>
      <c r="Y78" s="34" t="str">
        <f>CONCATENATE(Z78," ",AA78," ",AB78," ",AC78," ",AD78," ",AE78," ",AF78," ",AG78," ",AH78," ",AI78," ",AJ78," ",AK78," ",AL78," ",AM78," ",AN78)</f>
        <v xml:space="preserve">\chapter{29\textsuperscript{th} Sunday of Ordinary Time (Year C)}              </v>
      </c>
      <c r="Z78" s="35" t="str">
        <f>CONCATENATE("\chapter{",G78,"}")</f>
        <v>\chapter{29\textsuperscript{th} Sunday of Ordinary Time (Year C)}</v>
      </c>
      <c r="AA78" s="34"/>
      <c r="AB78" s="34"/>
      <c r="AC78" s="34"/>
      <c r="AD78" s="31"/>
      <c r="AE78" s="31"/>
      <c r="AF78" s="34"/>
      <c r="AG78" s="34"/>
      <c r="AH78" s="34"/>
      <c r="AI78" s="34"/>
      <c r="AJ78" s="34"/>
      <c r="AK78" s="34"/>
      <c r="AL78" s="34"/>
    </row>
    <row r="79" spans="1:39" s="7" customFormat="1" ht="15.75" customHeight="1" x14ac:dyDescent="0.15">
      <c r="A79" s="1">
        <v>2577</v>
      </c>
      <c r="B79" s="2"/>
      <c r="C79" s="2"/>
      <c r="F79" s="2"/>
      <c r="G79" s="7" t="s">
        <v>134</v>
      </c>
      <c r="H79" s="2"/>
      <c r="I79" s="2"/>
      <c r="J79" s="6"/>
      <c r="K79" s="6"/>
      <c r="L79" s="5"/>
      <c r="M79" s="5"/>
      <c r="N79" s="5"/>
      <c r="O79" s="5"/>
      <c r="P79" s="6"/>
      <c r="Q79" s="6"/>
      <c r="R79" s="6"/>
      <c r="S79" s="6"/>
      <c r="T79" s="6"/>
      <c r="U79" s="6"/>
      <c r="V79" s="6"/>
      <c r="W79" s="6"/>
      <c r="X79" s="6"/>
      <c r="Y79" s="14" t="str">
        <f t="shared" ref="Y79:Y95" si="115">CONCATENATE(Z79," ",AA79," ",AB79," ",AC79," ",AD79," ",AE79," ",AF79," ",AG79," ",AH79," ",AI79," ",AJ79," ",AK79," ",AL79," ",AM79," ",AN79)</f>
        <v xml:space="preserve">\section{Second Vespers}              </v>
      </c>
      <c r="Z79" s="13" t="str">
        <f>CONCATENATE("\section{",G79,"}")</f>
        <v>\section{Second Vespers}</v>
      </c>
      <c r="AA79" s="6"/>
      <c r="AB79" s="6"/>
      <c r="AC79" s="6"/>
      <c r="AD79" s="2"/>
      <c r="AE79" s="2"/>
      <c r="AF79" s="6"/>
      <c r="AG79" s="6"/>
      <c r="AH79" s="6"/>
      <c r="AI79" s="6"/>
      <c r="AJ79" s="6"/>
      <c r="AK79" s="6"/>
      <c r="AL79" s="6"/>
    </row>
    <row r="80" spans="1:39" s="7" customFormat="1" ht="15.75" customHeight="1" x14ac:dyDescent="0.15">
      <c r="A80" s="7">
        <v>2578</v>
      </c>
      <c r="B80" s="2"/>
      <c r="C80" s="2"/>
      <c r="D80" s="2"/>
      <c r="E80" s="2" t="s">
        <v>34</v>
      </c>
      <c r="F80" s="2"/>
      <c r="G80" s="2" t="s">
        <v>78</v>
      </c>
      <c r="H80" s="2"/>
      <c r="I80" s="2"/>
      <c r="J80" s="6"/>
      <c r="K80" s="6"/>
      <c r="L80" s="5"/>
      <c r="M80" s="5"/>
      <c r="N80" s="2" t="s">
        <v>51</v>
      </c>
      <c r="O80" s="2">
        <v>1</v>
      </c>
      <c r="P80" s="6"/>
      <c r="Q80" s="6"/>
      <c r="R80" s="6" t="s">
        <v>88</v>
      </c>
      <c r="S80" s="6"/>
      <c r="T80" s="6" t="s">
        <v>82</v>
      </c>
      <c r="U80" s="6"/>
      <c r="V80" s="6"/>
      <c r="W80" s="6"/>
      <c r="X80" s="6"/>
      <c r="Y80" s="14" t="str">
        <f t="shared" si="115"/>
        <v xml:space="preserve">    \index[Varia]{Deus in adiutorium} \label{Deus in adiutorium (Varia)} \grecommentary[0pt]{} \gresetinitiallines{1}  \grechangedim{maxbaroffsettextleft}{0 cm}{scalable} \gregorioscore{chants/misc.deus_in_adjutorium-T}  \grechangedim{maxbaroffsettextleft}{0.6 cm}{scalable}  </v>
      </c>
      <c r="Z80" s="6"/>
      <c r="AA80" s="13"/>
      <c r="AB80" s="6"/>
      <c r="AC80" s="13"/>
      <c r="AD80" s="12" t="str">
        <f>CONCATENATE("\index[",E80,"]{",G80,"}")</f>
        <v>\index[Varia]{Deus in adiutorium}</v>
      </c>
      <c r="AE80" s="12" t="str">
        <f>CONCATENATE("\label{",G80," (",E80,")}")</f>
        <v>\label{Deus in adiutorium (Varia)}</v>
      </c>
      <c r="AF80" s="12" t="str">
        <f>CONCATENATE("\grecommentary[",N80,"]{",P80,"}")</f>
        <v>\grecommentary[0pt]{}</v>
      </c>
      <c r="AG80" s="12" t="str">
        <f>CONCATENATE("\gresetinitiallines{",O80,"}")</f>
        <v>\gresetinitiallines{1}</v>
      </c>
      <c r="AH80" s="12"/>
      <c r="AI80" s="25" t="s">
        <v>32</v>
      </c>
      <c r="AJ80" s="6" t="str">
        <f t="shared" ref="AJ80:AJ82" si="116">CONCATENATE("\gregorioscore{chants/",SUBSTITUTE(T80,".gabc",""),"}")</f>
        <v>\gregorioscore{chants/misc.deus_in_adjutorium-T}</v>
      </c>
      <c r="AK80" s="16"/>
      <c r="AL80" s="24" t="s">
        <v>33</v>
      </c>
      <c r="AM80" s="6"/>
    </row>
    <row r="81" spans="1:39" s="7" customFormat="1" ht="15.75" customHeight="1" x14ac:dyDescent="0.15">
      <c r="A81" s="1">
        <v>2579</v>
      </c>
      <c r="B81" s="2"/>
      <c r="C81" s="2"/>
      <c r="D81" s="2"/>
      <c r="E81" s="2" t="s">
        <v>30</v>
      </c>
      <c r="F81" s="2"/>
      <c r="G81" s="2" t="s">
        <v>35</v>
      </c>
      <c r="H81" s="2"/>
      <c r="I81" s="2"/>
      <c r="J81" s="6">
        <v>8</v>
      </c>
      <c r="K81" s="6"/>
      <c r="L81" s="2" t="s">
        <v>135</v>
      </c>
      <c r="M81" s="2" t="s">
        <v>77</v>
      </c>
      <c r="N81" s="2" t="s">
        <v>51</v>
      </c>
      <c r="O81" s="2">
        <v>1</v>
      </c>
      <c r="P81" s="6"/>
      <c r="Q81" s="6" t="s">
        <v>48</v>
      </c>
      <c r="R81" s="2" t="s">
        <v>88</v>
      </c>
      <c r="S81" s="6"/>
      <c r="T81" s="6" t="s">
        <v>74</v>
      </c>
      <c r="U81" s="6"/>
      <c r="V81" s="6"/>
      <c r="W81" s="6"/>
      <c r="X81" s="6"/>
      <c r="Y81" s="14" t="str">
        <f t="shared" si="115"/>
        <v xml:space="preserve"> \subsection{Hymnus}  \greannotation{VIII} \index[Hymnus]{Lucis creator} \label{Lucis creator (Hymnus)} \grecommentary[0pt]{} \gresetinitiallines{1} \gresetlyriccentering{syllable}  \gregorioscore{chants/hy--lucis-creator-english}    </v>
      </c>
      <c r="Z81" s="6"/>
      <c r="AA81" s="13" t="str">
        <f>CONCATENATE("\subsection{",E81,"}")</f>
        <v>\subsection{Hymnus}</v>
      </c>
      <c r="AB81" s="6"/>
      <c r="AC81" s="13" t="str">
        <f>CONCATENATE("\greannotation{",L81,"}")</f>
        <v>\greannotation{VIII}</v>
      </c>
      <c r="AD81" s="12" t="str">
        <f>CONCATENATE("\index[",E81,"]{",G81,"}")</f>
        <v>\index[Hymnus]{Lucis creator}</v>
      </c>
      <c r="AE81" s="12" t="str">
        <f>CONCATENATE("\label{",G81," (",E81,")}")</f>
        <v>\label{Lucis creator (Hymnus)}</v>
      </c>
      <c r="AF81" s="12" t="str">
        <f t="shared" ref="AF81:AF82" si="117">CONCATENATE("\grecommentary[",N81,"]{",P81,"}")</f>
        <v>\grecommentary[0pt]{}</v>
      </c>
      <c r="AG81" s="12" t="str">
        <f t="shared" ref="AG81:AG82" si="118">CONCATENATE("\gresetinitiallines{",O81,"}")</f>
        <v>\gresetinitiallines{1}</v>
      </c>
      <c r="AH81" s="26" t="s">
        <v>50</v>
      </c>
      <c r="AI81" s="6"/>
      <c r="AJ81" s="6" t="str">
        <f t="shared" si="116"/>
        <v>\gregorioscore{chants/hy--lucis-creator-english}</v>
      </c>
      <c r="AK81" s="6"/>
      <c r="AL81" s="6"/>
      <c r="AM81" s="6"/>
    </row>
    <row r="82" spans="1:39" s="7" customFormat="1" ht="15.75" customHeight="1" x14ac:dyDescent="0.15">
      <c r="A82" s="7">
        <v>2580</v>
      </c>
      <c r="B82" s="2"/>
      <c r="C82" s="2"/>
      <c r="D82" s="2"/>
      <c r="E82" s="2" t="s">
        <v>36</v>
      </c>
      <c r="F82" s="2"/>
      <c r="G82" s="2" t="s">
        <v>53</v>
      </c>
      <c r="H82" s="2"/>
      <c r="I82" s="2"/>
      <c r="J82" s="6">
        <v>7</v>
      </c>
      <c r="K82" s="6" t="s">
        <v>57</v>
      </c>
      <c r="L82" s="2" t="s">
        <v>55</v>
      </c>
      <c r="M82" s="2"/>
      <c r="N82" s="2" t="s">
        <v>51</v>
      </c>
      <c r="O82" s="2">
        <v>1</v>
      </c>
      <c r="P82" s="6" t="s">
        <v>54</v>
      </c>
      <c r="Q82" s="6" t="s">
        <v>49</v>
      </c>
      <c r="R82" s="2" t="s">
        <v>88</v>
      </c>
      <c r="S82" s="6"/>
      <c r="T82" s="6" t="s">
        <v>120</v>
      </c>
      <c r="U82" s="6"/>
      <c r="V82" s="6"/>
      <c r="W82" s="6"/>
      <c r="X82" s="6" t="s">
        <v>64</v>
      </c>
      <c r="Y82" s="14" t="str">
        <f t="shared" si="11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82" s="6"/>
      <c r="AA82" s="13" t="str">
        <f>CONCATENATE("\subsection{",E82,"}")</f>
        <v>\subsection{Antiphona}</v>
      </c>
      <c r="AB82" s="6"/>
      <c r="AC82" s="13" t="str">
        <f>CONCATENATE("\greannotation{",L82,"}")</f>
        <v>\greannotation{VII d}</v>
      </c>
      <c r="AD82" s="12" t="str">
        <f>CONCATENATE("\index[",E82,"]{",G82,"}")</f>
        <v>\index[Antiphona]{Dixit Dominus}</v>
      </c>
      <c r="AE82" s="12" t="str">
        <f>CONCATENATE("\label{",G82," (",E82,")}")</f>
        <v>\label{Dixit Dominus (Antiphona)}</v>
      </c>
      <c r="AF82" s="12" t="str">
        <f t="shared" si="117"/>
        <v>\grecommentary[0pt]{Ps 109:1}</v>
      </c>
      <c r="AG82" s="12" t="str">
        <f t="shared" si="118"/>
        <v>\gresetinitiallines{1}</v>
      </c>
      <c r="AH82" s="27" t="s">
        <v>75</v>
      </c>
      <c r="AI82" s="25" t="s">
        <v>32</v>
      </c>
      <c r="AJ82" s="6" t="str">
        <f t="shared" si="116"/>
        <v>\gregorioscore{chants/an--dixit_dominus_domino_meo--dominican-mss}</v>
      </c>
      <c r="AK82" s="6"/>
      <c r="AL82" s="24" t="s">
        <v>33</v>
      </c>
      <c r="AM82" s="6"/>
    </row>
    <row r="83" spans="1:39" s="7" customFormat="1" ht="15" customHeight="1" x14ac:dyDescent="0.15">
      <c r="A83" s="1">
        <v>2581</v>
      </c>
      <c r="E83" s="1" t="s">
        <v>37</v>
      </c>
      <c r="G83" s="1" t="s">
        <v>38</v>
      </c>
      <c r="H83" s="1" t="s">
        <v>58</v>
      </c>
      <c r="I83" s="1" t="s">
        <v>65</v>
      </c>
      <c r="N83" s="2" t="s">
        <v>51</v>
      </c>
      <c r="Q83" s="7" t="s">
        <v>48</v>
      </c>
      <c r="T83" s="7" t="s">
        <v>66</v>
      </c>
      <c r="Y83" s="19" t="str">
        <f t="shared" si="115"/>
        <v xml:space="preserve"> \subsection{Psalm 109} \subsubsection{The Messiah, king and priest}  \index[Psalmus]{Psalm 109} \label{Psalm 109 (Psalmus)} \emph{Christ’s reign will last until all his enemies are made subject to him (1~Cor 15:25).}    \vspace{5pt} \par \input{psalms/psalm109english3-3}    </v>
      </c>
      <c r="Z83" s="6"/>
      <c r="AA83" s="13" t="str">
        <f>CONCATENATE("\subsection{",G83,"}")</f>
        <v>\subsection{Psalm 109}</v>
      </c>
      <c r="AB83" s="13" t="str">
        <f>CONCATENATE("\subsubsection{",H83,"}")</f>
        <v>\subsubsection{The Messiah, king and priest}</v>
      </c>
      <c r="AC83" s="13"/>
      <c r="AD83" s="12" t="str">
        <f>CONCATENATE("\index[",E83,"]{",G83,"}")</f>
        <v>\index[Psalmus]{Psalm 109}</v>
      </c>
      <c r="AE83" s="12" t="str">
        <f>CONCATENATE("\label{",G83," (",E83,")}")</f>
        <v>\label{Psalm 109 (Psalmus)}</v>
      </c>
      <c r="AF83" s="12" t="str">
        <f>CONCATENATE("\emph{",I83,"}")</f>
        <v>\emph{Christ’s reign will last until all his enemies are made subject to him (1~Cor 15:25).}</v>
      </c>
      <c r="AG83" s="12"/>
      <c r="AH83" s="6"/>
      <c r="AI83" s="6"/>
      <c r="AJ83" s="6" t="str">
        <f>CONCATENATE("\vspace{5pt} \par \input{psalms/",SUBSTITUTE(T83,".tex",""),"}")</f>
        <v>\vspace{5pt} \par \input{psalms/psalm109english3-3}</v>
      </c>
      <c r="AK83" s="6"/>
      <c r="AL83" s="6"/>
      <c r="AM83" s="6"/>
    </row>
    <row r="84" spans="1:39" s="7" customFormat="1" ht="15.75" customHeight="1" x14ac:dyDescent="0.15">
      <c r="A84" s="7">
        <v>2582</v>
      </c>
      <c r="B84" s="2"/>
      <c r="C84" s="6"/>
      <c r="D84" s="2"/>
      <c r="E84" s="2" t="s">
        <v>36</v>
      </c>
      <c r="F84" s="2"/>
      <c r="G84" s="2" t="s">
        <v>39</v>
      </c>
      <c r="H84" s="2"/>
      <c r="I84" s="2"/>
      <c r="J84" s="2" t="s">
        <v>69</v>
      </c>
      <c r="K84" s="2"/>
      <c r="L84" s="2" t="s">
        <v>69</v>
      </c>
      <c r="M84" s="2"/>
      <c r="N84" s="2" t="s">
        <v>51</v>
      </c>
      <c r="O84" s="2">
        <v>1</v>
      </c>
      <c r="P84" s="2" t="s">
        <v>40</v>
      </c>
      <c r="Q84" s="2" t="s">
        <v>49</v>
      </c>
      <c r="R84" s="2" t="s">
        <v>86</v>
      </c>
      <c r="S84" s="6"/>
      <c r="T84" s="6" t="s">
        <v>67</v>
      </c>
      <c r="U84" s="6"/>
      <c r="V84" s="6"/>
      <c r="W84" s="6"/>
      <c r="X84" s="6" t="s">
        <v>68</v>
      </c>
      <c r="Y84" s="14" t="str">
        <f t="shared" si="115"/>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84" s="6"/>
      <c r="AA84" s="13" t="str">
        <f t="shared" ref="AA84" si="119">CONCATENATE("\subsection{",E84,"}")</f>
        <v>\subsection{Antiphona}</v>
      </c>
      <c r="AB84" s="6"/>
      <c r="AC84" s="13" t="str">
        <f t="shared" ref="AC84" si="120">CONCATENATE("\greannotation{",L84,"}")</f>
        <v>\greannotation{T. per.}</v>
      </c>
      <c r="AD84" s="12" t="str">
        <f t="shared" ref="AD84:AD85" si="121">CONCATENATE("\index[",E84,"]{",G84,"}")</f>
        <v>\index[Antiphona]{Ex Ægypto}</v>
      </c>
      <c r="AE84" s="12" t="str">
        <f t="shared" ref="AE84:AE85" si="122">CONCATENATE("\label{",G84," (",E84,")}")</f>
        <v>\label{Ex Ægypto (Antiphona)}</v>
      </c>
      <c r="AF84" s="12" t="str">
        <f t="shared" ref="AF84" si="123">CONCATENATE("\grecommentary[",N84,"]{",P84,"}")</f>
        <v>\grecommentary[0pt]{Cf. Ex 13:14}</v>
      </c>
      <c r="AG84" s="12" t="str">
        <f t="shared" ref="AG84" si="124">CONCATENATE("\gresetinitiallines{",O84,"}")</f>
        <v>\gresetinitiallines{1}</v>
      </c>
      <c r="AH84" s="6" t="s">
        <v>75</v>
      </c>
      <c r="AI84" s="25" t="s">
        <v>32</v>
      </c>
      <c r="AJ84" s="6" t="str">
        <f t="shared" ref="AJ84" si="125">CONCATENATE("\gregorioscore{chants/",SUBSTITUTE(T84,".gabc",""),"}")</f>
        <v>\gregorioscore{chants/an--ex_aegypto_--solesmes--tonus-peregrinus}</v>
      </c>
      <c r="AK84" s="6"/>
      <c r="AL84" s="24" t="s">
        <v>33</v>
      </c>
      <c r="AM84" s="6"/>
    </row>
    <row r="85" spans="1:39" s="7" customFormat="1" ht="15.75" customHeight="1" x14ac:dyDescent="0.15">
      <c r="A85" s="1">
        <v>2583</v>
      </c>
      <c r="B85" s="2"/>
      <c r="C85" s="6"/>
      <c r="D85" s="2"/>
      <c r="E85" s="2" t="s">
        <v>37</v>
      </c>
      <c r="F85" s="2"/>
      <c r="G85" s="2" t="s">
        <v>41</v>
      </c>
      <c r="H85" s="2" t="s">
        <v>61</v>
      </c>
      <c r="I85" s="2" t="s">
        <v>62</v>
      </c>
      <c r="J85" s="2"/>
      <c r="K85" s="2"/>
      <c r="L85" s="2"/>
      <c r="M85" s="2"/>
      <c r="N85" s="2" t="s">
        <v>51</v>
      </c>
      <c r="O85" s="2"/>
      <c r="P85" s="2"/>
      <c r="Q85" s="2" t="s">
        <v>48</v>
      </c>
      <c r="R85" s="6"/>
      <c r="S85" s="6"/>
      <c r="T85" s="6" t="s">
        <v>70</v>
      </c>
      <c r="U85" s="6"/>
      <c r="V85" s="6"/>
      <c r="W85" s="6"/>
      <c r="X85" s="6"/>
      <c r="Y85" s="19" t="str">
        <f t="shared" si="11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85" s="6"/>
      <c r="AA85" s="13" t="str">
        <f>CONCATENATE("\subsection{",G85,"}")</f>
        <v>\subsection{Psalm 113A}</v>
      </c>
      <c r="AB85" s="13" t="str">
        <f>CONCATENATE("\subsubsection{",H85,"}")</f>
        <v>\subsubsection{The Israelites are delivered from the bondage of Egypt}</v>
      </c>
      <c r="AC85" s="13"/>
      <c r="AD85" s="12" t="str">
        <f t="shared" si="121"/>
        <v>\index[Psalmus]{Psalm 113A}</v>
      </c>
      <c r="AE85" s="12" t="str">
        <f t="shared" si="122"/>
        <v>\label{Psalm 113A (Psalmus)}</v>
      </c>
      <c r="AF85" s="12" t="str">
        <f>CONCATENATE("\emph{",I85,"}")</f>
        <v>\emph{You too left Egypt when, at baptism, you renounced that world which is at enmity with God (Saint Augustine).}</v>
      </c>
      <c r="AG85" s="12"/>
      <c r="AH85" s="6"/>
      <c r="AI85" s="6"/>
      <c r="AJ85" s="6" t="str">
        <f>CONCATENATE("\vspace{5pt} \par \input{psalms/",SUBSTITUTE(T85,".tex",""),"}")</f>
        <v>\vspace{5pt} \par \input{psalms/psalm113Aenglish3-3}</v>
      </c>
      <c r="AK85" s="6"/>
      <c r="AL85" s="6"/>
      <c r="AM85" s="6"/>
    </row>
    <row r="86" spans="1:39" s="7" customFormat="1" ht="15.75" customHeight="1" x14ac:dyDescent="0.15">
      <c r="A86" s="7">
        <v>2584</v>
      </c>
      <c r="B86" s="2"/>
      <c r="C86" s="6"/>
      <c r="D86" s="2"/>
      <c r="E86" s="2" t="s">
        <v>42</v>
      </c>
      <c r="F86" s="2"/>
      <c r="G86" s="1" t="s">
        <v>63</v>
      </c>
      <c r="H86" s="1" t="s">
        <v>71</v>
      </c>
      <c r="I86" s="1"/>
      <c r="J86" s="6">
        <v>6</v>
      </c>
      <c r="K86" s="6"/>
      <c r="L86" s="2" t="s">
        <v>81</v>
      </c>
      <c r="M86" s="1"/>
      <c r="N86" s="2" t="s">
        <v>51</v>
      </c>
      <c r="O86" s="1">
        <v>1</v>
      </c>
      <c r="P86" s="2" t="s">
        <v>43</v>
      </c>
      <c r="Q86" s="2" t="s">
        <v>48</v>
      </c>
      <c r="R86" s="2" t="s">
        <v>87</v>
      </c>
      <c r="S86" s="6"/>
      <c r="T86" s="7" t="s">
        <v>52</v>
      </c>
      <c r="U86" s="6"/>
      <c r="V86" s="6"/>
      <c r="W86" s="6"/>
      <c r="X86" s="6"/>
      <c r="Y86" s="14" t="str">
        <f t="shared" si="11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86" s="6"/>
      <c r="AA86" s="13" t="str">
        <f t="shared" ref="AA86:AA88" si="126">CONCATENATE("\subsection{",E86,"}")</f>
        <v>\subsection{Canticum}</v>
      </c>
      <c r="AB86" s="13" t="str">
        <f>CONCATENATE("\subsubsection{",H86,"}")</f>
        <v>\subsubsection{The wedding of the Lamb}</v>
      </c>
      <c r="AC86" s="13" t="str">
        <f t="shared" ref="AC86" si="127">CONCATENATE("\greannotation{",L86,"}")</f>
        <v>\greannotation{VI}</v>
      </c>
      <c r="AD86" s="12" t="str">
        <f>CONCATENATE("\index[",E86,"]{",G86,"}")</f>
        <v>\index[Canticum]{Salus et gloria}</v>
      </c>
      <c r="AE86" s="12" t="str">
        <f>CONCATENATE("\label{",G86," (",E86,")}")</f>
        <v>\label{Salus et gloria (Canticum)}</v>
      </c>
      <c r="AF86" s="12" t="str">
        <f t="shared" ref="AF86" si="128">CONCATENATE("\grecommentary[",N86,"]{",P86,"}")</f>
        <v>\grecommentary[0pt]{Cf. Ap 19:1-2, 5-7}</v>
      </c>
      <c r="AG86" s="12" t="str">
        <f t="shared" ref="AG86" si="129">CONCATENATE("\gresetinitiallines{",O86,"}")</f>
        <v>\gresetinitiallines{1}</v>
      </c>
      <c r="AH86" s="26" t="s">
        <v>50</v>
      </c>
      <c r="AI86" s="6"/>
      <c r="AJ86" s="6" t="str">
        <f>CONCATENATE("\gregorioscore{chants/",SUBSTITUTE(T86,".gabc",""),"}")</f>
        <v>\gregorioscore{chants/canticle--salus-et-honor--dom-1-et-3--english}</v>
      </c>
      <c r="AK86" s="6" t="s">
        <v>137</v>
      </c>
      <c r="AL86" s="6"/>
      <c r="AM86" s="6"/>
    </row>
    <row r="87" spans="1:39" s="7" customFormat="1" ht="15.75" customHeight="1" x14ac:dyDescent="0.15">
      <c r="A87" s="1">
        <v>2585</v>
      </c>
      <c r="B87" s="2"/>
      <c r="C87" s="2"/>
      <c r="D87" s="2"/>
      <c r="E87" s="2" t="s">
        <v>44</v>
      </c>
      <c r="F87" s="2"/>
      <c r="G87" s="1" t="s">
        <v>103</v>
      </c>
      <c r="H87" s="2"/>
      <c r="I87" s="2"/>
      <c r="J87" s="6"/>
      <c r="K87" s="6"/>
      <c r="L87" s="2"/>
      <c r="M87" s="2"/>
      <c r="N87" s="2" t="s">
        <v>51</v>
      </c>
      <c r="O87" s="2"/>
      <c r="P87" s="2" t="s">
        <v>72</v>
      </c>
      <c r="Q87" s="6"/>
      <c r="R87" s="6"/>
      <c r="S87" s="6"/>
      <c r="T87" s="6" t="s">
        <v>73</v>
      </c>
      <c r="U87" s="6"/>
      <c r="V87" s="6"/>
      <c r="W87" s="6"/>
      <c r="X87" s="6"/>
      <c r="Y87" s="20" t="str">
        <f t="shared" si="115"/>
        <v xml:space="preserve"> \subsection{Lectio brevis}     \hfill 2 Cor 1:3-4    \input{readings/lectio_brevis_2.Cor.1.3-4.tex}    </v>
      </c>
      <c r="Z87" s="6"/>
      <c r="AA87" s="13" t="str">
        <f t="shared" si="126"/>
        <v>\subsection{Lectio brevis}</v>
      </c>
      <c r="AB87" s="6"/>
      <c r="AC87" s="13"/>
      <c r="AD87" s="12"/>
      <c r="AE87" s="12"/>
      <c r="AF87" s="6" t="str">
        <f>CONCATENATE("\hfill ",P87)</f>
        <v>\hfill 2 Cor 1:3-4</v>
      </c>
      <c r="AG87" s="12"/>
      <c r="AH87" s="6"/>
      <c r="AI87" s="6"/>
      <c r="AJ87" s="6" t="str">
        <f>CONCATENATE("\input{readings/",T87,"}")</f>
        <v>\input{readings/lectio_brevis_2.Cor.1.3-4.tex}</v>
      </c>
      <c r="AK87" s="6"/>
      <c r="AL87" s="6"/>
      <c r="AM87" s="6"/>
    </row>
    <row r="88" spans="1:39" s="7" customFormat="1" ht="15.75" customHeight="1" x14ac:dyDescent="0.15">
      <c r="A88" s="7">
        <v>2586</v>
      </c>
      <c r="B88" s="2"/>
      <c r="C88" s="2"/>
      <c r="D88" s="2"/>
      <c r="E88" s="2" t="s">
        <v>45</v>
      </c>
      <c r="F88" s="2"/>
      <c r="G88" s="2" t="s">
        <v>46</v>
      </c>
      <c r="H88" s="2"/>
      <c r="I88" s="2"/>
      <c r="J88" s="6">
        <v>6</v>
      </c>
      <c r="K88" s="6"/>
      <c r="L88" s="2" t="s">
        <v>81</v>
      </c>
      <c r="M88" s="2" t="s">
        <v>77</v>
      </c>
      <c r="N88" s="2" t="s">
        <v>51</v>
      </c>
      <c r="O88" s="2">
        <v>1</v>
      </c>
      <c r="P88" s="2" t="s">
        <v>80</v>
      </c>
      <c r="Q88" s="2" t="s">
        <v>49</v>
      </c>
      <c r="R88" s="2" t="s">
        <v>86</v>
      </c>
      <c r="S88" s="6"/>
      <c r="T88" s="6" t="s">
        <v>79</v>
      </c>
      <c r="U88" s="6"/>
      <c r="V88" s="6"/>
      <c r="W88" s="6"/>
      <c r="X88" s="6" t="s">
        <v>83</v>
      </c>
      <c r="Y88" s="21" t="str">
        <f t="shared" si="1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88" s="6"/>
      <c r="AA88" s="13" t="str">
        <f t="shared" si="126"/>
        <v>\subsection{Responsorium brevis}</v>
      </c>
      <c r="AB88" s="6"/>
      <c r="AC88" s="13" t="str">
        <f t="shared" ref="AC88:AC90" si="130">CONCATENATE("\greannotation{",L88,"}")</f>
        <v>\greannotation{VI}</v>
      </c>
      <c r="AD88" s="12" t="str">
        <f>CONCATENATE("\index[",E88,"]{",G88,"}")</f>
        <v>\index[Responsorium brevis]{Benedictus es, Domine}</v>
      </c>
      <c r="AE88" s="12" t="str">
        <f>CONCATENATE("\label{",G88," (",E88,")}")</f>
        <v>\label{Benedictus es, Domine (Responsorium brevis)}</v>
      </c>
      <c r="AF88" s="12" t="str">
        <f t="shared" ref="AF88:AF90" si="131">CONCATENATE("\grecommentary[",N88,"]{",P88,"}")</f>
        <v>\grecommentary[0pt]{Dan 3:56}</v>
      </c>
      <c r="AG88" s="12" t="str">
        <f t="shared" ref="AG88:AG90" si="132">CONCATENATE("\gresetinitiallines{",O88,"}")</f>
        <v>\gresetinitiallines{1}</v>
      </c>
      <c r="AH88" s="27" t="s">
        <v>75</v>
      </c>
      <c r="AI88" s="6"/>
      <c r="AJ88" s="6" t="str">
        <f t="shared" ref="AJ88:AJ90" si="133">CONCATENATE("\gregorioscore{chants/",SUBSTITUTE(T88,".gabc",""),"}")</f>
        <v>\gregorioscore{chants/rb--benedictus_es_domine--solesmes}</v>
      </c>
      <c r="AK88" s="6"/>
      <c r="AL88" s="6"/>
      <c r="AM88" s="6"/>
    </row>
    <row r="89" spans="1:39" s="7" customFormat="1" ht="15.75" customHeight="1" x14ac:dyDescent="0.15">
      <c r="A89" s="1">
        <v>2587</v>
      </c>
      <c r="B89" s="2"/>
      <c r="C89" s="6"/>
      <c r="D89" s="2"/>
      <c r="E89" s="2" t="s">
        <v>84</v>
      </c>
      <c r="F89" s="6"/>
      <c r="G89" s="2" t="s">
        <v>190</v>
      </c>
      <c r="H89" s="2"/>
      <c r="I89" s="2"/>
      <c r="J89" s="2">
        <v>8</v>
      </c>
      <c r="K89" s="2" t="s">
        <v>192</v>
      </c>
      <c r="L89" s="2" t="s">
        <v>214</v>
      </c>
      <c r="M89" s="2" t="s">
        <v>218</v>
      </c>
      <c r="N89" s="2" t="s">
        <v>51</v>
      </c>
      <c r="O89" s="2">
        <v>1</v>
      </c>
      <c r="P89" s="2" t="s">
        <v>193</v>
      </c>
      <c r="Q89" s="2" t="s">
        <v>49</v>
      </c>
      <c r="R89" s="2" t="s">
        <v>88</v>
      </c>
      <c r="S89" s="6"/>
      <c r="T89" s="6" t="s">
        <v>217</v>
      </c>
      <c r="U89" s="6"/>
      <c r="V89" s="6"/>
      <c r="W89" s="6"/>
      <c r="X89" s="6" t="s">
        <v>219</v>
      </c>
      <c r="Y89" s="22" t="str">
        <f t="shared" si="115"/>
        <v xml:space="preserve"> \subsection{Antiphona ad Magnificat}  \greannotation{VIII c} \index[Antiphona ad Magnificat]{Dum venerit} \label{Dum venerit (Antiphona ad Magnificat)} \grecommentary[0pt]{Lc 18:8} \gresetinitiallines{1} \gresetlyriccentering{vowel}  \gregorioscore{chants/an--dum_venerit} \vspace{5pt} \emph{When the son of man comes, do you think he will find faith upon the earth?}   </v>
      </c>
      <c r="Z89" s="6"/>
      <c r="AA89" s="13" t="str">
        <f>CONCATENATE("\subsection{",E89,"}")</f>
        <v>\subsection{Antiphona ad Magnificat}</v>
      </c>
      <c r="AB89" s="6"/>
      <c r="AC89" s="13" t="str">
        <f t="shared" si="130"/>
        <v>\greannotation{VIII c}</v>
      </c>
      <c r="AD89" s="12" t="str">
        <f t="shared" ref="AD89:AD93" si="134">CONCATENATE("\index[",E89,"]{",G89,"}")</f>
        <v>\index[Antiphona ad Magnificat]{Dum venerit}</v>
      </c>
      <c r="AE89" s="12" t="str">
        <f t="shared" ref="AE89:AE93" si="135">CONCATENATE("\label{",G89," (",E89,")}")</f>
        <v>\label{Dum venerit (Antiphona ad Magnificat)}</v>
      </c>
      <c r="AF89" s="12" t="str">
        <f t="shared" si="131"/>
        <v>\grecommentary[0pt]{Lc 18:8}</v>
      </c>
      <c r="AG89" s="12" t="str">
        <f t="shared" si="132"/>
        <v>\gresetinitiallines{1}</v>
      </c>
      <c r="AH89" s="27" t="s">
        <v>75</v>
      </c>
      <c r="AI89" s="6"/>
      <c r="AJ89" s="6" t="str">
        <f t="shared" si="133"/>
        <v>\gregorioscore{chants/an--dum_venerit}</v>
      </c>
      <c r="AK89" s="6" t="str">
        <f>CONCATENATE("\vspace{5pt} \emph{",X89,"}")</f>
        <v>\vspace{5pt} \emph{When the son of man comes, do you think he will find faith upon the earth?}</v>
      </c>
      <c r="AL89" s="6"/>
      <c r="AM89" s="6"/>
    </row>
    <row r="90" spans="1:39" s="7" customFormat="1" ht="15.75" customHeight="1" x14ac:dyDescent="0.15">
      <c r="A90" s="7">
        <v>2588</v>
      </c>
      <c r="B90" s="2"/>
      <c r="C90" s="2"/>
      <c r="D90" s="2"/>
      <c r="E90" s="2" t="s">
        <v>96</v>
      </c>
      <c r="F90" s="2"/>
      <c r="G90" s="2" t="s">
        <v>191</v>
      </c>
      <c r="H90" s="2" t="s">
        <v>97</v>
      </c>
      <c r="I90" s="2"/>
      <c r="J90" s="2">
        <v>8</v>
      </c>
      <c r="K90" s="2" t="s">
        <v>192</v>
      </c>
      <c r="L90" s="2" t="s">
        <v>214</v>
      </c>
      <c r="M90" s="2"/>
      <c r="N90" s="2" t="s">
        <v>51</v>
      </c>
      <c r="O90" s="2">
        <v>1</v>
      </c>
      <c r="P90" s="2" t="s">
        <v>94</v>
      </c>
      <c r="Q90" s="6"/>
      <c r="R90" s="6"/>
      <c r="S90" s="6"/>
      <c r="T90" s="6" t="s">
        <v>194</v>
      </c>
      <c r="U90" s="6"/>
      <c r="V90" s="6"/>
      <c r="W90" s="6"/>
      <c r="X90" s="6"/>
      <c r="Y90" s="23" t="str">
        <f t="shared" si="115"/>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90" s="6"/>
      <c r="AA90" s="13" t="str">
        <f t="shared" ref="AA90:AA95" si="136">CONCATENATE("\subsection{",E90,"}")</f>
        <v>\subsection{Canticum Evangelicum}</v>
      </c>
      <c r="AB90" s="13" t="str">
        <f>CONCATENATE("\subsubsection{",H90,"}")</f>
        <v>\subsubsection{The soul rejoices in the Lord}</v>
      </c>
      <c r="AC90" s="13" t="str">
        <f t="shared" si="130"/>
        <v>\greannotation{VIII c}</v>
      </c>
      <c r="AD90" s="12" t="str">
        <f t="shared" si="134"/>
        <v>\index[Canticum Evangelicum]{Magnificat 8c}</v>
      </c>
      <c r="AE90" s="12" t="str">
        <f t="shared" si="135"/>
        <v>\label{Magnificat 8c (Canticum Evangelicum)}</v>
      </c>
      <c r="AF90" s="12" t="str">
        <f t="shared" si="131"/>
        <v>\grecommentary[0pt]{Lc 1:46-55}</v>
      </c>
      <c r="AG90" s="12" t="str">
        <f t="shared" si="132"/>
        <v>\gresetinitiallines{1}</v>
      </c>
      <c r="AH90" s="27" t="s">
        <v>75</v>
      </c>
      <c r="AI90" s="6"/>
      <c r="AJ90" s="6" t="str">
        <f t="shared" si="133"/>
        <v>\gregorioscore{chants/magnificat8c}</v>
      </c>
      <c r="AK90" s="6" t="s">
        <v>98</v>
      </c>
      <c r="AL90" s="6"/>
      <c r="AM90" s="6"/>
    </row>
    <row r="91" spans="1:39" s="7" customFormat="1" ht="15" customHeight="1" x14ac:dyDescent="0.15">
      <c r="A91" s="1">
        <v>2589</v>
      </c>
      <c r="E91" s="1" t="s">
        <v>102</v>
      </c>
      <c r="G91" s="1" t="s">
        <v>103</v>
      </c>
      <c r="T91" s="7" t="s">
        <v>101</v>
      </c>
      <c r="Y91" s="23" t="str">
        <f t="shared" si="115"/>
        <v xml:space="preserve"> \subsection{Preces}   \index[Preces]{Week I, Sunday, Second Vespers} \label{Week I, Sunday, Second Vespers (Preces)}     \input{intercessions/intercessions-ot-sunday-week-1-2nd-vespers}    </v>
      </c>
      <c r="AA91" s="13" t="str">
        <f t="shared" si="136"/>
        <v>\subsection{Preces}</v>
      </c>
      <c r="AD91" s="1" t="str">
        <f t="shared" si="134"/>
        <v>\index[Preces]{Week I, Sunday, Second Vespers}</v>
      </c>
      <c r="AE91" s="1" t="str">
        <f t="shared" si="135"/>
        <v>\label{Week I, Sunday, Second Vespers (Preces)}</v>
      </c>
      <c r="AJ91" s="6" t="str">
        <f>CONCATENATE("\input{intercessions/",SUBSTITUTE(T91,".tex",""),"}")</f>
        <v>\input{intercessions/intercessions-ot-sunday-week-1-2nd-vespers}</v>
      </c>
    </row>
    <row r="92" spans="1:39" s="7" customFormat="1" ht="15.75" customHeight="1" x14ac:dyDescent="0.15">
      <c r="A92" s="7">
        <v>2590</v>
      </c>
      <c r="B92" s="2"/>
      <c r="C92" s="6"/>
      <c r="D92" s="2"/>
      <c r="E92" s="2" t="s">
        <v>104</v>
      </c>
      <c r="F92" s="6"/>
      <c r="G92" s="2" t="s">
        <v>104</v>
      </c>
      <c r="H92" s="2"/>
      <c r="I92" s="2"/>
      <c r="J92" s="2"/>
      <c r="K92" s="2"/>
      <c r="L92" s="2"/>
      <c r="M92" s="2"/>
      <c r="N92" s="2"/>
      <c r="O92" s="2">
        <v>1</v>
      </c>
      <c r="P92" s="2"/>
      <c r="Q92" s="2"/>
      <c r="R92" s="6"/>
      <c r="S92" s="6"/>
      <c r="T92" s="6" t="s">
        <v>112</v>
      </c>
      <c r="U92" s="6"/>
      <c r="V92" s="6"/>
      <c r="W92" s="6"/>
      <c r="X92" s="6"/>
      <c r="Y92" s="23" t="str">
        <f t="shared" si="115"/>
        <v xml:space="preserve"> \subsection{Pater noster}   \index[Pater noster]{Pater noster} \label{Pater noster (Pater noster)}     \gregorioscore{chants/or--pater_noster_a--solesmes-T}    </v>
      </c>
      <c r="Z92" s="6"/>
      <c r="AA92" s="13" t="str">
        <f t="shared" si="136"/>
        <v>\subsection{Pater noster}</v>
      </c>
      <c r="AB92" s="6"/>
      <c r="AC92" s="6"/>
      <c r="AD92" s="2" t="str">
        <f t="shared" si="134"/>
        <v>\index[Pater noster]{Pater noster}</v>
      </c>
      <c r="AE92" s="2" t="str">
        <f t="shared" si="135"/>
        <v>\label{Pater noster (Pater noster)}</v>
      </c>
      <c r="AF92" s="6"/>
      <c r="AG92" s="6"/>
      <c r="AH92" s="6"/>
      <c r="AI92" s="6"/>
      <c r="AJ92" s="6" t="str">
        <f t="shared" ref="AJ92" si="137">CONCATENATE("\gregorioscore{chants/",SUBSTITUTE(T92,".gabc",""),"}")</f>
        <v>\gregorioscore{chants/or--pater_noster_a--solesmes-T}</v>
      </c>
      <c r="AK92" s="6"/>
      <c r="AL92" s="6"/>
    </row>
    <row r="93" spans="1:39" s="7" customFormat="1" ht="15.75" customHeight="1" x14ac:dyDescent="0.15">
      <c r="A93" s="1">
        <v>2591</v>
      </c>
      <c r="B93" s="2"/>
      <c r="C93" s="2"/>
      <c r="D93" s="2"/>
      <c r="E93" s="2" t="s">
        <v>105</v>
      </c>
      <c r="F93" s="2"/>
      <c r="G93" s="2" t="s">
        <v>195</v>
      </c>
      <c r="H93" s="2"/>
      <c r="I93" s="2"/>
      <c r="J93" s="6"/>
      <c r="K93" s="6"/>
      <c r="L93" s="2"/>
      <c r="M93" s="2"/>
      <c r="N93" s="2"/>
      <c r="O93" s="2"/>
      <c r="P93" s="6"/>
      <c r="Q93" s="6"/>
      <c r="R93" s="6"/>
      <c r="S93" s="6"/>
      <c r="T93" s="6" t="s">
        <v>196</v>
      </c>
      <c r="U93" s="6"/>
      <c r="V93" s="6"/>
      <c r="W93" s="6"/>
      <c r="X93" s="6"/>
      <c r="Y93" s="23" t="str">
        <f t="shared" si="115"/>
        <v xml:space="preserve"> \subsection{Oratio conclusiva}   \index[Oratio conclusiva]{29th Sunday in OT} \label{29th Sunday in OT (Oratio conclusiva)}     \input{prayers/or-ordinary-time.29}    </v>
      </c>
      <c r="Z93" s="6"/>
      <c r="AA93" s="13" t="str">
        <f t="shared" si="136"/>
        <v>\subsection{Oratio conclusiva}</v>
      </c>
      <c r="AB93" s="6"/>
      <c r="AC93" s="6"/>
      <c r="AD93" s="2" t="str">
        <f t="shared" si="134"/>
        <v>\index[Oratio conclusiva]{29th Sunday in OT}</v>
      </c>
      <c r="AE93" s="2" t="str">
        <f t="shared" si="135"/>
        <v>\label{29th Sunday in OT (Oratio conclusiva)}</v>
      </c>
      <c r="AF93" s="6"/>
      <c r="AG93" s="6"/>
      <c r="AH93" s="6"/>
      <c r="AI93" s="6"/>
      <c r="AJ93" s="6" t="str">
        <f>CONCATENATE("\input{prayers/",SUBSTITUTE(T93,".tex",""),"}")</f>
        <v>\input{prayers/or-ordinary-time.29}</v>
      </c>
      <c r="AK93" s="6"/>
      <c r="AL93" s="6"/>
    </row>
    <row r="94" spans="1:39" s="7" customFormat="1" ht="15.75" customHeight="1" x14ac:dyDescent="0.15">
      <c r="A94" s="7">
        <v>2592</v>
      </c>
      <c r="B94" s="2"/>
      <c r="C94" s="2"/>
      <c r="D94" s="2"/>
      <c r="E94" s="2" t="s">
        <v>106</v>
      </c>
      <c r="F94" s="2"/>
      <c r="G94" s="2"/>
      <c r="H94" s="2"/>
      <c r="I94" s="2"/>
      <c r="J94" s="6"/>
      <c r="K94" s="6"/>
      <c r="L94" s="2"/>
      <c r="M94" s="2"/>
      <c r="N94" s="2"/>
      <c r="O94" s="2"/>
      <c r="P94" s="6"/>
      <c r="Q94" s="6"/>
      <c r="R94" s="6"/>
      <c r="S94" s="6"/>
      <c r="T94" s="6"/>
      <c r="U94" s="6"/>
      <c r="V94" s="6"/>
      <c r="W94" s="6" t="s">
        <v>111</v>
      </c>
      <c r="X94" s="6"/>
      <c r="Y94" s="23" t="str">
        <f t="shared" si="115"/>
        <v xml:space="preserve"> \subsection{Ritus conclusionis}         \par \Vbar. The Lord be with you. \par \Rbar. And with your spirit. \par \Vbar. May almighty God bless you, the Father, and the Son, and the Holy Spirit. \par \Rbar. Amen.    </v>
      </c>
      <c r="Z94" s="6"/>
      <c r="AA94" s="13" t="str">
        <f t="shared" si="136"/>
        <v>\subsection{Ritus conclusionis}</v>
      </c>
      <c r="AB94" s="6"/>
      <c r="AC94" s="6"/>
      <c r="AD94" s="2"/>
      <c r="AE94" s="2"/>
      <c r="AF94" s="6"/>
      <c r="AG94" s="6"/>
      <c r="AH94" s="6"/>
      <c r="AI94" s="6"/>
      <c r="AJ94" s="6" t="str">
        <f>CONCATENATE("\par ",W94)</f>
        <v>\par \Vbar. The Lord be with you. \par \Rbar. And with your spirit. \par \Vbar. May almighty God bless you, the Father, and the Son, and the Holy Spirit. \par \Rbar. Amen.</v>
      </c>
      <c r="AK94" s="6"/>
      <c r="AL94" s="6"/>
    </row>
    <row r="95" spans="1:39" s="7" customFormat="1" ht="15.75" customHeight="1" x14ac:dyDescent="0.15">
      <c r="A95" s="1">
        <v>2593</v>
      </c>
      <c r="B95" s="2"/>
      <c r="C95" s="2"/>
      <c r="D95" s="6"/>
      <c r="E95" s="2" t="s">
        <v>107</v>
      </c>
      <c r="F95" s="6"/>
      <c r="G95" s="2" t="s">
        <v>108</v>
      </c>
      <c r="H95" s="5"/>
      <c r="I95" s="5"/>
      <c r="J95" s="6">
        <v>1</v>
      </c>
      <c r="K95" s="6"/>
      <c r="L95" s="2" t="s">
        <v>109</v>
      </c>
      <c r="M95" s="5"/>
      <c r="N95" s="5"/>
      <c r="O95" s="2">
        <v>1</v>
      </c>
      <c r="P95" s="6"/>
      <c r="Q95" s="6"/>
      <c r="R95" s="6"/>
      <c r="S95" s="6"/>
      <c r="T95" s="6" t="s">
        <v>110</v>
      </c>
      <c r="U95" s="6"/>
      <c r="V95" s="6"/>
      <c r="W95" s="6"/>
      <c r="X95" s="6"/>
      <c r="Y95" s="23" t="str">
        <f t="shared" si="115"/>
        <v xml:space="preserve"> \subsection{Benedicamus Domino}   \index[Benedicamus Domino]{Sundays} \label{Sundays (Benedicamus Domino)}     \gregorioscore{chants/misc.benedicamus.dominio.4-T}    </v>
      </c>
      <c r="Z95" s="6"/>
      <c r="AA95" s="13" t="str">
        <f t="shared" si="136"/>
        <v>\subsection{Benedicamus Domino}</v>
      </c>
      <c r="AB95" s="6"/>
      <c r="AC95" s="6"/>
      <c r="AD95" s="2" t="str">
        <f t="shared" ref="AD95" si="138">CONCATENATE("\index[",E95,"]{",G95,"}")</f>
        <v>\index[Benedicamus Domino]{Sundays}</v>
      </c>
      <c r="AE95" s="2" t="str">
        <f t="shared" ref="AE95" si="139">CONCATENATE("\label{",G95," (",E95,")}")</f>
        <v>\label{Sundays (Benedicamus Domino)}</v>
      </c>
      <c r="AF95" s="6"/>
      <c r="AG95" s="6"/>
      <c r="AH95" s="6"/>
      <c r="AI95" s="6"/>
      <c r="AJ95" s="6" t="str">
        <f>CONCATENATE("\gregorioscore{chants/",SUBSTITUTE(T95,".gabc",""),"}")</f>
        <v>\gregorioscore{chants/misc.benedicamus.dominio.4-T}</v>
      </c>
      <c r="AK95" s="6"/>
      <c r="AL95" s="6"/>
    </row>
    <row r="96" spans="1:39" s="7" customFormat="1" ht="15" customHeight="1" x14ac:dyDescent="0.15">
      <c r="A96" s="7">
        <v>2594</v>
      </c>
      <c r="Y96" s="15"/>
      <c r="AD96" s="1"/>
      <c r="AE96" s="1"/>
    </row>
    <row r="97" spans="1:39" s="33" customFormat="1" ht="15.75" customHeight="1" x14ac:dyDescent="0.15">
      <c r="A97" s="30">
        <v>2595</v>
      </c>
      <c r="B97" s="31"/>
      <c r="C97" s="31" t="s">
        <v>31</v>
      </c>
      <c r="D97" s="31"/>
      <c r="E97" s="31"/>
      <c r="F97" s="31"/>
      <c r="G97" s="32" t="s">
        <v>186</v>
      </c>
      <c r="H97" s="31"/>
      <c r="I97" s="31"/>
      <c r="J97" s="31"/>
      <c r="K97" s="31"/>
      <c r="L97" s="31"/>
      <c r="M97" s="31"/>
      <c r="N97" s="31"/>
      <c r="O97" s="31"/>
      <c r="P97" s="31"/>
      <c r="Q97" s="31"/>
      <c r="R97" s="31"/>
      <c r="Y97" s="34" t="str">
        <f t="shared" ref="Y97:Y114" si="140">CONCATENATE(Z97," ",AA97," ",AB97," ",AC97," ",AD97," ",AE97," ",AF97," ",AG97," ",AH97," ",AI97," ",AJ97," ",AK97," ",AL97," ",AM97," ",AN97)</f>
        <v xml:space="preserve">\chapter{30\textsuperscript{th} Sunday of Ordinary Time (Year C)}              </v>
      </c>
      <c r="Z97" s="35" t="str">
        <f>CONCATENATE("\chapter{",G97,"}")</f>
        <v>\chapter{30\textsuperscript{th} Sunday of Ordinary Time (Year C)}</v>
      </c>
      <c r="AA97" s="34"/>
      <c r="AB97" s="34"/>
      <c r="AC97" s="34"/>
      <c r="AD97" s="31"/>
      <c r="AE97" s="31"/>
      <c r="AF97" s="34"/>
      <c r="AG97" s="34"/>
      <c r="AH97" s="34"/>
      <c r="AI97" s="34"/>
      <c r="AJ97" s="34"/>
      <c r="AK97" s="34"/>
      <c r="AL97" s="34"/>
    </row>
    <row r="98" spans="1:39" s="7" customFormat="1" ht="15.75" customHeight="1" x14ac:dyDescent="0.15">
      <c r="A98" s="1">
        <v>2596</v>
      </c>
      <c r="B98" s="2"/>
      <c r="C98" s="2"/>
      <c r="F98" s="2"/>
      <c r="G98" s="7" t="s">
        <v>134</v>
      </c>
      <c r="H98" s="2"/>
      <c r="I98" s="2"/>
      <c r="J98" s="6"/>
      <c r="K98" s="6"/>
      <c r="L98" s="5"/>
      <c r="M98" s="5"/>
      <c r="N98" s="5"/>
      <c r="O98" s="5"/>
      <c r="P98" s="6"/>
      <c r="Q98" s="6"/>
      <c r="R98" s="6"/>
      <c r="S98" s="6"/>
      <c r="T98" s="6"/>
      <c r="U98" s="6"/>
      <c r="V98" s="6"/>
      <c r="W98" s="6"/>
      <c r="X98" s="6"/>
      <c r="Y98" s="14" t="str">
        <f t="shared" si="140"/>
        <v xml:space="preserve">\section{Second Vespers}              </v>
      </c>
      <c r="Z98" s="13" t="str">
        <f>CONCATENATE("\section{",G98,"}")</f>
        <v>\section{Second Vespers}</v>
      </c>
      <c r="AA98" s="6"/>
      <c r="AB98" s="6"/>
      <c r="AC98" s="6"/>
      <c r="AD98" s="2"/>
      <c r="AE98" s="2"/>
      <c r="AF98" s="6"/>
      <c r="AG98" s="6"/>
      <c r="AH98" s="6"/>
      <c r="AI98" s="6"/>
      <c r="AJ98" s="6"/>
      <c r="AK98" s="6"/>
      <c r="AL98" s="6"/>
    </row>
    <row r="99" spans="1:39" s="7" customFormat="1" ht="15.75" customHeight="1" x14ac:dyDescent="0.15">
      <c r="A99" s="7">
        <v>2597</v>
      </c>
      <c r="B99" s="2"/>
      <c r="C99" s="2"/>
      <c r="D99" s="2"/>
      <c r="E99" s="2" t="s">
        <v>34</v>
      </c>
      <c r="F99" s="2"/>
      <c r="G99" s="2" t="s">
        <v>78</v>
      </c>
      <c r="H99" s="2"/>
      <c r="I99" s="2"/>
      <c r="J99" s="6"/>
      <c r="K99" s="6"/>
      <c r="L99" s="5"/>
      <c r="M99" s="5"/>
      <c r="N99" s="2" t="s">
        <v>51</v>
      </c>
      <c r="O99" s="2">
        <v>1</v>
      </c>
      <c r="P99" s="6"/>
      <c r="Q99" s="6"/>
      <c r="R99" s="6" t="s">
        <v>88</v>
      </c>
      <c r="S99" s="6"/>
      <c r="T99" s="6" t="s">
        <v>82</v>
      </c>
      <c r="U99" s="6"/>
      <c r="V99" s="6"/>
      <c r="W99" s="6"/>
      <c r="X99" s="6"/>
      <c r="Y99" s="14" t="str">
        <f t="shared" si="140"/>
        <v xml:space="preserve">    \index[Varia]{Deus in adiutorium} \label{Deus in adiutorium (Varia)} \grecommentary[0pt]{} \gresetinitiallines{1}  \grechangedim{maxbaroffsettextleft}{0 cm}{scalable} \gregorioscore{chants/misc.deus_in_adjutorium-T}  \grechangedim{maxbaroffsettextleft}{0.6 cm}{scalable}  </v>
      </c>
      <c r="Z99" s="6"/>
      <c r="AA99" s="13"/>
      <c r="AB99" s="6"/>
      <c r="AC99" s="13"/>
      <c r="AD99" s="12" t="str">
        <f>CONCATENATE("\index[",E99,"]{",G99,"}")</f>
        <v>\index[Varia]{Deus in adiutorium}</v>
      </c>
      <c r="AE99" s="12" t="str">
        <f>CONCATENATE("\label{",G99," (",E99,")}")</f>
        <v>\label{Deus in adiutorium (Varia)}</v>
      </c>
      <c r="AF99" s="12" t="str">
        <f>CONCATENATE("\grecommentary[",N99,"]{",P99,"}")</f>
        <v>\grecommentary[0pt]{}</v>
      </c>
      <c r="AG99" s="12" t="str">
        <f>CONCATENATE("\gresetinitiallines{",O99,"}")</f>
        <v>\gresetinitiallines{1}</v>
      </c>
      <c r="AH99" s="12"/>
      <c r="AI99" s="25" t="s">
        <v>32</v>
      </c>
      <c r="AJ99" s="6" t="str">
        <f t="shared" ref="AJ99:AJ101" si="141">CONCATENATE("\gregorioscore{chants/",SUBSTITUTE(T99,".gabc",""),"}")</f>
        <v>\gregorioscore{chants/misc.deus_in_adjutorium-T}</v>
      </c>
      <c r="AK99" s="16"/>
      <c r="AL99" s="24" t="s">
        <v>33</v>
      </c>
      <c r="AM99" s="6"/>
    </row>
    <row r="100" spans="1:39" s="7" customFormat="1" ht="15.75" customHeight="1" x14ac:dyDescent="0.15">
      <c r="A100" s="1">
        <v>2598</v>
      </c>
      <c r="B100" s="2"/>
      <c r="C100" s="2"/>
      <c r="D100" s="2"/>
      <c r="E100" s="2" t="s">
        <v>30</v>
      </c>
      <c r="F100" s="2"/>
      <c r="G100" s="2" t="s">
        <v>35</v>
      </c>
      <c r="H100" s="2"/>
      <c r="I100" s="2"/>
      <c r="J100" s="6">
        <v>8</v>
      </c>
      <c r="K100" s="6"/>
      <c r="L100" s="2" t="s">
        <v>135</v>
      </c>
      <c r="M100" s="2" t="s">
        <v>77</v>
      </c>
      <c r="N100" s="2" t="s">
        <v>51</v>
      </c>
      <c r="O100" s="2">
        <v>1</v>
      </c>
      <c r="P100" s="6"/>
      <c r="Q100" s="6" t="s">
        <v>48</v>
      </c>
      <c r="R100" s="2" t="s">
        <v>88</v>
      </c>
      <c r="S100" s="6"/>
      <c r="T100" s="6" t="s">
        <v>74</v>
      </c>
      <c r="U100" s="6"/>
      <c r="V100" s="6"/>
      <c r="W100" s="6"/>
      <c r="X100" s="6"/>
      <c r="Y100" s="14" t="str">
        <f t="shared" si="140"/>
        <v xml:space="preserve"> \subsection{Hymnus}  \greannotation{VIII} \index[Hymnus]{Lucis creator} \label{Lucis creator (Hymnus)} \grecommentary[0pt]{} \gresetinitiallines{1} \gresetlyriccentering{syllable}  \gregorioscore{chants/hy--lucis-creator-english}    </v>
      </c>
      <c r="Z100" s="6"/>
      <c r="AA100" s="13" t="str">
        <f>CONCATENATE("\subsection{",E100,"}")</f>
        <v>\subsection{Hymnus}</v>
      </c>
      <c r="AB100" s="6"/>
      <c r="AC100" s="13" t="str">
        <f>CONCATENATE("\greannotation{",L100,"}")</f>
        <v>\greannotation{VIII}</v>
      </c>
      <c r="AD100" s="12" t="str">
        <f>CONCATENATE("\index[",E100,"]{",G100,"}")</f>
        <v>\index[Hymnus]{Lucis creator}</v>
      </c>
      <c r="AE100" s="12" t="str">
        <f>CONCATENATE("\label{",G100," (",E100,")}")</f>
        <v>\label{Lucis creator (Hymnus)}</v>
      </c>
      <c r="AF100" s="12" t="str">
        <f t="shared" ref="AF100:AF101" si="142">CONCATENATE("\grecommentary[",N100,"]{",P100,"}")</f>
        <v>\grecommentary[0pt]{}</v>
      </c>
      <c r="AG100" s="12" t="str">
        <f t="shared" ref="AG100:AG101" si="143">CONCATENATE("\gresetinitiallines{",O100,"}")</f>
        <v>\gresetinitiallines{1}</v>
      </c>
      <c r="AH100" s="26" t="s">
        <v>50</v>
      </c>
      <c r="AI100" s="6"/>
      <c r="AJ100" s="6" t="str">
        <f t="shared" si="141"/>
        <v>\gregorioscore{chants/hy--lucis-creator-english}</v>
      </c>
      <c r="AK100" s="6"/>
      <c r="AL100" s="6"/>
      <c r="AM100" s="6"/>
    </row>
    <row r="101" spans="1:39" s="7" customFormat="1" ht="15.75" customHeight="1" x14ac:dyDescent="0.15">
      <c r="A101" s="7">
        <v>2599</v>
      </c>
      <c r="B101" s="2"/>
      <c r="C101" s="2"/>
      <c r="D101" s="2"/>
      <c r="E101" s="2" t="s">
        <v>36</v>
      </c>
      <c r="F101" s="2"/>
      <c r="G101" s="2" t="s">
        <v>53</v>
      </c>
      <c r="H101" s="2"/>
      <c r="I101" s="2"/>
      <c r="J101" s="6">
        <v>7</v>
      </c>
      <c r="K101" s="6" t="s">
        <v>57</v>
      </c>
      <c r="L101" s="2" t="s">
        <v>55</v>
      </c>
      <c r="M101" s="2"/>
      <c r="N101" s="2" t="s">
        <v>51</v>
      </c>
      <c r="O101" s="2">
        <v>1</v>
      </c>
      <c r="P101" s="6" t="s">
        <v>54</v>
      </c>
      <c r="Q101" s="6" t="s">
        <v>49</v>
      </c>
      <c r="R101" s="2" t="s">
        <v>88</v>
      </c>
      <c r="S101" s="6"/>
      <c r="T101" s="6" t="s">
        <v>120</v>
      </c>
      <c r="U101" s="6"/>
      <c r="V101" s="6"/>
      <c r="W101" s="6"/>
      <c r="X101" s="6" t="s">
        <v>64</v>
      </c>
      <c r="Y101" s="14" t="str">
        <f t="shared" si="140"/>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01" s="6"/>
      <c r="AA101" s="13" t="str">
        <f>CONCATENATE("\subsection{",E101,"}")</f>
        <v>\subsection{Antiphona}</v>
      </c>
      <c r="AB101" s="6"/>
      <c r="AC101" s="13" t="str">
        <f>CONCATENATE("\greannotation{",L101,"}")</f>
        <v>\greannotation{VII d}</v>
      </c>
      <c r="AD101" s="12" t="str">
        <f>CONCATENATE("\index[",E101,"]{",G101,"}")</f>
        <v>\index[Antiphona]{Dixit Dominus}</v>
      </c>
      <c r="AE101" s="12" t="str">
        <f>CONCATENATE("\label{",G101," (",E101,")}")</f>
        <v>\label{Dixit Dominus (Antiphona)}</v>
      </c>
      <c r="AF101" s="12" t="str">
        <f t="shared" si="142"/>
        <v>\grecommentary[0pt]{Ps 109:1}</v>
      </c>
      <c r="AG101" s="12" t="str">
        <f t="shared" si="143"/>
        <v>\gresetinitiallines{1}</v>
      </c>
      <c r="AH101" s="27" t="s">
        <v>75</v>
      </c>
      <c r="AI101" s="25" t="s">
        <v>32</v>
      </c>
      <c r="AJ101" s="6" t="str">
        <f t="shared" si="141"/>
        <v>\gregorioscore{chants/an--dixit_dominus_domino_meo--dominican-mss}</v>
      </c>
      <c r="AK101" s="16"/>
      <c r="AL101" s="24" t="s">
        <v>33</v>
      </c>
      <c r="AM101" s="6"/>
    </row>
    <row r="102" spans="1:39" s="7" customFormat="1" ht="15" customHeight="1" x14ac:dyDescent="0.15">
      <c r="A102" s="1">
        <v>2600</v>
      </c>
      <c r="E102" s="1" t="s">
        <v>37</v>
      </c>
      <c r="G102" s="1" t="s">
        <v>38</v>
      </c>
      <c r="H102" s="1" t="s">
        <v>58</v>
      </c>
      <c r="I102" s="1" t="s">
        <v>65</v>
      </c>
      <c r="N102" s="2" t="s">
        <v>51</v>
      </c>
      <c r="Q102" s="7" t="s">
        <v>48</v>
      </c>
      <c r="T102" s="7" t="s">
        <v>66</v>
      </c>
      <c r="Y102" s="19" t="str">
        <f t="shared" si="140"/>
        <v xml:space="preserve"> \subsection{Psalm 109} \subsubsection{The Messiah, king and priest}  \index[Psalmus]{Psalm 109} \label{Psalm 109 (Psalmus)} \emph{Christ’s reign will last until all his enemies are made subject to him (1~Cor 15:25).}    \vspace{5pt} \par \input{psalms/psalm109english3-3}    </v>
      </c>
      <c r="Z102" s="6"/>
      <c r="AA102" s="13" t="str">
        <f>CONCATENATE("\subsection{",G102,"}")</f>
        <v>\subsection{Psalm 109}</v>
      </c>
      <c r="AB102" s="13" t="str">
        <f>CONCATENATE("\subsubsection{",H102,"}")</f>
        <v>\subsubsection{The Messiah, king and priest}</v>
      </c>
      <c r="AC102" s="13"/>
      <c r="AD102" s="12" t="str">
        <f>CONCATENATE("\index[",E102,"]{",G102,"}")</f>
        <v>\index[Psalmus]{Psalm 109}</v>
      </c>
      <c r="AE102" s="12" t="str">
        <f>CONCATENATE("\label{",G102," (",E102,")}")</f>
        <v>\label{Psalm 109 (Psalmus)}</v>
      </c>
      <c r="AF102" s="12" t="str">
        <f>CONCATENATE("\emph{",I102,"}")</f>
        <v>\emph{Christ’s reign will last until all his enemies are made subject to him (1~Cor 15:25).}</v>
      </c>
      <c r="AG102" s="12"/>
      <c r="AH102" s="6"/>
      <c r="AI102" s="6"/>
      <c r="AJ102" s="6" t="str">
        <f>CONCATENATE("\vspace{5pt} \par \input{psalms/",SUBSTITUTE(T102,".tex",""),"}")</f>
        <v>\vspace{5pt} \par \input{psalms/psalm109english3-3}</v>
      </c>
      <c r="AK102" s="6"/>
      <c r="AL102" s="6"/>
      <c r="AM102" s="6"/>
    </row>
    <row r="103" spans="1:39" s="7" customFormat="1" ht="15.75" customHeight="1" x14ac:dyDescent="0.15">
      <c r="A103" s="7">
        <v>2601</v>
      </c>
      <c r="B103" s="2"/>
      <c r="C103" s="6"/>
      <c r="D103" s="2"/>
      <c r="E103" s="2" t="s">
        <v>36</v>
      </c>
      <c r="F103" s="2"/>
      <c r="G103" s="2" t="s">
        <v>114</v>
      </c>
      <c r="H103" s="2"/>
      <c r="I103" s="2"/>
      <c r="J103" s="2" t="s">
        <v>69</v>
      </c>
      <c r="K103" s="2"/>
      <c r="L103" s="2" t="s">
        <v>69</v>
      </c>
      <c r="M103" s="2"/>
      <c r="N103" s="2" t="s">
        <v>51</v>
      </c>
      <c r="O103" s="2">
        <v>1</v>
      </c>
      <c r="P103" s="2" t="s">
        <v>118</v>
      </c>
      <c r="Q103" s="2" t="s">
        <v>49</v>
      </c>
      <c r="R103" s="2" t="s">
        <v>88</v>
      </c>
      <c r="S103" s="6"/>
      <c r="T103" s="6" t="s">
        <v>119</v>
      </c>
      <c r="U103" s="6"/>
      <c r="V103" s="6"/>
      <c r="W103" s="6"/>
      <c r="X103" s="6" t="s">
        <v>68</v>
      </c>
      <c r="Y103" s="14" t="str">
        <f t="shared" si="140"/>
        <v xml:space="preserve"> \subsection{Antiphona}  \greannotation{T. per.} \index[Antiphona]{Nos qui vivimus} \label{Nos qui vivimus (Antiphona)} \grecommentary[0pt]{Ps 113b:18} \gresetinitiallines{1} \gresetlyriccentering{vowel} \grechangedim{maxbaroffsettextleft}{0 cm}{scalable} \gregorioscore{chants/an--nos_qui_vivimus_dominican_peregrinus}  \grechangedim{maxbaroffsettextleft}{0.6 cm}{scalable}  </v>
      </c>
      <c r="Z103" s="6"/>
      <c r="AA103" s="13" t="str">
        <f t="shared" ref="AA103" si="144">CONCATENATE("\subsection{",E103,"}")</f>
        <v>\subsection{Antiphona}</v>
      </c>
      <c r="AB103" s="6"/>
      <c r="AC103" s="13" t="str">
        <f t="shared" ref="AC103" si="145">CONCATENATE("\greannotation{",L103,"}")</f>
        <v>\greannotation{T. per.}</v>
      </c>
      <c r="AD103" s="12" t="str">
        <f t="shared" ref="AD103:AD104" si="146">CONCATENATE("\index[",E103,"]{",G103,"}")</f>
        <v>\index[Antiphona]{Nos qui vivimus}</v>
      </c>
      <c r="AE103" s="12" t="str">
        <f t="shared" ref="AE103:AE104" si="147">CONCATENATE("\label{",G103," (",E103,")}")</f>
        <v>\label{Nos qui vivimus (Antiphona)}</v>
      </c>
      <c r="AF103" s="12" t="str">
        <f t="shared" ref="AF103" si="148">CONCATENATE("\grecommentary[",N103,"]{",P103,"}")</f>
        <v>\grecommentary[0pt]{Ps 113b:18}</v>
      </c>
      <c r="AG103" s="12" t="str">
        <f t="shared" ref="AG103" si="149">CONCATENATE("\gresetinitiallines{",O103,"}")</f>
        <v>\gresetinitiallines{1}</v>
      </c>
      <c r="AH103" s="27" t="s">
        <v>75</v>
      </c>
      <c r="AI103" s="25" t="s">
        <v>32</v>
      </c>
      <c r="AJ103" s="6" t="str">
        <f t="shared" ref="AJ103" si="150">CONCATENATE("\gregorioscore{chants/",SUBSTITUTE(T103,".gabc",""),"}")</f>
        <v>\gregorioscore{chants/an--nos_qui_vivimus_dominican_peregrinus}</v>
      </c>
      <c r="AK103" s="6"/>
      <c r="AL103" s="28" t="s">
        <v>33</v>
      </c>
      <c r="AM103" s="6"/>
    </row>
    <row r="104" spans="1:39" s="7" customFormat="1" ht="15.75" customHeight="1" x14ac:dyDescent="0.15">
      <c r="A104" s="1">
        <v>2602</v>
      </c>
      <c r="B104" s="2"/>
      <c r="C104" s="6"/>
      <c r="D104" s="2"/>
      <c r="E104" s="2" t="s">
        <v>37</v>
      </c>
      <c r="F104" s="2"/>
      <c r="G104" s="2" t="s">
        <v>115</v>
      </c>
      <c r="H104" s="2" t="s">
        <v>116</v>
      </c>
      <c r="I104" s="2" t="s">
        <v>117</v>
      </c>
      <c r="J104" s="2"/>
      <c r="K104" s="2"/>
      <c r="L104" s="2"/>
      <c r="M104" s="2"/>
      <c r="N104" s="2" t="s">
        <v>51</v>
      </c>
      <c r="O104" s="2"/>
      <c r="P104" s="2"/>
      <c r="Q104" s="2" t="s">
        <v>48</v>
      </c>
      <c r="R104" s="6"/>
      <c r="S104" s="6"/>
      <c r="T104" s="6" t="s">
        <v>121</v>
      </c>
      <c r="U104" s="6"/>
      <c r="V104" s="6"/>
      <c r="W104" s="6"/>
      <c r="X104" s="6"/>
      <c r="Y104" s="19" t="str">
        <f t="shared" si="140"/>
        <v xml:space="preserve"> \subsection{Psalm 113B} \subsubsection{Praise of the true God}  \index[Psalmus]{Psalm 113B} \label{Psalm 113B (Psalmus)} \emph{You have renounced idol worship to serve the living and true God (1 Thessalonians 1:9).}    \vspace{5pt} \par \input{psalms/psalm113Benglish3-3}    </v>
      </c>
      <c r="Z104" s="6"/>
      <c r="AA104" s="13" t="str">
        <f>CONCATENATE("\subsection{",G104,"}")</f>
        <v>\subsection{Psalm 113B}</v>
      </c>
      <c r="AB104" s="13" t="str">
        <f>CONCATENATE("\subsubsection{",H104,"}")</f>
        <v>\subsubsection{Praise of the true God}</v>
      </c>
      <c r="AC104" s="13"/>
      <c r="AD104" s="12" t="str">
        <f t="shared" si="146"/>
        <v>\index[Psalmus]{Psalm 113B}</v>
      </c>
      <c r="AE104" s="12" t="str">
        <f t="shared" si="147"/>
        <v>\label{Psalm 113B (Psalmus)}</v>
      </c>
      <c r="AF104" s="12" t="str">
        <f>CONCATENATE("\emph{",I104,"}")</f>
        <v>\emph{You have renounced idol worship to serve the living and true God (1 Thessalonians 1:9).}</v>
      </c>
      <c r="AG104" s="12"/>
      <c r="AH104" s="6"/>
      <c r="AI104" s="6"/>
      <c r="AJ104" s="6" t="str">
        <f>CONCATENATE("\vspace{5pt} \par \input{psalms/",SUBSTITUTE(T104,".tex",""),"}")</f>
        <v>\vspace{5pt} \par \input{psalms/psalm113Benglish3-3}</v>
      </c>
      <c r="AK104" s="6"/>
      <c r="AL104" s="6"/>
      <c r="AM104" s="6"/>
    </row>
    <row r="105" spans="1:39" s="7" customFormat="1" ht="15.75" customHeight="1" x14ac:dyDescent="0.15">
      <c r="A105" s="7">
        <v>2603</v>
      </c>
      <c r="B105" s="2"/>
      <c r="C105" s="6"/>
      <c r="D105" s="2"/>
      <c r="E105" s="2" t="s">
        <v>42</v>
      </c>
      <c r="F105" s="2"/>
      <c r="G105" s="1" t="s">
        <v>63</v>
      </c>
      <c r="H105" s="1" t="s">
        <v>71</v>
      </c>
      <c r="I105" s="1"/>
      <c r="J105" s="6">
        <v>6</v>
      </c>
      <c r="K105" s="6"/>
      <c r="L105" s="2" t="s">
        <v>81</v>
      </c>
      <c r="M105" s="1"/>
      <c r="N105" s="2" t="s">
        <v>51</v>
      </c>
      <c r="O105" s="1">
        <v>1</v>
      </c>
      <c r="P105" s="2" t="s">
        <v>43</v>
      </c>
      <c r="Q105" s="2" t="s">
        <v>48</v>
      </c>
      <c r="R105" s="2" t="s">
        <v>87</v>
      </c>
      <c r="S105" s="6"/>
      <c r="T105" s="7" t="s">
        <v>52</v>
      </c>
      <c r="U105" s="6"/>
      <c r="V105" s="6"/>
      <c r="W105" s="6"/>
      <c r="X105" s="6"/>
      <c r="Y105" s="14" t="str">
        <f t="shared" si="140"/>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05" s="6"/>
      <c r="AA105" s="13" t="str">
        <f t="shared" ref="AA105:AA107" si="151">CONCATENATE("\subsection{",E105,"}")</f>
        <v>\subsection{Canticum}</v>
      </c>
      <c r="AB105" s="13" t="str">
        <f>CONCATENATE("\subsubsection{",H105,"}")</f>
        <v>\subsubsection{The wedding of the Lamb}</v>
      </c>
      <c r="AC105" s="13" t="str">
        <f t="shared" ref="AC105" si="152">CONCATENATE("\greannotation{",L105,"}")</f>
        <v>\greannotation{VI}</v>
      </c>
      <c r="AD105" s="12" t="str">
        <f>CONCATENATE("\index[",E105,"]{",G105,"}")</f>
        <v>\index[Canticum]{Salus et gloria}</v>
      </c>
      <c r="AE105" s="12" t="str">
        <f>CONCATENATE("\label{",G105," (",E105,")}")</f>
        <v>\label{Salus et gloria (Canticum)}</v>
      </c>
      <c r="AF105" s="12" t="str">
        <f t="shared" ref="AF105" si="153">CONCATENATE("\grecommentary[",N105,"]{",P105,"}")</f>
        <v>\grecommentary[0pt]{Cf. Ap 19:1-2, 5-7}</v>
      </c>
      <c r="AG105" s="12" t="str">
        <f t="shared" ref="AG105" si="154">CONCATENATE("\gresetinitiallines{",O105,"}")</f>
        <v>\gresetinitiallines{1}</v>
      </c>
      <c r="AH105" s="26" t="s">
        <v>50</v>
      </c>
      <c r="AI105" s="6"/>
      <c r="AJ105" s="6" t="str">
        <f>CONCATENATE("\gregorioscore{chants/",SUBSTITUTE(T105,".gabc",""),"}")</f>
        <v>\gregorioscore{chants/canticle--salus-et-honor--dom-1-et-3--english}</v>
      </c>
      <c r="AK105" s="6"/>
      <c r="AL105" s="6"/>
      <c r="AM105" s="6"/>
    </row>
    <row r="106" spans="1:39" s="7" customFormat="1" ht="15.75" customHeight="1" x14ac:dyDescent="0.15">
      <c r="A106" s="1">
        <v>2604</v>
      </c>
      <c r="B106" s="2"/>
      <c r="C106" s="2"/>
      <c r="D106" s="2"/>
      <c r="E106" s="2" t="s">
        <v>44</v>
      </c>
      <c r="F106" s="2"/>
      <c r="G106" s="1" t="s">
        <v>133</v>
      </c>
      <c r="H106" s="2"/>
      <c r="I106" s="2"/>
      <c r="J106" s="6"/>
      <c r="K106" s="6"/>
      <c r="L106" s="2"/>
      <c r="M106" s="2"/>
      <c r="N106" s="2" t="s">
        <v>51</v>
      </c>
      <c r="O106" s="2"/>
      <c r="P106" s="2" t="s">
        <v>122</v>
      </c>
      <c r="Q106" s="6"/>
      <c r="R106" s="6"/>
      <c r="S106" s="6"/>
      <c r="T106" s="6" t="s">
        <v>123</v>
      </c>
      <c r="U106" s="6"/>
      <c r="V106" s="6"/>
      <c r="W106" s="6"/>
      <c r="X106" s="6"/>
      <c r="Y106" s="20" t="str">
        <f t="shared" si="140"/>
        <v xml:space="preserve"> \subsection{Lectio brevis}     \hfill 2 Th 2:13-14    \input{readings/lectio_brevis_2.Th.2.13-14.tex}    </v>
      </c>
      <c r="Z106" s="6"/>
      <c r="AA106" s="13" t="str">
        <f t="shared" si="151"/>
        <v>\subsection{Lectio brevis}</v>
      </c>
      <c r="AB106" s="6"/>
      <c r="AC106" s="13"/>
      <c r="AD106" s="12"/>
      <c r="AE106" s="12"/>
      <c r="AF106" s="6" t="str">
        <f>CONCATENATE("\hfill ",P106)</f>
        <v>\hfill 2 Th 2:13-14</v>
      </c>
      <c r="AG106" s="12"/>
      <c r="AH106" s="6"/>
      <c r="AI106" s="6"/>
      <c r="AJ106" s="6" t="str">
        <f>CONCATENATE("\input{readings/",T106,"}")</f>
        <v>\input{readings/lectio_brevis_2.Th.2.13-14.tex}</v>
      </c>
      <c r="AK106" s="6"/>
      <c r="AL106" s="6"/>
      <c r="AM106" s="6"/>
    </row>
    <row r="107" spans="1:39" s="7" customFormat="1" ht="15.75" customHeight="1" x14ac:dyDescent="0.15">
      <c r="A107" s="7">
        <v>2605</v>
      </c>
      <c r="B107" s="2"/>
      <c r="C107" s="2"/>
      <c r="D107" s="2"/>
      <c r="E107" s="2" t="s">
        <v>45</v>
      </c>
      <c r="F107" s="2"/>
      <c r="G107" s="2" t="s">
        <v>151</v>
      </c>
      <c r="H107" s="2"/>
      <c r="I107" s="2"/>
      <c r="J107" s="6">
        <v>6</v>
      </c>
      <c r="K107" s="6"/>
      <c r="L107" s="2" t="s">
        <v>81</v>
      </c>
      <c r="M107" s="2" t="s">
        <v>77</v>
      </c>
      <c r="N107" s="2" t="s">
        <v>51</v>
      </c>
      <c r="O107" s="2">
        <v>1</v>
      </c>
      <c r="P107" s="2" t="s">
        <v>124</v>
      </c>
      <c r="Q107" s="2" t="s">
        <v>49</v>
      </c>
      <c r="R107" s="2" t="s">
        <v>86</v>
      </c>
      <c r="S107" s="6"/>
      <c r="T107" s="6" t="s">
        <v>125</v>
      </c>
      <c r="U107" s="6"/>
      <c r="V107" s="6"/>
      <c r="W107" s="6"/>
      <c r="X107" s="6" t="s">
        <v>126</v>
      </c>
      <c r="Y107" s="21" t="str">
        <f t="shared" si="140"/>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07" s="6"/>
      <c r="AA107" s="13" t="str">
        <f t="shared" si="151"/>
        <v>\subsection{Responsorium brevis}</v>
      </c>
      <c r="AB107" s="6"/>
      <c r="AC107" s="13" t="str">
        <f t="shared" ref="AC107:AC109" si="155">CONCATENATE("\greannotation{",L107,"}")</f>
        <v>\greannotation{VI}</v>
      </c>
      <c r="AD107" s="12" t="str">
        <f>CONCATENATE("\index[",E107,"]{",G107,"}")</f>
        <v>\index[Responsorium brevis]{Magnus Dominus noster}</v>
      </c>
      <c r="AE107" s="12" t="str">
        <f>CONCATENATE("\label{",G107," (",E107,")}")</f>
        <v>\label{Magnus Dominus noster (Responsorium brevis)}</v>
      </c>
      <c r="AF107" s="12" t="str">
        <f t="shared" ref="AF107:AF109" si="156">CONCATENATE("\grecommentary[",N107,"]{",P107,"}")</f>
        <v>\grecommentary[0pt]{Ps 146:5}</v>
      </c>
      <c r="AG107" s="12" t="str">
        <f t="shared" ref="AG107:AG109" si="157">CONCATENATE("\gresetinitiallines{",O107,"}")</f>
        <v>\gresetinitiallines{1}</v>
      </c>
      <c r="AH107" s="27" t="s">
        <v>75</v>
      </c>
      <c r="AI107" s="6"/>
      <c r="AJ107" s="6" t="str">
        <f t="shared" ref="AJ107:AJ109" si="158">CONCATENATE("\gregorioscore{chants/",SUBSTITUTE(T107,".gabc",""),"}")</f>
        <v>\gregorioscore{chants/rb--magnus_dominus_noster--solesmes}</v>
      </c>
      <c r="AK107" s="6"/>
      <c r="AL107" s="6"/>
      <c r="AM107" s="6"/>
    </row>
    <row r="108" spans="1:39" s="7" customFormat="1" ht="15.75" customHeight="1" x14ac:dyDescent="0.15">
      <c r="A108" s="1">
        <v>2606</v>
      </c>
      <c r="B108" s="2"/>
      <c r="C108" s="6"/>
      <c r="D108" s="2"/>
      <c r="E108" s="2" t="s">
        <v>84</v>
      </c>
      <c r="F108" s="6"/>
      <c r="G108" s="2" t="s">
        <v>205</v>
      </c>
      <c r="H108" s="2"/>
      <c r="I108" s="2"/>
      <c r="J108" s="2">
        <v>8</v>
      </c>
      <c r="K108" s="2" t="s">
        <v>155</v>
      </c>
      <c r="L108" s="2" t="s">
        <v>213</v>
      </c>
      <c r="M108" s="2"/>
      <c r="N108" s="2" t="s">
        <v>51</v>
      </c>
      <c r="O108" s="2">
        <v>1</v>
      </c>
      <c r="P108" s="2" t="s">
        <v>206</v>
      </c>
      <c r="Q108" s="2" t="s">
        <v>49</v>
      </c>
      <c r="R108" s="2" t="s">
        <v>86</v>
      </c>
      <c r="S108" s="6"/>
      <c r="T108" s="6" t="s">
        <v>221</v>
      </c>
      <c r="U108" s="6"/>
      <c r="V108" s="6"/>
      <c r="W108" s="6"/>
      <c r="X108" s="6" t="s">
        <v>238</v>
      </c>
      <c r="Y108" s="22" t="str">
        <f t="shared" si="140"/>
        <v xml:space="preserve"> \subsection{Antiphona ad Magnificat}  \greannotation{VIII \textsc{g}} \index[Antiphona ad Magnificat]{Descendit hic} \label{Descendit hic (Antiphona ad Magnificat)} \grecommentary[0pt]{Lc 18:14} \gresetinitiallines{1} \gresetlyriccentering{vowel}  \gregorioscore{chants/an--descendit_hic--solesmes} \vspace{5pt} \emph{This man, justified, descended from there to his own home; because everyone who exalts himself will be humbled, and the one who humbles himself will be exalted.}   </v>
      </c>
      <c r="Z108" s="6"/>
      <c r="AA108" s="13" t="str">
        <f>CONCATENATE("\subsection{",E108,"}")</f>
        <v>\subsection{Antiphona ad Magnificat}</v>
      </c>
      <c r="AB108" s="6"/>
      <c r="AC108" s="13" t="str">
        <f t="shared" si="155"/>
        <v>\greannotation{VIII \textsc{g}}</v>
      </c>
      <c r="AD108" s="12" t="str">
        <f>CONCATENATE("\index[",E108,"]{",G108,"}")</f>
        <v>\index[Antiphona ad Magnificat]{Descendit hic}</v>
      </c>
      <c r="AE108" s="12" t="str">
        <f>CONCATENATE("\label{",G108," (",E108,")}")</f>
        <v>\label{Descendit hic (Antiphona ad Magnificat)}</v>
      </c>
      <c r="AF108" s="12" t="str">
        <f t="shared" si="156"/>
        <v>\grecommentary[0pt]{Lc 18:14}</v>
      </c>
      <c r="AG108" s="12" t="str">
        <f t="shared" si="157"/>
        <v>\gresetinitiallines{1}</v>
      </c>
      <c r="AH108" s="27" t="s">
        <v>75</v>
      </c>
      <c r="AI108" s="6"/>
      <c r="AJ108" s="6" t="str">
        <f t="shared" si="158"/>
        <v>\gregorioscore{chants/an--descendit_hic--solesmes}</v>
      </c>
      <c r="AK108" s="6" t="str">
        <f>CONCATENATE("\vspace{5pt} \emph{",X108,"}")</f>
        <v>\vspace{5pt} \emph{This man, justified, descended from there to his own home; because everyone who exalts himself will be humbled, and the one who humbles himself will be exalted.}</v>
      </c>
      <c r="AL108" s="6"/>
      <c r="AM108" s="6"/>
    </row>
    <row r="109" spans="1:39" s="7" customFormat="1" ht="15.75" customHeight="1" x14ac:dyDescent="0.15">
      <c r="A109" s="7">
        <v>2607</v>
      </c>
      <c r="B109" s="2"/>
      <c r="C109" s="2"/>
      <c r="D109" s="2"/>
      <c r="E109" s="2" t="s">
        <v>96</v>
      </c>
      <c r="F109" s="2"/>
      <c r="G109" s="2" t="s">
        <v>157</v>
      </c>
      <c r="H109" s="2" t="s">
        <v>97</v>
      </c>
      <c r="I109" s="2"/>
      <c r="J109" s="2">
        <v>8</v>
      </c>
      <c r="K109" s="2" t="s">
        <v>155</v>
      </c>
      <c r="L109" s="2" t="s">
        <v>213</v>
      </c>
      <c r="M109" s="2"/>
      <c r="N109" s="2" t="s">
        <v>51</v>
      </c>
      <c r="O109" s="2">
        <v>1</v>
      </c>
      <c r="P109" s="2" t="s">
        <v>94</v>
      </c>
      <c r="Q109" s="6"/>
      <c r="R109" s="6"/>
      <c r="S109" s="6"/>
      <c r="T109" s="6" t="s">
        <v>158</v>
      </c>
      <c r="U109" s="6"/>
      <c r="V109" s="6"/>
      <c r="W109" s="6"/>
      <c r="X109" s="6"/>
      <c r="Y109" s="23" t="str">
        <f t="shared" si="140"/>
        <v xml:space="preserve"> \subsection{Canticum Evangelicum} \subsubsection{The soul rejoices in the Lord} \greannotation{VIII \textsc{g}} \index[Canticum Evangelicum]{Magnificat 8G} \label{Magnificat 8G (Canticum Evangelicum)} \grecommentary[0pt]{Lc 1:46-55} \gresetinitiallines{1} \gresetlyriccentering{vowel}  \gregorioscore{chants/magnificat8G} \input{chants/magnificat-translation}   </v>
      </c>
      <c r="Z109" s="6"/>
      <c r="AA109" s="13" t="str">
        <f t="shared" ref="AA109:AA114" si="159">CONCATENATE("\subsection{",E109,"}")</f>
        <v>\subsection{Canticum Evangelicum}</v>
      </c>
      <c r="AB109" s="13" t="str">
        <f>CONCATENATE("\subsubsection{",H109,"}")</f>
        <v>\subsubsection{The soul rejoices in the Lord}</v>
      </c>
      <c r="AC109" s="13" t="str">
        <f t="shared" si="155"/>
        <v>\greannotation{VIII \textsc{g}}</v>
      </c>
      <c r="AD109" s="12" t="str">
        <f t="shared" ref="AD109:AD112" si="160">CONCATENATE("\index[",E109,"]{",G109,"}")</f>
        <v>\index[Canticum Evangelicum]{Magnificat 8G}</v>
      </c>
      <c r="AE109" s="12" t="str">
        <f t="shared" ref="AE109:AE112" si="161">CONCATENATE("\label{",G109," (",E109,")}")</f>
        <v>\label{Magnificat 8G (Canticum Evangelicum)}</v>
      </c>
      <c r="AF109" s="12" t="str">
        <f t="shared" si="156"/>
        <v>\grecommentary[0pt]{Lc 1:46-55}</v>
      </c>
      <c r="AG109" s="12" t="str">
        <f t="shared" si="157"/>
        <v>\gresetinitiallines{1}</v>
      </c>
      <c r="AH109" s="27" t="s">
        <v>75</v>
      </c>
      <c r="AI109" s="6"/>
      <c r="AJ109" s="6" t="str">
        <f t="shared" si="158"/>
        <v>\gregorioscore{chants/magnificat8G}</v>
      </c>
      <c r="AK109" s="6" t="s">
        <v>98</v>
      </c>
      <c r="AL109" s="6"/>
      <c r="AM109" s="6"/>
    </row>
    <row r="110" spans="1:39" s="7" customFormat="1" ht="15" customHeight="1" x14ac:dyDescent="0.15">
      <c r="A110" s="1">
        <v>2608</v>
      </c>
      <c r="E110" s="1" t="s">
        <v>102</v>
      </c>
      <c r="G110" s="1" t="s">
        <v>133</v>
      </c>
      <c r="T110" s="7" t="s">
        <v>239</v>
      </c>
      <c r="Y110" s="23" t="str">
        <f t="shared" si="140"/>
        <v xml:space="preserve"> \subsection{Preces}   \index[Preces]{Week II, Sunday, Second Vespers} \label{Week II, Sunday, Second Vespers (Preces)}     \input{intercessions/intercessions-ot-sunday-week-2-2nd-vespers}    </v>
      </c>
      <c r="AA110" s="13" t="str">
        <f t="shared" si="159"/>
        <v>\subsection{Preces}</v>
      </c>
      <c r="AD110" s="1" t="str">
        <f t="shared" si="160"/>
        <v>\index[Preces]{Week II, Sunday, Second Vespers}</v>
      </c>
      <c r="AE110" s="1" t="str">
        <f t="shared" si="161"/>
        <v>\label{Week II, Sunday, Second Vespers (Preces)}</v>
      </c>
      <c r="AJ110" s="6" t="str">
        <f>CONCATENATE("\input{intercessions/",SUBSTITUTE(T110,".tex",""),"}")</f>
        <v>\input{intercessions/intercessions-ot-sunday-week-2-2nd-vespers}</v>
      </c>
    </row>
    <row r="111" spans="1:39" s="7" customFormat="1" ht="15.75" customHeight="1" x14ac:dyDescent="0.15">
      <c r="A111" s="7">
        <v>2609</v>
      </c>
      <c r="B111" s="2"/>
      <c r="C111" s="6"/>
      <c r="D111" s="2"/>
      <c r="E111" s="2" t="s">
        <v>104</v>
      </c>
      <c r="F111" s="6"/>
      <c r="G111" s="2" t="s">
        <v>104</v>
      </c>
      <c r="H111" s="2"/>
      <c r="I111" s="2"/>
      <c r="J111" s="2"/>
      <c r="K111" s="2"/>
      <c r="L111" s="2"/>
      <c r="M111" s="2"/>
      <c r="N111" s="2"/>
      <c r="O111" s="2">
        <v>1</v>
      </c>
      <c r="P111" s="2"/>
      <c r="Q111" s="2"/>
      <c r="R111" s="6"/>
      <c r="S111" s="6"/>
      <c r="T111" s="6" t="s">
        <v>112</v>
      </c>
      <c r="U111" s="6"/>
      <c r="V111" s="6"/>
      <c r="W111" s="6"/>
      <c r="X111" s="6"/>
      <c r="Y111" s="23" t="str">
        <f t="shared" si="140"/>
        <v xml:space="preserve"> \subsection{Pater noster}   \index[Pater noster]{Pater noster} \label{Pater noster (Pater noster)}     \gregorioscore{chants/or--pater_noster_a--solesmes-T}    </v>
      </c>
      <c r="Z111" s="6"/>
      <c r="AA111" s="13" t="str">
        <f t="shared" si="159"/>
        <v>\subsection{Pater noster}</v>
      </c>
      <c r="AB111" s="6"/>
      <c r="AC111" s="6"/>
      <c r="AD111" s="2" t="str">
        <f t="shared" si="160"/>
        <v>\index[Pater noster]{Pater noster}</v>
      </c>
      <c r="AE111" s="2" t="str">
        <f t="shared" si="161"/>
        <v>\label{Pater noster (Pater noster)}</v>
      </c>
      <c r="AF111" s="6"/>
      <c r="AG111" s="6"/>
      <c r="AH111" s="6"/>
      <c r="AI111" s="6"/>
      <c r="AJ111" s="6" t="str">
        <f t="shared" ref="AJ111" si="162">CONCATENATE("\gregorioscore{chants/",SUBSTITUTE(T111,".gabc",""),"}")</f>
        <v>\gregorioscore{chants/or--pater_noster_a--solesmes-T}</v>
      </c>
      <c r="AK111" s="6"/>
      <c r="AL111" s="6"/>
    </row>
    <row r="112" spans="1:39" s="7" customFormat="1" ht="15.75" customHeight="1" x14ac:dyDescent="0.15">
      <c r="A112" s="1">
        <v>2610</v>
      </c>
      <c r="B112" s="2"/>
      <c r="C112" s="2"/>
      <c r="D112" s="2"/>
      <c r="E112" s="2" t="s">
        <v>105</v>
      </c>
      <c r="F112" s="2"/>
      <c r="G112" s="2" t="s">
        <v>204</v>
      </c>
      <c r="H112" s="2"/>
      <c r="I112" s="2"/>
      <c r="J112" s="6"/>
      <c r="K112" s="6"/>
      <c r="L112" s="2"/>
      <c r="M112" s="2"/>
      <c r="N112" s="2"/>
      <c r="O112" s="2"/>
      <c r="P112" s="6"/>
      <c r="Q112" s="6"/>
      <c r="R112" s="6"/>
      <c r="S112" s="6"/>
      <c r="T112" s="6" t="s">
        <v>197</v>
      </c>
      <c r="U112" s="6"/>
      <c r="V112" s="6"/>
      <c r="W112" s="6"/>
      <c r="X112" s="6"/>
      <c r="Y112" s="23" t="str">
        <f t="shared" si="140"/>
        <v xml:space="preserve"> \subsection{Oratio conclusiva}   \index[Oratio conclusiva]{30th Sunday in OT} \label{30th Sunday in OT (Oratio conclusiva)}     \input{prayers/or-ordinary-time.30}    </v>
      </c>
      <c r="Z112" s="6"/>
      <c r="AA112" s="13" t="str">
        <f t="shared" si="159"/>
        <v>\subsection{Oratio conclusiva}</v>
      </c>
      <c r="AB112" s="6"/>
      <c r="AC112" s="6"/>
      <c r="AD112" s="2" t="str">
        <f t="shared" si="160"/>
        <v>\index[Oratio conclusiva]{30th Sunday in OT}</v>
      </c>
      <c r="AE112" s="2" t="str">
        <f t="shared" si="161"/>
        <v>\label{30th Sunday in OT (Oratio conclusiva)}</v>
      </c>
      <c r="AF112" s="6"/>
      <c r="AG112" s="6"/>
      <c r="AH112" s="6"/>
      <c r="AI112" s="6"/>
      <c r="AJ112" s="6" t="str">
        <f>CONCATENATE("\input{prayers/",SUBSTITUTE(T112,".tex",""),"}")</f>
        <v>\input{prayers/or-ordinary-time.30}</v>
      </c>
      <c r="AK112" s="6"/>
      <c r="AL112" s="6"/>
    </row>
    <row r="113" spans="1:39" s="7" customFormat="1" ht="15.75" customHeight="1" x14ac:dyDescent="0.15">
      <c r="A113" s="7">
        <v>2611</v>
      </c>
      <c r="B113" s="2"/>
      <c r="C113" s="2"/>
      <c r="D113" s="2"/>
      <c r="E113" s="2" t="s">
        <v>106</v>
      </c>
      <c r="F113" s="2"/>
      <c r="G113" s="2"/>
      <c r="H113" s="2"/>
      <c r="I113" s="2"/>
      <c r="J113" s="6"/>
      <c r="K113" s="6"/>
      <c r="L113" s="2"/>
      <c r="M113" s="2"/>
      <c r="N113" s="2"/>
      <c r="O113" s="2"/>
      <c r="P113" s="6"/>
      <c r="Q113" s="6"/>
      <c r="R113" s="6"/>
      <c r="S113" s="6"/>
      <c r="T113" s="6"/>
      <c r="U113" s="6"/>
      <c r="V113" s="6"/>
      <c r="W113" s="6" t="s">
        <v>111</v>
      </c>
      <c r="X113" s="6"/>
      <c r="Y113" s="23" t="str">
        <f t="shared" si="140"/>
        <v xml:space="preserve"> \subsection{Ritus conclusionis}         \par \Vbar. The Lord be with you. \par \Rbar. And with your spirit. \par \Vbar. May almighty God bless you, the Father, and the Son, and the Holy Spirit. \par \Rbar. Amen.    </v>
      </c>
      <c r="Z113" s="6"/>
      <c r="AA113" s="13" t="str">
        <f t="shared" si="159"/>
        <v>\subsection{Ritus conclusionis}</v>
      </c>
      <c r="AB113" s="6"/>
      <c r="AC113" s="6"/>
      <c r="AD113" s="2"/>
      <c r="AE113" s="2"/>
      <c r="AF113" s="6"/>
      <c r="AG113" s="6"/>
      <c r="AH113" s="6"/>
      <c r="AI113" s="6"/>
      <c r="AJ113" s="6" t="str">
        <f>CONCATENATE("\par ",W113)</f>
        <v>\par \Vbar. The Lord be with you. \par \Rbar. And with your spirit. \par \Vbar. May almighty God bless you, the Father, and the Son, and the Holy Spirit. \par \Rbar. Amen.</v>
      </c>
      <c r="AK113" s="6"/>
      <c r="AL113" s="6"/>
    </row>
    <row r="114" spans="1:39" s="7" customFormat="1" ht="15.75" customHeight="1" x14ac:dyDescent="0.15">
      <c r="A114" s="1">
        <v>2612</v>
      </c>
      <c r="B114" s="2"/>
      <c r="C114" s="2"/>
      <c r="D114" s="6"/>
      <c r="E114" s="2" t="s">
        <v>107</v>
      </c>
      <c r="F114" s="6"/>
      <c r="G114" s="2" t="s">
        <v>108</v>
      </c>
      <c r="H114" s="5"/>
      <c r="I114" s="5"/>
      <c r="J114" s="6">
        <v>1</v>
      </c>
      <c r="K114" s="6"/>
      <c r="L114" s="2" t="s">
        <v>109</v>
      </c>
      <c r="M114" s="5"/>
      <c r="N114" s="5"/>
      <c r="O114" s="2">
        <v>1</v>
      </c>
      <c r="P114" s="6"/>
      <c r="Q114" s="6"/>
      <c r="R114" s="6"/>
      <c r="S114" s="6"/>
      <c r="T114" s="6" t="s">
        <v>110</v>
      </c>
      <c r="U114" s="6"/>
      <c r="V114" s="6"/>
      <c r="W114" s="6"/>
      <c r="X114" s="6"/>
      <c r="Y114" s="23" t="str">
        <f t="shared" si="140"/>
        <v xml:space="preserve"> \subsection{Benedicamus Domino}   \index[Benedicamus Domino]{Sundays} \label{Sundays (Benedicamus Domino)}     \gregorioscore{chants/misc.benedicamus.dominio.4-T}    </v>
      </c>
      <c r="Z114" s="6"/>
      <c r="AA114" s="13" t="str">
        <f t="shared" si="159"/>
        <v>\subsection{Benedicamus Domino}</v>
      </c>
      <c r="AB114" s="6"/>
      <c r="AC114" s="6"/>
      <c r="AD114" s="2" t="str">
        <f t="shared" ref="AD114" si="163">CONCATENATE("\index[",E114,"]{",G114,"}")</f>
        <v>\index[Benedicamus Domino]{Sundays}</v>
      </c>
      <c r="AE114" s="2" t="str">
        <f t="shared" ref="AE114" si="164">CONCATENATE("\label{",G114," (",E114,")}")</f>
        <v>\label{Sundays (Benedicamus Domino)}</v>
      </c>
      <c r="AF114" s="6"/>
      <c r="AG114" s="6"/>
      <c r="AH114" s="6"/>
      <c r="AI114" s="6"/>
      <c r="AJ114" s="6" t="str">
        <f>CONCATENATE("\gregorioscore{chants/",SUBSTITUTE(T114,".gabc",""),"}")</f>
        <v>\gregorioscore{chants/misc.benedicamus.dominio.4-T}</v>
      </c>
      <c r="AK114" s="6"/>
      <c r="AL114" s="6"/>
    </row>
    <row r="115" spans="1:39" s="7" customFormat="1" ht="15.75" customHeight="1" x14ac:dyDescent="0.15">
      <c r="A115" s="7">
        <v>2613</v>
      </c>
      <c r="B115" s="2"/>
      <c r="C115" s="2"/>
      <c r="D115" s="6"/>
      <c r="E115" s="6"/>
      <c r="F115" s="6"/>
      <c r="G115" s="2"/>
      <c r="H115" s="2"/>
      <c r="I115" s="2"/>
      <c r="J115" s="6"/>
      <c r="K115" s="6"/>
      <c r="L115" s="2"/>
      <c r="M115" s="2"/>
      <c r="N115" s="2"/>
      <c r="O115" s="2"/>
      <c r="P115" s="6"/>
      <c r="Q115" s="6"/>
      <c r="R115" s="6"/>
      <c r="S115" s="6"/>
      <c r="T115" s="6"/>
      <c r="U115" s="6"/>
      <c r="V115" s="6"/>
      <c r="W115" s="6"/>
      <c r="Y115" s="14"/>
      <c r="Z115" s="6"/>
      <c r="AA115" s="6"/>
      <c r="AB115" s="6"/>
      <c r="AC115" s="6"/>
      <c r="AD115" s="2"/>
      <c r="AE115" s="2"/>
      <c r="AF115" s="6"/>
      <c r="AG115" s="6"/>
      <c r="AH115" s="6"/>
      <c r="AI115" s="6"/>
      <c r="AJ115" s="6"/>
      <c r="AK115" s="6"/>
      <c r="AL115" s="6"/>
    </row>
    <row r="116" spans="1:39" s="33" customFormat="1" ht="15.75" customHeight="1" x14ac:dyDescent="0.15">
      <c r="A116" s="30">
        <v>2614</v>
      </c>
      <c r="B116" s="31"/>
      <c r="C116" s="31" t="s">
        <v>31</v>
      </c>
      <c r="D116" s="31"/>
      <c r="E116" s="31"/>
      <c r="F116" s="31"/>
      <c r="G116" s="32" t="s">
        <v>187</v>
      </c>
      <c r="H116" s="31"/>
      <c r="I116" s="31"/>
      <c r="J116" s="31"/>
      <c r="K116" s="31"/>
      <c r="L116" s="31"/>
      <c r="M116" s="31"/>
      <c r="N116" s="31"/>
      <c r="O116" s="31"/>
      <c r="P116" s="31"/>
      <c r="Q116" s="31"/>
      <c r="R116" s="31"/>
      <c r="Y116" s="34" t="str">
        <f t="shared" ref="Y116:Y125" si="165">CONCATENATE(Z116," ",AA116," ",AB116," ",AC116," ",AD116," ",AE116," ",AF116," ",AG116," ",AH116," ",AI116," ",AJ116," ",AK116," ",AL116," ",AM116," ",AN116)</f>
        <v xml:space="preserve">\chapter{31\textsuperscript{st} Sunday of Ordinary Time (Year C)}              </v>
      </c>
      <c r="Z116" s="35" t="str">
        <f>CONCATENATE("\chapter{",G116,"}")</f>
        <v>\chapter{31\textsuperscript{st} Sunday of Ordinary Time (Year C)}</v>
      </c>
      <c r="AA116" s="34"/>
      <c r="AB116" s="34"/>
      <c r="AC116" s="34"/>
      <c r="AD116" s="31"/>
      <c r="AE116" s="31"/>
      <c r="AF116" s="34"/>
      <c r="AG116" s="34"/>
      <c r="AH116" s="34"/>
      <c r="AI116" s="34"/>
      <c r="AJ116" s="34"/>
      <c r="AK116" s="34"/>
      <c r="AL116" s="34"/>
    </row>
    <row r="117" spans="1:39" s="7" customFormat="1" ht="15.75" customHeight="1" x14ac:dyDescent="0.15">
      <c r="A117" s="1">
        <v>2615</v>
      </c>
      <c r="B117" s="2"/>
      <c r="C117" s="2"/>
      <c r="F117" s="2"/>
      <c r="G117" s="7" t="s">
        <v>134</v>
      </c>
      <c r="H117" s="2"/>
      <c r="I117" s="2"/>
      <c r="J117" s="6"/>
      <c r="K117" s="6"/>
      <c r="L117" s="5"/>
      <c r="M117" s="5"/>
      <c r="N117" s="5"/>
      <c r="O117" s="5"/>
      <c r="P117" s="6"/>
      <c r="Q117" s="6"/>
      <c r="R117" s="6"/>
      <c r="S117" s="6"/>
      <c r="T117" s="6"/>
      <c r="U117" s="6"/>
      <c r="V117" s="6"/>
      <c r="W117" s="6"/>
      <c r="X117" s="6"/>
      <c r="Y117" s="14" t="str">
        <f t="shared" si="165"/>
        <v xml:space="preserve">\section{Second Vespers}              </v>
      </c>
      <c r="Z117" s="13" t="str">
        <f>CONCATENATE("\section{",G117,"}")</f>
        <v>\section{Second Vespers}</v>
      </c>
      <c r="AA117" s="6"/>
      <c r="AB117" s="6"/>
      <c r="AC117" s="6"/>
      <c r="AD117" s="2"/>
      <c r="AE117" s="2"/>
      <c r="AF117" s="6"/>
      <c r="AG117" s="6"/>
      <c r="AH117" s="6"/>
      <c r="AI117" s="6"/>
      <c r="AJ117" s="6"/>
      <c r="AK117" s="6"/>
      <c r="AL117" s="6"/>
    </row>
    <row r="118" spans="1:39" s="7" customFormat="1" ht="15.75" customHeight="1" x14ac:dyDescent="0.15">
      <c r="A118" s="7">
        <v>2616</v>
      </c>
      <c r="B118" s="2"/>
      <c r="C118" s="2"/>
      <c r="D118" s="2"/>
      <c r="E118" s="2" t="s">
        <v>34</v>
      </c>
      <c r="F118" s="2"/>
      <c r="G118" s="2" t="s">
        <v>78</v>
      </c>
      <c r="H118" s="2"/>
      <c r="I118" s="2"/>
      <c r="J118" s="6"/>
      <c r="K118" s="6"/>
      <c r="L118" s="5"/>
      <c r="M118" s="5"/>
      <c r="N118" s="2" t="s">
        <v>51</v>
      </c>
      <c r="O118" s="2">
        <v>1</v>
      </c>
      <c r="P118" s="6"/>
      <c r="Q118" s="6"/>
      <c r="R118" s="6" t="s">
        <v>88</v>
      </c>
      <c r="S118" s="6"/>
      <c r="T118" s="6" t="s">
        <v>82</v>
      </c>
      <c r="U118" s="6"/>
      <c r="V118" s="6"/>
      <c r="W118" s="6"/>
      <c r="X118" s="6"/>
      <c r="Y118" s="14" t="str">
        <f t="shared" si="165"/>
        <v xml:space="preserve">    \index[Varia]{Deus in adiutorium} \label{Deus in adiutorium (Varia)} \grecommentary[0pt]{} \gresetinitiallines{1}  \grechangedim{maxbaroffsettextleft}{0 cm}{scalable} \gregorioscore{chants/misc.deus_in_adjutorium-T}  \grechangedim{maxbaroffsettextleft}{0.6 cm}{scalable}  </v>
      </c>
      <c r="Z118" s="6"/>
      <c r="AA118" s="13"/>
      <c r="AB118" s="6"/>
      <c r="AC118" s="13"/>
      <c r="AD118" s="12" t="str">
        <f>CONCATENATE("\index[",E118,"]{",G118,"}")</f>
        <v>\index[Varia]{Deus in adiutorium}</v>
      </c>
      <c r="AE118" s="12" t="str">
        <f>CONCATENATE("\label{",G118," (",E118,")}")</f>
        <v>\label{Deus in adiutorium (Varia)}</v>
      </c>
      <c r="AF118" s="12" t="str">
        <f>CONCATENATE("\grecommentary[",N118,"]{",P118,"}")</f>
        <v>\grecommentary[0pt]{}</v>
      </c>
      <c r="AG118" s="12" t="str">
        <f>CONCATENATE("\gresetinitiallines{",O118,"}")</f>
        <v>\gresetinitiallines{1}</v>
      </c>
      <c r="AH118" s="12"/>
      <c r="AI118" s="25" t="s">
        <v>32</v>
      </c>
      <c r="AJ118" s="6" t="str">
        <f t="shared" ref="AJ118:AJ120" si="166">CONCATENATE("\gregorioscore{chants/",SUBSTITUTE(T118,".gabc",""),"}")</f>
        <v>\gregorioscore{chants/misc.deus_in_adjutorium-T}</v>
      </c>
      <c r="AK118" s="16"/>
      <c r="AL118" s="24" t="s">
        <v>33</v>
      </c>
      <c r="AM118" s="6"/>
    </row>
    <row r="119" spans="1:39" s="7" customFormat="1" ht="15.75" customHeight="1" x14ac:dyDescent="0.15">
      <c r="A119" s="1">
        <v>2617</v>
      </c>
      <c r="B119" s="2"/>
      <c r="C119" s="2"/>
      <c r="D119" s="2"/>
      <c r="E119" s="2" t="s">
        <v>30</v>
      </c>
      <c r="F119" s="2"/>
      <c r="G119" s="2" t="s">
        <v>35</v>
      </c>
      <c r="H119" s="2"/>
      <c r="I119" s="2"/>
      <c r="J119" s="6">
        <v>8</v>
      </c>
      <c r="K119" s="6"/>
      <c r="L119" s="2" t="s">
        <v>135</v>
      </c>
      <c r="M119" s="2" t="s">
        <v>77</v>
      </c>
      <c r="N119" s="2" t="s">
        <v>51</v>
      </c>
      <c r="O119" s="2">
        <v>1</v>
      </c>
      <c r="P119" s="6"/>
      <c r="Q119" s="6" t="s">
        <v>48</v>
      </c>
      <c r="R119" s="2" t="s">
        <v>88</v>
      </c>
      <c r="S119" s="6"/>
      <c r="T119" s="6" t="s">
        <v>74</v>
      </c>
      <c r="U119" s="6"/>
      <c r="V119" s="6"/>
      <c r="W119" s="6"/>
      <c r="X119" s="6"/>
      <c r="Y119" s="14" t="str">
        <f t="shared" si="165"/>
        <v xml:space="preserve"> \subsection{Hymnus}  \greannotation{VIII} \index[Hymnus]{Lucis creator} \label{Lucis creator (Hymnus)} \grecommentary[0pt]{} \gresetinitiallines{1} \gresetlyriccentering{syllable}  \gregorioscore{chants/hy--lucis-creator-english}    </v>
      </c>
      <c r="Z119" s="6"/>
      <c r="AA119" s="13" t="str">
        <f>CONCATENATE("\subsection{",E119,"}")</f>
        <v>\subsection{Hymnus}</v>
      </c>
      <c r="AB119" s="6"/>
      <c r="AC119" s="13" t="str">
        <f>CONCATENATE("\greannotation{",L119,"}")</f>
        <v>\greannotation{VIII}</v>
      </c>
      <c r="AD119" s="12" t="str">
        <f>CONCATENATE("\index[",E119,"]{",G119,"}")</f>
        <v>\index[Hymnus]{Lucis creator}</v>
      </c>
      <c r="AE119" s="12" t="str">
        <f>CONCATENATE("\label{",G119," (",E119,")}")</f>
        <v>\label{Lucis creator (Hymnus)}</v>
      </c>
      <c r="AF119" s="12" t="str">
        <f t="shared" ref="AF119:AF120" si="167">CONCATENATE("\grecommentary[",N119,"]{",P119,"}")</f>
        <v>\grecommentary[0pt]{}</v>
      </c>
      <c r="AG119" s="12" t="str">
        <f t="shared" ref="AG119:AG120" si="168">CONCATENATE("\gresetinitiallines{",O119,"}")</f>
        <v>\gresetinitiallines{1}</v>
      </c>
      <c r="AH119" s="26" t="s">
        <v>50</v>
      </c>
      <c r="AI119" s="6"/>
      <c r="AJ119" s="6" t="str">
        <f t="shared" si="166"/>
        <v>\gregorioscore{chants/hy--lucis-creator-english}</v>
      </c>
      <c r="AK119" s="6"/>
      <c r="AL119" s="6"/>
      <c r="AM119" s="6"/>
    </row>
    <row r="120" spans="1:39" s="7" customFormat="1" ht="15.75" customHeight="1" x14ac:dyDescent="0.15">
      <c r="A120" s="7">
        <v>2618</v>
      </c>
      <c r="B120" s="2"/>
      <c r="C120" s="2"/>
      <c r="D120" s="2"/>
      <c r="E120" s="2" t="s">
        <v>36</v>
      </c>
      <c r="F120" s="2"/>
      <c r="G120" s="2" t="s">
        <v>53</v>
      </c>
      <c r="H120" s="2"/>
      <c r="I120" s="2"/>
      <c r="J120" s="6">
        <v>7</v>
      </c>
      <c r="K120" s="6" t="s">
        <v>57</v>
      </c>
      <c r="L120" s="2" t="s">
        <v>55</v>
      </c>
      <c r="M120" s="2"/>
      <c r="N120" s="2" t="s">
        <v>51</v>
      </c>
      <c r="O120" s="2">
        <v>1</v>
      </c>
      <c r="P120" s="6" t="s">
        <v>54</v>
      </c>
      <c r="Q120" s="6" t="s">
        <v>49</v>
      </c>
      <c r="R120" s="2" t="s">
        <v>88</v>
      </c>
      <c r="S120" s="6"/>
      <c r="T120" s="6" t="s">
        <v>120</v>
      </c>
      <c r="U120" s="6"/>
      <c r="V120" s="6"/>
      <c r="W120" s="6"/>
      <c r="X120" s="6" t="s">
        <v>64</v>
      </c>
      <c r="Y120" s="14" t="str">
        <f t="shared" si="165"/>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20" s="6"/>
      <c r="AA120" s="13" t="str">
        <f>CONCATENATE("\subsection{",E120,"}")</f>
        <v>\subsection{Antiphona}</v>
      </c>
      <c r="AB120" s="6"/>
      <c r="AC120" s="13" t="str">
        <f>CONCATENATE("\greannotation{",L120,"}")</f>
        <v>\greannotation{VII d}</v>
      </c>
      <c r="AD120" s="12" t="str">
        <f>CONCATENATE("\index[",E120,"]{",G120,"}")</f>
        <v>\index[Antiphona]{Dixit Dominus}</v>
      </c>
      <c r="AE120" s="12" t="str">
        <f>CONCATENATE("\label{",G120," (",E120,")}")</f>
        <v>\label{Dixit Dominus (Antiphona)}</v>
      </c>
      <c r="AF120" s="12" t="str">
        <f t="shared" si="167"/>
        <v>\grecommentary[0pt]{Ps 109:1}</v>
      </c>
      <c r="AG120" s="12" t="str">
        <f t="shared" si="168"/>
        <v>\gresetinitiallines{1}</v>
      </c>
      <c r="AH120" s="27" t="s">
        <v>75</v>
      </c>
      <c r="AI120" s="25" t="s">
        <v>32</v>
      </c>
      <c r="AJ120" s="6" t="str">
        <f t="shared" si="166"/>
        <v>\gregorioscore{chants/an--dixit_dominus_domino_meo--dominican-mss}</v>
      </c>
      <c r="AK120" s="16"/>
      <c r="AL120" s="24" t="s">
        <v>33</v>
      </c>
      <c r="AM120" s="6"/>
    </row>
    <row r="121" spans="1:39" s="7" customFormat="1" ht="15" customHeight="1" x14ac:dyDescent="0.15">
      <c r="A121" s="1">
        <v>2619</v>
      </c>
      <c r="E121" s="1" t="s">
        <v>37</v>
      </c>
      <c r="G121" s="1" t="s">
        <v>38</v>
      </c>
      <c r="H121" s="1" t="s">
        <v>58</v>
      </c>
      <c r="I121" s="1" t="s">
        <v>65</v>
      </c>
      <c r="N121" s="2" t="s">
        <v>51</v>
      </c>
      <c r="Q121" s="7" t="s">
        <v>48</v>
      </c>
      <c r="T121" s="7" t="s">
        <v>66</v>
      </c>
      <c r="Y121" s="19" t="str">
        <f t="shared" si="165"/>
        <v xml:space="preserve"> \subsection{Psalm 109} \subsubsection{The Messiah, king and priest}  \index[Psalmus]{Psalm 109} \label{Psalm 109 (Psalmus)} \emph{Christ’s reign will last until all his enemies are made subject to him (1~Cor 15:25).}    \vspace{5pt} \par \input{psalms/psalm109english3-3}    </v>
      </c>
      <c r="Z121" s="6"/>
      <c r="AA121" s="13" t="str">
        <f>CONCATENATE("\subsection{",G121,"}")</f>
        <v>\subsection{Psalm 109}</v>
      </c>
      <c r="AB121" s="13" t="str">
        <f>CONCATENATE("\subsubsection{",H121,"}")</f>
        <v>\subsubsection{The Messiah, king and priest}</v>
      </c>
      <c r="AC121" s="13"/>
      <c r="AD121" s="12" t="str">
        <f>CONCATENATE("\index[",E121,"]{",G121,"}")</f>
        <v>\index[Psalmus]{Psalm 109}</v>
      </c>
      <c r="AE121" s="12" t="str">
        <f>CONCATENATE("\label{",G121," (",E121,")}")</f>
        <v>\label{Psalm 109 (Psalmus)}</v>
      </c>
      <c r="AF121" s="12" t="str">
        <f>CONCATENATE("\emph{",I121,"}")</f>
        <v>\emph{Christ’s reign will last until all his enemies are made subject to him (1~Cor 15:25).}</v>
      </c>
      <c r="AG121" s="12"/>
      <c r="AH121" s="6"/>
      <c r="AI121" s="6"/>
      <c r="AJ121" s="6" t="str">
        <f>CONCATENATE("\vspace{5pt} \par \input{psalms/",SUBSTITUTE(T121,".tex",""),"}")</f>
        <v>\vspace{5pt} \par \input{psalms/psalm109english3-3}</v>
      </c>
      <c r="AK121" s="6"/>
      <c r="AL121" s="6"/>
      <c r="AM121" s="6"/>
    </row>
    <row r="122" spans="1:39" s="7" customFormat="1" ht="15.75" customHeight="1" x14ac:dyDescent="0.15">
      <c r="A122" s="7">
        <v>2620</v>
      </c>
      <c r="B122" s="2"/>
      <c r="C122" s="6"/>
      <c r="D122" s="2"/>
      <c r="E122" s="2" t="s">
        <v>36</v>
      </c>
      <c r="F122" s="2"/>
      <c r="G122" s="2" t="s">
        <v>142</v>
      </c>
      <c r="H122" s="2"/>
      <c r="I122" s="2"/>
      <c r="J122" s="2">
        <v>4</v>
      </c>
      <c r="K122" s="2" t="s">
        <v>89</v>
      </c>
      <c r="L122" s="2" t="s">
        <v>144</v>
      </c>
      <c r="M122" s="2"/>
      <c r="N122" s="2" t="s">
        <v>51</v>
      </c>
      <c r="O122" s="2">
        <v>1</v>
      </c>
      <c r="P122" s="2" t="s">
        <v>143</v>
      </c>
      <c r="Q122" s="2" t="s">
        <v>49</v>
      </c>
      <c r="R122" s="2" t="s">
        <v>88</v>
      </c>
      <c r="S122" s="6"/>
      <c r="T122" s="6" t="s">
        <v>147</v>
      </c>
      <c r="U122" s="6"/>
      <c r="V122" s="6"/>
      <c r="W122" s="6"/>
      <c r="X122" s="6" t="s">
        <v>68</v>
      </c>
      <c r="Y122" s="14" t="str">
        <f t="shared" si="165"/>
        <v xml:space="preserve"> \subsection{Antiphona}  \greannotation{IV E} \index[Antiphona]{Fidelia omnia} \label{Fidelia omnia (Antiphona)} \grecommentary[0pt]{Ps 110:8} \gresetinitiallines{1} \gresetlyriccentering{vowel} \grechangedim{maxbaroffsettextleft}{0 cm}{scalable} \gregorioscore{chants/an--fidelia_omnia--dominican}  \grechangedim{maxbaroffsettextleft}{0.6 cm}{scalable}  </v>
      </c>
      <c r="Z122" s="6"/>
      <c r="AA122" s="13" t="str">
        <f t="shared" ref="AA122" si="169">CONCATENATE("\subsection{",E122,"}")</f>
        <v>\subsection{Antiphona}</v>
      </c>
      <c r="AB122" s="6"/>
      <c r="AC122" s="13" t="str">
        <f t="shared" ref="AC122" si="170">CONCATENATE("\greannotation{",L122,"}")</f>
        <v>\greannotation{IV E}</v>
      </c>
      <c r="AD122" s="12" t="str">
        <f t="shared" ref="AD122:AD123" si="171">CONCATENATE("\index[",E122,"]{",G122,"}")</f>
        <v>\index[Antiphona]{Fidelia omnia}</v>
      </c>
      <c r="AE122" s="12" t="str">
        <f t="shared" ref="AE122:AE123" si="172">CONCATENATE("\label{",G122," (",E122,")}")</f>
        <v>\label{Fidelia omnia (Antiphona)}</v>
      </c>
      <c r="AF122" s="12" t="str">
        <f t="shared" ref="AF122" si="173">CONCATENATE("\grecommentary[",N122,"]{",P122,"}")</f>
        <v>\grecommentary[0pt]{Ps 110:8}</v>
      </c>
      <c r="AG122" s="12" t="str">
        <f t="shared" ref="AG122" si="174">CONCATENATE("\gresetinitiallines{",O122,"}")</f>
        <v>\gresetinitiallines{1}</v>
      </c>
      <c r="AH122" s="27" t="s">
        <v>75</v>
      </c>
      <c r="AI122" s="25" t="s">
        <v>32</v>
      </c>
      <c r="AJ122" s="6" t="str">
        <f t="shared" ref="AJ122" si="175">CONCATENATE("\gregorioscore{chants/",SUBSTITUTE(T122,".gabc",""),"}")</f>
        <v>\gregorioscore{chants/an--fidelia_omnia--dominican}</v>
      </c>
      <c r="AK122" s="6"/>
      <c r="AL122" s="24" t="s">
        <v>33</v>
      </c>
      <c r="AM122" s="6"/>
    </row>
    <row r="123" spans="1:39" s="7" customFormat="1" ht="15.75" customHeight="1" x14ac:dyDescent="0.15">
      <c r="A123" s="1">
        <v>2621</v>
      </c>
      <c r="B123" s="2"/>
      <c r="C123" s="6"/>
      <c r="D123" s="2"/>
      <c r="E123" s="2" t="s">
        <v>37</v>
      </c>
      <c r="F123" s="2"/>
      <c r="G123" s="2" t="s">
        <v>139</v>
      </c>
      <c r="H123" s="2" t="s">
        <v>140</v>
      </c>
      <c r="I123" s="2" t="s">
        <v>141</v>
      </c>
      <c r="J123" s="2"/>
      <c r="K123" s="2"/>
      <c r="L123" s="2"/>
      <c r="M123" s="2"/>
      <c r="N123" s="2" t="s">
        <v>51</v>
      </c>
      <c r="O123" s="2"/>
      <c r="P123" s="2"/>
      <c r="Q123" s="2" t="s">
        <v>48</v>
      </c>
      <c r="R123" s="6"/>
      <c r="S123" s="6"/>
      <c r="T123" s="6" t="s">
        <v>148</v>
      </c>
      <c r="U123" s="6"/>
      <c r="V123" s="6"/>
      <c r="W123" s="6"/>
      <c r="X123" s="6"/>
      <c r="Y123" s="19" t="str">
        <f t="shared" si="165"/>
        <v xml:space="preserve"> \subsection{Psalm 110} \subsubsection{God’s marvelous works}  \index[Psalmus]{Psalm 110} \label{Psalm 110 (Psalmus)} \emph{We are lost in wonder at all you have done for us, our Lord and mighty God (Revelation 15:3).}    \vspace{5pt} \par \input{psalms/psalm110english3-3}    </v>
      </c>
      <c r="Z123" s="6"/>
      <c r="AA123" s="13" t="str">
        <f>CONCATENATE("\subsection{",G123,"}")</f>
        <v>\subsection{Psalm 110}</v>
      </c>
      <c r="AB123" s="13" t="str">
        <f>CONCATENATE("\subsubsection{",H123,"}")</f>
        <v>\subsubsection{God’s marvelous works}</v>
      </c>
      <c r="AC123" s="13"/>
      <c r="AD123" s="12" t="str">
        <f t="shared" si="171"/>
        <v>\index[Psalmus]{Psalm 110}</v>
      </c>
      <c r="AE123" s="12" t="str">
        <f t="shared" si="172"/>
        <v>\label{Psalm 110 (Psalmus)}</v>
      </c>
      <c r="AF123" s="12" t="str">
        <f>CONCATENATE("\emph{",I123,"}")</f>
        <v>\emph{We are lost in wonder at all you have done for us, our Lord and mighty God (Revelation 15:3).}</v>
      </c>
      <c r="AG123" s="12"/>
      <c r="AH123" s="6"/>
      <c r="AI123" s="6"/>
      <c r="AJ123" s="6" t="str">
        <f>CONCATENATE("\vspace{5pt} \par \input{psalms/",SUBSTITUTE(T123,".tex",""),"}")</f>
        <v>\vspace{5pt} \par \input{psalms/psalm110english3-3}</v>
      </c>
      <c r="AK123" s="6"/>
      <c r="AL123" s="6"/>
      <c r="AM123" s="6"/>
    </row>
    <row r="124" spans="1:39" s="7" customFormat="1" ht="15.75" customHeight="1" x14ac:dyDescent="0.15">
      <c r="A124" s="7">
        <v>2622</v>
      </c>
      <c r="B124" s="2"/>
      <c r="C124" s="6"/>
      <c r="D124" s="2"/>
      <c r="E124" s="2" t="s">
        <v>42</v>
      </c>
      <c r="F124" s="2"/>
      <c r="G124" s="1" t="s">
        <v>63</v>
      </c>
      <c r="H124" s="1" t="s">
        <v>71</v>
      </c>
      <c r="I124" s="1"/>
      <c r="J124" s="6">
        <v>6</v>
      </c>
      <c r="K124" s="6"/>
      <c r="L124" s="2" t="s">
        <v>81</v>
      </c>
      <c r="M124" s="1"/>
      <c r="N124" s="2" t="s">
        <v>51</v>
      </c>
      <c r="O124" s="1">
        <v>1</v>
      </c>
      <c r="P124" s="2" t="s">
        <v>43</v>
      </c>
      <c r="Q124" s="2" t="s">
        <v>48</v>
      </c>
      <c r="R124" s="2" t="s">
        <v>87</v>
      </c>
      <c r="S124" s="6"/>
      <c r="T124" s="7" t="s">
        <v>52</v>
      </c>
      <c r="U124" s="6"/>
      <c r="V124" s="6"/>
      <c r="W124" s="6"/>
      <c r="X124" s="6"/>
      <c r="Y124" s="14" t="str">
        <f t="shared" si="165"/>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24" s="6"/>
      <c r="AA124" s="13" t="str">
        <f t="shared" ref="AA124:AA126" si="176">CONCATENATE("\subsection{",E124,"}")</f>
        <v>\subsection{Canticum}</v>
      </c>
      <c r="AB124" s="13" t="str">
        <f>CONCATENATE("\subsubsection{",H124,"}")</f>
        <v>\subsubsection{The wedding of the Lamb}</v>
      </c>
      <c r="AC124" s="13" t="str">
        <f t="shared" ref="AC124" si="177">CONCATENATE("\greannotation{",L124,"}")</f>
        <v>\greannotation{VI}</v>
      </c>
      <c r="AD124" s="12" t="str">
        <f>CONCATENATE("\index[",E124,"]{",G124,"}")</f>
        <v>\index[Canticum]{Salus et gloria}</v>
      </c>
      <c r="AE124" s="12" t="str">
        <f>CONCATENATE("\label{",G124," (",E124,")}")</f>
        <v>\label{Salus et gloria (Canticum)}</v>
      </c>
      <c r="AF124" s="12" t="str">
        <f t="shared" ref="AF124" si="178">CONCATENATE("\grecommentary[",N124,"]{",P124,"}")</f>
        <v>\grecommentary[0pt]{Cf. Ap 19:1-2, 5-7}</v>
      </c>
      <c r="AG124" s="12" t="str">
        <f t="shared" ref="AG124" si="179">CONCATENATE("\gresetinitiallines{",O124,"}")</f>
        <v>\gresetinitiallines{1}</v>
      </c>
      <c r="AH124" s="26" t="s">
        <v>50</v>
      </c>
      <c r="AI124" s="6"/>
      <c r="AJ124" s="6" t="str">
        <f>CONCATENATE("\gregorioscore{chants/",SUBSTITUTE(T124,".gabc",""),"}")</f>
        <v>\gregorioscore{chants/canticle--salus-et-honor--dom-1-et-3--english}</v>
      </c>
      <c r="AK124" s="6"/>
      <c r="AL124" s="6"/>
      <c r="AM124" s="6"/>
    </row>
    <row r="125" spans="1:39" s="7" customFormat="1" ht="15.75" customHeight="1" x14ac:dyDescent="0.15">
      <c r="A125" s="1">
        <v>2623</v>
      </c>
      <c r="B125" s="2"/>
      <c r="C125" s="2"/>
      <c r="D125" s="2"/>
      <c r="E125" s="2" t="s">
        <v>44</v>
      </c>
      <c r="F125" s="2"/>
      <c r="G125" s="1" t="s">
        <v>152</v>
      </c>
      <c r="H125" s="2"/>
      <c r="I125" s="2"/>
      <c r="J125" s="6"/>
      <c r="K125" s="6"/>
      <c r="L125" s="2"/>
      <c r="M125" s="2"/>
      <c r="N125" s="2" t="s">
        <v>51</v>
      </c>
      <c r="O125" s="2"/>
      <c r="P125" s="2" t="s">
        <v>149</v>
      </c>
      <c r="Q125" s="6"/>
      <c r="R125" s="6"/>
      <c r="S125" s="6"/>
      <c r="T125" s="6" t="s">
        <v>150</v>
      </c>
      <c r="U125" s="6"/>
      <c r="V125" s="6"/>
      <c r="W125" s="6"/>
      <c r="X125" s="6"/>
      <c r="Y125" s="20" t="str">
        <f t="shared" si="165"/>
        <v xml:space="preserve"> \subsection{Lectio brevis}     \hfill 1 Pt 1:3-5    \input{readings/lectio_brevis_1.Pt.1.3-5.tex}    </v>
      </c>
      <c r="Z125" s="6"/>
      <c r="AA125" s="13" t="str">
        <f t="shared" si="176"/>
        <v>\subsection{Lectio brevis}</v>
      </c>
      <c r="AB125" s="6"/>
      <c r="AC125" s="13"/>
      <c r="AD125" s="12"/>
      <c r="AE125" s="12"/>
      <c r="AF125" s="6" t="str">
        <f>CONCATENATE("\hfill ",P125)</f>
        <v>\hfill 1 Pt 1:3-5</v>
      </c>
      <c r="AG125" s="12"/>
      <c r="AH125" s="6"/>
      <c r="AI125" s="6"/>
      <c r="AJ125" s="6" t="str">
        <f>CONCATENATE("\input{readings/",T125,"}")</f>
        <v>\input{readings/lectio_brevis_1.Pt.1.3-5.tex}</v>
      </c>
      <c r="AK125" s="6"/>
      <c r="AL125" s="6"/>
      <c r="AM125" s="6"/>
    </row>
    <row r="126" spans="1:39" s="7" customFormat="1" ht="15.75" customHeight="1" x14ac:dyDescent="0.15">
      <c r="A126" s="7">
        <v>2624</v>
      </c>
      <c r="B126" s="2"/>
      <c r="C126" s="2"/>
      <c r="D126" s="2"/>
      <c r="E126" s="2" t="s">
        <v>45</v>
      </c>
      <c r="F126" s="2"/>
      <c r="G126" s="2" t="s">
        <v>46</v>
      </c>
      <c r="H126" s="2"/>
      <c r="I126" s="2"/>
      <c r="J126" s="6">
        <v>6</v>
      </c>
      <c r="K126" s="6"/>
      <c r="L126" s="2" t="s">
        <v>81</v>
      </c>
      <c r="M126" s="2" t="s">
        <v>77</v>
      </c>
      <c r="N126" s="2" t="s">
        <v>51</v>
      </c>
      <c r="O126" s="2">
        <v>1</v>
      </c>
      <c r="P126" s="2" t="s">
        <v>80</v>
      </c>
      <c r="Q126" s="2" t="s">
        <v>49</v>
      </c>
      <c r="R126" s="2" t="s">
        <v>86</v>
      </c>
      <c r="S126" s="6"/>
      <c r="T126" s="6" t="s">
        <v>79</v>
      </c>
      <c r="U126" s="6"/>
      <c r="V126" s="6"/>
      <c r="W126" s="6"/>
      <c r="X126" s="6" t="s">
        <v>83</v>
      </c>
      <c r="Y126" s="21" t="str">
        <f>CONCATENATE(Z126," ",AA126," ",AB126," ",AC126," ",AD126," ",AE126," ",AF126," ",AG126," ",AH126," ",AI126," ",AJ126," ",AK126," ",AL126," ",AM126," ",AN126)</f>
        <v xml:space="preserve"> \subsection{Responsorium brevis}  \greannotation{VI} \index[Responsorium brevis]{Benedictus es, Domine} \label{Benedictus es, Domine (Responsorium brevis)} \grecommentary[0pt]{Dan 3:56} \gresetinitiallines{1} \gresetlyriccentering{vowel}  \gregorioscore{chants/rb--benedictus_es_domine--solesmes}   \newpage </v>
      </c>
      <c r="Z126" s="6"/>
      <c r="AA126" s="13" t="str">
        <f t="shared" si="176"/>
        <v>\subsection{Responsorium brevis}</v>
      </c>
      <c r="AB126" s="6"/>
      <c r="AC126" s="13" t="str">
        <f t="shared" ref="AC126:AC128" si="180">CONCATENATE("\greannotation{",L126,"}")</f>
        <v>\greannotation{VI}</v>
      </c>
      <c r="AD126" s="12" t="str">
        <f>CONCATENATE("\index[",E126,"]{",G126,"}")</f>
        <v>\index[Responsorium brevis]{Benedictus es, Domine}</v>
      </c>
      <c r="AE126" s="12" t="str">
        <f>CONCATENATE("\label{",G126," (",E126,")}")</f>
        <v>\label{Benedictus es, Domine (Responsorium brevis)}</v>
      </c>
      <c r="AF126" s="12" t="str">
        <f t="shared" ref="AF126:AF128" si="181">CONCATENATE("\grecommentary[",N126,"]{",P126,"}")</f>
        <v>\grecommentary[0pt]{Dan 3:56}</v>
      </c>
      <c r="AG126" s="12" t="str">
        <f t="shared" ref="AG126:AG128" si="182">CONCATENATE("\gresetinitiallines{",O126,"}")</f>
        <v>\gresetinitiallines{1}</v>
      </c>
      <c r="AH126" s="27" t="s">
        <v>75</v>
      </c>
      <c r="AI126" s="6"/>
      <c r="AJ126" s="6" t="str">
        <f t="shared" ref="AJ126:AJ128" si="183">CONCATENATE("\gregorioscore{chants/",SUBSTITUTE(T126,".gabc",""),"}")</f>
        <v>\gregorioscore{chants/rb--benedictus_es_domine--solesmes}</v>
      </c>
      <c r="AK126" s="6"/>
      <c r="AM126" s="29" t="s">
        <v>162</v>
      </c>
    </row>
    <row r="127" spans="1:39" s="7" customFormat="1" ht="15.75" customHeight="1" x14ac:dyDescent="0.15">
      <c r="A127" s="1">
        <v>2625</v>
      </c>
      <c r="B127" s="2"/>
      <c r="C127" s="6"/>
      <c r="D127" s="2"/>
      <c r="E127" s="2" t="s">
        <v>84</v>
      </c>
      <c r="F127" s="6"/>
      <c r="G127" s="2" t="s">
        <v>207</v>
      </c>
      <c r="H127" s="2"/>
      <c r="I127" s="2"/>
      <c r="J127" s="2">
        <v>8</v>
      </c>
      <c r="K127" s="2" t="s">
        <v>192</v>
      </c>
      <c r="L127" s="2" t="s">
        <v>214</v>
      </c>
      <c r="M127" s="2" t="s">
        <v>218</v>
      </c>
      <c r="N127" s="2" t="s">
        <v>51</v>
      </c>
      <c r="O127" s="2">
        <v>1</v>
      </c>
      <c r="P127" s="2" t="s">
        <v>156</v>
      </c>
      <c r="Q127" s="2" t="s">
        <v>49</v>
      </c>
      <c r="R127" s="2" t="s">
        <v>86</v>
      </c>
      <c r="T127" s="6" t="s">
        <v>222</v>
      </c>
      <c r="U127" s="6"/>
      <c r="V127" s="6"/>
      <c r="W127" s="6"/>
      <c r="X127" s="6" t="s">
        <v>223</v>
      </c>
      <c r="Y127" s="22" t="str">
        <f t="shared" ref="Y127:Y133" si="184">CONCATENATE(Z127," ",AA127," ",AB127," ",AC127," ",AD127," ",AE127," ",AF127," ",AG127," ",AH127," ",AI127," ",AJ127," ",AK127," ",AL127," ",AM127," ",AN127)</f>
        <v xml:space="preserve"> \subsection{Antiphona ad Magnificat}  \greannotation{VIII c} \index[Antiphona ad Magnificat]{Venit Filius} \label{Venit Filius (Antiphona ad Magnificat)} \grecommentary[0pt]{Lc 17:10} \gresetinitiallines{1} \gresetlyriccentering{vowel}  \gregorioscore{chants/an--venit_filius--solesmes} \vspace{5pt} \emph{The son of man came to seek and save those who were lost.}   </v>
      </c>
      <c r="Z127" s="6"/>
      <c r="AA127" s="13" t="str">
        <f>CONCATENATE("\subsection{",E127,"}")</f>
        <v>\subsection{Antiphona ad Magnificat}</v>
      </c>
      <c r="AB127" s="6"/>
      <c r="AC127" s="13" t="str">
        <f t="shared" si="180"/>
        <v>\greannotation{VIII c}</v>
      </c>
      <c r="AD127" s="12" t="str">
        <f>CONCATENATE("\index[",E127,"]{",G127,"}")</f>
        <v>\index[Antiphona ad Magnificat]{Venit Filius}</v>
      </c>
      <c r="AE127" s="12" t="str">
        <f>CONCATENATE("\label{",G127," (",E127,")}")</f>
        <v>\label{Venit Filius (Antiphona ad Magnificat)}</v>
      </c>
      <c r="AF127" s="12" t="str">
        <f t="shared" si="181"/>
        <v>\grecommentary[0pt]{Lc 17:10}</v>
      </c>
      <c r="AG127" s="12" t="str">
        <f t="shared" si="182"/>
        <v>\gresetinitiallines{1}</v>
      </c>
      <c r="AH127" s="27" t="s">
        <v>75</v>
      </c>
      <c r="AI127" s="6"/>
      <c r="AJ127" s="6" t="str">
        <f>CONCATENATE("\gregorioscore{chants/",SUBSTITUTE(T127,".gabc",""),"}")</f>
        <v>\gregorioscore{chants/an--venit_filius--solesmes}</v>
      </c>
      <c r="AK127" s="6" t="str">
        <f>CONCATENATE("\vspace{5pt} \emph{",X127,"}")</f>
        <v>\vspace{5pt} \emph{The son of man came to seek and save those who were lost.}</v>
      </c>
      <c r="AL127" s="6"/>
      <c r="AM127" s="6"/>
    </row>
    <row r="128" spans="1:39" s="7" customFormat="1" ht="15.75" customHeight="1" x14ac:dyDescent="0.15">
      <c r="A128" s="7">
        <v>2626</v>
      </c>
      <c r="B128" s="2"/>
      <c r="C128" s="2"/>
      <c r="D128" s="2"/>
      <c r="E128" s="2" t="s">
        <v>96</v>
      </c>
      <c r="F128" s="2"/>
      <c r="G128" s="2" t="s">
        <v>191</v>
      </c>
      <c r="H128" s="2" t="s">
        <v>97</v>
      </c>
      <c r="I128" s="2"/>
      <c r="J128" s="2">
        <v>8</v>
      </c>
      <c r="K128" s="2" t="s">
        <v>192</v>
      </c>
      <c r="L128" s="2" t="s">
        <v>214</v>
      </c>
      <c r="M128" s="2" t="s">
        <v>218</v>
      </c>
      <c r="N128" s="2" t="s">
        <v>51</v>
      </c>
      <c r="O128" s="2">
        <v>1</v>
      </c>
      <c r="P128" s="2" t="s">
        <v>94</v>
      </c>
      <c r="Q128" s="6"/>
      <c r="R128" s="6"/>
      <c r="S128" s="6"/>
      <c r="T128" s="6" t="s">
        <v>194</v>
      </c>
      <c r="U128" s="6"/>
      <c r="V128" s="6"/>
      <c r="W128" s="6"/>
      <c r="X128" s="6"/>
      <c r="Y128" s="23" t="str">
        <f t="shared" si="184"/>
        <v xml:space="preserve"> \subsection{Canticum Evangelicum} \subsubsection{The soul rejoices in the Lord} \greannotation{VIII c} \index[Canticum Evangelicum]{Magnificat 8c} \label{Magnificat 8c (Canticum Evangelicum)} \grecommentary[0pt]{Lc 1:46-55} \gresetinitiallines{1} \gresetlyriccentering{vowel}  \gregorioscore{chants/magnificat8c} \input{chants/magnificat-translation}   </v>
      </c>
      <c r="Z128" s="6"/>
      <c r="AA128" s="13" t="str">
        <f t="shared" ref="AA128:AA133" si="185">CONCATENATE("\subsection{",E128,"}")</f>
        <v>\subsection{Canticum Evangelicum}</v>
      </c>
      <c r="AB128" s="13" t="str">
        <f>CONCATENATE("\subsubsection{",H128,"}")</f>
        <v>\subsubsection{The soul rejoices in the Lord}</v>
      </c>
      <c r="AC128" s="13" t="str">
        <f t="shared" si="180"/>
        <v>\greannotation{VIII c}</v>
      </c>
      <c r="AD128" s="12" t="str">
        <f t="shared" ref="AD128:AD131" si="186">CONCATENATE("\index[",E128,"]{",G128,"}")</f>
        <v>\index[Canticum Evangelicum]{Magnificat 8c}</v>
      </c>
      <c r="AE128" s="12" t="str">
        <f t="shared" ref="AE128:AE131" si="187">CONCATENATE("\label{",G128," (",E128,")}")</f>
        <v>\label{Magnificat 8c (Canticum Evangelicum)}</v>
      </c>
      <c r="AF128" s="12" t="str">
        <f t="shared" si="181"/>
        <v>\grecommentary[0pt]{Lc 1:46-55}</v>
      </c>
      <c r="AG128" s="12" t="str">
        <f t="shared" si="182"/>
        <v>\gresetinitiallines{1}</v>
      </c>
      <c r="AH128" s="27" t="s">
        <v>75</v>
      </c>
      <c r="AI128" s="6"/>
      <c r="AJ128" s="6" t="str">
        <f t="shared" si="183"/>
        <v>\gregorioscore{chants/magnificat8c}</v>
      </c>
      <c r="AK128" s="6" t="s">
        <v>98</v>
      </c>
      <c r="AL128" s="6"/>
      <c r="AM128" s="6"/>
    </row>
    <row r="129" spans="1:39" s="7" customFormat="1" ht="15" customHeight="1" x14ac:dyDescent="0.15">
      <c r="A129" s="1">
        <v>2627</v>
      </c>
      <c r="E129" s="1" t="s">
        <v>102</v>
      </c>
      <c r="G129" s="1" t="s">
        <v>152</v>
      </c>
      <c r="T129" s="7" t="s">
        <v>160</v>
      </c>
      <c r="Y129" s="23" t="str">
        <f t="shared" si="184"/>
        <v xml:space="preserve"> \subsection{Preces}   \index[Preces]{Week III, Sunday, Second Vespers} \label{Week III, Sunday, Second Vespers (Preces)}     \input{intercessions/intercessions-ot-sunday-week-3-2nd-vespers}    </v>
      </c>
      <c r="AA129" s="13" t="str">
        <f t="shared" si="185"/>
        <v>\subsection{Preces}</v>
      </c>
      <c r="AD129" s="1" t="str">
        <f t="shared" si="186"/>
        <v>\index[Preces]{Week III, Sunday, Second Vespers}</v>
      </c>
      <c r="AE129" s="1" t="str">
        <f t="shared" si="187"/>
        <v>\label{Week III, Sunday, Second Vespers (Preces)}</v>
      </c>
      <c r="AJ129" s="6" t="str">
        <f>CONCATENATE("\input{intercessions/",SUBSTITUTE(T129,".tex",""),"}")</f>
        <v>\input{intercessions/intercessions-ot-sunday-week-3-2nd-vespers}</v>
      </c>
    </row>
    <row r="130" spans="1:39" s="7" customFormat="1" ht="15.75" customHeight="1" x14ac:dyDescent="0.15">
      <c r="A130" s="7">
        <v>2628</v>
      </c>
      <c r="B130" s="2"/>
      <c r="C130" s="6"/>
      <c r="D130" s="2"/>
      <c r="E130" s="2" t="s">
        <v>104</v>
      </c>
      <c r="F130" s="6"/>
      <c r="G130" s="2" t="s">
        <v>104</v>
      </c>
      <c r="H130" s="2"/>
      <c r="I130" s="2"/>
      <c r="J130" s="2"/>
      <c r="K130" s="2"/>
      <c r="L130" s="2"/>
      <c r="M130" s="2"/>
      <c r="N130" s="2"/>
      <c r="O130" s="2">
        <v>1</v>
      </c>
      <c r="P130" s="2"/>
      <c r="Q130" s="2"/>
      <c r="R130" s="6"/>
      <c r="S130" s="6"/>
      <c r="T130" s="6" t="s">
        <v>112</v>
      </c>
      <c r="U130" s="6"/>
      <c r="V130" s="6"/>
      <c r="W130" s="6"/>
      <c r="X130" s="6"/>
      <c r="Y130" s="23" t="str">
        <f t="shared" si="184"/>
        <v xml:space="preserve"> \subsection{Pater noster}   \index[Pater noster]{Pater noster} \label{Pater noster (Pater noster)}     \gregorioscore{chants/or--pater_noster_a--solesmes-T}    </v>
      </c>
      <c r="Z130" s="6"/>
      <c r="AA130" s="13" t="str">
        <f t="shared" si="185"/>
        <v>\subsection{Pater noster}</v>
      </c>
      <c r="AB130" s="6"/>
      <c r="AC130" s="6"/>
      <c r="AD130" s="2" t="str">
        <f t="shared" si="186"/>
        <v>\index[Pater noster]{Pater noster}</v>
      </c>
      <c r="AE130" s="2" t="str">
        <f t="shared" si="187"/>
        <v>\label{Pater noster (Pater noster)}</v>
      </c>
      <c r="AF130" s="6"/>
      <c r="AG130" s="6"/>
      <c r="AH130" s="6"/>
      <c r="AI130" s="6"/>
      <c r="AJ130" s="6" t="str">
        <f t="shared" ref="AJ130" si="188">CONCATENATE("\gregorioscore{chants/",SUBSTITUTE(T130,".gabc",""),"}")</f>
        <v>\gregorioscore{chants/or--pater_noster_a--solesmes-T}</v>
      </c>
      <c r="AK130" s="6"/>
      <c r="AL130" s="6"/>
    </row>
    <row r="131" spans="1:39" s="7" customFormat="1" ht="15.75" customHeight="1" x14ac:dyDescent="0.15">
      <c r="A131" s="1">
        <v>2629</v>
      </c>
      <c r="B131" s="2"/>
      <c r="C131" s="2"/>
      <c r="D131" s="2"/>
      <c r="E131" s="2" t="s">
        <v>105</v>
      </c>
      <c r="F131" s="2"/>
      <c r="G131" s="2" t="s">
        <v>203</v>
      </c>
      <c r="H131" s="2"/>
      <c r="I131" s="2"/>
      <c r="J131" s="6"/>
      <c r="K131" s="6"/>
      <c r="L131" s="2"/>
      <c r="M131" s="2"/>
      <c r="N131" s="2"/>
      <c r="O131" s="2"/>
      <c r="P131" s="6"/>
      <c r="Q131" s="6"/>
      <c r="R131" s="6"/>
      <c r="S131" s="6"/>
      <c r="T131" s="6" t="s">
        <v>198</v>
      </c>
      <c r="U131" s="6"/>
      <c r="V131" s="6"/>
      <c r="W131" s="6"/>
      <c r="X131" s="6"/>
      <c r="Y131" s="23" t="str">
        <f t="shared" si="184"/>
        <v xml:space="preserve"> \subsection{Oratio conclusiva}   \index[Oratio conclusiva]{31st Sunday in OT} \label{31st Sunday in OT (Oratio conclusiva)}     \input{prayers/or-ordinary-time.31}    </v>
      </c>
      <c r="Z131" s="6"/>
      <c r="AA131" s="13" t="str">
        <f t="shared" si="185"/>
        <v>\subsection{Oratio conclusiva}</v>
      </c>
      <c r="AB131" s="6"/>
      <c r="AC131" s="6"/>
      <c r="AD131" s="2" t="str">
        <f t="shared" si="186"/>
        <v>\index[Oratio conclusiva]{31st Sunday in OT}</v>
      </c>
      <c r="AE131" s="2" t="str">
        <f t="shared" si="187"/>
        <v>\label{31st Sunday in OT (Oratio conclusiva)}</v>
      </c>
      <c r="AF131" s="6"/>
      <c r="AG131" s="6"/>
      <c r="AH131" s="6"/>
      <c r="AI131" s="6"/>
      <c r="AJ131" s="6" t="str">
        <f>CONCATENATE("\input{prayers/",SUBSTITUTE(T131,".tex",""),"}")</f>
        <v>\input{prayers/or-ordinary-time.31}</v>
      </c>
      <c r="AK131" s="6"/>
      <c r="AL131" s="6"/>
    </row>
    <row r="132" spans="1:39" s="7" customFormat="1" ht="15.75" customHeight="1" x14ac:dyDescent="0.15">
      <c r="A132" s="7">
        <v>2630</v>
      </c>
      <c r="B132" s="2"/>
      <c r="C132" s="2"/>
      <c r="D132" s="2"/>
      <c r="E132" s="2" t="s">
        <v>106</v>
      </c>
      <c r="F132" s="2"/>
      <c r="G132" s="2"/>
      <c r="H132" s="2"/>
      <c r="I132" s="2"/>
      <c r="J132" s="6"/>
      <c r="K132" s="6"/>
      <c r="L132" s="2"/>
      <c r="M132" s="2"/>
      <c r="N132" s="2"/>
      <c r="O132" s="2"/>
      <c r="P132" s="6"/>
      <c r="Q132" s="6"/>
      <c r="R132" s="6"/>
      <c r="S132" s="6"/>
      <c r="T132" s="6"/>
      <c r="U132" s="6"/>
      <c r="V132" s="6"/>
      <c r="W132" s="6" t="s">
        <v>111</v>
      </c>
      <c r="X132" s="6"/>
      <c r="Y132" s="23" t="str">
        <f t="shared" si="184"/>
        <v xml:space="preserve"> \subsection{Ritus conclusionis}         \par \Vbar. The Lord be with you. \par \Rbar. And with your spirit. \par \Vbar. May almighty God bless you, the Father, and the Son, and the Holy Spirit. \par \Rbar. Amen.    </v>
      </c>
      <c r="Z132" s="6"/>
      <c r="AA132" s="13" t="str">
        <f t="shared" si="185"/>
        <v>\subsection{Ritus conclusionis}</v>
      </c>
      <c r="AB132" s="6"/>
      <c r="AC132" s="6"/>
      <c r="AD132" s="2"/>
      <c r="AE132" s="2"/>
      <c r="AF132" s="6"/>
      <c r="AG132" s="6"/>
      <c r="AH132" s="6"/>
      <c r="AI132" s="6"/>
      <c r="AJ132" s="6" t="str">
        <f>CONCATENATE("\par ",W132)</f>
        <v>\par \Vbar. The Lord be with you. \par \Rbar. And with your spirit. \par \Vbar. May almighty God bless you, the Father, and the Son, and the Holy Spirit. \par \Rbar. Amen.</v>
      </c>
      <c r="AK132" s="6"/>
      <c r="AL132" s="6"/>
    </row>
    <row r="133" spans="1:39" s="7" customFormat="1" ht="15.75" customHeight="1" x14ac:dyDescent="0.15">
      <c r="A133" s="1">
        <v>2631</v>
      </c>
      <c r="B133" s="2"/>
      <c r="C133" s="2"/>
      <c r="D133" s="6"/>
      <c r="E133" s="2" t="s">
        <v>107</v>
      </c>
      <c r="F133" s="6"/>
      <c r="G133" s="2" t="s">
        <v>108</v>
      </c>
      <c r="H133" s="5"/>
      <c r="I133" s="5"/>
      <c r="J133" s="6">
        <v>1</v>
      </c>
      <c r="K133" s="6"/>
      <c r="L133" s="2" t="s">
        <v>109</v>
      </c>
      <c r="M133" s="5"/>
      <c r="N133" s="5"/>
      <c r="O133" s="2">
        <v>1</v>
      </c>
      <c r="P133" s="6"/>
      <c r="Q133" s="6"/>
      <c r="R133" s="6"/>
      <c r="S133" s="6"/>
      <c r="T133" s="6" t="s">
        <v>110</v>
      </c>
      <c r="U133" s="6"/>
      <c r="V133" s="6"/>
      <c r="W133" s="6"/>
      <c r="X133" s="6"/>
      <c r="Y133" s="23" t="str">
        <f t="shared" si="184"/>
        <v xml:space="preserve"> \subsection{Benedicamus Domino}   \index[Benedicamus Domino]{Sundays} \label{Sundays (Benedicamus Domino)}     \gregorioscore{chants/misc.benedicamus.dominio.4-T}    </v>
      </c>
      <c r="Z133" s="6"/>
      <c r="AA133" s="13" t="str">
        <f t="shared" si="185"/>
        <v>\subsection{Benedicamus Domino}</v>
      </c>
      <c r="AB133" s="6"/>
      <c r="AC133" s="6"/>
      <c r="AD133" s="2" t="str">
        <f t="shared" ref="AD133" si="189">CONCATENATE("\index[",E133,"]{",G133,"}")</f>
        <v>\index[Benedicamus Domino]{Sundays}</v>
      </c>
      <c r="AE133" s="2" t="str">
        <f t="shared" ref="AE133" si="190">CONCATENATE("\label{",G133," (",E133,")}")</f>
        <v>\label{Sundays (Benedicamus Domino)}</v>
      </c>
      <c r="AF133" s="6"/>
      <c r="AG133" s="6"/>
      <c r="AH133" s="6"/>
      <c r="AI133" s="6"/>
      <c r="AJ133" s="6" t="str">
        <f>CONCATENATE("\gregorioscore{chants/",SUBSTITUTE(T133,".gabc",""),"}")</f>
        <v>\gregorioscore{chants/misc.benedicamus.dominio.4-T}</v>
      </c>
      <c r="AK133" s="6"/>
      <c r="AL133" s="6"/>
    </row>
    <row r="134" spans="1:39" s="7" customFormat="1" ht="15.75" customHeight="1" x14ac:dyDescent="0.15">
      <c r="A134" s="7">
        <v>2632</v>
      </c>
      <c r="B134" s="2"/>
      <c r="C134" s="2"/>
      <c r="D134" s="6"/>
      <c r="E134" s="6"/>
      <c r="F134" s="6"/>
      <c r="G134" s="2"/>
      <c r="H134" s="2"/>
      <c r="I134" s="2"/>
      <c r="J134" s="6"/>
      <c r="K134" s="6"/>
      <c r="L134" s="2"/>
      <c r="M134" s="2"/>
      <c r="N134" s="2"/>
      <c r="O134" s="2"/>
      <c r="P134" s="6"/>
      <c r="Q134" s="6"/>
      <c r="R134" s="6"/>
      <c r="S134" s="6"/>
      <c r="T134" s="6"/>
      <c r="U134" s="6"/>
      <c r="V134" s="6"/>
      <c r="W134" s="6"/>
      <c r="X134" s="6"/>
      <c r="Y134" s="14"/>
      <c r="Z134" s="6"/>
      <c r="AA134" s="6"/>
      <c r="AB134" s="6"/>
      <c r="AC134" s="6"/>
      <c r="AD134" s="2"/>
      <c r="AE134" s="2"/>
      <c r="AF134" s="6"/>
      <c r="AG134" s="6"/>
      <c r="AH134" s="6"/>
      <c r="AI134" s="6"/>
      <c r="AJ134" s="6"/>
      <c r="AK134" s="6"/>
      <c r="AL134" s="6"/>
    </row>
    <row r="135" spans="1:39" s="33" customFormat="1" ht="15.75" customHeight="1" x14ac:dyDescent="0.15">
      <c r="A135" s="30">
        <v>2633</v>
      </c>
      <c r="B135" s="31"/>
      <c r="C135" s="31" t="s">
        <v>31</v>
      </c>
      <c r="D135" s="31"/>
      <c r="E135" s="31"/>
      <c r="F135" s="31"/>
      <c r="G135" s="32" t="s">
        <v>188</v>
      </c>
      <c r="H135" s="31"/>
      <c r="I135" s="31"/>
      <c r="J135" s="31"/>
      <c r="K135" s="31"/>
      <c r="L135" s="31"/>
      <c r="M135" s="31"/>
      <c r="N135" s="31"/>
      <c r="O135" s="31"/>
      <c r="P135" s="31"/>
      <c r="Q135" s="31"/>
      <c r="R135" s="31"/>
      <c r="Y135" s="34" t="str">
        <f t="shared" ref="Y135:Y152" si="191">CONCATENATE(Z135," ",AA135," ",AB135," ",AC135," ",AD135," ",AE135," ",AF135," ",AG135," ",AH135," ",AI135," ",AJ135," ",AK135," ",AL135," ",AM135," ",AN135)</f>
        <v xml:space="preserve">\chapter{32\textsuperscript{nd} Sunday of Ordinary Time (Year C)}              </v>
      </c>
      <c r="Z135" s="35" t="str">
        <f>CONCATENATE("\chapter{",G135,"}")</f>
        <v>\chapter{32\textsuperscript{nd} Sunday of Ordinary Time (Year C)}</v>
      </c>
      <c r="AA135" s="34"/>
      <c r="AB135" s="34"/>
      <c r="AC135" s="34"/>
      <c r="AD135" s="31"/>
      <c r="AE135" s="31"/>
      <c r="AF135" s="34"/>
      <c r="AG135" s="34"/>
      <c r="AH135" s="34"/>
      <c r="AI135" s="34"/>
      <c r="AJ135" s="34"/>
      <c r="AK135" s="34"/>
      <c r="AL135" s="34"/>
    </row>
    <row r="136" spans="1:39" s="7" customFormat="1" ht="15.75" customHeight="1" x14ac:dyDescent="0.15">
      <c r="A136" s="1">
        <v>2634</v>
      </c>
      <c r="B136" s="2"/>
      <c r="C136" s="2"/>
      <c r="F136" s="2"/>
      <c r="G136" s="7" t="s">
        <v>134</v>
      </c>
      <c r="H136" s="2"/>
      <c r="I136" s="2"/>
      <c r="J136" s="6"/>
      <c r="K136" s="6"/>
      <c r="L136" s="5"/>
      <c r="M136" s="5"/>
      <c r="N136" s="5"/>
      <c r="O136" s="5"/>
      <c r="P136" s="6"/>
      <c r="Q136" s="6"/>
      <c r="R136" s="6"/>
      <c r="S136" s="6"/>
      <c r="T136" s="6"/>
      <c r="U136" s="6"/>
      <c r="V136" s="6"/>
      <c r="W136" s="6"/>
      <c r="X136" s="6"/>
      <c r="Y136" s="14" t="str">
        <f t="shared" si="191"/>
        <v xml:space="preserve">\section{Second Vespers}              </v>
      </c>
      <c r="Z136" s="13" t="str">
        <f>CONCATENATE("\section{",G136,"}")</f>
        <v>\section{Second Vespers}</v>
      </c>
      <c r="AA136" s="6"/>
      <c r="AB136" s="6"/>
      <c r="AC136" s="6"/>
      <c r="AD136" s="2"/>
      <c r="AE136" s="2"/>
      <c r="AF136" s="6"/>
      <c r="AG136" s="6"/>
      <c r="AH136" s="6"/>
      <c r="AI136" s="6"/>
      <c r="AJ136" s="6"/>
      <c r="AK136" s="6"/>
      <c r="AL136" s="6"/>
    </row>
    <row r="137" spans="1:39" s="7" customFormat="1" ht="15.75" customHeight="1" x14ac:dyDescent="0.15">
      <c r="A137" s="7">
        <v>2635</v>
      </c>
      <c r="B137" s="2"/>
      <c r="C137" s="2"/>
      <c r="D137" s="2"/>
      <c r="E137" s="2" t="s">
        <v>34</v>
      </c>
      <c r="F137" s="2"/>
      <c r="G137" s="2" t="s">
        <v>78</v>
      </c>
      <c r="H137" s="2"/>
      <c r="I137" s="2"/>
      <c r="J137" s="6"/>
      <c r="K137" s="6"/>
      <c r="L137" s="5"/>
      <c r="M137" s="5"/>
      <c r="N137" s="2" t="s">
        <v>51</v>
      </c>
      <c r="O137" s="2">
        <v>1</v>
      </c>
      <c r="P137" s="6"/>
      <c r="Q137" s="6"/>
      <c r="R137" s="6" t="s">
        <v>88</v>
      </c>
      <c r="S137" s="6"/>
      <c r="T137" s="6" t="s">
        <v>82</v>
      </c>
      <c r="U137" s="6"/>
      <c r="V137" s="6"/>
      <c r="W137" s="6"/>
      <c r="X137" s="6"/>
      <c r="Y137" s="14" t="str">
        <f t="shared" si="191"/>
        <v xml:space="preserve">    \index[Varia]{Deus in adiutorium} \label{Deus in adiutorium (Varia)} \grecommentary[0pt]{} \gresetinitiallines{1}  \grechangedim{maxbaroffsettextleft}{0 cm}{scalable} \gregorioscore{chants/misc.deus_in_adjutorium-T}  \grechangedim{maxbaroffsettextleft}{0.6 cm}{scalable}  </v>
      </c>
      <c r="Z137" s="6"/>
      <c r="AA137" s="13"/>
      <c r="AB137" s="6"/>
      <c r="AC137" s="13"/>
      <c r="AD137" s="12" t="str">
        <f>CONCATENATE("\index[",E137,"]{",G137,"}")</f>
        <v>\index[Varia]{Deus in adiutorium}</v>
      </c>
      <c r="AE137" s="12" t="str">
        <f>CONCATENATE("\label{",G137," (",E137,")}")</f>
        <v>\label{Deus in adiutorium (Varia)}</v>
      </c>
      <c r="AF137" s="12" t="str">
        <f>CONCATENATE("\grecommentary[",N137,"]{",P137,"}")</f>
        <v>\grecommentary[0pt]{}</v>
      </c>
      <c r="AG137" s="12" t="str">
        <f>CONCATENATE("\gresetinitiallines{",O137,"}")</f>
        <v>\gresetinitiallines{1}</v>
      </c>
      <c r="AH137" s="12"/>
      <c r="AI137" s="25" t="s">
        <v>32</v>
      </c>
      <c r="AJ137" s="6" t="str">
        <f t="shared" ref="AJ137:AJ139" si="192">CONCATENATE("\gregorioscore{chants/",SUBSTITUTE(T137,".gabc",""),"}")</f>
        <v>\gregorioscore{chants/misc.deus_in_adjutorium-T}</v>
      </c>
      <c r="AK137" s="16"/>
      <c r="AL137" s="24" t="s">
        <v>33</v>
      </c>
      <c r="AM137" s="6"/>
    </row>
    <row r="138" spans="1:39" s="7" customFormat="1" ht="15.75" customHeight="1" x14ac:dyDescent="0.15">
      <c r="A138" s="1">
        <v>2636</v>
      </c>
      <c r="B138" s="2"/>
      <c r="C138" s="2"/>
      <c r="D138" s="2"/>
      <c r="E138" s="2" t="s">
        <v>30</v>
      </c>
      <c r="F138" s="2"/>
      <c r="G138" s="2" t="s">
        <v>35</v>
      </c>
      <c r="H138" s="2"/>
      <c r="I138" s="2"/>
      <c r="J138" s="6">
        <v>8</v>
      </c>
      <c r="K138" s="6"/>
      <c r="L138" s="2" t="s">
        <v>135</v>
      </c>
      <c r="M138" s="2" t="s">
        <v>77</v>
      </c>
      <c r="N138" s="2" t="s">
        <v>51</v>
      </c>
      <c r="O138" s="2">
        <v>1</v>
      </c>
      <c r="P138" s="6"/>
      <c r="Q138" s="6" t="s">
        <v>48</v>
      </c>
      <c r="R138" s="2" t="s">
        <v>88</v>
      </c>
      <c r="S138" s="6"/>
      <c r="T138" s="6" t="s">
        <v>74</v>
      </c>
      <c r="U138" s="6"/>
      <c r="V138" s="6"/>
      <c r="W138" s="6"/>
      <c r="X138" s="6"/>
      <c r="Y138" s="14" t="str">
        <f t="shared" si="191"/>
        <v xml:space="preserve"> \subsection{Hymnus}  \greannotation{VIII} \index[Hymnus]{Lucis creator} \label{Lucis creator (Hymnus)} \grecommentary[0pt]{} \gresetinitiallines{1} \gresetlyriccentering{syllable}  \gregorioscore{chants/hy--lucis-creator-english}    </v>
      </c>
      <c r="Z138" s="6"/>
      <c r="AA138" s="13" t="str">
        <f>CONCATENATE("\subsection{",E138,"}")</f>
        <v>\subsection{Hymnus}</v>
      </c>
      <c r="AB138" s="6"/>
      <c r="AC138" s="13" t="str">
        <f>CONCATENATE("\greannotation{",L138,"}")</f>
        <v>\greannotation{VIII}</v>
      </c>
      <c r="AD138" s="12" t="str">
        <f>CONCATENATE("\index[",E138,"]{",G138,"}")</f>
        <v>\index[Hymnus]{Lucis creator}</v>
      </c>
      <c r="AE138" s="12" t="str">
        <f>CONCATENATE("\label{",G138," (",E138,")}")</f>
        <v>\label{Lucis creator (Hymnus)}</v>
      </c>
      <c r="AF138" s="12" t="str">
        <f t="shared" ref="AF138:AF139" si="193">CONCATENATE("\grecommentary[",N138,"]{",P138,"}")</f>
        <v>\grecommentary[0pt]{}</v>
      </c>
      <c r="AG138" s="12" t="str">
        <f t="shared" ref="AG138:AG139" si="194">CONCATENATE("\gresetinitiallines{",O138,"}")</f>
        <v>\gresetinitiallines{1}</v>
      </c>
      <c r="AH138" s="26" t="s">
        <v>50</v>
      </c>
      <c r="AI138" s="6"/>
      <c r="AJ138" s="6" t="str">
        <f t="shared" si="192"/>
        <v>\gregorioscore{chants/hy--lucis-creator-english}</v>
      </c>
      <c r="AK138" s="6"/>
      <c r="AL138" s="6"/>
      <c r="AM138" s="6"/>
    </row>
    <row r="139" spans="1:39" s="7" customFormat="1" ht="15.75" customHeight="1" x14ac:dyDescent="0.15">
      <c r="A139" s="7">
        <v>2637</v>
      </c>
      <c r="B139" s="2"/>
      <c r="C139" s="2"/>
      <c r="D139" s="2"/>
      <c r="E139" s="2" t="s">
        <v>36</v>
      </c>
      <c r="F139" s="2"/>
      <c r="G139" s="2" t="s">
        <v>53</v>
      </c>
      <c r="H139" s="2"/>
      <c r="I139" s="2"/>
      <c r="J139" s="6">
        <v>7</v>
      </c>
      <c r="K139" s="6" t="s">
        <v>57</v>
      </c>
      <c r="L139" s="2" t="s">
        <v>55</v>
      </c>
      <c r="M139" s="2"/>
      <c r="N139" s="2" t="s">
        <v>51</v>
      </c>
      <c r="O139" s="2">
        <v>1</v>
      </c>
      <c r="P139" s="6" t="s">
        <v>54</v>
      </c>
      <c r="Q139" s="6" t="s">
        <v>49</v>
      </c>
      <c r="R139" s="2" t="s">
        <v>88</v>
      </c>
      <c r="S139" s="6"/>
      <c r="T139" s="6" t="s">
        <v>120</v>
      </c>
      <c r="U139" s="6"/>
      <c r="V139" s="6"/>
      <c r="W139" s="6"/>
      <c r="X139" s="6" t="s">
        <v>64</v>
      </c>
      <c r="Y139" s="14" t="str">
        <f t="shared" si="191"/>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39" s="6"/>
      <c r="AA139" s="13" t="str">
        <f>CONCATENATE("\subsection{",E139,"}")</f>
        <v>\subsection{Antiphona}</v>
      </c>
      <c r="AB139" s="6"/>
      <c r="AC139" s="13" t="str">
        <f>CONCATENATE("\greannotation{",L139,"}")</f>
        <v>\greannotation{VII d}</v>
      </c>
      <c r="AD139" s="12" t="str">
        <f>CONCATENATE("\index[",E139,"]{",G139,"}")</f>
        <v>\index[Antiphona]{Dixit Dominus}</v>
      </c>
      <c r="AE139" s="12" t="str">
        <f>CONCATENATE("\label{",G139," (",E139,")}")</f>
        <v>\label{Dixit Dominus (Antiphona)}</v>
      </c>
      <c r="AF139" s="12" t="str">
        <f t="shared" si="193"/>
        <v>\grecommentary[0pt]{Ps 109:1}</v>
      </c>
      <c r="AG139" s="12" t="str">
        <f t="shared" si="194"/>
        <v>\gresetinitiallines{1}</v>
      </c>
      <c r="AH139" s="27" t="s">
        <v>75</v>
      </c>
      <c r="AI139" s="25" t="s">
        <v>32</v>
      </c>
      <c r="AJ139" s="6" t="str">
        <f t="shared" si="192"/>
        <v>\gregorioscore{chants/an--dixit_dominus_domino_meo--dominican-mss}</v>
      </c>
      <c r="AK139" s="16"/>
      <c r="AL139" s="24" t="s">
        <v>33</v>
      </c>
      <c r="AM139" s="6"/>
    </row>
    <row r="140" spans="1:39" s="7" customFormat="1" ht="15" customHeight="1" x14ac:dyDescent="0.15">
      <c r="A140" s="1">
        <v>2638</v>
      </c>
      <c r="E140" s="1" t="s">
        <v>37</v>
      </c>
      <c r="G140" s="1" t="s">
        <v>38</v>
      </c>
      <c r="H140" s="1" t="s">
        <v>58</v>
      </c>
      <c r="I140" s="1" t="s">
        <v>65</v>
      </c>
      <c r="N140" s="2" t="s">
        <v>51</v>
      </c>
      <c r="Q140" s="7" t="s">
        <v>48</v>
      </c>
      <c r="T140" s="7" t="s">
        <v>66</v>
      </c>
      <c r="Y140" s="19" t="str">
        <f t="shared" si="191"/>
        <v xml:space="preserve"> \subsection{Psalm 109} \subsubsection{The Messiah, king and priest}  \index[Psalmus]{Psalm 109} \label{Psalm 109 (Psalmus)} \emph{Christ’s reign will last until all his enemies are made subject to him (1~Cor 15:25).}    \vspace{5pt} \par \input{psalms/psalm109english3-3}    </v>
      </c>
      <c r="Z140" s="6"/>
      <c r="AA140" s="13" t="str">
        <f>CONCATENATE("\subsection{",G140,"}")</f>
        <v>\subsection{Psalm 109}</v>
      </c>
      <c r="AB140" s="13" t="str">
        <f>CONCATENATE("\subsubsection{",H140,"}")</f>
        <v>\subsubsection{The Messiah, king and priest}</v>
      </c>
      <c r="AC140" s="13"/>
      <c r="AD140" s="12" t="str">
        <f>CONCATENATE("\index[",E140,"]{",G140,"}")</f>
        <v>\index[Psalmus]{Psalm 109}</v>
      </c>
      <c r="AE140" s="12" t="str">
        <f>CONCATENATE("\label{",G140," (",E140,")}")</f>
        <v>\label{Psalm 109 (Psalmus)}</v>
      </c>
      <c r="AF140" s="12" t="str">
        <f>CONCATENATE("\emph{",I140,"}")</f>
        <v>\emph{Christ’s reign will last until all his enemies are made subject to him (1~Cor 15:25).}</v>
      </c>
      <c r="AG140" s="12"/>
      <c r="AH140" s="6"/>
      <c r="AI140" s="6"/>
      <c r="AJ140" s="6" t="str">
        <f>CONCATENATE("\vspace{5pt} \par \input{psalms/",SUBSTITUTE(T140,".tex",""),"}")</f>
        <v>\vspace{5pt} \par \input{psalms/psalm109english3-3}</v>
      </c>
      <c r="AK140" s="6"/>
      <c r="AL140" s="6"/>
      <c r="AM140" s="6"/>
    </row>
    <row r="141" spans="1:39" s="7" customFormat="1" ht="15.75" customHeight="1" x14ac:dyDescent="0.15">
      <c r="A141" s="7">
        <v>2639</v>
      </c>
      <c r="B141" s="2"/>
      <c r="C141" s="6"/>
      <c r="D141" s="2"/>
      <c r="E141" s="2" t="s">
        <v>36</v>
      </c>
      <c r="F141" s="2"/>
      <c r="G141" s="1" t="s">
        <v>170</v>
      </c>
      <c r="H141" s="2"/>
      <c r="I141" s="2"/>
      <c r="J141" s="2">
        <v>4</v>
      </c>
      <c r="K141" s="2" t="s">
        <v>89</v>
      </c>
      <c r="L141" s="2" t="s">
        <v>144</v>
      </c>
      <c r="M141" s="2"/>
      <c r="N141" s="2" t="s">
        <v>51</v>
      </c>
      <c r="O141" s="2">
        <v>1</v>
      </c>
      <c r="P141" s="2" t="s">
        <v>174</v>
      </c>
      <c r="Q141" s="2" t="s">
        <v>49</v>
      </c>
      <c r="R141" s="2" t="s">
        <v>88</v>
      </c>
      <c r="S141" s="6"/>
      <c r="T141" s="6" t="s">
        <v>171</v>
      </c>
      <c r="U141" s="6"/>
      <c r="V141" s="6"/>
      <c r="W141" s="6"/>
      <c r="X141" s="6"/>
      <c r="Y141" s="14" t="str">
        <f t="shared" si="191"/>
        <v xml:space="preserve"> \subsection{Antiphona}  \greannotation{IV E} \index[Antiphona]{Psalm 111} \label{Psalm 111 (Antiphona)} \grecommentary[0pt]{Ps 111:1} \gresetinitiallines{1} \gresetlyriccentering{vowel} \grechangedim{maxbaroffsettextleft}{0 cm}{scalable} \gregorioscore{chants/ab--in_mandatis--dominican}  \grechangedim{maxbaroffsettextleft}{0.6 cm}{scalable}  </v>
      </c>
      <c r="Z141" s="6"/>
      <c r="AA141" s="13" t="str">
        <f t="shared" ref="AA141" si="195">CONCATENATE("\subsection{",E141,"}")</f>
        <v>\subsection{Antiphona}</v>
      </c>
      <c r="AB141" s="6"/>
      <c r="AC141" s="13" t="str">
        <f t="shared" ref="AC141" si="196">CONCATENATE("\greannotation{",L141,"}")</f>
        <v>\greannotation{IV E}</v>
      </c>
      <c r="AD141" s="12" t="str">
        <f>CONCATENATE("\index[",E141,"]{",G142,"}")</f>
        <v>\index[Antiphona]{Psalm 111}</v>
      </c>
      <c r="AE141" s="12" t="str">
        <f>CONCATENATE("\label{",G142," (",E141,")}")</f>
        <v>\label{Psalm 111 (Antiphona)}</v>
      </c>
      <c r="AF141" s="12" t="str">
        <f t="shared" ref="AF141" si="197">CONCATENATE("\grecommentary[",N141,"]{",P141,"}")</f>
        <v>\grecommentary[0pt]{Ps 111:1}</v>
      </c>
      <c r="AG141" s="12" t="str">
        <f t="shared" ref="AG141" si="198">CONCATENATE("\gresetinitiallines{",O141,"}")</f>
        <v>\gresetinitiallines{1}</v>
      </c>
      <c r="AH141" s="27" t="s">
        <v>75</v>
      </c>
      <c r="AI141" s="25" t="s">
        <v>32</v>
      </c>
      <c r="AJ141" s="6" t="str">
        <f t="shared" ref="AJ141" si="199">CONCATENATE("\gregorioscore{chants/",SUBSTITUTE(T141,".gabc",""),"}")</f>
        <v>\gregorioscore{chants/ab--in_mandatis--dominican}</v>
      </c>
      <c r="AK141" s="6"/>
      <c r="AL141" s="28" t="s">
        <v>33</v>
      </c>
      <c r="AM141" s="6"/>
    </row>
    <row r="142" spans="1:39" s="7" customFormat="1" ht="15.75" customHeight="1" x14ac:dyDescent="0.15">
      <c r="A142" s="1">
        <v>2640</v>
      </c>
      <c r="B142" s="2"/>
      <c r="C142" s="6"/>
      <c r="D142" s="2"/>
      <c r="E142" s="2" t="s">
        <v>37</v>
      </c>
      <c r="F142" s="2"/>
      <c r="G142" s="2" t="s">
        <v>169</v>
      </c>
      <c r="H142" s="2" t="s">
        <v>172</v>
      </c>
      <c r="I142" s="2" t="s">
        <v>173</v>
      </c>
      <c r="J142" s="2"/>
      <c r="K142" s="2"/>
      <c r="L142" s="2"/>
      <c r="M142" s="2"/>
      <c r="N142" s="2" t="s">
        <v>51</v>
      </c>
      <c r="O142" s="2"/>
      <c r="P142" s="2"/>
      <c r="Q142" s="2" t="s">
        <v>48</v>
      </c>
      <c r="R142" s="6"/>
      <c r="S142" s="6"/>
      <c r="T142" s="6" t="s">
        <v>175</v>
      </c>
      <c r="U142" s="6"/>
      <c r="V142" s="6"/>
      <c r="W142" s="6"/>
      <c r="X142" s="6"/>
      <c r="Y142" s="19" t="str">
        <f t="shared" si="191"/>
        <v xml:space="preserve"> \subsection{Psalm 111} \subsubsection{The happiness of the just man}  \index[Psalmus]{Psalm 111} \label{Salus et gloria (Psalmus)} \emph{Live as children born of the light. Light produces every kind of goodness and justice and truth (Eph~5:8-9).}    \vspace{5pt} \par \input{psalms/psalm111english3-3}    </v>
      </c>
      <c r="Z142" s="6"/>
      <c r="AA142" s="13" t="str">
        <f>CONCATENATE("\subsection{",G142,"}")</f>
        <v>\subsection{Psalm 111}</v>
      </c>
      <c r="AB142" s="13" t="str">
        <f>CONCATENATE("\subsubsection{",H142,"}")</f>
        <v>\subsubsection{The happiness of the just man}</v>
      </c>
      <c r="AC142" s="13"/>
      <c r="AD142" s="12" t="str">
        <f>CONCATENATE("\index[",E142,"]{",G142,"}")</f>
        <v>\index[Psalmus]{Psalm 111}</v>
      </c>
      <c r="AE142" s="12" t="str">
        <f>CONCATENATE("\label{",G143," (",E142,")}")</f>
        <v>\label{Salus et gloria (Psalmus)}</v>
      </c>
      <c r="AF142" s="12" t="str">
        <f>CONCATENATE("\emph{",I142,"}")</f>
        <v>\emph{Live as children born of the light. Light produces every kind of goodness and justice and truth (Eph~5:8-9).}</v>
      </c>
      <c r="AG142" s="12"/>
      <c r="AH142" s="6"/>
      <c r="AI142" s="6"/>
      <c r="AJ142" s="6" t="str">
        <f>CONCATENATE("\vspace{5pt} \par \input{psalms/",SUBSTITUTE(T142,".tex",""),"}")</f>
        <v>\vspace{5pt} \par \input{psalms/psalm111english3-3}</v>
      </c>
      <c r="AK142" s="6"/>
      <c r="AL142" s="6"/>
      <c r="AM142" s="6"/>
    </row>
    <row r="143" spans="1:39" s="7" customFormat="1" ht="15.75" customHeight="1" x14ac:dyDescent="0.15">
      <c r="A143" s="7">
        <v>2641</v>
      </c>
      <c r="B143" s="2"/>
      <c r="C143" s="6"/>
      <c r="D143" s="2"/>
      <c r="E143" s="2" t="s">
        <v>42</v>
      </c>
      <c r="F143" s="2"/>
      <c r="G143" s="1" t="s">
        <v>63</v>
      </c>
      <c r="H143" s="1" t="s">
        <v>71</v>
      </c>
      <c r="I143" s="1"/>
      <c r="J143" s="6">
        <v>6</v>
      </c>
      <c r="K143" s="6"/>
      <c r="L143" s="2" t="s">
        <v>81</v>
      </c>
      <c r="M143" s="1"/>
      <c r="N143" s="2" t="s">
        <v>51</v>
      </c>
      <c r="O143" s="1">
        <v>1</v>
      </c>
      <c r="P143" s="2" t="s">
        <v>43</v>
      </c>
      <c r="Q143" s="2" t="s">
        <v>48</v>
      </c>
      <c r="R143" s="2" t="s">
        <v>87</v>
      </c>
      <c r="S143" s="6"/>
      <c r="T143" s="7" t="s">
        <v>52</v>
      </c>
      <c r="U143" s="6"/>
      <c r="V143" s="6"/>
      <c r="W143" s="6"/>
      <c r="X143" s="6"/>
      <c r="Y143" s="14" t="str">
        <f t="shared" si="191"/>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43" s="6"/>
      <c r="AA143" s="13" t="str">
        <f t="shared" ref="AA143:AA145" si="200">CONCATENATE("\subsection{",E143,"}")</f>
        <v>\subsection{Canticum}</v>
      </c>
      <c r="AB143" s="13" t="str">
        <f>CONCATENATE("\subsubsection{",H143,"}")</f>
        <v>\subsubsection{The wedding of the Lamb}</v>
      </c>
      <c r="AC143" s="13" t="str">
        <f t="shared" ref="AC143" si="201">CONCATENATE("\greannotation{",L143,"}")</f>
        <v>\greannotation{VI}</v>
      </c>
      <c r="AD143" s="12" t="str">
        <f>CONCATENATE("\index[",E143,"]{",G143,"}")</f>
        <v>\index[Canticum]{Salus et gloria}</v>
      </c>
      <c r="AE143" s="12" t="str">
        <f>CONCATENATE("\label{",G143," (",E143,")}")</f>
        <v>\label{Salus et gloria (Canticum)}</v>
      </c>
      <c r="AF143" s="12" t="str">
        <f t="shared" ref="AF143" si="202">CONCATENATE("\grecommentary[",N143,"]{",P143,"}")</f>
        <v>\grecommentary[0pt]{Cf. Ap 19:1-2, 5-7}</v>
      </c>
      <c r="AG143" s="12" t="str">
        <f t="shared" ref="AG143" si="203">CONCATENATE("\gresetinitiallines{",O143,"}")</f>
        <v>\gresetinitiallines{1}</v>
      </c>
      <c r="AH143" s="26" t="s">
        <v>50</v>
      </c>
      <c r="AI143" s="6"/>
      <c r="AJ143" s="6" t="str">
        <f>CONCATENATE("\gregorioscore{chants/",SUBSTITUTE(T143,".gabc",""),"}")</f>
        <v>\gregorioscore{chants/canticle--salus-et-honor--dom-1-et-3--english}</v>
      </c>
      <c r="AK143" s="6"/>
      <c r="AL143" s="6"/>
      <c r="AM143" s="29" t="s">
        <v>162</v>
      </c>
    </row>
    <row r="144" spans="1:39" s="7" customFormat="1" ht="15.75" customHeight="1" x14ac:dyDescent="0.15">
      <c r="A144" s="1">
        <v>2642</v>
      </c>
      <c r="B144" s="2"/>
      <c r="C144" s="2"/>
      <c r="D144" s="2"/>
      <c r="E144" s="2" t="s">
        <v>44</v>
      </c>
      <c r="F144" s="2"/>
      <c r="G144" s="1" t="s">
        <v>165</v>
      </c>
      <c r="H144" s="2"/>
      <c r="I144" s="2"/>
      <c r="J144" s="6"/>
      <c r="K144" s="6"/>
      <c r="L144" s="2"/>
      <c r="M144" s="2"/>
      <c r="N144" s="2" t="s">
        <v>51</v>
      </c>
      <c r="O144" s="2"/>
      <c r="P144" s="2" t="s">
        <v>168</v>
      </c>
      <c r="Q144" s="6"/>
      <c r="R144" s="6"/>
      <c r="S144" s="6"/>
      <c r="T144" s="6" t="s">
        <v>167</v>
      </c>
      <c r="U144" s="6"/>
      <c r="V144" s="6"/>
      <c r="W144" s="6"/>
      <c r="X144" s="6"/>
      <c r="Y144" s="20" t="str">
        <f t="shared" si="191"/>
        <v xml:space="preserve"> \subsection{Lectio brevis}     \hfill Heb 12:22-24    \input{readings/lectio_brevis_Heb.12.22-24.tex}    </v>
      </c>
      <c r="Z144" s="6"/>
      <c r="AA144" s="13" t="str">
        <f t="shared" si="200"/>
        <v>\subsection{Lectio brevis}</v>
      </c>
      <c r="AB144" s="6"/>
      <c r="AC144" s="13"/>
      <c r="AD144" s="12"/>
      <c r="AE144" s="12"/>
      <c r="AF144" s="6" t="str">
        <f>CONCATENATE("\hfill ",P144)</f>
        <v>\hfill Heb 12:22-24</v>
      </c>
      <c r="AG144" s="12"/>
      <c r="AH144" s="6"/>
      <c r="AI144" s="6"/>
      <c r="AJ144" s="6" t="str">
        <f>CONCATENATE("\input{readings/",T144,"}")</f>
        <v>\input{readings/lectio_brevis_Heb.12.22-24.tex}</v>
      </c>
      <c r="AK144" s="6"/>
      <c r="AL144" s="6"/>
      <c r="AM144" s="6"/>
    </row>
    <row r="145" spans="1:39" s="7" customFormat="1" ht="15.75" customHeight="1" x14ac:dyDescent="0.15">
      <c r="A145" s="7">
        <v>2643</v>
      </c>
      <c r="B145" s="2"/>
      <c r="C145" s="2"/>
      <c r="D145" s="2"/>
      <c r="E145" s="2" t="s">
        <v>45</v>
      </c>
      <c r="F145" s="2"/>
      <c r="G145" s="2" t="s">
        <v>151</v>
      </c>
      <c r="H145" s="2"/>
      <c r="I145" s="2"/>
      <c r="J145" s="6">
        <v>6</v>
      </c>
      <c r="K145" s="6"/>
      <c r="L145" s="2" t="s">
        <v>81</v>
      </c>
      <c r="M145" s="2" t="s">
        <v>77</v>
      </c>
      <c r="N145" s="2" t="s">
        <v>51</v>
      </c>
      <c r="O145" s="2">
        <v>1</v>
      </c>
      <c r="P145" s="2" t="s">
        <v>124</v>
      </c>
      <c r="Q145" s="2" t="s">
        <v>49</v>
      </c>
      <c r="R145" s="2" t="s">
        <v>86</v>
      </c>
      <c r="S145" s="6"/>
      <c r="T145" s="6" t="s">
        <v>125</v>
      </c>
      <c r="U145" s="6"/>
      <c r="V145" s="6"/>
      <c r="W145" s="6"/>
      <c r="X145" s="6" t="s">
        <v>126</v>
      </c>
      <c r="Y145" s="21" t="str">
        <f t="shared" si="191"/>
        <v xml:space="preserve"> \subsection{Responsorium brevis}  \greannotation{VI} \index[Responsorium brevis]{Magnus Dominus noster} \label{Magnus Dominus noster (Responsorium brevis)} \grecommentary[0pt]{Ps 146:5} \gresetinitiallines{1} \gresetlyriccentering{vowel}  \gregorioscore{chants/rb--magnus_dominus_noster--solesmes}    </v>
      </c>
      <c r="Z145" s="6"/>
      <c r="AA145" s="13" t="str">
        <f t="shared" si="200"/>
        <v>\subsection{Responsorium brevis}</v>
      </c>
      <c r="AB145" s="6"/>
      <c r="AC145" s="13" t="str">
        <f t="shared" ref="AC145:AC147" si="204">CONCATENATE("\greannotation{",L145,"}")</f>
        <v>\greannotation{VI}</v>
      </c>
      <c r="AD145" s="12" t="str">
        <f>CONCATENATE("\index[",E145,"]{",G145,"}")</f>
        <v>\index[Responsorium brevis]{Magnus Dominus noster}</v>
      </c>
      <c r="AE145" s="12" t="str">
        <f>CONCATENATE("\label{",G145," (",E145,")}")</f>
        <v>\label{Magnus Dominus noster (Responsorium brevis)}</v>
      </c>
      <c r="AF145" s="12" t="str">
        <f t="shared" ref="AF145:AF147" si="205">CONCATENATE("\grecommentary[",N145,"]{",P145,"}")</f>
        <v>\grecommentary[0pt]{Ps 146:5}</v>
      </c>
      <c r="AG145" s="12" t="str">
        <f t="shared" ref="AG145:AG147" si="206">CONCATENATE("\gresetinitiallines{",O145,"}")</f>
        <v>\gresetinitiallines{1}</v>
      </c>
      <c r="AH145" s="27" t="s">
        <v>75</v>
      </c>
      <c r="AI145" s="6"/>
      <c r="AJ145" s="6" t="str">
        <f t="shared" ref="AJ145:AJ147" si="207">CONCATENATE("\gregorioscore{chants/",SUBSTITUTE(T145,".gabc",""),"}")</f>
        <v>\gregorioscore{chants/rb--magnus_dominus_noster--solesmes}</v>
      </c>
      <c r="AK145" s="6"/>
      <c r="AL145" s="6"/>
      <c r="AM145" s="6"/>
    </row>
    <row r="146" spans="1:39" s="7" customFormat="1" ht="15.75" customHeight="1" x14ac:dyDescent="0.15">
      <c r="A146" s="1">
        <v>2644</v>
      </c>
      <c r="B146" s="2"/>
      <c r="C146" s="6"/>
      <c r="D146" s="2"/>
      <c r="E146" s="2" t="s">
        <v>84</v>
      </c>
      <c r="F146" s="6"/>
      <c r="G146" s="2" t="s">
        <v>208</v>
      </c>
      <c r="H146" s="2"/>
      <c r="I146" s="2"/>
      <c r="J146" s="2">
        <v>8</v>
      </c>
      <c r="K146" s="2" t="s">
        <v>155</v>
      </c>
      <c r="L146" s="2" t="s">
        <v>213</v>
      </c>
      <c r="M146" s="2" t="s">
        <v>218</v>
      </c>
      <c r="N146" s="2" t="s">
        <v>51</v>
      </c>
      <c r="O146" s="2">
        <v>1</v>
      </c>
      <c r="P146" s="2" t="s">
        <v>209</v>
      </c>
      <c r="Q146" s="2" t="s">
        <v>49</v>
      </c>
      <c r="R146" s="2" t="s">
        <v>86</v>
      </c>
      <c r="S146" s="6"/>
      <c r="T146" s="6" t="s">
        <v>225</v>
      </c>
      <c r="U146" s="6"/>
      <c r="V146" s="6"/>
      <c r="W146" s="6"/>
      <c r="X146" s="6" t="s">
        <v>224</v>
      </c>
      <c r="Y146" s="22" t="str">
        <f t="shared" si="191"/>
        <v xml:space="preserve"> \subsection{Antiphona ad Magnificat}  \greannotation{VIII \textsc{g}} \index[Antiphona ad Magnificat]{Ego sum Deus} \label{Ego sum Deus (Antiphona ad Magnificat)} \grecommentary[0pt]{Mt 22:32} \gresetinitiallines{1} \gresetlyriccentering{vowel}  \gregorioscore{chants/an--ego_sum_deus_abraham--solesmes} \vspace{5pt} \emph{I am the God of Abraham and the God of Isaac and the God of Jacob. I am not the God of the dead but of the living, says the Lord.}   </v>
      </c>
      <c r="Z146" s="6"/>
      <c r="AA146" s="13" t="str">
        <f>CONCATENATE("\subsection{",E146,"}")</f>
        <v>\subsection{Antiphona ad Magnificat}</v>
      </c>
      <c r="AB146" s="6"/>
      <c r="AC146" s="13" t="str">
        <f t="shared" si="204"/>
        <v>\greannotation{VIII \textsc{g}}</v>
      </c>
      <c r="AD146" s="12" t="str">
        <f>CONCATENATE("\index[",E146,"]{",G146,"}")</f>
        <v>\index[Antiphona ad Magnificat]{Ego sum Deus}</v>
      </c>
      <c r="AE146" s="12" t="str">
        <f>CONCATENATE("\label{",G146," (",E146,")}")</f>
        <v>\label{Ego sum Deus (Antiphona ad Magnificat)}</v>
      </c>
      <c r="AF146" s="12" t="str">
        <f t="shared" si="205"/>
        <v>\grecommentary[0pt]{Mt 22:32}</v>
      </c>
      <c r="AG146" s="12" t="str">
        <f t="shared" si="206"/>
        <v>\gresetinitiallines{1}</v>
      </c>
      <c r="AH146" s="27" t="s">
        <v>75</v>
      </c>
      <c r="AI146" s="6"/>
      <c r="AJ146" s="6" t="str">
        <f t="shared" si="207"/>
        <v>\gregorioscore{chants/an--ego_sum_deus_abraham--solesmes}</v>
      </c>
      <c r="AK146" s="6" t="str">
        <f>CONCATENATE("\vspace{5pt} \emph{",X146,"}")</f>
        <v>\vspace{5pt} \emph{I am the God of Abraham and the God of Isaac and the God of Jacob. I am not the God of the dead but of the living, says the Lord.}</v>
      </c>
      <c r="AL146" s="6"/>
      <c r="AM146" s="6"/>
    </row>
    <row r="147" spans="1:39" s="7" customFormat="1" ht="15.75" customHeight="1" x14ac:dyDescent="0.15">
      <c r="A147" s="7">
        <v>2645</v>
      </c>
      <c r="B147" s="2"/>
      <c r="C147" s="2"/>
      <c r="D147" s="2"/>
      <c r="E147" s="2" t="s">
        <v>96</v>
      </c>
      <c r="F147" s="2"/>
      <c r="G147" s="2" t="s">
        <v>157</v>
      </c>
      <c r="H147" s="2" t="s">
        <v>97</v>
      </c>
      <c r="I147" s="2"/>
      <c r="J147" s="2">
        <v>8</v>
      </c>
      <c r="K147" s="2" t="s">
        <v>155</v>
      </c>
      <c r="L147" s="2" t="s">
        <v>213</v>
      </c>
      <c r="M147" s="2" t="s">
        <v>218</v>
      </c>
      <c r="N147" s="2" t="s">
        <v>51</v>
      </c>
      <c r="O147" s="2">
        <v>1</v>
      </c>
      <c r="P147" s="2"/>
      <c r="Q147" s="6"/>
      <c r="R147" s="6"/>
      <c r="S147" s="6"/>
      <c r="T147" s="6" t="s">
        <v>158</v>
      </c>
      <c r="U147" s="6"/>
      <c r="V147" s="6"/>
      <c r="W147" s="6"/>
      <c r="X147" s="6"/>
      <c r="Y147" s="23" t="str">
        <f t="shared" si="191"/>
        <v xml:space="preserve"> \subsection{Canticum Evangelicum} \subsubsection{The soul rejoices in the Lord} \greannotation{VIII \textsc{g}} \index[Canticum Evangelicum]{Magnificat 8G} \label{Magnificat 8G (Canticum Evangelicum)} \grecommentary[0pt]{} \gresetinitiallines{1} \gresetlyriccentering{vowel}  \gregorioscore{chants/magnificat8G} \input{chants/magnificat-translation}   </v>
      </c>
      <c r="Z147" s="6"/>
      <c r="AA147" s="13" t="str">
        <f t="shared" ref="AA147:AA152" si="208">CONCATENATE("\subsection{",E147,"}")</f>
        <v>\subsection{Canticum Evangelicum}</v>
      </c>
      <c r="AB147" s="13" t="str">
        <f>CONCATENATE("\subsubsection{",H147,"}")</f>
        <v>\subsubsection{The soul rejoices in the Lord}</v>
      </c>
      <c r="AC147" s="13" t="str">
        <f t="shared" si="204"/>
        <v>\greannotation{VIII \textsc{g}}</v>
      </c>
      <c r="AD147" s="12" t="str">
        <f t="shared" ref="AD147:AD150" si="209">CONCATENATE("\index[",E147,"]{",G147,"}")</f>
        <v>\index[Canticum Evangelicum]{Magnificat 8G}</v>
      </c>
      <c r="AE147" s="12" t="str">
        <f t="shared" ref="AE147:AE150" si="210">CONCATENATE("\label{",G147," (",E147,")}")</f>
        <v>\label{Magnificat 8G (Canticum Evangelicum)}</v>
      </c>
      <c r="AF147" s="12" t="str">
        <f t="shared" si="205"/>
        <v>\grecommentary[0pt]{}</v>
      </c>
      <c r="AG147" s="12" t="str">
        <f t="shared" si="206"/>
        <v>\gresetinitiallines{1}</v>
      </c>
      <c r="AH147" s="27" t="s">
        <v>75</v>
      </c>
      <c r="AI147" s="6"/>
      <c r="AJ147" s="6" t="str">
        <f t="shared" si="207"/>
        <v>\gregorioscore{chants/magnificat8G}</v>
      </c>
      <c r="AK147" s="6" t="s">
        <v>98</v>
      </c>
      <c r="AL147" s="6"/>
      <c r="AM147" s="6"/>
    </row>
    <row r="148" spans="1:39" s="7" customFormat="1" ht="15" customHeight="1" x14ac:dyDescent="0.15">
      <c r="A148" s="1">
        <v>2646</v>
      </c>
      <c r="E148" s="1" t="s">
        <v>102</v>
      </c>
      <c r="G148" s="1" t="s">
        <v>165</v>
      </c>
      <c r="T148" s="7" t="s">
        <v>176</v>
      </c>
      <c r="Y148" s="23" t="str">
        <f t="shared" si="191"/>
        <v xml:space="preserve"> \subsection{Preces}   \index[Preces]{Week IV, Sunday, Second Vespers} \label{Week IV, Sunday, Second Vespers (Preces)}     \input{intercessions/intercessions-ot-sunday-week-4-2nd-vespers}    </v>
      </c>
      <c r="AA148" s="13" t="str">
        <f t="shared" si="208"/>
        <v>\subsection{Preces}</v>
      </c>
      <c r="AD148" s="1" t="str">
        <f t="shared" si="209"/>
        <v>\index[Preces]{Week IV, Sunday, Second Vespers}</v>
      </c>
      <c r="AE148" s="1" t="str">
        <f t="shared" si="210"/>
        <v>\label{Week IV, Sunday, Second Vespers (Preces)}</v>
      </c>
      <c r="AJ148" s="6" t="str">
        <f>CONCATENATE("\input{intercessions/",SUBSTITUTE(T148,".tex",""),"}")</f>
        <v>\input{intercessions/intercessions-ot-sunday-week-4-2nd-vespers}</v>
      </c>
    </row>
    <row r="149" spans="1:39" s="7" customFormat="1" ht="15.75" customHeight="1" x14ac:dyDescent="0.15">
      <c r="A149" s="7">
        <v>2647</v>
      </c>
      <c r="B149" s="2"/>
      <c r="C149" s="6"/>
      <c r="D149" s="2"/>
      <c r="E149" s="2" t="s">
        <v>104</v>
      </c>
      <c r="F149" s="6"/>
      <c r="G149" s="2" t="s">
        <v>104</v>
      </c>
      <c r="H149" s="2"/>
      <c r="I149" s="2"/>
      <c r="J149" s="2"/>
      <c r="K149" s="2"/>
      <c r="L149" s="2"/>
      <c r="M149" s="2"/>
      <c r="N149" s="2"/>
      <c r="O149" s="2">
        <v>1</v>
      </c>
      <c r="P149" s="2"/>
      <c r="Q149" s="2"/>
      <c r="R149" s="6"/>
      <c r="S149" s="6"/>
      <c r="T149" s="6" t="s">
        <v>112</v>
      </c>
      <c r="U149" s="6"/>
      <c r="V149" s="6"/>
      <c r="W149" s="6"/>
      <c r="X149" s="6"/>
      <c r="Y149" s="23" t="str">
        <f t="shared" si="191"/>
        <v xml:space="preserve"> \subsection{Pater noster}   \index[Pater noster]{Pater noster} \label{Pater noster (Pater noster)}     \gregorioscore{chants/or--pater_noster_a--solesmes-T}    </v>
      </c>
      <c r="Z149" s="6"/>
      <c r="AA149" s="13" t="str">
        <f t="shared" si="208"/>
        <v>\subsection{Pater noster}</v>
      </c>
      <c r="AB149" s="6"/>
      <c r="AC149" s="6"/>
      <c r="AD149" s="2" t="str">
        <f t="shared" si="209"/>
        <v>\index[Pater noster]{Pater noster}</v>
      </c>
      <c r="AE149" s="2" t="str">
        <f t="shared" si="210"/>
        <v>\label{Pater noster (Pater noster)}</v>
      </c>
      <c r="AF149" s="6"/>
      <c r="AG149" s="6"/>
      <c r="AH149" s="6"/>
      <c r="AI149" s="6"/>
      <c r="AJ149" s="6" t="str">
        <f t="shared" ref="AJ149" si="211">CONCATENATE("\gregorioscore{chants/",SUBSTITUTE(T149,".gabc",""),"}")</f>
        <v>\gregorioscore{chants/or--pater_noster_a--solesmes-T}</v>
      </c>
      <c r="AK149" s="6"/>
      <c r="AL149" s="6"/>
    </row>
    <row r="150" spans="1:39" s="7" customFormat="1" ht="15.75" customHeight="1" x14ac:dyDescent="0.15">
      <c r="A150" s="1">
        <v>2648</v>
      </c>
      <c r="B150" s="2"/>
      <c r="C150" s="2"/>
      <c r="D150" s="2"/>
      <c r="E150" s="2" t="s">
        <v>105</v>
      </c>
      <c r="F150" s="2"/>
      <c r="G150" s="2" t="s">
        <v>202</v>
      </c>
      <c r="H150" s="2"/>
      <c r="I150" s="2"/>
      <c r="J150" s="6"/>
      <c r="K150" s="6"/>
      <c r="L150" s="2"/>
      <c r="M150" s="2"/>
      <c r="N150" s="2"/>
      <c r="O150" s="2"/>
      <c r="P150" s="6"/>
      <c r="Q150" s="6"/>
      <c r="R150" s="6"/>
      <c r="S150" s="6"/>
      <c r="T150" s="6" t="s">
        <v>199</v>
      </c>
      <c r="U150" s="6"/>
      <c r="V150" s="6"/>
      <c r="W150" s="6"/>
      <c r="X150" s="6"/>
      <c r="Y150" s="23" t="str">
        <f t="shared" si="191"/>
        <v xml:space="preserve"> \subsection{Oratio conclusiva}   \index[Oratio conclusiva]{32nd Sunday in OT} \label{32nd Sunday in OT (Oratio conclusiva)}     \input{prayers/or-ordinary-time.32}    </v>
      </c>
      <c r="Z150" s="6"/>
      <c r="AA150" s="13" t="str">
        <f t="shared" si="208"/>
        <v>\subsection{Oratio conclusiva}</v>
      </c>
      <c r="AB150" s="6"/>
      <c r="AC150" s="6"/>
      <c r="AD150" s="2" t="str">
        <f t="shared" si="209"/>
        <v>\index[Oratio conclusiva]{32nd Sunday in OT}</v>
      </c>
      <c r="AE150" s="2" t="str">
        <f t="shared" si="210"/>
        <v>\label{32nd Sunday in OT (Oratio conclusiva)}</v>
      </c>
      <c r="AF150" s="6"/>
      <c r="AG150" s="6"/>
      <c r="AH150" s="6"/>
      <c r="AI150" s="6"/>
      <c r="AJ150" s="6" t="str">
        <f>CONCATENATE("\input{prayers/",SUBSTITUTE(T150,".tex",""),"}")</f>
        <v>\input{prayers/or-ordinary-time.32}</v>
      </c>
      <c r="AK150" s="6"/>
      <c r="AL150" s="6"/>
    </row>
    <row r="151" spans="1:39" s="7" customFormat="1" ht="15.75" customHeight="1" x14ac:dyDescent="0.15">
      <c r="A151" s="7">
        <v>2649</v>
      </c>
      <c r="B151" s="2"/>
      <c r="C151" s="2"/>
      <c r="D151" s="2"/>
      <c r="E151" s="2" t="s">
        <v>106</v>
      </c>
      <c r="F151" s="2"/>
      <c r="G151" s="2"/>
      <c r="H151" s="2"/>
      <c r="I151" s="2"/>
      <c r="J151" s="6"/>
      <c r="K151" s="6"/>
      <c r="L151" s="2"/>
      <c r="M151" s="2"/>
      <c r="N151" s="2"/>
      <c r="O151" s="2"/>
      <c r="P151" s="6"/>
      <c r="Q151" s="6"/>
      <c r="R151" s="6"/>
      <c r="S151" s="6"/>
      <c r="T151" s="6"/>
      <c r="U151" s="6"/>
      <c r="V151" s="6"/>
      <c r="W151" s="6" t="s">
        <v>111</v>
      </c>
      <c r="X151" s="6"/>
      <c r="Y151" s="23" t="str">
        <f t="shared" si="191"/>
        <v xml:space="preserve"> \subsection{Ritus conclusionis}         \par \Vbar. The Lord be with you. \par \Rbar. And with your spirit. \par \Vbar. May almighty God bless you, the Father, and the Son, and the Holy Spirit. \par \Rbar. Amen.    </v>
      </c>
      <c r="Z151" s="6"/>
      <c r="AA151" s="13" t="str">
        <f t="shared" si="208"/>
        <v>\subsection{Ritus conclusionis}</v>
      </c>
      <c r="AB151" s="6"/>
      <c r="AC151" s="6"/>
      <c r="AD151" s="2"/>
      <c r="AE151" s="2"/>
      <c r="AF151" s="6"/>
      <c r="AG151" s="6"/>
      <c r="AH151" s="6"/>
      <c r="AI151" s="6"/>
      <c r="AJ151" s="6" t="str">
        <f>CONCATENATE("\par ",W151)</f>
        <v>\par \Vbar. The Lord be with you. \par \Rbar. And with your spirit. \par \Vbar. May almighty God bless you, the Father, and the Son, and the Holy Spirit. \par \Rbar. Amen.</v>
      </c>
      <c r="AK151" s="6"/>
      <c r="AL151" s="6"/>
    </row>
    <row r="152" spans="1:39" s="7" customFormat="1" ht="15.75" customHeight="1" x14ac:dyDescent="0.15">
      <c r="A152" s="1">
        <v>2650</v>
      </c>
      <c r="B152" s="2"/>
      <c r="C152" s="2"/>
      <c r="D152" s="6"/>
      <c r="E152" s="2" t="s">
        <v>107</v>
      </c>
      <c r="F152" s="6"/>
      <c r="G152" s="2" t="s">
        <v>108</v>
      </c>
      <c r="H152" s="5"/>
      <c r="I152" s="5"/>
      <c r="J152" s="6">
        <v>1</v>
      </c>
      <c r="K152" s="6"/>
      <c r="L152" s="2" t="s">
        <v>109</v>
      </c>
      <c r="M152" s="5"/>
      <c r="N152" s="5"/>
      <c r="O152" s="2">
        <v>1</v>
      </c>
      <c r="P152" s="6"/>
      <c r="Q152" s="6"/>
      <c r="R152" s="6"/>
      <c r="S152" s="6"/>
      <c r="T152" s="6" t="s">
        <v>110</v>
      </c>
      <c r="U152" s="6"/>
      <c r="V152" s="6"/>
      <c r="W152" s="6"/>
      <c r="X152" s="6"/>
      <c r="Y152" s="23" t="str">
        <f t="shared" si="191"/>
        <v xml:space="preserve"> \subsection{Benedicamus Domino}   \index[Benedicamus Domino]{Sundays} \label{Sundays (Benedicamus Domino)}     \gregorioscore{chants/misc.benedicamus.dominio.4-T}    </v>
      </c>
      <c r="Z152" s="6"/>
      <c r="AA152" s="13" t="str">
        <f t="shared" si="208"/>
        <v>\subsection{Benedicamus Domino}</v>
      </c>
      <c r="AB152" s="6"/>
      <c r="AC152" s="6"/>
      <c r="AD152" s="2" t="str">
        <f t="shared" ref="AD152" si="212">CONCATENATE("\index[",E152,"]{",G152,"}")</f>
        <v>\index[Benedicamus Domino]{Sundays}</v>
      </c>
      <c r="AE152" s="2" t="str">
        <f t="shared" ref="AE152" si="213">CONCATENATE("\label{",G152," (",E152,")}")</f>
        <v>\label{Sundays (Benedicamus Domino)}</v>
      </c>
      <c r="AF152" s="6"/>
      <c r="AG152" s="6"/>
      <c r="AH152" s="6"/>
      <c r="AI152" s="6"/>
      <c r="AJ152" s="6" t="str">
        <f>CONCATENATE("\gregorioscore{chants/",SUBSTITUTE(T152,".gabc",""),"}")</f>
        <v>\gregorioscore{chants/misc.benedicamus.dominio.4-T}</v>
      </c>
      <c r="AK152" s="6"/>
      <c r="AL152" s="6"/>
    </row>
    <row r="153" spans="1:39" ht="15.75" customHeight="1" x14ac:dyDescent="0.15">
      <c r="A153" s="7">
        <v>2651</v>
      </c>
      <c r="B153" s="2"/>
      <c r="C153" s="2"/>
      <c r="D153" s="2"/>
      <c r="E153" s="2"/>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6"/>
      <c r="AJ153" s="4"/>
      <c r="AK153" s="4"/>
      <c r="AL153" s="6"/>
    </row>
    <row r="154" spans="1:39" s="33" customFormat="1" ht="15.75" customHeight="1" x14ac:dyDescent="0.15">
      <c r="A154" s="30">
        <v>2652</v>
      </c>
      <c r="B154" s="31"/>
      <c r="C154" s="31" t="s">
        <v>31</v>
      </c>
      <c r="D154" s="31"/>
      <c r="E154" s="31"/>
      <c r="F154" s="31"/>
      <c r="G154" s="32" t="s">
        <v>189</v>
      </c>
      <c r="H154" s="31"/>
      <c r="I154" s="31"/>
      <c r="J154" s="31"/>
      <c r="K154" s="31"/>
      <c r="L154" s="31"/>
      <c r="M154" s="31"/>
      <c r="N154" s="31"/>
      <c r="O154" s="31"/>
      <c r="P154" s="31"/>
      <c r="Q154" s="31"/>
      <c r="R154" s="31"/>
      <c r="Y154" s="34" t="str">
        <f>CONCATENATE(Z154," ",AA154," ",AB154," ",AC154," ",AD154," ",AE154," ",AF154," ",AG154," ",AH154," ",AI154," ",AJ154," ",AK154," ",AL154," ",AM154," ",AN154)</f>
        <v xml:space="preserve">\chapter{33\textsuperscript{rd} Sunday of Ordinary Time (Year C)}              </v>
      </c>
      <c r="Z154" s="35" t="str">
        <f>CONCATENATE("\chapter{",G154,"}")</f>
        <v>\chapter{33\textsuperscript{rd} Sunday of Ordinary Time (Year C)}</v>
      </c>
      <c r="AA154" s="34"/>
      <c r="AB154" s="34"/>
      <c r="AC154" s="34"/>
      <c r="AD154" s="31"/>
      <c r="AE154" s="31"/>
      <c r="AF154" s="34"/>
      <c r="AG154" s="34"/>
      <c r="AH154" s="34"/>
      <c r="AI154" s="34"/>
      <c r="AJ154" s="34"/>
      <c r="AK154" s="34"/>
      <c r="AL154" s="34"/>
    </row>
    <row r="155" spans="1:39" s="7" customFormat="1" ht="15.75" customHeight="1" x14ac:dyDescent="0.15">
      <c r="A155" s="1">
        <v>2653</v>
      </c>
      <c r="B155" s="2"/>
      <c r="C155" s="2"/>
      <c r="F155" s="2"/>
      <c r="G155" s="7" t="s">
        <v>134</v>
      </c>
      <c r="H155" s="2"/>
      <c r="I155" s="2"/>
      <c r="J155" s="6"/>
      <c r="K155" s="6"/>
      <c r="L155" s="5"/>
      <c r="M155" s="5"/>
      <c r="N155" s="5"/>
      <c r="O155" s="5"/>
      <c r="P155" s="6"/>
      <c r="Q155" s="6"/>
      <c r="R155" s="6"/>
      <c r="S155" s="6"/>
      <c r="T155" s="6"/>
      <c r="U155" s="6"/>
      <c r="V155" s="6"/>
      <c r="W155" s="6"/>
      <c r="X155" s="6"/>
      <c r="Y155" s="14" t="str">
        <f t="shared" ref="Y155:Y171" si="214">CONCATENATE(Z155," ",AA155," ",AB155," ",AC155," ",AD155," ",AE155," ",AF155," ",AG155," ",AH155," ",AI155," ",AJ155," ",AK155," ",AL155," ",AM155," ",AN155)</f>
        <v xml:space="preserve">\section{Second Vespers}              </v>
      </c>
      <c r="Z155" s="13" t="str">
        <f>CONCATENATE("\section{",G155,"}")</f>
        <v>\section{Second Vespers}</v>
      </c>
      <c r="AA155" s="6"/>
      <c r="AB155" s="6"/>
      <c r="AC155" s="6"/>
      <c r="AD155" s="2"/>
      <c r="AE155" s="2"/>
      <c r="AF155" s="6"/>
      <c r="AG155" s="6"/>
      <c r="AH155" s="6"/>
      <c r="AI155" s="6"/>
      <c r="AJ155" s="6"/>
      <c r="AK155" s="6"/>
      <c r="AL155" s="6"/>
    </row>
    <row r="156" spans="1:39" s="7" customFormat="1" ht="15.75" customHeight="1" x14ac:dyDescent="0.15">
      <c r="A156" s="7">
        <v>2654</v>
      </c>
      <c r="B156" s="2"/>
      <c r="C156" s="2"/>
      <c r="D156" s="2"/>
      <c r="E156" s="2" t="s">
        <v>34</v>
      </c>
      <c r="F156" s="2"/>
      <c r="G156" s="2" t="s">
        <v>78</v>
      </c>
      <c r="H156" s="2"/>
      <c r="I156" s="2"/>
      <c r="J156" s="6"/>
      <c r="K156" s="6"/>
      <c r="L156" s="5"/>
      <c r="M156" s="5"/>
      <c r="N156" s="2" t="s">
        <v>51</v>
      </c>
      <c r="O156" s="2">
        <v>1</v>
      </c>
      <c r="P156" s="6"/>
      <c r="Q156" s="6"/>
      <c r="R156" s="6" t="s">
        <v>88</v>
      </c>
      <c r="S156" s="6"/>
      <c r="T156" s="6" t="s">
        <v>82</v>
      </c>
      <c r="U156" s="6"/>
      <c r="V156" s="6"/>
      <c r="W156" s="6"/>
      <c r="X156" s="6"/>
      <c r="Y156" s="14" t="str">
        <f t="shared" si="214"/>
        <v xml:space="preserve">    \index[Varia]{Deus in adiutorium} \label{Deus in adiutorium (Varia)} \grecommentary[0pt]{} \gresetinitiallines{1}  \grechangedim{maxbaroffsettextleft}{0 cm}{scalable} \gregorioscore{chants/misc.deus_in_adjutorium-T}  \grechangedim{maxbaroffsettextleft}{0.6 cm}{scalable}  </v>
      </c>
      <c r="Z156" s="6"/>
      <c r="AA156" s="13"/>
      <c r="AB156" s="6"/>
      <c r="AC156" s="13"/>
      <c r="AD156" s="12" t="str">
        <f>CONCATENATE("\index[",E156,"]{",G156,"}")</f>
        <v>\index[Varia]{Deus in adiutorium}</v>
      </c>
      <c r="AE156" s="12" t="str">
        <f>CONCATENATE("\label{",G156," (",E156,")}")</f>
        <v>\label{Deus in adiutorium (Varia)}</v>
      </c>
      <c r="AF156" s="12" t="str">
        <f>CONCATENATE("\grecommentary[",N156,"]{",P156,"}")</f>
        <v>\grecommentary[0pt]{}</v>
      </c>
      <c r="AG156" s="12" t="str">
        <f>CONCATENATE("\gresetinitiallines{",O156,"}")</f>
        <v>\gresetinitiallines{1}</v>
      </c>
      <c r="AH156" s="12"/>
      <c r="AI156" s="25" t="s">
        <v>32</v>
      </c>
      <c r="AJ156" s="6" t="str">
        <f t="shared" ref="AJ156:AJ158" si="215">CONCATENATE("\gregorioscore{chants/",SUBSTITUTE(T156,".gabc",""),"}")</f>
        <v>\gregorioscore{chants/misc.deus_in_adjutorium-T}</v>
      </c>
      <c r="AK156" s="16"/>
      <c r="AL156" s="24" t="s">
        <v>33</v>
      </c>
      <c r="AM156" s="6"/>
    </row>
    <row r="157" spans="1:39" s="7" customFormat="1" ht="15.75" customHeight="1" x14ac:dyDescent="0.15">
      <c r="A157" s="1">
        <v>2655</v>
      </c>
      <c r="B157" s="2"/>
      <c r="C157" s="2"/>
      <c r="D157" s="2"/>
      <c r="E157" s="2" t="s">
        <v>30</v>
      </c>
      <c r="F157" s="2"/>
      <c r="G157" s="2" t="s">
        <v>35</v>
      </c>
      <c r="H157" s="2"/>
      <c r="I157" s="2"/>
      <c r="J157" s="6">
        <v>8</v>
      </c>
      <c r="K157" s="6"/>
      <c r="L157" s="2" t="s">
        <v>135</v>
      </c>
      <c r="M157" s="2" t="s">
        <v>77</v>
      </c>
      <c r="N157" s="2" t="s">
        <v>51</v>
      </c>
      <c r="O157" s="2">
        <v>1</v>
      </c>
      <c r="P157" s="6"/>
      <c r="Q157" s="6" t="s">
        <v>48</v>
      </c>
      <c r="R157" s="2" t="s">
        <v>88</v>
      </c>
      <c r="S157" s="6"/>
      <c r="T157" s="6" t="s">
        <v>74</v>
      </c>
      <c r="U157" s="6"/>
      <c r="V157" s="6"/>
      <c r="W157" s="6"/>
      <c r="X157" s="6"/>
      <c r="Y157" s="14" t="str">
        <f t="shared" si="214"/>
        <v xml:space="preserve"> \subsection{Hymnus}  \greannotation{VIII} \index[Hymnus]{Lucis creator} \label{Lucis creator (Hymnus)} \grecommentary[0pt]{} \gresetinitiallines{1} \gresetlyriccentering{syllable}  \gregorioscore{chants/hy--lucis-creator-english}    </v>
      </c>
      <c r="Z157" s="6"/>
      <c r="AA157" s="13" t="str">
        <f>CONCATENATE("\subsection{",E157,"}")</f>
        <v>\subsection{Hymnus}</v>
      </c>
      <c r="AB157" s="6"/>
      <c r="AC157" s="13" t="str">
        <f>CONCATENATE("\greannotation{",L157,"}")</f>
        <v>\greannotation{VIII}</v>
      </c>
      <c r="AD157" s="12" t="str">
        <f>CONCATENATE("\index[",E157,"]{",G157,"}")</f>
        <v>\index[Hymnus]{Lucis creator}</v>
      </c>
      <c r="AE157" s="12" t="str">
        <f>CONCATENATE("\label{",G157," (",E157,")}")</f>
        <v>\label{Lucis creator (Hymnus)}</v>
      </c>
      <c r="AF157" s="12" t="str">
        <f t="shared" ref="AF157:AF158" si="216">CONCATENATE("\grecommentary[",N157,"]{",P157,"}")</f>
        <v>\grecommentary[0pt]{}</v>
      </c>
      <c r="AG157" s="12" t="str">
        <f t="shared" ref="AG157:AG158" si="217">CONCATENATE("\gresetinitiallines{",O157,"}")</f>
        <v>\gresetinitiallines{1}</v>
      </c>
      <c r="AH157" s="26" t="s">
        <v>50</v>
      </c>
      <c r="AI157" s="6"/>
      <c r="AJ157" s="6" t="str">
        <f t="shared" si="215"/>
        <v>\gregorioscore{chants/hy--lucis-creator-english}</v>
      </c>
      <c r="AK157" s="6"/>
      <c r="AL157" s="6"/>
      <c r="AM157" s="6"/>
    </row>
    <row r="158" spans="1:39" s="7" customFormat="1" ht="15.75" customHeight="1" x14ac:dyDescent="0.15">
      <c r="A158" s="7">
        <v>2656</v>
      </c>
      <c r="B158" s="2"/>
      <c r="C158" s="2"/>
      <c r="D158" s="2"/>
      <c r="E158" s="2" t="s">
        <v>36</v>
      </c>
      <c r="F158" s="2"/>
      <c r="G158" s="2" t="s">
        <v>53</v>
      </c>
      <c r="H158" s="2"/>
      <c r="I158" s="2"/>
      <c r="J158" s="6">
        <v>7</v>
      </c>
      <c r="K158" s="6" t="s">
        <v>57</v>
      </c>
      <c r="L158" s="2" t="s">
        <v>55</v>
      </c>
      <c r="M158" s="2"/>
      <c r="N158" s="2" t="s">
        <v>51</v>
      </c>
      <c r="O158" s="2">
        <v>1</v>
      </c>
      <c r="P158" s="6" t="s">
        <v>54</v>
      </c>
      <c r="Q158" s="6" t="s">
        <v>49</v>
      </c>
      <c r="R158" s="2" t="s">
        <v>88</v>
      </c>
      <c r="S158" s="6"/>
      <c r="T158" s="6" t="s">
        <v>120</v>
      </c>
      <c r="U158" s="6"/>
      <c r="V158" s="6"/>
      <c r="W158" s="6"/>
      <c r="X158" s="6" t="s">
        <v>64</v>
      </c>
      <c r="Y158" s="14" t="str">
        <f t="shared" si="21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58" s="6"/>
      <c r="AA158" s="13" t="str">
        <f>CONCATENATE("\subsection{",E158,"}")</f>
        <v>\subsection{Antiphona}</v>
      </c>
      <c r="AB158" s="6"/>
      <c r="AC158" s="13" t="str">
        <f>CONCATENATE("\greannotation{",L158,"}")</f>
        <v>\greannotation{VII d}</v>
      </c>
      <c r="AD158" s="12" t="str">
        <f>CONCATENATE("\index[",E158,"]{",G158,"}")</f>
        <v>\index[Antiphona]{Dixit Dominus}</v>
      </c>
      <c r="AE158" s="12" t="str">
        <f>CONCATENATE("\label{",G158," (",E158,")}")</f>
        <v>\label{Dixit Dominus (Antiphona)}</v>
      </c>
      <c r="AF158" s="12" t="str">
        <f t="shared" si="216"/>
        <v>\grecommentary[0pt]{Ps 109:1}</v>
      </c>
      <c r="AG158" s="12" t="str">
        <f t="shared" si="217"/>
        <v>\gresetinitiallines{1}</v>
      </c>
      <c r="AH158" s="27" t="s">
        <v>75</v>
      </c>
      <c r="AI158" s="25" t="s">
        <v>32</v>
      </c>
      <c r="AJ158" s="6" t="str">
        <f t="shared" si="215"/>
        <v>\gregorioscore{chants/an--dixit_dominus_domino_meo--dominican-mss}</v>
      </c>
      <c r="AK158" s="6"/>
      <c r="AL158" s="24" t="s">
        <v>33</v>
      </c>
      <c r="AM158" s="6"/>
    </row>
    <row r="159" spans="1:39" s="7" customFormat="1" ht="15" customHeight="1" x14ac:dyDescent="0.15">
      <c r="A159" s="1">
        <v>2657</v>
      </c>
      <c r="E159" s="1" t="s">
        <v>37</v>
      </c>
      <c r="G159" s="1" t="s">
        <v>38</v>
      </c>
      <c r="H159" s="1" t="s">
        <v>58</v>
      </c>
      <c r="I159" s="1" t="s">
        <v>65</v>
      </c>
      <c r="N159" s="2" t="s">
        <v>51</v>
      </c>
      <c r="Q159" s="7" t="s">
        <v>48</v>
      </c>
      <c r="T159" s="7" t="s">
        <v>66</v>
      </c>
      <c r="Y159" s="19" t="str">
        <f t="shared" si="214"/>
        <v xml:space="preserve"> \subsection{Psalm 109} \subsubsection{The Messiah, king and priest}  \index[Psalmus]{Psalm 109} \label{Psalm 109 (Psalmus)} \emph{Christ’s reign will last until all his enemies are made subject to him (1~Cor 15:25).}    \vspace{5pt} \par \input{psalms/psalm109english3-3}    </v>
      </c>
      <c r="Z159" s="6"/>
      <c r="AA159" s="13" t="str">
        <f>CONCATENATE("\subsection{",G159,"}")</f>
        <v>\subsection{Psalm 109}</v>
      </c>
      <c r="AB159" s="13" t="str">
        <f>CONCATENATE("\subsubsection{",H159,"}")</f>
        <v>\subsubsection{The Messiah, king and priest}</v>
      </c>
      <c r="AC159" s="13"/>
      <c r="AD159" s="12" t="str">
        <f>CONCATENATE("\index[",E159,"]{",G159,"}")</f>
        <v>\index[Psalmus]{Psalm 109}</v>
      </c>
      <c r="AE159" s="12" t="str">
        <f>CONCATENATE("\label{",G159," (",E159,")}")</f>
        <v>\label{Psalm 109 (Psalmus)}</v>
      </c>
      <c r="AF159" s="12" t="str">
        <f>CONCATENATE("\emph{",I159,"}")</f>
        <v>\emph{Christ’s reign will last until all his enemies are made subject to him (1~Cor 15:25).}</v>
      </c>
      <c r="AG159" s="12"/>
      <c r="AH159" s="6"/>
      <c r="AI159" s="6"/>
      <c r="AJ159" s="6" t="str">
        <f>CONCATENATE("\vspace{5pt} \par \input{psalms/",SUBSTITUTE(T159,".tex",""),"}")</f>
        <v>\vspace{5pt} \par \input{psalms/psalm109english3-3}</v>
      </c>
      <c r="AK159" s="6"/>
      <c r="AL159" s="6"/>
      <c r="AM159" s="6"/>
    </row>
    <row r="160" spans="1:39" s="7" customFormat="1" ht="15.75" customHeight="1" x14ac:dyDescent="0.15">
      <c r="A160" s="7">
        <v>2658</v>
      </c>
      <c r="B160" s="2"/>
      <c r="C160" s="6"/>
      <c r="D160" s="2"/>
      <c r="E160" s="2" t="s">
        <v>36</v>
      </c>
      <c r="F160" s="2"/>
      <c r="G160" s="2" t="s">
        <v>39</v>
      </c>
      <c r="H160" s="2"/>
      <c r="I160" s="2"/>
      <c r="J160" s="2" t="s">
        <v>69</v>
      </c>
      <c r="K160" s="2"/>
      <c r="L160" s="2" t="s">
        <v>69</v>
      </c>
      <c r="M160" s="2"/>
      <c r="N160" s="2" t="s">
        <v>51</v>
      </c>
      <c r="O160" s="2">
        <v>1</v>
      </c>
      <c r="P160" s="2" t="s">
        <v>40</v>
      </c>
      <c r="Q160" s="2" t="s">
        <v>49</v>
      </c>
      <c r="R160" s="2" t="s">
        <v>86</v>
      </c>
      <c r="S160" s="6"/>
      <c r="T160" s="6" t="s">
        <v>67</v>
      </c>
      <c r="U160" s="6"/>
      <c r="V160" s="6"/>
      <c r="W160" s="6"/>
      <c r="X160" s="6" t="s">
        <v>68</v>
      </c>
      <c r="Y160" s="14" t="str">
        <f t="shared" si="21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60" s="6"/>
      <c r="AA160" s="13" t="str">
        <f t="shared" ref="AA160" si="218">CONCATENATE("\subsection{",E160,"}")</f>
        <v>\subsection{Antiphona}</v>
      </c>
      <c r="AB160" s="6"/>
      <c r="AC160" s="13" t="str">
        <f t="shared" ref="AC160" si="219">CONCATENATE("\greannotation{",L160,"}")</f>
        <v>\greannotation{T. per.}</v>
      </c>
      <c r="AD160" s="12" t="str">
        <f t="shared" ref="AD160:AD161" si="220">CONCATENATE("\index[",E160,"]{",G160,"}")</f>
        <v>\index[Antiphona]{Ex Ægypto}</v>
      </c>
      <c r="AE160" s="12" t="str">
        <f t="shared" ref="AE160:AE161" si="221">CONCATENATE("\label{",G160," (",E160,")}")</f>
        <v>\label{Ex Ægypto (Antiphona)}</v>
      </c>
      <c r="AF160" s="12" t="str">
        <f t="shared" ref="AF160" si="222">CONCATENATE("\grecommentary[",N160,"]{",P160,"}")</f>
        <v>\grecommentary[0pt]{Cf. Ex 13:14}</v>
      </c>
      <c r="AG160" s="12" t="str">
        <f t="shared" ref="AG160" si="223">CONCATENATE("\gresetinitiallines{",O160,"}")</f>
        <v>\gresetinitiallines{1}</v>
      </c>
      <c r="AH160" s="6" t="s">
        <v>75</v>
      </c>
      <c r="AI160" s="25" t="s">
        <v>32</v>
      </c>
      <c r="AJ160" s="6" t="str">
        <f t="shared" ref="AJ160" si="224">CONCATENATE("\gregorioscore{chants/",SUBSTITUTE(T160,".gabc",""),"}")</f>
        <v>\gregorioscore{chants/an--ex_aegypto_--solesmes--tonus-peregrinus}</v>
      </c>
      <c r="AK160" s="6"/>
      <c r="AL160" s="24" t="s">
        <v>33</v>
      </c>
      <c r="AM160" s="6"/>
    </row>
    <row r="161" spans="1:39" s="7" customFormat="1" ht="15.75" customHeight="1" x14ac:dyDescent="0.15">
      <c r="A161" s="1">
        <v>2659</v>
      </c>
      <c r="B161" s="2"/>
      <c r="C161" s="6"/>
      <c r="D161" s="2"/>
      <c r="E161" s="2" t="s">
        <v>37</v>
      </c>
      <c r="F161" s="2"/>
      <c r="G161" s="2" t="s">
        <v>41</v>
      </c>
      <c r="H161" s="2" t="s">
        <v>61</v>
      </c>
      <c r="I161" s="2" t="s">
        <v>62</v>
      </c>
      <c r="J161" s="2"/>
      <c r="K161" s="2"/>
      <c r="L161" s="2"/>
      <c r="M161" s="2"/>
      <c r="N161" s="2" t="s">
        <v>51</v>
      </c>
      <c r="O161" s="2"/>
      <c r="P161" s="2"/>
      <c r="Q161" s="2" t="s">
        <v>48</v>
      </c>
      <c r="R161" s="6"/>
      <c r="S161" s="6"/>
      <c r="T161" s="6" t="s">
        <v>70</v>
      </c>
      <c r="U161" s="6"/>
      <c r="V161" s="6"/>
      <c r="W161" s="6"/>
      <c r="X161" s="6"/>
      <c r="Y161" s="19" t="str">
        <f t="shared" si="21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61" s="6"/>
      <c r="AA161" s="13" t="str">
        <f>CONCATENATE("\subsection{",G161,"}")</f>
        <v>\subsection{Psalm 113A}</v>
      </c>
      <c r="AB161" s="13" t="str">
        <f>CONCATENATE("\subsubsection{",H161,"}")</f>
        <v>\subsubsection{The Israelites are delivered from the bondage of Egypt}</v>
      </c>
      <c r="AC161" s="13"/>
      <c r="AD161" s="12" t="str">
        <f t="shared" si="220"/>
        <v>\index[Psalmus]{Psalm 113A}</v>
      </c>
      <c r="AE161" s="12" t="str">
        <f t="shared" si="221"/>
        <v>\label{Psalm 113A (Psalmus)}</v>
      </c>
      <c r="AF161" s="12" t="str">
        <f>CONCATENATE("\emph{",I161,"}")</f>
        <v>\emph{You too left Egypt when, at baptism, you renounced that world which is at enmity with God (Saint Augustine).}</v>
      </c>
      <c r="AG161" s="12"/>
      <c r="AH161" s="6"/>
      <c r="AI161" s="6"/>
      <c r="AJ161" s="6" t="str">
        <f>CONCATENATE("\vspace{5pt} \par \input{psalms/",SUBSTITUTE(T161,".tex",""),"}")</f>
        <v>\vspace{5pt} \par \input{psalms/psalm113Aenglish3-3}</v>
      </c>
      <c r="AK161" s="6"/>
      <c r="AL161" s="6"/>
      <c r="AM161" s="6"/>
    </row>
    <row r="162" spans="1:39" s="7" customFormat="1" ht="15.75" customHeight="1" x14ac:dyDescent="0.15">
      <c r="A162" s="7">
        <v>2660</v>
      </c>
      <c r="B162" s="2"/>
      <c r="C162" s="6"/>
      <c r="D162" s="2"/>
      <c r="E162" s="2" t="s">
        <v>42</v>
      </c>
      <c r="F162" s="2"/>
      <c r="G162" s="1" t="s">
        <v>63</v>
      </c>
      <c r="H162" s="1" t="s">
        <v>71</v>
      </c>
      <c r="I162" s="1"/>
      <c r="J162" s="6">
        <v>6</v>
      </c>
      <c r="K162" s="6"/>
      <c r="L162" s="2" t="s">
        <v>81</v>
      </c>
      <c r="M162" s="1"/>
      <c r="N162" s="2" t="s">
        <v>51</v>
      </c>
      <c r="O162" s="1">
        <v>1</v>
      </c>
      <c r="P162" s="2" t="s">
        <v>43</v>
      </c>
      <c r="Q162" s="2" t="s">
        <v>48</v>
      </c>
      <c r="R162" s="2" t="s">
        <v>87</v>
      </c>
      <c r="S162" s="6"/>
      <c r="T162" s="7" t="s">
        <v>52</v>
      </c>
      <c r="U162" s="6"/>
      <c r="V162" s="6"/>
      <c r="W162" s="6"/>
      <c r="X162" s="6"/>
      <c r="Y162" s="14" t="str">
        <f t="shared" si="21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62" s="6"/>
      <c r="AA162" s="13" t="str">
        <f t="shared" ref="AA162:AA164" si="225">CONCATENATE("\subsection{",E162,"}")</f>
        <v>\subsection{Canticum}</v>
      </c>
      <c r="AB162" s="13" t="str">
        <f>CONCATENATE("\subsubsection{",H162,"}")</f>
        <v>\subsubsection{The wedding of the Lamb}</v>
      </c>
      <c r="AC162" s="13" t="str">
        <f t="shared" ref="AC162" si="226">CONCATENATE("\greannotation{",L162,"}")</f>
        <v>\greannotation{VI}</v>
      </c>
      <c r="AD162" s="12" t="str">
        <f>CONCATENATE("\index[",E162,"]{",G162,"}")</f>
        <v>\index[Canticum]{Salus et gloria}</v>
      </c>
      <c r="AE162" s="12" t="str">
        <f>CONCATENATE("\label{",G162," (",E162,")}")</f>
        <v>\label{Salus et gloria (Canticum)}</v>
      </c>
      <c r="AF162" s="12" t="str">
        <f t="shared" ref="AF162" si="227">CONCATENATE("\grecommentary[",N162,"]{",P162,"}")</f>
        <v>\grecommentary[0pt]{Cf. Ap 19:1-2, 5-7}</v>
      </c>
      <c r="AG162" s="12" t="str">
        <f t="shared" ref="AG162" si="228">CONCATENATE("\gresetinitiallines{",O162,"}")</f>
        <v>\gresetinitiallines{1}</v>
      </c>
      <c r="AH162" s="26" t="s">
        <v>50</v>
      </c>
      <c r="AI162" s="6"/>
      <c r="AJ162" s="6" t="str">
        <f>CONCATENATE("\gregorioscore{chants/",SUBSTITUTE(T162,".gabc",""),"}")</f>
        <v>\gregorioscore{chants/canticle--salus-et-honor--dom-1-et-3--english}</v>
      </c>
      <c r="AK162" s="6"/>
      <c r="AL162" s="6"/>
      <c r="AM162" s="29" t="s">
        <v>162</v>
      </c>
    </row>
    <row r="163" spans="1:39" s="7" customFormat="1" ht="15.75" customHeight="1" x14ac:dyDescent="0.15">
      <c r="A163" s="1">
        <v>2661</v>
      </c>
      <c r="B163" s="2"/>
      <c r="C163" s="2"/>
      <c r="D163" s="2"/>
      <c r="E163" s="2" t="s">
        <v>44</v>
      </c>
      <c r="F163" s="2"/>
      <c r="G163" s="1" t="s">
        <v>103</v>
      </c>
      <c r="H163" s="2"/>
      <c r="I163" s="2"/>
      <c r="J163" s="6"/>
      <c r="K163" s="6"/>
      <c r="L163" s="2"/>
      <c r="M163" s="2"/>
      <c r="N163" s="2" t="s">
        <v>51</v>
      </c>
      <c r="O163" s="2"/>
      <c r="P163" s="2" t="s">
        <v>72</v>
      </c>
      <c r="Q163" s="6"/>
      <c r="R163" s="6"/>
      <c r="S163" s="6"/>
      <c r="T163" s="6" t="s">
        <v>73</v>
      </c>
      <c r="U163" s="6"/>
      <c r="V163" s="6"/>
      <c r="W163" s="6"/>
      <c r="X163" s="6"/>
      <c r="Y163" s="20" t="str">
        <f t="shared" si="214"/>
        <v xml:space="preserve"> \subsection{Lectio brevis}     \hfill 2 Cor 1:3-4    \input{readings/lectio_brevis_2.Cor.1.3-4.tex}    </v>
      </c>
      <c r="Z163" s="6"/>
      <c r="AA163" s="13" t="str">
        <f t="shared" si="225"/>
        <v>\subsection{Lectio brevis}</v>
      </c>
      <c r="AB163" s="6"/>
      <c r="AC163" s="13"/>
      <c r="AD163" s="12"/>
      <c r="AE163" s="12"/>
      <c r="AF163" s="6" t="str">
        <f>CONCATENATE("\hfill ",P163)</f>
        <v>\hfill 2 Cor 1:3-4</v>
      </c>
      <c r="AG163" s="12"/>
      <c r="AH163" s="6"/>
      <c r="AI163" s="6"/>
      <c r="AJ163" s="6" t="str">
        <f>CONCATENATE("\input{readings/",T163,"}")</f>
        <v>\input{readings/lectio_brevis_2.Cor.1.3-4.tex}</v>
      </c>
      <c r="AK163" s="6"/>
      <c r="AL163" s="6"/>
      <c r="AM163" s="6"/>
    </row>
    <row r="164" spans="1:39" s="7" customFormat="1" ht="15.75" customHeight="1" x14ac:dyDescent="0.15">
      <c r="A164" s="7">
        <v>2662</v>
      </c>
      <c r="B164" s="2"/>
      <c r="C164" s="2"/>
      <c r="D164" s="2"/>
      <c r="E164" s="2" t="s">
        <v>45</v>
      </c>
      <c r="F164" s="2"/>
      <c r="G164" s="2" t="s">
        <v>46</v>
      </c>
      <c r="H164" s="2"/>
      <c r="I164" s="2"/>
      <c r="J164" s="6">
        <v>6</v>
      </c>
      <c r="K164" s="6"/>
      <c r="L164" s="2" t="s">
        <v>81</v>
      </c>
      <c r="M164" s="2" t="s">
        <v>77</v>
      </c>
      <c r="N164" s="2" t="s">
        <v>51</v>
      </c>
      <c r="O164" s="2">
        <v>1</v>
      </c>
      <c r="P164" s="2" t="s">
        <v>80</v>
      </c>
      <c r="Q164" s="2" t="s">
        <v>49</v>
      </c>
      <c r="R164" s="2" t="s">
        <v>86</v>
      </c>
      <c r="S164" s="6"/>
      <c r="T164" s="6" t="s">
        <v>79</v>
      </c>
      <c r="U164" s="6"/>
      <c r="V164" s="6"/>
      <c r="W164" s="6"/>
      <c r="X164" s="6" t="s">
        <v>83</v>
      </c>
      <c r="Y164" s="21" t="str">
        <f t="shared" si="21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64" s="6"/>
      <c r="AA164" s="13" t="str">
        <f t="shared" si="225"/>
        <v>\subsection{Responsorium brevis}</v>
      </c>
      <c r="AB164" s="6"/>
      <c r="AC164" s="13" t="str">
        <f t="shared" ref="AC164:AC166" si="229">CONCATENATE("\greannotation{",L164,"}")</f>
        <v>\greannotation{VI}</v>
      </c>
      <c r="AD164" s="12" t="str">
        <f>CONCATENATE("\index[",E164,"]{",G164,"}")</f>
        <v>\index[Responsorium brevis]{Benedictus es, Domine}</v>
      </c>
      <c r="AE164" s="12" t="str">
        <f>CONCATENATE("\label{",G164," (",E164,")}")</f>
        <v>\label{Benedictus es, Domine (Responsorium brevis)}</v>
      </c>
      <c r="AF164" s="12" t="str">
        <f t="shared" ref="AF164:AF166" si="230">CONCATENATE("\grecommentary[",N164,"]{",P164,"}")</f>
        <v>\grecommentary[0pt]{Dan 3:56}</v>
      </c>
      <c r="AG164" s="12" t="str">
        <f t="shared" ref="AG164:AG166" si="231">CONCATENATE("\gresetinitiallines{",O164,"}")</f>
        <v>\gresetinitiallines{1}</v>
      </c>
      <c r="AH164" s="27" t="s">
        <v>75</v>
      </c>
      <c r="AI164" s="6"/>
      <c r="AJ164" s="6" t="str">
        <f t="shared" ref="AJ164:AJ166" si="232">CONCATENATE("\gregorioscore{chants/",SUBSTITUTE(T164,".gabc",""),"}")</f>
        <v>\gregorioscore{chants/rb--benedictus_es_domine--solesmes}</v>
      </c>
      <c r="AK164" s="6"/>
      <c r="AL164" s="6"/>
      <c r="AM164" s="6"/>
    </row>
    <row r="165" spans="1:39" s="7" customFormat="1" ht="15.75" customHeight="1" x14ac:dyDescent="0.15">
      <c r="A165" s="1">
        <v>2663</v>
      </c>
      <c r="B165" s="2"/>
      <c r="C165" s="6"/>
      <c r="D165" s="2"/>
      <c r="E165" s="2" t="s">
        <v>84</v>
      </c>
      <c r="F165" s="6"/>
      <c r="G165" s="2" t="s">
        <v>211</v>
      </c>
      <c r="H165" s="2"/>
      <c r="I165" s="2"/>
      <c r="J165" s="2">
        <v>7</v>
      </c>
      <c r="K165" s="2" t="s">
        <v>215</v>
      </c>
      <c r="L165" s="2" t="s">
        <v>216</v>
      </c>
      <c r="M165" s="2"/>
      <c r="N165" s="2" t="s">
        <v>51</v>
      </c>
      <c r="O165" s="2">
        <v>1</v>
      </c>
      <c r="P165" s="2" t="s">
        <v>210</v>
      </c>
      <c r="Q165" s="2" t="s">
        <v>49</v>
      </c>
      <c r="R165" s="2" t="s">
        <v>86</v>
      </c>
      <c r="S165" s="6"/>
      <c r="T165" s="6" t="s">
        <v>226</v>
      </c>
      <c r="U165" s="6"/>
      <c r="V165" s="6"/>
      <c r="W165" s="6"/>
      <c r="X165" s="6" t="s">
        <v>227</v>
      </c>
      <c r="Y165" s="22" t="str">
        <f t="shared" si="21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65" s="6"/>
      <c r="AA165" s="13" t="str">
        <f>CONCATENATE("\subsection{",E165,"}")</f>
        <v>\subsection{Antiphona ad Magnificat}</v>
      </c>
      <c r="AB165" s="6"/>
      <c r="AC165" s="13" t="str">
        <f t="shared" si="229"/>
        <v>\greannotation{VII a}</v>
      </c>
      <c r="AD165" s="12" t="str">
        <f t="shared" ref="AD165:AD169" si="233">CONCATENATE("\index[",E165,"]{",G165,"}")</f>
        <v>\index[Antiphona ad Magnificat]{Trademini autem}</v>
      </c>
      <c r="AE165" s="12" t="str">
        <f t="shared" ref="AE165:AE169" si="234">CONCATENATE("\label{",G165," (",E165,")}")</f>
        <v>\label{Trademini autem (Antiphona ad Magnificat)}</v>
      </c>
      <c r="AF165" s="12" t="str">
        <f t="shared" si="230"/>
        <v>\grecommentary[0pt]{Lc 21:16, 18}</v>
      </c>
      <c r="AG165" s="12" t="str">
        <f t="shared" si="231"/>
        <v>\gresetinitiallines{1}</v>
      </c>
      <c r="AH165" s="27" t="s">
        <v>75</v>
      </c>
      <c r="AI165" s="6"/>
      <c r="AJ165" s="6" t="str">
        <f t="shared" si="232"/>
        <v>\gregorioscore{chants/an--trademini_autem--solesmes}</v>
      </c>
      <c r="AK165" s="6" t="str">
        <f>CONCATENATE("\vspace{5pt} \emph{",X165,"}")</f>
        <v>\vspace{5pt} \emph{You will be handed over by parents, and some of you will be put to death; but not a hair of your head will be destroyed, says the Lord.}</v>
      </c>
      <c r="AL165" s="6"/>
      <c r="AM165" s="6"/>
    </row>
    <row r="166" spans="1:39" s="7" customFormat="1" ht="15.75" customHeight="1" x14ac:dyDescent="0.15">
      <c r="A166" s="7">
        <v>2664</v>
      </c>
      <c r="B166" s="2"/>
      <c r="C166" s="2"/>
      <c r="D166" s="2"/>
      <c r="E166" s="2" t="s">
        <v>96</v>
      </c>
      <c r="F166" s="2"/>
      <c r="G166" s="2" t="s">
        <v>212</v>
      </c>
      <c r="H166" s="2" t="s">
        <v>97</v>
      </c>
      <c r="I166" s="2"/>
      <c r="J166" s="2">
        <v>7</v>
      </c>
      <c r="K166" s="2" t="s">
        <v>215</v>
      </c>
      <c r="L166" s="2" t="s">
        <v>216</v>
      </c>
      <c r="M166" s="2"/>
      <c r="N166" s="2" t="s">
        <v>51</v>
      </c>
      <c r="O166" s="2">
        <v>1</v>
      </c>
      <c r="P166" s="2" t="s">
        <v>94</v>
      </c>
      <c r="Q166" s="6"/>
      <c r="R166" s="6"/>
      <c r="S166" s="6"/>
      <c r="T166" s="6" t="s">
        <v>93</v>
      </c>
      <c r="U166" s="6"/>
      <c r="V166" s="6"/>
      <c r="W166" s="6"/>
      <c r="X166" s="6"/>
      <c r="Y166" s="23" t="str">
        <f t="shared" si="21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66" s="6"/>
      <c r="AA166" s="13" t="str">
        <f t="shared" ref="AA166:AA171" si="235">CONCATENATE("\subsection{",E166,"}")</f>
        <v>\subsection{Canticum Evangelicum}</v>
      </c>
      <c r="AB166" s="13" t="str">
        <f>CONCATENATE("\subsubsection{",H166,"}")</f>
        <v>\subsubsection{The soul rejoices in the Lord}</v>
      </c>
      <c r="AC166" s="13" t="str">
        <f t="shared" si="229"/>
        <v>\greannotation{VII a}</v>
      </c>
      <c r="AD166" s="12" t="str">
        <f t="shared" si="233"/>
        <v>\index[Canticum Evangelicum]{Magnificat 7a}</v>
      </c>
      <c r="AE166" s="12" t="str">
        <f t="shared" si="234"/>
        <v>\label{Magnificat 7a (Canticum Evangelicum)}</v>
      </c>
      <c r="AF166" s="12" t="str">
        <f t="shared" si="230"/>
        <v>\grecommentary[0pt]{Lc 1:46-55}</v>
      </c>
      <c r="AG166" s="12" t="str">
        <f t="shared" si="231"/>
        <v>\gresetinitiallines{1}</v>
      </c>
      <c r="AH166" s="27" t="s">
        <v>75</v>
      </c>
      <c r="AI166" s="6"/>
      <c r="AJ166" s="6" t="str">
        <f t="shared" si="232"/>
        <v>\gregorioscore{chants/magnificat4E}</v>
      </c>
      <c r="AK166" s="6" t="s">
        <v>98</v>
      </c>
      <c r="AL166" s="6"/>
      <c r="AM166" s="6"/>
    </row>
    <row r="167" spans="1:39" s="7" customFormat="1" ht="15" customHeight="1" x14ac:dyDescent="0.15">
      <c r="A167" s="1">
        <v>2665</v>
      </c>
      <c r="E167" s="1" t="s">
        <v>102</v>
      </c>
      <c r="G167" s="1" t="s">
        <v>103</v>
      </c>
      <c r="T167" s="7" t="s">
        <v>101</v>
      </c>
      <c r="Y167" s="23" t="str">
        <f t="shared" si="214"/>
        <v xml:space="preserve"> \subsection{Preces}   \index[Preces]{Week I, Sunday, Second Vespers} \label{Week I, Sunday, Second Vespers (Preces)}     \input{intercessions/intercessions-ot-sunday-week-1-2nd-vespers}    </v>
      </c>
      <c r="AA167" s="13" t="str">
        <f t="shared" si="235"/>
        <v>\subsection{Preces}</v>
      </c>
      <c r="AD167" s="1" t="str">
        <f t="shared" si="233"/>
        <v>\index[Preces]{Week I, Sunday, Second Vespers}</v>
      </c>
      <c r="AE167" s="1" t="str">
        <f t="shared" si="234"/>
        <v>\label{Week I, Sunday, Second Vespers (Preces)}</v>
      </c>
      <c r="AJ167" s="6" t="str">
        <f>CONCATENATE("\input{intercessions/",SUBSTITUTE(T167,".tex",""),"}")</f>
        <v>\input{intercessions/intercessions-ot-sunday-week-1-2nd-vespers}</v>
      </c>
    </row>
    <row r="168" spans="1:39" s="7" customFormat="1" ht="15.75" customHeight="1" x14ac:dyDescent="0.15">
      <c r="A168" s="7">
        <v>2666</v>
      </c>
      <c r="B168" s="2"/>
      <c r="C168" s="6"/>
      <c r="D168" s="2"/>
      <c r="E168" s="2" t="s">
        <v>104</v>
      </c>
      <c r="F168" s="6"/>
      <c r="G168" s="2" t="s">
        <v>104</v>
      </c>
      <c r="H168" s="2"/>
      <c r="I168" s="2"/>
      <c r="J168" s="2"/>
      <c r="K168" s="2"/>
      <c r="L168" s="2"/>
      <c r="M168" s="2"/>
      <c r="N168" s="2"/>
      <c r="O168" s="2">
        <v>1</v>
      </c>
      <c r="P168" s="2"/>
      <c r="Q168" s="2"/>
      <c r="R168" s="6"/>
      <c r="S168" s="6"/>
      <c r="T168" s="6" t="s">
        <v>112</v>
      </c>
      <c r="U168" s="6"/>
      <c r="V168" s="6"/>
      <c r="W168" s="6"/>
      <c r="X168" s="6"/>
      <c r="Y168" s="23" t="str">
        <f t="shared" si="214"/>
        <v xml:space="preserve"> \subsection{Pater noster}   \index[Pater noster]{Pater noster} \label{Pater noster (Pater noster)}     \gregorioscore{chants/or--pater_noster_a--solesmes-T}    </v>
      </c>
      <c r="Z168" s="6"/>
      <c r="AA168" s="13" t="str">
        <f t="shared" si="235"/>
        <v>\subsection{Pater noster}</v>
      </c>
      <c r="AB168" s="6"/>
      <c r="AC168" s="6"/>
      <c r="AD168" s="2" t="str">
        <f t="shared" si="233"/>
        <v>\index[Pater noster]{Pater noster}</v>
      </c>
      <c r="AE168" s="2" t="str">
        <f t="shared" si="234"/>
        <v>\label{Pater noster (Pater noster)}</v>
      </c>
      <c r="AF168" s="6"/>
      <c r="AG168" s="6"/>
      <c r="AH168" s="6"/>
      <c r="AI168" s="6"/>
      <c r="AJ168" s="6" t="str">
        <f t="shared" ref="AJ168" si="236">CONCATENATE("\gregorioscore{chants/",SUBSTITUTE(T168,".gabc",""),"}")</f>
        <v>\gregorioscore{chants/or--pater_noster_a--solesmes-T}</v>
      </c>
      <c r="AK168" s="6"/>
      <c r="AL168" s="6"/>
    </row>
    <row r="169" spans="1:39" s="7" customFormat="1" ht="15.75" customHeight="1" x14ac:dyDescent="0.15">
      <c r="A169" s="1">
        <v>2667</v>
      </c>
      <c r="B169" s="2"/>
      <c r="C169" s="2"/>
      <c r="D169" s="2"/>
      <c r="E169" s="2" t="s">
        <v>105</v>
      </c>
      <c r="F169" s="2"/>
      <c r="G169" s="2" t="s">
        <v>201</v>
      </c>
      <c r="H169" s="2"/>
      <c r="I169" s="2"/>
      <c r="J169" s="6"/>
      <c r="K169" s="6"/>
      <c r="L169" s="2"/>
      <c r="M169" s="2"/>
      <c r="N169" s="2"/>
      <c r="O169" s="2"/>
      <c r="P169" s="6"/>
      <c r="Q169" s="6"/>
      <c r="R169" s="6"/>
      <c r="S169" s="6"/>
      <c r="T169" s="6" t="s">
        <v>200</v>
      </c>
      <c r="U169" s="6"/>
      <c r="V169" s="6"/>
      <c r="W169" s="6"/>
      <c r="X169" s="6"/>
      <c r="Y169" s="23" t="str">
        <f t="shared" si="214"/>
        <v xml:space="preserve"> \subsection{Oratio conclusiva}   \index[Oratio conclusiva]{33rd Sunday in OT} \label{33rd Sunday in OT (Oratio conclusiva)}     \input{prayers/or-ordinary-time.33}    </v>
      </c>
      <c r="Z169" s="6"/>
      <c r="AA169" s="13" t="str">
        <f t="shared" si="235"/>
        <v>\subsection{Oratio conclusiva}</v>
      </c>
      <c r="AB169" s="6"/>
      <c r="AC169" s="6"/>
      <c r="AD169" s="2" t="str">
        <f t="shared" si="233"/>
        <v>\index[Oratio conclusiva]{33rd Sunday in OT}</v>
      </c>
      <c r="AE169" s="2" t="str">
        <f t="shared" si="234"/>
        <v>\label{33rd Sunday in OT (Oratio conclusiva)}</v>
      </c>
      <c r="AF169" s="6"/>
      <c r="AG169" s="6"/>
      <c r="AH169" s="6"/>
      <c r="AI169" s="6"/>
      <c r="AJ169" s="6" t="str">
        <f>CONCATENATE("\input{prayers/",SUBSTITUTE(T169,".tex",""),"}")</f>
        <v>\input{prayers/or-ordinary-time.33}</v>
      </c>
      <c r="AK169" s="6"/>
      <c r="AL169" s="6"/>
    </row>
    <row r="170" spans="1:39" s="7" customFormat="1" ht="15.75" customHeight="1" x14ac:dyDescent="0.15">
      <c r="A170" s="7">
        <v>2668</v>
      </c>
      <c r="B170" s="2"/>
      <c r="C170" s="2"/>
      <c r="D170" s="2"/>
      <c r="E170" s="2" t="s">
        <v>106</v>
      </c>
      <c r="F170" s="2"/>
      <c r="G170" s="2"/>
      <c r="H170" s="2"/>
      <c r="I170" s="2"/>
      <c r="J170" s="6"/>
      <c r="K170" s="6"/>
      <c r="L170" s="2"/>
      <c r="M170" s="2"/>
      <c r="N170" s="2"/>
      <c r="O170" s="2"/>
      <c r="P170" s="6"/>
      <c r="Q170" s="6"/>
      <c r="R170" s="6"/>
      <c r="S170" s="6"/>
      <c r="T170" s="6"/>
      <c r="U170" s="6"/>
      <c r="V170" s="6"/>
      <c r="W170" s="6" t="s">
        <v>111</v>
      </c>
      <c r="X170" s="6"/>
      <c r="Y170" s="23" t="str">
        <f t="shared" si="214"/>
        <v xml:space="preserve"> \subsection{Ritus conclusionis}         \par \Vbar. The Lord be with you. \par \Rbar. And with your spirit. \par \Vbar. May almighty God bless you, the Father, and the Son, and the Holy Spirit. \par \Rbar. Amen.    </v>
      </c>
      <c r="Z170" s="6"/>
      <c r="AA170" s="13" t="str">
        <f t="shared" si="235"/>
        <v>\subsection{Ritus conclusionis}</v>
      </c>
      <c r="AB170" s="6"/>
      <c r="AC170" s="6"/>
      <c r="AD170" s="2"/>
      <c r="AE170" s="2"/>
      <c r="AF170" s="6"/>
      <c r="AG170" s="6"/>
      <c r="AH170" s="6"/>
      <c r="AI170" s="6"/>
      <c r="AJ170" s="6" t="str">
        <f>CONCATENATE("\par ",W170)</f>
        <v>\par \Vbar. The Lord be with you. \par \Rbar. And with your spirit. \par \Vbar. May almighty God bless you, the Father, and the Son, and the Holy Spirit. \par \Rbar. Amen.</v>
      </c>
      <c r="AK170" s="6"/>
      <c r="AL170" s="6"/>
    </row>
    <row r="171" spans="1:39" s="7" customFormat="1" ht="15.75" customHeight="1" x14ac:dyDescent="0.15">
      <c r="A171" s="1">
        <v>2669</v>
      </c>
      <c r="B171" s="2"/>
      <c r="C171" s="2"/>
      <c r="D171" s="6"/>
      <c r="E171" s="2" t="s">
        <v>107</v>
      </c>
      <c r="F171" s="6"/>
      <c r="G171" s="2" t="s">
        <v>108</v>
      </c>
      <c r="H171" s="5"/>
      <c r="I171" s="5"/>
      <c r="J171" s="6">
        <v>1</v>
      </c>
      <c r="K171" s="6"/>
      <c r="L171" s="2" t="s">
        <v>109</v>
      </c>
      <c r="M171" s="5"/>
      <c r="N171" s="5"/>
      <c r="O171" s="2">
        <v>1</v>
      </c>
      <c r="P171" s="6"/>
      <c r="Q171" s="6"/>
      <c r="R171" s="6"/>
      <c r="S171" s="6"/>
      <c r="T171" s="6" t="s">
        <v>110</v>
      </c>
      <c r="U171" s="6"/>
      <c r="V171" s="6"/>
      <c r="W171" s="6"/>
      <c r="X171" s="6"/>
      <c r="Y171" s="23" t="str">
        <f t="shared" si="214"/>
        <v xml:space="preserve"> \subsection{Benedicamus Domino}   \index[Benedicamus Domino]{Sundays} \label{Sundays (Benedicamus Domino)}     \gregorioscore{chants/misc.benedicamus.dominio.4-T}    </v>
      </c>
      <c r="Z171" s="6"/>
      <c r="AA171" s="13" t="str">
        <f t="shared" si="235"/>
        <v>\subsection{Benedicamus Domino}</v>
      </c>
      <c r="AB171" s="6"/>
      <c r="AC171" s="6"/>
      <c r="AD171" s="2" t="str">
        <f t="shared" ref="AD171" si="237">CONCATENATE("\index[",E171,"]{",G171,"}")</f>
        <v>\index[Benedicamus Domino]{Sundays}</v>
      </c>
      <c r="AE171" s="2" t="str">
        <f t="shared" ref="AE171" si="238">CONCATENATE("\label{",G171," (",E171,")}")</f>
        <v>\label{Sundays (Benedicamus Domino)}</v>
      </c>
      <c r="AF171" s="6"/>
      <c r="AG171" s="6"/>
      <c r="AH171" s="6"/>
      <c r="AI171" s="6"/>
      <c r="AJ171" s="6" t="str">
        <f>CONCATENATE("\gregorioscore{chants/",SUBSTITUTE(T171,".gabc",""),"}")</f>
        <v>\gregorioscore{chants/misc.benedicamus.dominio.4-T}</v>
      </c>
      <c r="AK171" s="6"/>
      <c r="AL171" s="6"/>
    </row>
    <row r="172" spans="1:39" s="7" customFormat="1" ht="15" customHeight="1" x14ac:dyDescent="0.15">
      <c r="A172" s="7">
        <v>2670</v>
      </c>
      <c r="Y172" s="15"/>
      <c r="AD172" s="1"/>
      <c r="AE172" s="1"/>
    </row>
    <row r="173" spans="1:39" s="33" customFormat="1" ht="15.75" customHeight="1" x14ac:dyDescent="0.15">
      <c r="A173" s="30">
        <v>2652</v>
      </c>
      <c r="B173" s="31"/>
      <c r="C173" s="31" t="s">
        <v>31</v>
      </c>
      <c r="D173" s="31"/>
      <c r="E173" s="31"/>
      <c r="F173" s="31"/>
      <c r="G173" s="32" t="s">
        <v>235</v>
      </c>
      <c r="H173" s="31"/>
      <c r="I173" s="31"/>
      <c r="J173" s="31"/>
      <c r="K173" s="31"/>
      <c r="L173" s="31"/>
      <c r="M173" s="31"/>
      <c r="N173" s="31"/>
      <c r="O173" s="31"/>
      <c r="P173" s="31"/>
      <c r="Q173" s="31"/>
      <c r="R173" s="31"/>
      <c r="Y173" s="34" t="str">
        <f>CONCATENATE(Z173," ",AA173," ",AB173," ",AC173," ",AD173," ",AE173," ",AF173," ",AG173," ",AH173," ",AI173," ",AJ173," ",AK173," ",AL173," ",AM173," ",AN173)</f>
        <v xml:space="preserve">\chapter[Our Lord Jesus Christ, King of the Universe]{Our Lord Jesus Christ,\\King of the Universe}              </v>
      </c>
      <c r="Z173" s="35" t="s">
        <v>237</v>
      </c>
      <c r="AA173" s="34"/>
      <c r="AB173" s="34"/>
      <c r="AC173" s="34"/>
      <c r="AD173" s="31"/>
      <c r="AE173" s="31"/>
      <c r="AF173" s="34"/>
      <c r="AG173" s="34"/>
      <c r="AH173" s="34"/>
      <c r="AI173" s="34"/>
      <c r="AJ173" s="34"/>
      <c r="AK173" s="34"/>
      <c r="AL173" s="34"/>
    </row>
    <row r="174" spans="1:39" s="7" customFormat="1" ht="15.75" customHeight="1" x14ac:dyDescent="0.15">
      <c r="A174" s="1">
        <v>2653</v>
      </c>
      <c r="B174" s="2"/>
      <c r="C174" s="2"/>
      <c r="F174" s="2"/>
      <c r="G174" s="7" t="s">
        <v>134</v>
      </c>
      <c r="H174" s="2"/>
      <c r="I174" s="2"/>
      <c r="J174" s="6"/>
      <c r="K174" s="6"/>
      <c r="L174" s="5"/>
      <c r="M174" s="5"/>
      <c r="N174" s="5"/>
      <c r="O174" s="5"/>
      <c r="P174" s="6"/>
      <c r="Q174" s="6"/>
      <c r="R174" s="6"/>
      <c r="S174" s="6"/>
      <c r="T174" s="6"/>
      <c r="U174" s="6"/>
      <c r="V174" s="6"/>
      <c r="W174" s="6"/>
      <c r="X174" s="6"/>
      <c r="Y174" s="14" t="str">
        <f t="shared" ref="Y174:Y190" si="239">CONCATENATE(Z174," ",AA174," ",AB174," ",AC174," ",AD174," ",AE174," ",AF174," ",AG174," ",AH174," ",AI174," ",AJ174," ",AK174," ",AL174," ",AM174," ",AN174)</f>
        <v xml:space="preserve">\section{Second Vespers}              </v>
      </c>
      <c r="Z174" s="13" t="str">
        <f>CONCATENATE("\section{",G174,"}")</f>
        <v>\section{Second Vespers}</v>
      </c>
      <c r="AA174" s="6"/>
      <c r="AB174" s="6"/>
      <c r="AC174" s="6"/>
      <c r="AD174" s="2"/>
      <c r="AE174" s="2"/>
      <c r="AF174" s="6"/>
      <c r="AG174" s="6"/>
      <c r="AH174" s="6"/>
      <c r="AI174" s="6"/>
      <c r="AJ174" s="6"/>
      <c r="AK174" s="6"/>
      <c r="AL174" s="6"/>
    </row>
    <row r="175" spans="1:39" s="7" customFormat="1" ht="15.75" customHeight="1" x14ac:dyDescent="0.15">
      <c r="A175" s="7">
        <v>2654</v>
      </c>
      <c r="B175" s="2"/>
      <c r="C175" s="2"/>
      <c r="D175" s="2"/>
      <c r="E175" s="2" t="s">
        <v>34</v>
      </c>
      <c r="F175" s="2"/>
      <c r="G175" s="2" t="s">
        <v>78</v>
      </c>
      <c r="H175" s="2"/>
      <c r="I175" s="2"/>
      <c r="J175" s="6"/>
      <c r="K175" s="6"/>
      <c r="L175" s="5"/>
      <c r="M175" s="5"/>
      <c r="N175" s="2" t="s">
        <v>51</v>
      </c>
      <c r="O175" s="2">
        <v>1</v>
      </c>
      <c r="P175" s="6"/>
      <c r="Q175" s="6"/>
      <c r="R175" s="6" t="s">
        <v>88</v>
      </c>
      <c r="S175" s="6"/>
      <c r="T175" s="6" t="s">
        <v>82</v>
      </c>
      <c r="U175" s="6"/>
      <c r="V175" s="6"/>
      <c r="W175" s="6"/>
      <c r="X175" s="6"/>
      <c r="Y175" s="14" t="str">
        <f t="shared" si="239"/>
        <v xml:space="preserve">    \index[Varia]{Deus in adiutorium} \label{Deus in adiutorium (Varia)} \grecommentary[0pt]{} \gresetinitiallines{1}  \grechangedim{maxbaroffsettextleft}{0 cm}{scalable} \gregorioscore{chants/misc.deus_in_adjutorium-T}  \grechangedim{maxbaroffsettextleft}{0.6 cm}{scalable}  </v>
      </c>
      <c r="Z175" s="6"/>
      <c r="AA175" s="13"/>
      <c r="AB175" s="6"/>
      <c r="AC175" s="13"/>
      <c r="AD175" s="12" t="str">
        <f>CONCATENATE("\index[",E175,"]{",G175,"}")</f>
        <v>\index[Varia]{Deus in adiutorium}</v>
      </c>
      <c r="AE175" s="12" t="str">
        <f>CONCATENATE("\label{",G175," (",E175,")}")</f>
        <v>\label{Deus in adiutorium (Varia)}</v>
      </c>
      <c r="AF175" s="12" t="str">
        <f>CONCATENATE("\grecommentary[",N175,"]{",P175,"}")</f>
        <v>\grecommentary[0pt]{}</v>
      </c>
      <c r="AG175" s="12" t="str">
        <f>CONCATENATE("\gresetinitiallines{",O175,"}")</f>
        <v>\gresetinitiallines{1}</v>
      </c>
      <c r="AH175" s="12"/>
      <c r="AI175" s="25" t="s">
        <v>32</v>
      </c>
      <c r="AJ175" s="6" t="str">
        <f t="shared" ref="AJ175:AJ177" si="240">CONCATENATE("\gregorioscore{chants/",SUBSTITUTE(T175,".gabc",""),"}")</f>
        <v>\gregorioscore{chants/misc.deus_in_adjutorium-T}</v>
      </c>
      <c r="AK175" s="16"/>
      <c r="AL175" s="24" t="s">
        <v>33</v>
      </c>
      <c r="AM175" s="6"/>
    </row>
    <row r="176" spans="1:39" s="7" customFormat="1" ht="15.75" customHeight="1" x14ac:dyDescent="0.15">
      <c r="A176" s="1">
        <v>2655</v>
      </c>
      <c r="B176" s="2"/>
      <c r="C176" s="2"/>
      <c r="D176" s="2"/>
      <c r="E176" s="2" t="s">
        <v>30</v>
      </c>
      <c r="F176" s="2"/>
      <c r="G176" s="2" t="s">
        <v>230</v>
      </c>
      <c r="H176" s="2"/>
      <c r="I176" s="2"/>
      <c r="J176" s="6">
        <v>1</v>
      </c>
      <c r="K176" s="6"/>
      <c r="L176" s="2" t="s">
        <v>109</v>
      </c>
      <c r="M176" s="2" t="s">
        <v>77</v>
      </c>
      <c r="N176" s="2" t="s">
        <v>51</v>
      </c>
      <c r="O176" s="2">
        <v>1</v>
      </c>
      <c r="P176" s="6"/>
      <c r="Q176" s="6" t="s">
        <v>48</v>
      </c>
      <c r="R176" s="2" t="s">
        <v>88</v>
      </c>
      <c r="S176" s="6"/>
      <c r="T176" s="6" t="s">
        <v>231</v>
      </c>
      <c r="U176" s="6"/>
      <c r="V176" s="6"/>
      <c r="W176" s="6"/>
      <c r="X176" s="6"/>
      <c r="Y176" s="14" t="str">
        <f t="shared" si="239"/>
        <v xml:space="preserve"> \subsection{Hymnus}  \greannotation{I} \index[Hymnus]{Te sæculorum principem} \label{Te sæculorum principem (Hymnus)} \grecommentary[0pt]{} \gresetinitiallines{1} \gresetlyriccentering{syllable}  \gregorioscore{chants/hy--te_saeculorum-english}    </v>
      </c>
      <c r="Z176" s="6"/>
      <c r="AA176" s="13" t="str">
        <f>CONCATENATE("\subsection{",E176,"}")</f>
        <v>\subsection{Hymnus}</v>
      </c>
      <c r="AB176" s="6"/>
      <c r="AC176" s="13" t="str">
        <f>CONCATENATE("\greannotation{",L176,"}")</f>
        <v>\greannotation{I}</v>
      </c>
      <c r="AD176" s="12" t="str">
        <f>CONCATENATE("\index[",E176,"]{",G176,"}")</f>
        <v>\index[Hymnus]{Te sæculorum principem}</v>
      </c>
      <c r="AE176" s="12" t="str">
        <f>CONCATENATE("\label{",G176," (",E176,")}")</f>
        <v>\label{Te sæculorum principem (Hymnus)}</v>
      </c>
      <c r="AF176" s="12" t="str">
        <f t="shared" ref="AF176:AF177" si="241">CONCATENATE("\grecommentary[",N176,"]{",P176,"}")</f>
        <v>\grecommentary[0pt]{}</v>
      </c>
      <c r="AG176" s="12" t="str">
        <f t="shared" ref="AG176:AG177" si="242">CONCATENATE("\gresetinitiallines{",O176,"}")</f>
        <v>\gresetinitiallines{1}</v>
      </c>
      <c r="AH176" s="26" t="s">
        <v>50</v>
      </c>
      <c r="AI176" s="6"/>
      <c r="AJ176" s="6" t="str">
        <f t="shared" si="240"/>
        <v>\gregorioscore{chants/hy--te_saeculorum-english}</v>
      </c>
      <c r="AK176" s="6"/>
      <c r="AL176" s="6"/>
      <c r="AM176" s="6"/>
    </row>
    <row r="177" spans="1:39" s="7" customFormat="1" ht="15.75" customHeight="1" x14ac:dyDescent="0.15">
      <c r="A177" s="7">
        <v>2656</v>
      </c>
      <c r="B177" s="2"/>
      <c r="C177" s="2"/>
      <c r="D177" s="2"/>
      <c r="E177" s="2" t="s">
        <v>36</v>
      </c>
      <c r="F177" s="2"/>
      <c r="G177" s="2" t="s">
        <v>232</v>
      </c>
      <c r="H177" s="2"/>
      <c r="I177" s="2"/>
      <c r="J177" s="6">
        <v>8</v>
      </c>
      <c r="K177" s="6" t="s">
        <v>155</v>
      </c>
      <c r="L177" s="2" t="s">
        <v>213</v>
      </c>
      <c r="M177" s="2" t="s">
        <v>77</v>
      </c>
      <c r="N177" s="2" t="s">
        <v>51</v>
      </c>
      <c r="O177" s="2">
        <v>1</v>
      </c>
      <c r="P177" s="6" t="s">
        <v>233</v>
      </c>
      <c r="Q177" s="6" t="s">
        <v>49</v>
      </c>
      <c r="R177" s="2" t="s">
        <v>88</v>
      </c>
      <c r="S177" s="6"/>
      <c r="T177" s="6" t="s">
        <v>234</v>
      </c>
      <c r="U177" s="6"/>
      <c r="V177" s="6"/>
      <c r="W177" s="6"/>
      <c r="X177" s="6"/>
      <c r="Y177" s="14" t="str">
        <f t="shared" si="239"/>
        <v xml:space="preserve"> \subsection{Antiphona}  \greannotation{VIII \textsc{g}} \index[Antiphona]{Super solium} \label{Super solium (Antiphona)} \grecommentary[0pt]{Is 9:7} \gresetinitiallines{1} \gresetlyriccentering{vowel} \grechangedim{maxbaroffsettextleft}{0 cm}{scalable} \gregorioscore{chants/an--super_solium_david--dominican--id_6202}  \grechangedim{maxbaroffsettextleft}{0.6 cm}{scalable}  </v>
      </c>
      <c r="Z177" s="6"/>
      <c r="AA177" s="13" t="str">
        <f>CONCATENATE("\subsection{",E177,"}")</f>
        <v>\subsection{Antiphona}</v>
      </c>
      <c r="AB177" s="6"/>
      <c r="AC177" s="13" t="str">
        <f>CONCATENATE("\greannotation{",L177,"}")</f>
        <v>\greannotation{VIII \textsc{g}}</v>
      </c>
      <c r="AD177" s="12" t="str">
        <f>CONCATENATE("\index[",E177,"]{",G177,"}")</f>
        <v>\index[Antiphona]{Super solium}</v>
      </c>
      <c r="AE177" s="12" t="str">
        <f>CONCATENATE("\label{",G177," (",E177,")}")</f>
        <v>\label{Super solium (Antiphona)}</v>
      </c>
      <c r="AF177" s="12" t="str">
        <f t="shared" si="241"/>
        <v>\grecommentary[0pt]{Is 9:7}</v>
      </c>
      <c r="AG177" s="12" t="str">
        <f t="shared" si="242"/>
        <v>\gresetinitiallines{1}</v>
      </c>
      <c r="AH177" s="27" t="s">
        <v>75</v>
      </c>
      <c r="AI177" s="25" t="s">
        <v>32</v>
      </c>
      <c r="AJ177" s="6" t="str">
        <f t="shared" si="240"/>
        <v>\gregorioscore{chants/an--super_solium_david--dominican--id_6202}</v>
      </c>
      <c r="AK177" s="6"/>
      <c r="AL177" s="24" t="s">
        <v>33</v>
      </c>
      <c r="AM177" s="6"/>
    </row>
    <row r="178" spans="1:39" s="7" customFormat="1" ht="15" customHeight="1" x14ac:dyDescent="0.15">
      <c r="A178" s="1">
        <v>2657</v>
      </c>
      <c r="E178" s="1" t="s">
        <v>37</v>
      </c>
      <c r="G178" s="1" t="s">
        <v>38</v>
      </c>
      <c r="H178" s="1" t="s">
        <v>58</v>
      </c>
      <c r="I178" s="1" t="s">
        <v>65</v>
      </c>
      <c r="N178" s="2" t="s">
        <v>51</v>
      </c>
      <c r="Q178" s="7" t="s">
        <v>48</v>
      </c>
      <c r="T178" s="7" t="s">
        <v>236</v>
      </c>
      <c r="Y178" s="19" t="str">
        <f t="shared" si="239"/>
        <v xml:space="preserve"> \subsection{Psalm 109} \subsubsection{The Messiah, king and priest}  \index[Psalmus]{Psalm 109} \label{Psalm 109 (Psalmus)} \emph{Christ’s reign will last until all his enemies are made subject to him (1~Cor 15:25).}    \vspace{5pt} \par \input{psalms/psalm109english2-2}    </v>
      </c>
      <c r="Z178" s="6"/>
      <c r="AA178" s="13" t="str">
        <f>CONCATENATE("\subsection{",G178,"}")</f>
        <v>\subsection{Psalm 109}</v>
      </c>
      <c r="AB178" s="13" t="str">
        <f>CONCATENATE("\subsubsection{",H178,"}")</f>
        <v>\subsubsection{The Messiah, king and priest}</v>
      </c>
      <c r="AC178" s="13"/>
      <c r="AD178" s="12" t="str">
        <f>CONCATENATE("\index[",E178,"]{",G178,"}")</f>
        <v>\index[Psalmus]{Psalm 109}</v>
      </c>
      <c r="AE178" s="12" t="str">
        <f>CONCATENATE("\label{",G178," (",E178,")}")</f>
        <v>\label{Psalm 109 (Psalmus)}</v>
      </c>
      <c r="AF178" s="12" t="str">
        <f>CONCATENATE("\emph{",I178,"}")</f>
        <v>\emph{Christ’s reign will last until all his enemies are made subject to him (1~Cor 15:25).}</v>
      </c>
      <c r="AG178" s="12"/>
      <c r="AH178" s="6"/>
      <c r="AI178" s="6"/>
      <c r="AJ178" s="6" t="str">
        <f>CONCATENATE("\vspace{5pt} \par \input{psalms/",SUBSTITUTE(T178,".tex",""),"}")</f>
        <v>\vspace{5pt} \par \input{psalms/psalm109english2-2}</v>
      </c>
      <c r="AK178" s="6"/>
      <c r="AL178" s="6"/>
      <c r="AM178" s="6"/>
    </row>
    <row r="179" spans="1:39" s="7" customFormat="1" ht="15.75" customHeight="1" x14ac:dyDescent="0.15">
      <c r="A179" s="7">
        <v>2658</v>
      </c>
      <c r="B179" s="2"/>
      <c r="C179" s="6"/>
      <c r="D179" s="2"/>
      <c r="E179" s="2" t="s">
        <v>36</v>
      </c>
      <c r="F179" s="2"/>
      <c r="G179" s="2" t="s">
        <v>39</v>
      </c>
      <c r="H179" s="2"/>
      <c r="I179" s="2"/>
      <c r="J179" s="2" t="s">
        <v>69</v>
      </c>
      <c r="K179" s="2"/>
      <c r="L179" s="2" t="s">
        <v>69</v>
      </c>
      <c r="M179" s="2"/>
      <c r="N179" s="2" t="s">
        <v>51</v>
      </c>
      <c r="O179" s="2">
        <v>1</v>
      </c>
      <c r="P179" s="2" t="s">
        <v>40</v>
      </c>
      <c r="Q179" s="2" t="s">
        <v>49</v>
      </c>
      <c r="R179" s="2" t="s">
        <v>86</v>
      </c>
      <c r="S179" s="6"/>
      <c r="T179" s="6" t="s">
        <v>241</v>
      </c>
      <c r="U179" s="6"/>
      <c r="V179" s="6"/>
      <c r="W179" s="6"/>
      <c r="X179" s="6" t="s">
        <v>68</v>
      </c>
      <c r="Y179" s="14" t="str">
        <f t="shared" si="239"/>
        <v xml:space="preserve"> \subsection{Antiphona}  \greannotation{T. per.} \index[Antiphona]{Ex Ægypto} \label{Ex Ægypto (Antiphona)} \grecommentary[0pt]{Cf. Ex 13:14} \gresetinitiallines{1} \gresetlyriccentering{vowel} \grechangedim{maxbaroffsettextleft}{0 cm}{scalable} \gregorioscore{chants/an--regnum_tuum--solesmes}  \grechangedim{maxbaroffsettextleft}{0.6 cm}{scalable}  </v>
      </c>
      <c r="Z179" s="6"/>
      <c r="AA179" s="13" t="str">
        <f t="shared" ref="AA179" si="243">CONCATENATE("\subsection{",E179,"}")</f>
        <v>\subsection{Antiphona}</v>
      </c>
      <c r="AB179" s="6"/>
      <c r="AC179" s="13" t="str">
        <f t="shared" ref="AC179" si="244">CONCATENATE("\greannotation{",L179,"}")</f>
        <v>\greannotation{T. per.}</v>
      </c>
      <c r="AD179" s="12" t="str">
        <f t="shared" ref="AD179:AD180" si="245">CONCATENATE("\index[",E179,"]{",G179,"}")</f>
        <v>\index[Antiphona]{Ex Ægypto}</v>
      </c>
      <c r="AE179" s="12" t="str">
        <f t="shared" ref="AE179:AE180" si="246">CONCATENATE("\label{",G179," (",E179,")}")</f>
        <v>\label{Ex Ægypto (Antiphona)}</v>
      </c>
      <c r="AF179" s="12" t="str">
        <f t="shared" ref="AF179" si="247">CONCATENATE("\grecommentary[",N179,"]{",P179,"}")</f>
        <v>\grecommentary[0pt]{Cf. Ex 13:14}</v>
      </c>
      <c r="AG179" s="12" t="str">
        <f t="shared" ref="AG179" si="248">CONCATENATE("\gresetinitiallines{",O179,"}")</f>
        <v>\gresetinitiallines{1}</v>
      </c>
      <c r="AH179" s="6" t="s">
        <v>75</v>
      </c>
      <c r="AI179" s="25" t="s">
        <v>32</v>
      </c>
      <c r="AJ179" s="6" t="str">
        <f t="shared" ref="AJ179" si="249">CONCATENATE("\gregorioscore{chants/",SUBSTITUTE(T179,".gabc",""),"}")</f>
        <v>\gregorioscore{chants/an--regnum_tuum--solesmes}</v>
      </c>
      <c r="AK179" s="6"/>
      <c r="AL179" s="24" t="s">
        <v>33</v>
      </c>
      <c r="AM179" s="6"/>
    </row>
    <row r="180" spans="1:39" s="7" customFormat="1" ht="15.75" customHeight="1" x14ac:dyDescent="0.15">
      <c r="A180" s="1">
        <v>2659</v>
      </c>
      <c r="B180" s="2"/>
      <c r="C180" s="6"/>
      <c r="D180" s="2"/>
      <c r="E180" s="2" t="s">
        <v>37</v>
      </c>
      <c r="F180" s="2"/>
      <c r="G180" s="2" t="s">
        <v>244</v>
      </c>
      <c r="H180" s="2" t="s">
        <v>243</v>
      </c>
      <c r="I180" s="2" t="s">
        <v>242</v>
      </c>
      <c r="J180" s="2"/>
      <c r="K180" s="2"/>
      <c r="L180" s="2"/>
      <c r="M180" s="2"/>
      <c r="N180" s="2" t="s">
        <v>51</v>
      </c>
      <c r="O180" s="2"/>
      <c r="P180" s="2"/>
      <c r="Q180" s="2" t="s">
        <v>48</v>
      </c>
      <c r="R180" s="6"/>
      <c r="S180" s="6"/>
      <c r="T180" s="6" t="s">
        <v>70</v>
      </c>
      <c r="U180" s="6"/>
      <c r="V180" s="6"/>
      <c r="W180" s="6"/>
      <c r="X180" s="6"/>
      <c r="Y180" s="19" t="str">
        <f t="shared" si="239"/>
        <v xml:space="preserve"> \subsection{Psalm 144 I} \subsubsection{Praise of God’s majesty}  \index[Psalmus]{Psalm 144 I} \label{Psalm 144 I (Psalmus)} \emph{Lord, you are the Just One, who was and who is (Revelation 16:5).}    \vspace{5pt} \par \input{psalms/psalm113Aenglish3-3}    </v>
      </c>
      <c r="Z180" s="6"/>
      <c r="AA180" s="13" t="str">
        <f>CONCATENATE("\subsection{",G180,"}")</f>
        <v>\subsection{Psalm 144 I}</v>
      </c>
      <c r="AB180" s="13" t="str">
        <f>CONCATENATE("\subsubsection{",H180,"}")</f>
        <v>\subsubsection{Praise of God’s majesty}</v>
      </c>
      <c r="AC180" s="13"/>
      <c r="AD180" s="12" t="str">
        <f t="shared" si="245"/>
        <v>\index[Psalmus]{Psalm 144 I}</v>
      </c>
      <c r="AE180" s="12" t="str">
        <f t="shared" si="246"/>
        <v>\label{Psalm 144 I (Psalmus)}</v>
      </c>
      <c r="AF180" s="12" t="str">
        <f>CONCATENATE("\emph{",I180,"}")</f>
        <v>\emph{Lord, you are the Just One, who was and who is (Revelation 16:5).}</v>
      </c>
      <c r="AG180" s="12"/>
      <c r="AH180" s="6"/>
      <c r="AI180" s="6"/>
      <c r="AJ180" s="6" t="str">
        <f>CONCATENATE("\vspace{5pt} \par \input{psalms/",SUBSTITUTE(T180,".tex",""),"}")</f>
        <v>\vspace{5pt} \par \input{psalms/psalm113Aenglish3-3}</v>
      </c>
      <c r="AK180" s="6"/>
      <c r="AL180" s="6"/>
      <c r="AM180" s="6"/>
    </row>
    <row r="181" spans="1:39" s="7" customFormat="1" ht="15.75" customHeight="1" x14ac:dyDescent="0.15">
      <c r="A181" s="7">
        <v>2660</v>
      </c>
      <c r="B181" s="2"/>
      <c r="C181" s="6"/>
      <c r="D181" s="2"/>
      <c r="E181" s="2" t="s">
        <v>42</v>
      </c>
      <c r="F181" s="2"/>
      <c r="G181" s="1" t="s">
        <v>63</v>
      </c>
      <c r="H181" s="1" t="s">
        <v>71</v>
      </c>
      <c r="I181" s="1"/>
      <c r="J181" s="6">
        <v>6</v>
      </c>
      <c r="K181" s="6"/>
      <c r="L181" s="2" t="s">
        <v>81</v>
      </c>
      <c r="M181" s="1"/>
      <c r="N181" s="2" t="s">
        <v>51</v>
      </c>
      <c r="O181" s="1">
        <v>1</v>
      </c>
      <c r="P181" s="2" t="s">
        <v>43</v>
      </c>
      <c r="Q181" s="2" t="s">
        <v>48</v>
      </c>
      <c r="R181" s="2" t="s">
        <v>87</v>
      </c>
      <c r="S181" s="6"/>
      <c r="T181" s="7" t="s">
        <v>52</v>
      </c>
      <c r="U181" s="6"/>
      <c r="V181" s="6"/>
      <c r="W181" s="6"/>
      <c r="X181" s="6"/>
      <c r="Y181" s="14" t="str">
        <f t="shared" si="239"/>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181" s="6"/>
      <c r="AA181" s="13" t="str">
        <f t="shared" ref="AA181:AA183" si="250">CONCATENATE("\subsection{",E181,"}")</f>
        <v>\subsection{Canticum}</v>
      </c>
      <c r="AB181" s="13" t="str">
        <f>CONCATENATE("\subsubsection{",H181,"}")</f>
        <v>\subsubsection{The wedding of the Lamb}</v>
      </c>
      <c r="AC181" s="13" t="str">
        <f t="shared" ref="AC181" si="251">CONCATENATE("\greannotation{",L181,"}")</f>
        <v>\greannotation{VI}</v>
      </c>
      <c r="AD181" s="12" t="str">
        <f>CONCATENATE("\index[",E181,"]{",G181,"}")</f>
        <v>\index[Canticum]{Salus et gloria}</v>
      </c>
      <c r="AE181" s="12" t="str">
        <f>CONCATENATE("\label{",G181," (",E181,")}")</f>
        <v>\label{Salus et gloria (Canticum)}</v>
      </c>
      <c r="AF181" s="12" t="str">
        <f t="shared" ref="AF181" si="252">CONCATENATE("\grecommentary[",N181,"]{",P181,"}")</f>
        <v>\grecommentary[0pt]{Cf. Ap 19:1-2, 5-7}</v>
      </c>
      <c r="AG181" s="12" t="str">
        <f t="shared" ref="AG181" si="253">CONCATENATE("\gresetinitiallines{",O181,"}")</f>
        <v>\gresetinitiallines{1}</v>
      </c>
      <c r="AH181" s="26" t="s">
        <v>50</v>
      </c>
      <c r="AI181" s="6"/>
      <c r="AJ181" s="6" t="str">
        <f>CONCATENATE("\gregorioscore{chants/",SUBSTITUTE(T181,".gabc",""),"}")</f>
        <v>\gregorioscore{chants/canticle--salus-et-honor--dom-1-et-3--english}</v>
      </c>
      <c r="AK181" s="6"/>
      <c r="AL181" s="6"/>
      <c r="AM181" s="29" t="s">
        <v>162</v>
      </c>
    </row>
    <row r="182" spans="1:39" s="7" customFormat="1" ht="15.75" customHeight="1" x14ac:dyDescent="0.15">
      <c r="A182" s="1">
        <v>2661</v>
      </c>
      <c r="B182" s="2"/>
      <c r="C182" s="2"/>
      <c r="D182" s="2"/>
      <c r="E182" s="2" t="s">
        <v>44</v>
      </c>
      <c r="F182" s="2"/>
      <c r="G182" s="1" t="s">
        <v>103</v>
      </c>
      <c r="H182" s="2"/>
      <c r="I182" s="2"/>
      <c r="J182" s="6"/>
      <c r="K182" s="6"/>
      <c r="L182" s="2"/>
      <c r="M182" s="2"/>
      <c r="N182" s="2" t="s">
        <v>51</v>
      </c>
      <c r="O182" s="2"/>
      <c r="P182" s="2" t="s">
        <v>72</v>
      </c>
      <c r="Q182" s="6"/>
      <c r="R182" s="6"/>
      <c r="S182" s="6"/>
      <c r="T182" s="6" t="s">
        <v>73</v>
      </c>
      <c r="U182" s="6"/>
      <c r="V182" s="6"/>
      <c r="W182" s="6"/>
      <c r="X182" s="6"/>
      <c r="Y182" s="20" t="str">
        <f t="shared" si="239"/>
        <v xml:space="preserve"> \subsection{Lectio brevis}     \hfill 2 Cor 1:3-4    \input{readings/lectio_brevis_2.Cor.1.3-4.tex}    </v>
      </c>
      <c r="Z182" s="6"/>
      <c r="AA182" s="13" t="str">
        <f t="shared" si="250"/>
        <v>\subsection{Lectio brevis}</v>
      </c>
      <c r="AB182" s="6"/>
      <c r="AC182" s="13"/>
      <c r="AD182" s="12"/>
      <c r="AE182" s="12"/>
      <c r="AF182" s="6" t="str">
        <f>CONCATENATE("\hfill ",P182)</f>
        <v>\hfill 2 Cor 1:3-4</v>
      </c>
      <c r="AG182" s="12"/>
      <c r="AH182" s="6"/>
      <c r="AI182" s="6"/>
      <c r="AJ182" s="6" t="str">
        <f>CONCATENATE("\input{readings/",T182,"}")</f>
        <v>\input{readings/lectio_brevis_2.Cor.1.3-4.tex}</v>
      </c>
      <c r="AK182" s="6"/>
      <c r="AL182" s="6"/>
      <c r="AM182" s="6"/>
    </row>
    <row r="183" spans="1:39" s="7" customFormat="1" ht="15.75" customHeight="1" x14ac:dyDescent="0.15">
      <c r="A183" s="7">
        <v>2662</v>
      </c>
      <c r="B183" s="2"/>
      <c r="C183" s="2"/>
      <c r="D183" s="2"/>
      <c r="E183" s="2" t="s">
        <v>45</v>
      </c>
      <c r="F183" s="2"/>
      <c r="G183" s="2" t="s">
        <v>46</v>
      </c>
      <c r="H183" s="2"/>
      <c r="I183" s="2"/>
      <c r="J183" s="6">
        <v>6</v>
      </c>
      <c r="K183" s="6"/>
      <c r="L183" s="2" t="s">
        <v>81</v>
      </c>
      <c r="M183" s="2" t="s">
        <v>77</v>
      </c>
      <c r="N183" s="2" t="s">
        <v>51</v>
      </c>
      <c r="O183" s="2">
        <v>1</v>
      </c>
      <c r="P183" s="2" t="s">
        <v>80</v>
      </c>
      <c r="Q183" s="2" t="s">
        <v>49</v>
      </c>
      <c r="R183" s="2" t="s">
        <v>86</v>
      </c>
      <c r="S183" s="6"/>
      <c r="T183" s="6" t="s">
        <v>79</v>
      </c>
      <c r="U183" s="6"/>
      <c r="V183" s="6"/>
      <c r="W183" s="6"/>
      <c r="X183" s="6" t="s">
        <v>83</v>
      </c>
      <c r="Y183" s="21" t="str">
        <f t="shared" si="239"/>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83" s="6"/>
      <c r="AA183" s="13" t="str">
        <f t="shared" si="250"/>
        <v>\subsection{Responsorium brevis}</v>
      </c>
      <c r="AB183" s="6"/>
      <c r="AC183" s="13" t="str">
        <f t="shared" ref="AC183:AC185" si="254">CONCATENATE("\greannotation{",L183,"}")</f>
        <v>\greannotation{VI}</v>
      </c>
      <c r="AD183" s="12" t="str">
        <f>CONCATENATE("\index[",E183,"]{",G183,"}")</f>
        <v>\index[Responsorium brevis]{Benedictus es, Domine}</v>
      </c>
      <c r="AE183" s="12" t="str">
        <f>CONCATENATE("\label{",G183," (",E183,")}")</f>
        <v>\label{Benedictus es, Domine (Responsorium brevis)}</v>
      </c>
      <c r="AF183" s="12" t="str">
        <f t="shared" ref="AF183:AF185" si="255">CONCATENATE("\grecommentary[",N183,"]{",P183,"}")</f>
        <v>\grecommentary[0pt]{Dan 3:56}</v>
      </c>
      <c r="AG183" s="12" t="str">
        <f t="shared" ref="AG183:AG185" si="256">CONCATENATE("\gresetinitiallines{",O183,"}")</f>
        <v>\gresetinitiallines{1}</v>
      </c>
      <c r="AH183" s="27" t="s">
        <v>75</v>
      </c>
      <c r="AI183" s="6"/>
      <c r="AJ183" s="6" t="str">
        <f t="shared" ref="AJ183:AJ185" si="257">CONCATENATE("\gregorioscore{chants/",SUBSTITUTE(T183,".gabc",""),"}")</f>
        <v>\gregorioscore{chants/rb--benedictus_es_domine--solesmes}</v>
      </c>
      <c r="AK183" s="6"/>
      <c r="AL183" s="6"/>
      <c r="AM183" s="6"/>
    </row>
    <row r="184" spans="1:39" s="7" customFormat="1" ht="15.75" customHeight="1" x14ac:dyDescent="0.15">
      <c r="A184" s="1">
        <v>2663</v>
      </c>
      <c r="B184" s="2"/>
      <c r="C184" s="6"/>
      <c r="D184" s="2"/>
      <c r="E184" s="2" t="s">
        <v>84</v>
      </c>
      <c r="F184" s="6"/>
      <c r="G184" s="2" t="s">
        <v>211</v>
      </c>
      <c r="H184" s="2"/>
      <c r="I184" s="2"/>
      <c r="J184" s="2">
        <v>7</v>
      </c>
      <c r="K184" s="2" t="s">
        <v>215</v>
      </c>
      <c r="L184" s="2" t="s">
        <v>216</v>
      </c>
      <c r="M184" s="2"/>
      <c r="N184" s="2" t="s">
        <v>51</v>
      </c>
      <c r="O184" s="2">
        <v>1</v>
      </c>
      <c r="P184" s="2" t="s">
        <v>210</v>
      </c>
      <c r="Q184" s="2" t="s">
        <v>49</v>
      </c>
      <c r="R184" s="2" t="s">
        <v>86</v>
      </c>
      <c r="S184" s="6"/>
      <c r="T184" s="6" t="s">
        <v>226</v>
      </c>
      <c r="U184" s="6"/>
      <c r="V184" s="6"/>
      <c r="W184" s="6"/>
      <c r="X184" s="6" t="s">
        <v>227</v>
      </c>
      <c r="Y184" s="22" t="str">
        <f t="shared" si="239"/>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184" s="6"/>
      <c r="AA184" s="13" t="str">
        <f>CONCATENATE("\subsection{",E184,"}")</f>
        <v>\subsection{Antiphona ad Magnificat}</v>
      </c>
      <c r="AB184" s="6"/>
      <c r="AC184" s="13" t="str">
        <f t="shared" si="254"/>
        <v>\greannotation{VII a}</v>
      </c>
      <c r="AD184" s="12" t="str">
        <f t="shared" ref="AD184:AD188" si="258">CONCATENATE("\index[",E184,"]{",G184,"}")</f>
        <v>\index[Antiphona ad Magnificat]{Trademini autem}</v>
      </c>
      <c r="AE184" s="12" t="str">
        <f t="shared" ref="AE184:AE188" si="259">CONCATENATE("\label{",G184," (",E184,")}")</f>
        <v>\label{Trademini autem (Antiphona ad Magnificat)}</v>
      </c>
      <c r="AF184" s="12" t="str">
        <f t="shared" si="255"/>
        <v>\grecommentary[0pt]{Lc 21:16, 18}</v>
      </c>
      <c r="AG184" s="12" t="str">
        <f t="shared" si="256"/>
        <v>\gresetinitiallines{1}</v>
      </c>
      <c r="AH184" s="27" t="s">
        <v>75</v>
      </c>
      <c r="AI184" s="6"/>
      <c r="AJ184" s="6" t="str">
        <f t="shared" si="257"/>
        <v>\gregorioscore{chants/an--trademini_autem--solesmes}</v>
      </c>
      <c r="AK184" s="6" t="str">
        <f>CONCATENATE("\vspace{5pt} \emph{",X184,"}")</f>
        <v>\vspace{5pt} \emph{You will be handed over by parents, and some of you will be put to death; but not a hair of your head will be destroyed, says the Lord.}</v>
      </c>
      <c r="AL184" s="6"/>
      <c r="AM184" s="6"/>
    </row>
    <row r="185" spans="1:39" s="7" customFormat="1" ht="15.75" customHeight="1" x14ac:dyDescent="0.15">
      <c r="A185" s="7">
        <v>2664</v>
      </c>
      <c r="B185" s="2"/>
      <c r="C185" s="2"/>
      <c r="D185" s="2"/>
      <c r="E185" s="2" t="s">
        <v>96</v>
      </c>
      <c r="F185" s="2"/>
      <c r="G185" s="2" t="s">
        <v>212</v>
      </c>
      <c r="H185" s="2" t="s">
        <v>97</v>
      </c>
      <c r="I185" s="2"/>
      <c r="J185" s="2">
        <v>7</v>
      </c>
      <c r="K185" s="2" t="s">
        <v>215</v>
      </c>
      <c r="L185" s="2" t="s">
        <v>216</v>
      </c>
      <c r="M185" s="2"/>
      <c r="N185" s="2" t="s">
        <v>51</v>
      </c>
      <c r="O185" s="2">
        <v>1</v>
      </c>
      <c r="P185" s="2" t="s">
        <v>94</v>
      </c>
      <c r="Q185" s="6"/>
      <c r="R185" s="6"/>
      <c r="S185" s="6"/>
      <c r="T185" s="6" t="s">
        <v>93</v>
      </c>
      <c r="U185" s="6"/>
      <c r="V185" s="6"/>
      <c r="W185" s="6"/>
      <c r="X185" s="6"/>
      <c r="Y185" s="23" t="str">
        <f t="shared" si="239"/>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185" s="6"/>
      <c r="AA185" s="13" t="str">
        <f t="shared" ref="AA185:AA190" si="260">CONCATENATE("\subsection{",E185,"}")</f>
        <v>\subsection{Canticum Evangelicum}</v>
      </c>
      <c r="AB185" s="13" t="str">
        <f>CONCATENATE("\subsubsection{",H185,"}")</f>
        <v>\subsubsection{The soul rejoices in the Lord}</v>
      </c>
      <c r="AC185" s="13" t="str">
        <f t="shared" si="254"/>
        <v>\greannotation{VII a}</v>
      </c>
      <c r="AD185" s="12" t="str">
        <f t="shared" si="258"/>
        <v>\index[Canticum Evangelicum]{Magnificat 7a}</v>
      </c>
      <c r="AE185" s="12" t="str">
        <f t="shared" si="259"/>
        <v>\label{Magnificat 7a (Canticum Evangelicum)}</v>
      </c>
      <c r="AF185" s="12" t="str">
        <f t="shared" si="255"/>
        <v>\grecommentary[0pt]{Lc 1:46-55}</v>
      </c>
      <c r="AG185" s="12" t="str">
        <f t="shared" si="256"/>
        <v>\gresetinitiallines{1}</v>
      </c>
      <c r="AH185" s="27" t="s">
        <v>75</v>
      </c>
      <c r="AI185" s="6"/>
      <c r="AJ185" s="6" t="str">
        <f t="shared" si="257"/>
        <v>\gregorioscore{chants/magnificat4E}</v>
      </c>
      <c r="AK185" s="6" t="s">
        <v>98</v>
      </c>
      <c r="AL185" s="6"/>
      <c r="AM185" s="6"/>
    </row>
    <row r="186" spans="1:39" s="7" customFormat="1" ht="15" customHeight="1" x14ac:dyDescent="0.15">
      <c r="A186" s="1">
        <v>2665</v>
      </c>
      <c r="E186" s="1" t="s">
        <v>102</v>
      </c>
      <c r="G186" s="1" t="s">
        <v>235</v>
      </c>
      <c r="T186" s="7" t="s">
        <v>240</v>
      </c>
      <c r="Y186" s="23" t="str">
        <f t="shared" si="239"/>
        <v xml:space="preserve"> \subsection{Preces}   \index[Preces]{Our Lord Jesus Christ, King of the Universe} \label{Our Lord Jesus Christ, King of the Universe (Preces)}     \input{intercessions/intercessions-solemnities-christ-the-king}    </v>
      </c>
      <c r="AA186" s="13" t="str">
        <f t="shared" si="260"/>
        <v>\subsection{Preces}</v>
      </c>
      <c r="AD186" s="1" t="str">
        <f t="shared" si="258"/>
        <v>\index[Preces]{Our Lord Jesus Christ, King of the Universe}</v>
      </c>
      <c r="AE186" s="1" t="str">
        <f t="shared" si="259"/>
        <v>\label{Our Lord Jesus Christ, King of the Universe (Preces)}</v>
      </c>
      <c r="AJ186" s="6" t="str">
        <f>CONCATENATE("\input{intercessions/",SUBSTITUTE(T186,".tex",""),"}")</f>
        <v>\input{intercessions/intercessions-solemnities-christ-the-king}</v>
      </c>
    </row>
    <row r="187" spans="1:39" s="7" customFormat="1" ht="15.75" customHeight="1" x14ac:dyDescent="0.15">
      <c r="A187" s="7">
        <v>2666</v>
      </c>
      <c r="B187" s="2"/>
      <c r="C187" s="6"/>
      <c r="D187" s="2"/>
      <c r="E187" s="2" t="s">
        <v>104</v>
      </c>
      <c r="F187" s="6"/>
      <c r="G187" s="2" t="s">
        <v>104</v>
      </c>
      <c r="H187" s="2"/>
      <c r="I187" s="2"/>
      <c r="J187" s="2"/>
      <c r="K187" s="2"/>
      <c r="L187" s="2"/>
      <c r="M187" s="2"/>
      <c r="N187" s="2"/>
      <c r="O187" s="2">
        <v>1</v>
      </c>
      <c r="P187" s="2"/>
      <c r="Q187" s="2"/>
      <c r="R187" s="6"/>
      <c r="S187" s="6"/>
      <c r="T187" s="6" t="s">
        <v>112</v>
      </c>
      <c r="U187" s="6"/>
      <c r="V187" s="6"/>
      <c r="W187" s="6"/>
      <c r="X187" s="6"/>
      <c r="Y187" s="23" t="str">
        <f t="shared" si="239"/>
        <v xml:space="preserve"> \subsection{Pater noster}   \index[Pater noster]{Pater noster} \label{Pater noster (Pater noster)}     \gregorioscore{chants/or--pater_noster_a--solesmes-T}    </v>
      </c>
      <c r="Z187" s="6"/>
      <c r="AA187" s="13" t="str">
        <f t="shared" si="260"/>
        <v>\subsection{Pater noster}</v>
      </c>
      <c r="AB187" s="6"/>
      <c r="AC187" s="6"/>
      <c r="AD187" s="2" t="str">
        <f t="shared" si="258"/>
        <v>\index[Pater noster]{Pater noster}</v>
      </c>
      <c r="AE187" s="2" t="str">
        <f t="shared" si="259"/>
        <v>\label{Pater noster (Pater noster)}</v>
      </c>
      <c r="AF187" s="6"/>
      <c r="AG187" s="6"/>
      <c r="AH187" s="6"/>
      <c r="AI187" s="6"/>
      <c r="AJ187" s="6" t="str">
        <f t="shared" ref="AJ187" si="261">CONCATENATE("\gregorioscore{chants/",SUBSTITUTE(T187,".gabc",""),"}")</f>
        <v>\gregorioscore{chants/or--pater_noster_a--solesmes-T}</v>
      </c>
      <c r="AK187" s="6"/>
      <c r="AL187" s="6"/>
    </row>
    <row r="188" spans="1:39" s="7" customFormat="1" ht="15.75" customHeight="1" x14ac:dyDescent="0.15">
      <c r="A188" s="1">
        <v>2667</v>
      </c>
      <c r="B188" s="2"/>
      <c r="C188" s="2"/>
      <c r="D188" s="2"/>
      <c r="E188" s="2" t="s">
        <v>105</v>
      </c>
      <c r="F188" s="2"/>
      <c r="G188" s="1" t="s">
        <v>235</v>
      </c>
      <c r="H188" s="2"/>
      <c r="I188" s="2"/>
      <c r="J188" s="6"/>
      <c r="K188" s="6"/>
      <c r="L188" s="2"/>
      <c r="M188" s="2"/>
      <c r="N188" s="2"/>
      <c r="O188" s="2"/>
      <c r="P188" s="6"/>
      <c r="Q188" s="6"/>
      <c r="R188" s="6"/>
      <c r="S188" s="6"/>
      <c r="T188" s="6"/>
      <c r="U188" s="6"/>
      <c r="V188" s="6"/>
      <c r="W188" s="6"/>
      <c r="X188" s="6"/>
      <c r="Y188" s="23" t="str">
        <f t="shared" si="239"/>
        <v xml:space="preserve"> \subsection{Oratio conclusiva}   \index[Oratio conclusiva]{Our Lord Jesus Christ, King of the Universe} \label{Our Lord Jesus Christ, King of the Universe (Oratio conclusiva)}     \input{prayers/}    </v>
      </c>
      <c r="Z188" s="6"/>
      <c r="AA188" s="13" t="str">
        <f t="shared" si="260"/>
        <v>\subsection{Oratio conclusiva}</v>
      </c>
      <c r="AB188" s="6"/>
      <c r="AC188" s="6"/>
      <c r="AD188" s="2" t="str">
        <f t="shared" si="258"/>
        <v>\index[Oratio conclusiva]{Our Lord Jesus Christ, King of the Universe}</v>
      </c>
      <c r="AE188" s="2" t="str">
        <f t="shared" si="259"/>
        <v>\label{Our Lord Jesus Christ, King of the Universe (Oratio conclusiva)}</v>
      </c>
      <c r="AF188" s="6"/>
      <c r="AG188" s="6"/>
      <c r="AH188" s="6"/>
      <c r="AI188" s="6"/>
      <c r="AJ188" s="6" t="str">
        <f>CONCATENATE("\input{prayers/",SUBSTITUTE(T188,".tex",""),"}")</f>
        <v>\input{prayers/}</v>
      </c>
      <c r="AK188" s="6"/>
      <c r="AL188" s="6"/>
    </row>
    <row r="189" spans="1:39" s="7" customFormat="1" ht="15.75" customHeight="1" x14ac:dyDescent="0.15">
      <c r="A189" s="7">
        <v>2668</v>
      </c>
      <c r="B189" s="2"/>
      <c r="C189" s="2"/>
      <c r="D189" s="2"/>
      <c r="E189" s="2" t="s">
        <v>106</v>
      </c>
      <c r="F189" s="2"/>
      <c r="G189" s="2"/>
      <c r="H189" s="2"/>
      <c r="I189" s="2"/>
      <c r="J189" s="6"/>
      <c r="K189" s="6"/>
      <c r="L189" s="2"/>
      <c r="M189" s="2"/>
      <c r="N189" s="2"/>
      <c r="O189" s="2"/>
      <c r="P189" s="6"/>
      <c r="Q189" s="6"/>
      <c r="R189" s="6"/>
      <c r="S189" s="6"/>
      <c r="T189" s="6"/>
      <c r="U189" s="6"/>
      <c r="V189" s="6"/>
      <c r="W189" s="6" t="s">
        <v>111</v>
      </c>
      <c r="X189" s="6"/>
      <c r="Y189" s="23" t="str">
        <f t="shared" si="239"/>
        <v xml:space="preserve"> \subsection{Ritus conclusionis}         \par \Vbar. The Lord be with you. \par \Rbar. And with your spirit. \par \Vbar. May almighty God bless you, the Father, and the Son, and the Holy Spirit. \par \Rbar. Amen.    </v>
      </c>
      <c r="Z189" s="6"/>
      <c r="AA189" s="13" t="str">
        <f t="shared" si="260"/>
        <v>\subsection{Ritus conclusionis}</v>
      </c>
      <c r="AB189" s="6"/>
      <c r="AC189" s="6"/>
      <c r="AD189" s="2"/>
      <c r="AE189" s="2"/>
      <c r="AF189" s="6"/>
      <c r="AG189" s="6"/>
      <c r="AH189" s="6"/>
      <c r="AI189" s="6"/>
      <c r="AJ189" s="6" t="str">
        <f>CONCATENATE("\par ",W189)</f>
        <v>\par \Vbar. The Lord be with you. \par \Rbar. And with your spirit. \par \Vbar. May almighty God bless you, the Father, and the Son, and the Holy Spirit. \par \Rbar. Amen.</v>
      </c>
      <c r="AK189" s="6"/>
      <c r="AL189" s="6"/>
    </row>
    <row r="190" spans="1:39" s="7" customFormat="1" ht="15.75" customHeight="1" x14ac:dyDescent="0.15">
      <c r="A190" s="1">
        <v>2669</v>
      </c>
      <c r="B190" s="2"/>
      <c r="C190" s="2"/>
      <c r="D190" s="6"/>
      <c r="E190" s="2" t="s">
        <v>107</v>
      </c>
      <c r="F190" s="6"/>
      <c r="G190" s="2" t="s">
        <v>108</v>
      </c>
      <c r="H190" s="5"/>
      <c r="I190" s="5"/>
      <c r="J190" s="6">
        <v>1</v>
      </c>
      <c r="K190" s="6"/>
      <c r="L190" s="2" t="s">
        <v>109</v>
      </c>
      <c r="M190" s="5"/>
      <c r="N190" s="5"/>
      <c r="O190" s="2">
        <v>1</v>
      </c>
      <c r="P190" s="6"/>
      <c r="Q190" s="6"/>
      <c r="R190" s="6"/>
      <c r="S190" s="6"/>
      <c r="T190" s="6" t="s">
        <v>110</v>
      </c>
      <c r="U190" s="6"/>
      <c r="V190" s="6"/>
      <c r="W190" s="6"/>
      <c r="X190" s="6"/>
      <c r="Y190" s="23" t="str">
        <f t="shared" si="239"/>
        <v xml:space="preserve"> \subsection{Benedicamus Domino}   \index[Benedicamus Domino]{Sundays} \label{Sundays (Benedicamus Domino)}     \gregorioscore{chants/misc.benedicamus.dominio.4-T}    </v>
      </c>
      <c r="Z190" s="6"/>
      <c r="AA190" s="13" t="str">
        <f t="shared" si="260"/>
        <v>\subsection{Benedicamus Domino}</v>
      </c>
      <c r="AB190" s="6"/>
      <c r="AC190" s="6"/>
      <c r="AD190" s="2" t="str">
        <f t="shared" ref="AD190" si="262">CONCATENATE("\index[",E190,"]{",G190,"}")</f>
        <v>\index[Benedicamus Domino]{Sundays}</v>
      </c>
      <c r="AE190" s="2" t="str">
        <f t="shared" ref="AE190" si="263">CONCATENATE("\label{",G190," (",E190,")}")</f>
        <v>\label{Sundays (Benedicamus Domino)}</v>
      </c>
      <c r="AF190" s="6"/>
      <c r="AG190" s="6"/>
      <c r="AH190" s="6"/>
      <c r="AI190" s="6"/>
      <c r="AJ190" s="6" t="str">
        <f>CONCATENATE("\gregorioscore{chants/",SUBSTITUTE(T190,".gabc",""),"}")</f>
        <v>\gregorioscore{chants/misc.benedicamus.dominio.4-T}</v>
      </c>
      <c r="AK190" s="6"/>
      <c r="AL190" s="6"/>
    </row>
    <row r="191" spans="1:39" s="7" customFormat="1" ht="15" customHeight="1" x14ac:dyDescent="0.15">
      <c r="A191" s="7">
        <v>2670</v>
      </c>
      <c r="Y191" s="15"/>
      <c r="AD191" s="1"/>
      <c r="AE191" s="1"/>
    </row>
    <row r="192" spans="1:39" s="7" customFormat="1" ht="15" customHeight="1" x14ac:dyDescent="0.15">
      <c r="Y192" s="15"/>
      <c r="AD192" s="1"/>
      <c r="AE192" s="1"/>
    </row>
    <row r="193" spans="1:39" s="33" customFormat="1" ht="15.75" customHeight="1" x14ac:dyDescent="0.15">
      <c r="A193" s="30">
        <v>1001</v>
      </c>
      <c r="B193" s="31"/>
      <c r="C193" s="31" t="s">
        <v>31</v>
      </c>
      <c r="D193" s="31"/>
      <c r="E193" s="31"/>
      <c r="F193" s="31"/>
      <c r="G193" s="32" t="s">
        <v>229</v>
      </c>
      <c r="H193" s="31"/>
      <c r="I193" s="31"/>
      <c r="J193" s="31"/>
      <c r="K193" s="31"/>
      <c r="L193" s="31"/>
      <c r="M193" s="31"/>
      <c r="N193" s="31"/>
      <c r="O193" s="31"/>
      <c r="P193" s="31"/>
      <c r="Q193" s="31"/>
      <c r="R193" s="31"/>
      <c r="Y193" s="34" t="str">
        <f>CONCATENATE(Z193," ",AA193," ",AB193," ",AC193," ",AD193," ",AE193," ",AF193," ",AG193," ",AH193," ",AI193," ",AJ193," ",AK193," ",AL193," ",AM193," ",AN193)</f>
        <v xml:space="preserve">\chapter{1\textsuperscript{st} Sunday of Advent (Year A)}              </v>
      </c>
      <c r="Z193" s="35" t="str">
        <f>CONCATENATE("\chapter{",G193,"}")</f>
        <v>\chapter{1\textsuperscript{st} Sunday of Advent (Year A)}</v>
      </c>
      <c r="AA193" s="34"/>
      <c r="AB193" s="34"/>
      <c r="AC193" s="34"/>
      <c r="AD193" s="31"/>
      <c r="AE193" s="31"/>
      <c r="AF193" s="34"/>
      <c r="AG193" s="34"/>
      <c r="AH193" s="34"/>
      <c r="AI193" s="34"/>
      <c r="AJ193" s="34"/>
      <c r="AK193" s="34"/>
      <c r="AL193" s="34"/>
    </row>
    <row r="194" spans="1:39" s="7" customFormat="1" ht="15.75" customHeight="1" x14ac:dyDescent="0.15">
      <c r="A194" s="1">
        <v>1002</v>
      </c>
      <c r="B194" s="2"/>
      <c r="C194" s="2"/>
      <c r="F194" s="2"/>
      <c r="G194" s="7" t="s">
        <v>134</v>
      </c>
      <c r="H194" s="2"/>
      <c r="I194" s="2"/>
      <c r="J194" s="6"/>
      <c r="K194" s="6"/>
      <c r="L194" s="5"/>
      <c r="M194" s="5"/>
      <c r="N194" s="5"/>
      <c r="O194" s="5"/>
      <c r="P194" s="6"/>
      <c r="Q194" s="6"/>
      <c r="R194" s="6"/>
      <c r="S194" s="6"/>
      <c r="T194" s="6"/>
      <c r="U194" s="6"/>
      <c r="V194" s="6"/>
      <c r="W194" s="6"/>
      <c r="X194" s="6"/>
      <c r="Y194" s="14" t="str">
        <f t="shared" ref="Y194:Y210" si="264">CONCATENATE(Z194," ",AA194," ",AB194," ",AC194," ",AD194," ",AE194," ",AF194," ",AG194," ",AH194," ",AI194," ",AJ194," ",AK194," ",AL194," ",AM194," ",AN194)</f>
        <v xml:space="preserve">\section{Second Vespers}              </v>
      </c>
      <c r="Z194" s="13" t="str">
        <f>CONCATENATE("\section{",G194,"}")</f>
        <v>\section{Second Vespers}</v>
      </c>
      <c r="AA194" s="6"/>
      <c r="AB194" s="6"/>
      <c r="AC194" s="6"/>
      <c r="AD194" s="2"/>
      <c r="AE194" s="2"/>
      <c r="AF194" s="6"/>
      <c r="AG194" s="6"/>
      <c r="AH194" s="6"/>
      <c r="AI194" s="6"/>
      <c r="AJ194" s="6"/>
      <c r="AK194" s="6"/>
      <c r="AL194" s="6"/>
    </row>
    <row r="195" spans="1:39" s="7" customFormat="1" ht="15.75" customHeight="1" x14ac:dyDescent="0.15">
      <c r="A195" s="7">
        <v>1003</v>
      </c>
      <c r="B195" s="2"/>
      <c r="C195" s="2"/>
      <c r="D195" s="2"/>
      <c r="E195" s="2" t="s">
        <v>34</v>
      </c>
      <c r="F195" s="2"/>
      <c r="G195" s="2" t="s">
        <v>78</v>
      </c>
      <c r="H195" s="2"/>
      <c r="I195" s="2"/>
      <c r="J195" s="6"/>
      <c r="K195" s="6"/>
      <c r="L195" s="5"/>
      <c r="M195" s="5"/>
      <c r="N195" s="2" t="s">
        <v>51</v>
      </c>
      <c r="O195" s="2">
        <v>1</v>
      </c>
      <c r="P195" s="6"/>
      <c r="Q195" s="6"/>
      <c r="R195" s="6" t="s">
        <v>88</v>
      </c>
      <c r="S195" s="6"/>
      <c r="T195" s="6" t="s">
        <v>82</v>
      </c>
      <c r="U195" s="6"/>
      <c r="V195" s="6"/>
      <c r="W195" s="6"/>
      <c r="X195" s="6"/>
      <c r="Y195" s="14" t="str">
        <f t="shared" si="264"/>
        <v xml:space="preserve">    \index[Varia]{Deus in adiutorium} \label{Deus in adiutorium (Varia)} \grecommentary[0pt]{} \gresetinitiallines{1}  \grechangedim{maxbaroffsettextleft}{0 cm}{scalable} \gregorioscore{chants/misc.deus_in_adjutorium-T}  \grechangedim{maxbaroffsettextleft}{0.6 cm}{scalable}  </v>
      </c>
      <c r="Z195" s="6"/>
      <c r="AA195" s="13"/>
      <c r="AB195" s="6"/>
      <c r="AC195" s="13"/>
      <c r="AD195" s="12" t="str">
        <f>CONCATENATE("\index[",E195,"]{",G195,"}")</f>
        <v>\index[Varia]{Deus in adiutorium}</v>
      </c>
      <c r="AE195" s="12" t="str">
        <f>CONCATENATE("\label{",G195," (",E195,")}")</f>
        <v>\label{Deus in adiutorium (Varia)}</v>
      </c>
      <c r="AF195" s="12" t="str">
        <f>CONCATENATE("\grecommentary[",N195,"]{",P195,"}")</f>
        <v>\grecommentary[0pt]{}</v>
      </c>
      <c r="AG195" s="12" t="str">
        <f>CONCATENATE("\gresetinitiallines{",O195,"}")</f>
        <v>\gresetinitiallines{1}</v>
      </c>
      <c r="AH195" s="12"/>
      <c r="AI195" s="25" t="s">
        <v>32</v>
      </c>
      <c r="AJ195" s="6" t="str">
        <f t="shared" ref="AJ195:AJ197" si="265">CONCATENATE("\gregorioscore{chants/",SUBSTITUTE(T195,".gabc",""),"}")</f>
        <v>\gregorioscore{chants/misc.deus_in_adjutorium-T}</v>
      </c>
      <c r="AK195" s="16"/>
      <c r="AL195" s="24" t="s">
        <v>33</v>
      </c>
      <c r="AM195" s="6"/>
    </row>
    <row r="196" spans="1:39" s="7" customFormat="1" ht="15.75" customHeight="1" x14ac:dyDescent="0.15">
      <c r="A196" s="1">
        <v>1004</v>
      </c>
      <c r="B196" s="2"/>
      <c r="C196" s="2"/>
      <c r="D196" s="2"/>
      <c r="E196" s="2" t="s">
        <v>30</v>
      </c>
      <c r="F196" s="2"/>
      <c r="G196" s="2" t="s">
        <v>35</v>
      </c>
      <c r="H196" s="2"/>
      <c r="I196" s="2"/>
      <c r="J196" s="6">
        <v>8</v>
      </c>
      <c r="K196" s="6"/>
      <c r="L196" s="2" t="s">
        <v>135</v>
      </c>
      <c r="M196" s="2" t="s">
        <v>77</v>
      </c>
      <c r="N196" s="2" t="s">
        <v>51</v>
      </c>
      <c r="O196" s="2">
        <v>1</v>
      </c>
      <c r="P196" s="6"/>
      <c r="Q196" s="6" t="s">
        <v>48</v>
      </c>
      <c r="R196" s="2" t="s">
        <v>88</v>
      </c>
      <c r="S196" s="6"/>
      <c r="T196" s="6" t="s">
        <v>74</v>
      </c>
      <c r="U196" s="6"/>
      <c r="V196" s="6"/>
      <c r="W196" s="6"/>
      <c r="X196" s="6"/>
      <c r="Y196" s="14" t="str">
        <f t="shared" si="264"/>
        <v xml:space="preserve"> \subsection{Hymnus}  \greannotation{VIII} \index[Hymnus]{Lucis creator} \label{Lucis creator (Hymnus)} \grecommentary[0pt]{} \gresetinitiallines{1} \gresetlyriccentering{syllable}  \gregorioscore{chants/hy--lucis-creator-english}    </v>
      </c>
      <c r="Z196" s="6"/>
      <c r="AA196" s="13" t="str">
        <f>CONCATENATE("\subsection{",E196,"}")</f>
        <v>\subsection{Hymnus}</v>
      </c>
      <c r="AB196" s="6"/>
      <c r="AC196" s="13" t="str">
        <f>CONCATENATE("\greannotation{",L196,"}")</f>
        <v>\greannotation{VIII}</v>
      </c>
      <c r="AD196" s="12" t="str">
        <f>CONCATENATE("\index[",E196,"]{",G196,"}")</f>
        <v>\index[Hymnus]{Lucis creator}</v>
      </c>
      <c r="AE196" s="12" t="str">
        <f>CONCATENATE("\label{",G196," (",E196,")}")</f>
        <v>\label{Lucis creator (Hymnus)}</v>
      </c>
      <c r="AF196" s="12" t="str">
        <f t="shared" ref="AF196:AF197" si="266">CONCATENATE("\grecommentary[",N196,"]{",P196,"}")</f>
        <v>\grecommentary[0pt]{}</v>
      </c>
      <c r="AG196" s="12" t="str">
        <f t="shared" ref="AG196:AG197" si="267">CONCATENATE("\gresetinitiallines{",O196,"}")</f>
        <v>\gresetinitiallines{1}</v>
      </c>
      <c r="AH196" s="26" t="s">
        <v>50</v>
      </c>
      <c r="AI196" s="6"/>
      <c r="AJ196" s="6" t="str">
        <f t="shared" si="265"/>
        <v>\gregorioscore{chants/hy--lucis-creator-english}</v>
      </c>
      <c r="AK196" s="6"/>
      <c r="AL196" s="6"/>
      <c r="AM196" s="6"/>
    </row>
    <row r="197" spans="1:39" s="7" customFormat="1" ht="15.75" customHeight="1" x14ac:dyDescent="0.15">
      <c r="A197" s="7">
        <v>1005</v>
      </c>
      <c r="B197" s="2"/>
      <c r="C197" s="2"/>
      <c r="D197" s="2"/>
      <c r="E197" s="2" t="s">
        <v>36</v>
      </c>
      <c r="F197" s="2"/>
      <c r="G197" s="2" t="s">
        <v>53</v>
      </c>
      <c r="H197" s="2"/>
      <c r="I197" s="2"/>
      <c r="J197" s="6">
        <v>7</v>
      </c>
      <c r="K197" s="6" t="s">
        <v>57</v>
      </c>
      <c r="L197" s="2" t="s">
        <v>55</v>
      </c>
      <c r="M197" s="2"/>
      <c r="N197" s="2" t="s">
        <v>51</v>
      </c>
      <c r="O197" s="2">
        <v>1</v>
      </c>
      <c r="P197" s="6" t="s">
        <v>54</v>
      </c>
      <c r="Q197" s="6" t="s">
        <v>49</v>
      </c>
      <c r="R197" s="2" t="s">
        <v>88</v>
      </c>
      <c r="S197" s="6"/>
      <c r="T197" s="6" t="s">
        <v>120</v>
      </c>
      <c r="U197" s="6"/>
      <c r="V197" s="6"/>
      <c r="W197" s="6"/>
      <c r="X197" s="6" t="s">
        <v>64</v>
      </c>
      <c r="Y197" s="14" t="str">
        <f t="shared" si="264"/>
        <v xml:space="preserve"> \subsection{Antiphona}  \greannotation{VII d} \index[Antiphona]{Dixit Dominus} \label{Dixit Dominus (Antiphona)} \grecommentary[0pt]{Ps 109:1} \gresetinitiallines{1} \gresetlyriccentering{vowel} \grechangedim{maxbaroffsettextleft}{0 cm}{scalable} \gregorioscore{chants/an--dixit_dominus_domino_meo--dominican-mss}  \grechangedim{maxbaroffsettextleft}{0.6 cm}{scalable}  </v>
      </c>
      <c r="Z197" s="6"/>
      <c r="AA197" s="13" t="str">
        <f>CONCATENATE("\subsection{",E197,"}")</f>
        <v>\subsection{Antiphona}</v>
      </c>
      <c r="AB197" s="6"/>
      <c r="AC197" s="13" t="str">
        <f>CONCATENATE("\greannotation{",L197,"}")</f>
        <v>\greannotation{VII d}</v>
      </c>
      <c r="AD197" s="12" t="str">
        <f>CONCATENATE("\index[",E197,"]{",G197,"}")</f>
        <v>\index[Antiphona]{Dixit Dominus}</v>
      </c>
      <c r="AE197" s="12" t="str">
        <f>CONCATENATE("\label{",G197," (",E197,")}")</f>
        <v>\label{Dixit Dominus (Antiphona)}</v>
      </c>
      <c r="AF197" s="12" t="str">
        <f t="shared" si="266"/>
        <v>\grecommentary[0pt]{Ps 109:1}</v>
      </c>
      <c r="AG197" s="12" t="str">
        <f t="shared" si="267"/>
        <v>\gresetinitiallines{1}</v>
      </c>
      <c r="AH197" s="27" t="s">
        <v>75</v>
      </c>
      <c r="AI197" s="25" t="s">
        <v>32</v>
      </c>
      <c r="AJ197" s="6" t="str">
        <f t="shared" si="265"/>
        <v>\gregorioscore{chants/an--dixit_dominus_domino_meo--dominican-mss}</v>
      </c>
      <c r="AK197" s="6"/>
      <c r="AL197" s="24" t="s">
        <v>33</v>
      </c>
      <c r="AM197" s="6"/>
    </row>
    <row r="198" spans="1:39" s="7" customFormat="1" ht="15" customHeight="1" x14ac:dyDescent="0.15">
      <c r="A198" s="1">
        <v>1006</v>
      </c>
      <c r="E198" s="1" t="s">
        <v>37</v>
      </c>
      <c r="G198" s="1" t="s">
        <v>38</v>
      </c>
      <c r="H198" s="1" t="s">
        <v>58</v>
      </c>
      <c r="I198" s="1" t="s">
        <v>65</v>
      </c>
      <c r="N198" s="2" t="s">
        <v>51</v>
      </c>
      <c r="Q198" s="7" t="s">
        <v>48</v>
      </c>
      <c r="T198" s="7" t="s">
        <v>66</v>
      </c>
      <c r="Y198" s="19" t="str">
        <f t="shared" si="264"/>
        <v xml:space="preserve"> \subsection{Psalm 109} \subsubsection{The Messiah, king and priest}  \index[Psalmus]{Psalm 109} \label{Psalm 109 (Psalmus)} \emph{Christ’s reign will last until all his enemies are made subject to him (1~Cor 15:25).}    \vspace{5pt} \par \input{psalms/psalm109english3-3}    </v>
      </c>
      <c r="Z198" s="6"/>
      <c r="AA198" s="13" t="str">
        <f>CONCATENATE("\subsection{",G198,"}")</f>
        <v>\subsection{Psalm 109}</v>
      </c>
      <c r="AB198" s="13" t="str">
        <f>CONCATENATE("\subsubsection{",H198,"}")</f>
        <v>\subsubsection{The Messiah, king and priest}</v>
      </c>
      <c r="AC198" s="13"/>
      <c r="AD198" s="12" t="str">
        <f>CONCATENATE("\index[",E198,"]{",G198,"}")</f>
        <v>\index[Psalmus]{Psalm 109}</v>
      </c>
      <c r="AE198" s="12" t="str">
        <f>CONCATENATE("\label{",G198," (",E198,")}")</f>
        <v>\label{Psalm 109 (Psalmus)}</v>
      </c>
      <c r="AF198" s="12" t="str">
        <f>CONCATENATE("\emph{",I198,"}")</f>
        <v>\emph{Christ’s reign will last until all his enemies are made subject to him (1~Cor 15:25).}</v>
      </c>
      <c r="AG198" s="12"/>
      <c r="AH198" s="6"/>
      <c r="AI198" s="6"/>
      <c r="AJ198" s="6" t="str">
        <f>CONCATENATE("\vspace{5pt} \par \input{psalms/",SUBSTITUTE(T198,".tex",""),"}")</f>
        <v>\vspace{5pt} \par \input{psalms/psalm109english3-3}</v>
      </c>
      <c r="AK198" s="6"/>
      <c r="AL198" s="6"/>
      <c r="AM198" s="6"/>
    </row>
    <row r="199" spans="1:39" s="7" customFormat="1" ht="15.75" customHeight="1" x14ac:dyDescent="0.15">
      <c r="A199" s="7">
        <v>1007</v>
      </c>
      <c r="B199" s="2"/>
      <c r="C199" s="6"/>
      <c r="D199" s="2"/>
      <c r="E199" s="2" t="s">
        <v>36</v>
      </c>
      <c r="F199" s="2"/>
      <c r="G199" s="2" t="s">
        <v>39</v>
      </c>
      <c r="H199" s="2"/>
      <c r="I199" s="2"/>
      <c r="J199" s="2" t="s">
        <v>69</v>
      </c>
      <c r="K199" s="2"/>
      <c r="L199" s="2" t="s">
        <v>69</v>
      </c>
      <c r="M199" s="2"/>
      <c r="N199" s="2" t="s">
        <v>51</v>
      </c>
      <c r="O199" s="2">
        <v>1</v>
      </c>
      <c r="P199" s="2" t="s">
        <v>40</v>
      </c>
      <c r="Q199" s="2" t="s">
        <v>49</v>
      </c>
      <c r="R199" s="2" t="s">
        <v>86</v>
      </c>
      <c r="S199" s="6"/>
      <c r="T199" s="6" t="s">
        <v>67</v>
      </c>
      <c r="U199" s="6"/>
      <c r="V199" s="6"/>
      <c r="W199" s="6"/>
      <c r="X199" s="6" t="s">
        <v>68</v>
      </c>
      <c r="Y199" s="14" t="str">
        <f t="shared" si="264"/>
        <v xml:space="preserve"> \subsection{Antiphona}  \greannotation{T. per.} \index[Antiphona]{Ex Ægypto} \label{Ex Ægypto (Antiphona)} \grecommentary[0pt]{Cf. Ex 13:14} \gresetinitiallines{1} \gresetlyriccentering{vowel} \grechangedim{maxbaroffsettextleft}{0 cm}{scalable} \gregorioscore{chants/an--ex_aegypto_--solesmes--tonus-peregrinus}  \grechangedim{maxbaroffsettextleft}{0.6 cm}{scalable}  </v>
      </c>
      <c r="Z199" s="6"/>
      <c r="AA199" s="13" t="str">
        <f t="shared" ref="AA199" si="268">CONCATENATE("\subsection{",E199,"}")</f>
        <v>\subsection{Antiphona}</v>
      </c>
      <c r="AB199" s="6"/>
      <c r="AC199" s="13" t="str">
        <f t="shared" ref="AC199" si="269">CONCATENATE("\greannotation{",L199,"}")</f>
        <v>\greannotation{T. per.}</v>
      </c>
      <c r="AD199" s="12" t="str">
        <f t="shared" ref="AD199:AD200" si="270">CONCATENATE("\index[",E199,"]{",G199,"}")</f>
        <v>\index[Antiphona]{Ex Ægypto}</v>
      </c>
      <c r="AE199" s="12" t="str">
        <f t="shared" ref="AE199:AE200" si="271">CONCATENATE("\label{",G199," (",E199,")}")</f>
        <v>\label{Ex Ægypto (Antiphona)}</v>
      </c>
      <c r="AF199" s="12" t="str">
        <f t="shared" ref="AF199" si="272">CONCATENATE("\grecommentary[",N199,"]{",P199,"}")</f>
        <v>\grecommentary[0pt]{Cf. Ex 13:14}</v>
      </c>
      <c r="AG199" s="12" t="str">
        <f t="shared" ref="AG199" si="273">CONCATENATE("\gresetinitiallines{",O199,"}")</f>
        <v>\gresetinitiallines{1}</v>
      </c>
      <c r="AH199" s="6" t="s">
        <v>75</v>
      </c>
      <c r="AI199" s="25" t="s">
        <v>32</v>
      </c>
      <c r="AJ199" s="6" t="str">
        <f t="shared" ref="AJ199" si="274">CONCATENATE("\gregorioscore{chants/",SUBSTITUTE(T199,".gabc",""),"}")</f>
        <v>\gregorioscore{chants/an--ex_aegypto_--solesmes--tonus-peregrinus}</v>
      </c>
      <c r="AK199" s="6"/>
      <c r="AL199" s="24" t="s">
        <v>33</v>
      </c>
      <c r="AM199" s="6"/>
    </row>
    <row r="200" spans="1:39" s="7" customFormat="1" ht="15.75" customHeight="1" x14ac:dyDescent="0.15">
      <c r="A200" s="1">
        <v>1008</v>
      </c>
      <c r="B200" s="2"/>
      <c r="C200" s="6"/>
      <c r="D200" s="2"/>
      <c r="E200" s="2" t="s">
        <v>37</v>
      </c>
      <c r="F200" s="2"/>
      <c r="G200" s="2" t="s">
        <v>41</v>
      </c>
      <c r="H200" s="2" t="s">
        <v>61</v>
      </c>
      <c r="I200" s="2" t="s">
        <v>62</v>
      </c>
      <c r="J200" s="2"/>
      <c r="K200" s="2"/>
      <c r="L200" s="2"/>
      <c r="M200" s="2"/>
      <c r="N200" s="2" t="s">
        <v>51</v>
      </c>
      <c r="O200" s="2"/>
      <c r="P200" s="2"/>
      <c r="Q200" s="2" t="s">
        <v>48</v>
      </c>
      <c r="R200" s="6"/>
      <c r="S200" s="6"/>
      <c r="T200" s="6" t="s">
        <v>70</v>
      </c>
      <c r="U200" s="6"/>
      <c r="V200" s="6"/>
      <c r="W200" s="6"/>
      <c r="X200" s="6"/>
      <c r="Y200" s="19" t="str">
        <f t="shared" si="264"/>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200" s="6"/>
      <c r="AA200" s="13" t="str">
        <f>CONCATENATE("\subsection{",G200,"}")</f>
        <v>\subsection{Psalm 113A}</v>
      </c>
      <c r="AB200" s="13" t="str">
        <f>CONCATENATE("\subsubsection{",H200,"}")</f>
        <v>\subsubsection{The Israelites are delivered from the bondage of Egypt}</v>
      </c>
      <c r="AC200" s="13"/>
      <c r="AD200" s="12" t="str">
        <f t="shared" si="270"/>
        <v>\index[Psalmus]{Psalm 113A}</v>
      </c>
      <c r="AE200" s="12" t="str">
        <f t="shared" si="271"/>
        <v>\label{Psalm 113A (Psalmus)}</v>
      </c>
      <c r="AF200" s="12" t="str">
        <f>CONCATENATE("\emph{",I200,"}")</f>
        <v>\emph{You too left Egypt when, at baptism, you renounced that world which is at enmity with God (Saint Augustine).}</v>
      </c>
      <c r="AG200" s="12"/>
      <c r="AH200" s="6"/>
      <c r="AI200" s="6"/>
      <c r="AJ200" s="6" t="str">
        <f>CONCATENATE("\vspace{5pt} \par \input{psalms/",SUBSTITUTE(T200,".tex",""),"}")</f>
        <v>\vspace{5pt} \par \input{psalms/psalm113Aenglish3-3}</v>
      </c>
      <c r="AK200" s="6"/>
      <c r="AL200" s="6"/>
      <c r="AM200" s="6"/>
    </row>
    <row r="201" spans="1:39" s="7" customFormat="1" ht="15.75" customHeight="1" x14ac:dyDescent="0.15">
      <c r="A201" s="7">
        <v>1009</v>
      </c>
      <c r="B201" s="2"/>
      <c r="C201" s="6"/>
      <c r="D201" s="2"/>
      <c r="E201" s="2" t="s">
        <v>42</v>
      </c>
      <c r="F201" s="2"/>
      <c r="G201" s="1" t="s">
        <v>63</v>
      </c>
      <c r="H201" s="1" t="s">
        <v>71</v>
      </c>
      <c r="I201" s="1"/>
      <c r="J201" s="6">
        <v>6</v>
      </c>
      <c r="K201" s="6"/>
      <c r="L201" s="2" t="s">
        <v>81</v>
      </c>
      <c r="M201" s="1"/>
      <c r="N201" s="2" t="s">
        <v>51</v>
      </c>
      <c r="O201" s="1">
        <v>1</v>
      </c>
      <c r="P201" s="2" t="s">
        <v>43</v>
      </c>
      <c r="Q201" s="2" t="s">
        <v>48</v>
      </c>
      <c r="R201" s="2" t="s">
        <v>87</v>
      </c>
      <c r="S201" s="6"/>
      <c r="T201" s="7" t="s">
        <v>52</v>
      </c>
      <c r="U201" s="6"/>
      <c r="V201" s="6"/>
      <c r="W201" s="6"/>
      <c r="X201" s="6"/>
      <c r="Y201" s="14" t="str">
        <f t="shared" si="264"/>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\newpage </v>
      </c>
      <c r="Z201" s="6"/>
      <c r="AA201" s="13" t="str">
        <f t="shared" ref="AA201:AA203" si="275">CONCATENATE("\subsection{",E201,"}")</f>
        <v>\subsection{Canticum}</v>
      </c>
      <c r="AB201" s="13" t="str">
        <f>CONCATENATE("\subsubsection{",H201,"}")</f>
        <v>\subsubsection{The wedding of the Lamb}</v>
      </c>
      <c r="AC201" s="13" t="str">
        <f t="shared" ref="AC201" si="276">CONCATENATE("\greannotation{",L201,"}")</f>
        <v>\greannotation{VI}</v>
      </c>
      <c r="AD201" s="12" t="str">
        <f>CONCATENATE("\index[",E201,"]{",G201,"}")</f>
        <v>\index[Canticum]{Salus et gloria}</v>
      </c>
      <c r="AE201" s="12" t="str">
        <f>CONCATENATE("\label{",G201," (",E201,")}")</f>
        <v>\label{Salus et gloria (Canticum)}</v>
      </c>
      <c r="AF201" s="12" t="str">
        <f t="shared" ref="AF201" si="277">CONCATENATE("\grecommentary[",N201,"]{",P201,"}")</f>
        <v>\grecommentary[0pt]{Cf. Ap 19:1-2, 5-7}</v>
      </c>
      <c r="AG201" s="12" t="str">
        <f t="shared" ref="AG201" si="278">CONCATENATE("\gresetinitiallines{",O201,"}")</f>
        <v>\gresetinitiallines{1}</v>
      </c>
      <c r="AH201" s="26" t="s">
        <v>50</v>
      </c>
      <c r="AI201" s="6"/>
      <c r="AJ201" s="6" t="str">
        <f>CONCATENATE("\gregorioscore{chants/",SUBSTITUTE(T201,".gabc",""),"}")</f>
        <v>\gregorioscore{chants/canticle--salus-et-honor--dom-1-et-3--english}</v>
      </c>
      <c r="AK201" s="6"/>
      <c r="AL201" s="6"/>
      <c r="AM201" s="29" t="s">
        <v>162</v>
      </c>
    </row>
    <row r="202" spans="1:39" s="7" customFormat="1" ht="15.75" customHeight="1" x14ac:dyDescent="0.15">
      <c r="A202" s="1">
        <v>1010</v>
      </c>
      <c r="B202" s="2"/>
      <c r="C202" s="2"/>
      <c r="D202" s="2"/>
      <c r="E202" s="2" t="s">
        <v>44</v>
      </c>
      <c r="F202" s="2"/>
      <c r="G202" s="1" t="s">
        <v>103</v>
      </c>
      <c r="H202" s="2"/>
      <c r="I202" s="2"/>
      <c r="J202" s="6"/>
      <c r="K202" s="6"/>
      <c r="L202" s="2"/>
      <c r="M202" s="2"/>
      <c r="N202" s="2" t="s">
        <v>51</v>
      </c>
      <c r="O202" s="2"/>
      <c r="P202" s="2" t="s">
        <v>72</v>
      </c>
      <c r="Q202" s="6"/>
      <c r="R202" s="6"/>
      <c r="S202" s="6"/>
      <c r="T202" s="6" t="s">
        <v>73</v>
      </c>
      <c r="U202" s="6"/>
      <c r="V202" s="6"/>
      <c r="W202" s="6"/>
      <c r="X202" s="6"/>
      <c r="Y202" s="20" t="str">
        <f t="shared" si="264"/>
        <v xml:space="preserve"> \subsection{Lectio brevis}     \hfill 2 Cor 1:3-4    \input{readings/lectio_brevis_2.Cor.1.3-4.tex}    </v>
      </c>
      <c r="Z202" s="6"/>
      <c r="AA202" s="13" t="str">
        <f t="shared" si="275"/>
        <v>\subsection{Lectio brevis}</v>
      </c>
      <c r="AB202" s="6"/>
      <c r="AC202" s="13"/>
      <c r="AD202" s="12"/>
      <c r="AE202" s="12"/>
      <c r="AF202" s="6" t="str">
        <f>CONCATENATE("\hfill ",P202)</f>
        <v>\hfill 2 Cor 1:3-4</v>
      </c>
      <c r="AG202" s="12"/>
      <c r="AH202" s="6"/>
      <c r="AI202" s="6"/>
      <c r="AJ202" s="6" t="str">
        <f>CONCATENATE("\input{readings/",T202,"}")</f>
        <v>\input{readings/lectio_brevis_2.Cor.1.3-4.tex}</v>
      </c>
      <c r="AK202" s="6"/>
      <c r="AL202" s="6"/>
      <c r="AM202" s="6"/>
    </row>
    <row r="203" spans="1:39" s="7" customFormat="1" ht="15.75" customHeight="1" x14ac:dyDescent="0.15">
      <c r="A203" s="7">
        <v>1011</v>
      </c>
      <c r="B203" s="2"/>
      <c r="C203" s="2"/>
      <c r="D203" s="2"/>
      <c r="E203" s="2" t="s">
        <v>45</v>
      </c>
      <c r="F203" s="2"/>
      <c r="G203" s="2" t="s">
        <v>46</v>
      </c>
      <c r="H203" s="2"/>
      <c r="I203" s="2"/>
      <c r="J203" s="6">
        <v>6</v>
      </c>
      <c r="K203" s="6"/>
      <c r="L203" s="2" t="s">
        <v>81</v>
      </c>
      <c r="M203" s="2" t="s">
        <v>77</v>
      </c>
      <c r="N203" s="2" t="s">
        <v>51</v>
      </c>
      <c r="O203" s="2">
        <v>1</v>
      </c>
      <c r="P203" s="2" t="s">
        <v>80</v>
      </c>
      <c r="Q203" s="2" t="s">
        <v>49</v>
      </c>
      <c r="R203" s="2" t="s">
        <v>86</v>
      </c>
      <c r="S203" s="6"/>
      <c r="T203" s="6" t="s">
        <v>79</v>
      </c>
      <c r="U203" s="6"/>
      <c r="V203" s="6"/>
      <c r="W203" s="6"/>
      <c r="X203" s="6" t="s">
        <v>83</v>
      </c>
      <c r="Y203" s="21" t="str">
        <f t="shared" si="264"/>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203" s="6"/>
      <c r="AA203" s="13" t="str">
        <f t="shared" si="275"/>
        <v>\subsection{Responsorium brevis}</v>
      </c>
      <c r="AB203" s="6"/>
      <c r="AC203" s="13" t="str">
        <f t="shared" ref="AC203:AC205" si="279">CONCATENATE("\greannotation{",L203,"}")</f>
        <v>\greannotation{VI}</v>
      </c>
      <c r="AD203" s="12" t="str">
        <f>CONCATENATE("\index[",E203,"]{",G203,"}")</f>
        <v>\index[Responsorium brevis]{Benedictus es, Domine}</v>
      </c>
      <c r="AE203" s="12" t="str">
        <f>CONCATENATE("\label{",G203," (",E203,")}")</f>
        <v>\label{Benedictus es, Domine (Responsorium brevis)}</v>
      </c>
      <c r="AF203" s="12" t="str">
        <f t="shared" ref="AF203:AF205" si="280">CONCATENATE("\grecommentary[",N203,"]{",P203,"}")</f>
        <v>\grecommentary[0pt]{Dan 3:56}</v>
      </c>
      <c r="AG203" s="12" t="str">
        <f t="shared" ref="AG203:AG205" si="281">CONCATENATE("\gresetinitiallines{",O203,"}")</f>
        <v>\gresetinitiallines{1}</v>
      </c>
      <c r="AH203" s="27" t="s">
        <v>75</v>
      </c>
      <c r="AI203" s="6"/>
      <c r="AJ203" s="6" t="str">
        <f t="shared" ref="AJ203:AJ205" si="282">CONCATENATE("\gregorioscore{chants/",SUBSTITUTE(T203,".gabc",""),"}")</f>
        <v>\gregorioscore{chants/rb--benedictus_es_domine--solesmes}</v>
      </c>
      <c r="AK203" s="6"/>
      <c r="AL203" s="6"/>
      <c r="AM203" s="6"/>
    </row>
    <row r="204" spans="1:39" s="7" customFormat="1" ht="15.75" customHeight="1" x14ac:dyDescent="0.15">
      <c r="A204" s="1">
        <v>1012</v>
      </c>
      <c r="B204" s="2"/>
      <c r="C204" s="6"/>
      <c r="D204" s="2"/>
      <c r="E204" s="2" t="s">
        <v>84</v>
      </c>
      <c r="F204" s="6"/>
      <c r="G204" s="2" t="s">
        <v>211</v>
      </c>
      <c r="H204" s="2"/>
      <c r="I204" s="2"/>
      <c r="J204" s="2">
        <v>7</v>
      </c>
      <c r="K204" s="2" t="s">
        <v>215</v>
      </c>
      <c r="L204" s="2" t="s">
        <v>216</v>
      </c>
      <c r="M204" s="2"/>
      <c r="N204" s="2" t="s">
        <v>51</v>
      </c>
      <c r="O204" s="2">
        <v>1</v>
      </c>
      <c r="P204" s="2" t="s">
        <v>210</v>
      </c>
      <c r="Q204" s="2" t="s">
        <v>49</v>
      </c>
      <c r="R204" s="2" t="s">
        <v>86</v>
      </c>
      <c r="S204" s="6"/>
      <c r="T204" s="6" t="s">
        <v>226</v>
      </c>
      <c r="U204" s="6"/>
      <c r="V204" s="6"/>
      <c r="W204" s="6"/>
      <c r="X204" s="6" t="s">
        <v>227</v>
      </c>
      <c r="Y204" s="22" t="str">
        <f t="shared" si="264"/>
        <v xml:space="preserve"> \subsection{Antiphona ad Magnificat}  \greannotation{VII a} \index[Antiphona ad Magnificat]{Trademini autem} \label{Trademini autem (Antiphona ad Magnificat)} \grecommentary[0pt]{Lc 21:16, 18} \gresetinitiallines{1} \gresetlyriccentering{vowel}  \gregorioscore{chants/an--trademini_autem--solesmes} \vspace{5pt} \emph{You will be handed over by parents, and some of you will be put to death; but not a hair of your head will be destroyed, says the Lord.}   </v>
      </c>
      <c r="Z204" s="6"/>
      <c r="AA204" s="13" t="str">
        <f>CONCATENATE("\subsection{",E204,"}")</f>
        <v>\subsection{Antiphona ad Magnificat}</v>
      </c>
      <c r="AB204" s="6"/>
      <c r="AC204" s="13" t="str">
        <f t="shared" si="279"/>
        <v>\greannotation{VII a}</v>
      </c>
      <c r="AD204" s="12" t="str">
        <f t="shared" ref="AD204:AD208" si="283">CONCATENATE("\index[",E204,"]{",G204,"}")</f>
        <v>\index[Antiphona ad Magnificat]{Trademini autem}</v>
      </c>
      <c r="AE204" s="12" t="str">
        <f t="shared" ref="AE204:AE208" si="284">CONCATENATE("\label{",G204," (",E204,")}")</f>
        <v>\label{Trademini autem (Antiphona ad Magnificat)}</v>
      </c>
      <c r="AF204" s="12" t="str">
        <f t="shared" si="280"/>
        <v>\grecommentary[0pt]{Lc 21:16, 18}</v>
      </c>
      <c r="AG204" s="12" t="str">
        <f t="shared" si="281"/>
        <v>\gresetinitiallines{1}</v>
      </c>
      <c r="AH204" s="27" t="s">
        <v>75</v>
      </c>
      <c r="AI204" s="6"/>
      <c r="AJ204" s="6" t="str">
        <f t="shared" si="282"/>
        <v>\gregorioscore{chants/an--trademini_autem--solesmes}</v>
      </c>
      <c r="AK204" s="6" t="str">
        <f>CONCATENATE("\vspace{5pt} \emph{",X204,"}")</f>
        <v>\vspace{5pt} \emph{You will be handed over by parents, and some of you will be put to death; but not a hair of your head will be destroyed, says the Lord.}</v>
      </c>
      <c r="AL204" s="6"/>
      <c r="AM204" s="6"/>
    </row>
    <row r="205" spans="1:39" s="7" customFormat="1" ht="15.75" customHeight="1" x14ac:dyDescent="0.15">
      <c r="A205" s="7">
        <v>1013</v>
      </c>
      <c r="B205" s="2"/>
      <c r="C205" s="2"/>
      <c r="D205" s="2"/>
      <c r="E205" s="2" t="s">
        <v>96</v>
      </c>
      <c r="F205" s="2"/>
      <c r="G205" s="2" t="s">
        <v>212</v>
      </c>
      <c r="H205" s="2" t="s">
        <v>97</v>
      </c>
      <c r="I205" s="2"/>
      <c r="J205" s="2">
        <v>7</v>
      </c>
      <c r="K205" s="2" t="s">
        <v>215</v>
      </c>
      <c r="L205" s="2" t="s">
        <v>216</v>
      </c>
      <c r="M205" s="2"/>
      <c r="N205" s="2" t="s">
        <v>51</v>
      </c>
      <c r="O205" s="2">
        <v>1</v>
      </c>
      <c r="P205" s="2" t="s">
        <v>94</v>
      </c>
      <c r="Q205" s="6"/>
      <c r="R205" s="6"/>
      <c r="S205" s="6"/>
      <c r="T205" s="6" t="s">
        <v>93</v>
      </c>
      <c r="U205" s="6"/>
      <c r="V205" s="6"/>
      <c r="W205" s="6"/>
      <c r="X205" s="6"/>
      <c r="Y205" s="23" t="str">
        <f t="shared" si="264"/>
        <v xml:space="preserve"> \subsection{Canticum Evangelicum} \subsubsection{The soul rejoices in the Lord} \greannotation{VII a} \index[Canticum Evangelicum]{Magnificat 7a} \label{Magnificat 7a (Canticum Evangelicum)} \grecommentary[0pt]{Lc 1:46-55} \gresetinitiallines{1} \gresetlyriccentering{vowel}  \gregorioscore{chants/magnificat4E} \input{chants/magnificat-translation}   </v>
      </c>
      <c r="Z205" s="6"/>
      <c r="AA205" s="13" t="str">
        <f t="shared" ref="AA205:AA210" si="285">CONCATENATE("\subsection{",E205,"}")</f>
        <v>\subsection{Canticum Evangelicum}</v>
      </c>
      <c r="AB205" s="13" t="str">
        <f>CONCATENATE("\subsubsection{",H205,"}")</f>
        <v>\subsubsection{The soul rejoices in the Lord}</v>
      </c>
      <c r="AC205" s="13" t="str">
        <f t="shared" si="279"/>
        <v>\greannotation{VII a}</v>
      </c>
      <c r="AD205" s="12" t="str">
        <f t="shared" si="283"/>
        <v>\index[Canticum Evangelicum]{Magnificat 7a}</v>
      </c>
      <c r="AE205" s="12" t="str">
        <f t="shared" si="284"/>
        <v>\label{Magnificat 7a (Canticum Evangelicum)}</v>
      </c>
      <c r="AF205" s="12" t="str">
        <f t="shared" si="280"/>
        <v>\grecommentary[0pt]{Lc 1:46-55}</v>
      </c>
      <c r="AG205" s="12" t="str">
        <f t="shared" si="281"/>
        <v>\gresetinitiallines{1}</v>
      </c>
      <c r="AH205" s="27" t="s">
        <v>75</v>
      </c>
      <c r="AI205" s="6"/>
      <c r="AJ205" s="6" t="str">
        <f t="shared" si="282"/>
        <v>\gregorioscore{chants/magnificat4E}</v>
      </c>
      <c r="AK205" s="6" t="s">
        <v>98</v>
      </c>
      <c r="AL205" s="6"/>
      <c r="AM205" s="6"/>
    </row>
    <row r="206" spans="1:39" s="7" customFormat="1" ht="15" customHeight="1" x14ac:dyDescent="0.15">
      <c r="A206" s="1">
        <v>1014</v>
      </c>
      <c r="E206" s="1" t="s">
        <v>102</v>
      </c>
      <c r="G206" s="1"/>
      <c r="Y206" s="23" t="str">
        <f t="shared" si="264"/>
        <v xml:space="preserve"> \subsection{Preces}   \index[Preces]{} \label{ (Preces)}     \input{intercessions/}    </v>
      </c>
      <c r="AA206" s="13" t="str">
        <f t="shared" si="285"/>
        <v>\subsection{Preces}</v>
      </c>
      <c r="AD206" s="1" t="str">
        <f t="shared" si="283"/>
        <v>\index[Preces]{}</v>
      </c>
      <c r="AE206" s="1" t="str">
        <f t="shared" si="284"/>
        <v>\label{ (Preces)}</v>
      </c>
      <c r="AJ206" s="6" t="str">
        <f>CONCATENATE("\input{intercessions/",SUBSTITUTE(T206,".tex",""),"}")</f>
        <v>\input{intercessions/}</v>
      </c>
    </row>
    <row r="207" spans="1:39" s="7" customFormat="1" ht="15.75" customHeight="1" x14ac:dyDescent="0.15">
      <c r="A207" s="7">
        <v>1015</v>
      </c>
      <c r="B207" s="2"/>
      <c r="C207" s="6"/>
      <c r="D207" s="2"/>
      <c r="E207" s="2" t="s">
        <v>104</v>
      </c>
      <c r="F207" s="6"/>
      <c r="G207" s="2" t="s">
        <v>104</v>
      </c>
      <c r="H207" s="2"/>
      <c r="I207" s="2"/>
      <c r="J207" s="2"/>
      <c r="K207" s="2"/>
      <c r="L207" s="2"/>
      <c r="M207" s="2"/>
      <c r="N207" s="2"/>
      <c r="O207" s="2">
        <v>1</v>
      </c>
      <c r="P207" s="2"/>
      <c r="Q207" s="2"/>
      <c r="R207" s="6"/>
      <c r="S207" s="6"/>
      <c r="T207" s="6" t="s">
        <v>112</v>
      </c>
      <c r="U207" s="6"/>
      <c r="V207" s="6"/>
      <c r="W207" s="6"/>
      <c r="X207" s="6"/>
      <c r="Y207" s="23" t="str">
        <f t="shared" si="264"/>
        <v xml:space="preserve"> \subsection{Pater noster}   \index[Pater noster]{Pater noster} \label{Pater noster (Pater noster)}     \gregorioscore{chants/or--pater_noster_a--solesmes-T}    </v>
      </c>
      <c r="Z207" s="6"/>
      <c r="AA207" s="13" t="str">
        <f t="shared" si="285"/>
        <v>\subsection{Pater noster}</v>
      </c>
      <c r="AB207" s="6"/>
      <c r="AC207" s="6"/>
      <c r="AD207" s="2" t="str">
        <f t="shared" si="283"/>
        <v>\index[Pater noster]{Pater noster}</v>
      </c>
      <c r="AE207" s="2" t="str">
        <f t="shared" si="284"/>
        <v>\label{Pater noster (Pater noster)}</v>
      </c>
      <c r="AF207" s="6"/>
      <c r="AG207" s="6"/>
      <c r="AH207" s="6"/>
      <c r="AI207" s="6"/>
      <c r="AJ207" s="6" t="str">
        <f t="shared" ref="AJ207" si="286">CONCATENATE("\gregorioscore{chants/",SUBSTITUTE(T207,".gabc",""),"}")</f>
        <v>\gregorioscore{chants/or--pater_noster_a--solesmes-T}</v>
      </c>
      <c r="AK207" s="6"/>
      <c r="AL207" s="6"/>
    </row>
    <row r="208" spans="1:39" s="7" customFormat="1" ht="15.75" customHeight="1" x14ac:dyDescent="0.15">
      <c r="A208" s="1">
        <v>1016</v>
      </c>
      <c r="B208" s="2"/>
      <c r="C208" s="2"/>
      <c r="D208" s="2"/>
      <c r="E208" s="2" t="s">
        <v>105</v>
      </c>
      <c r="F208" s="2"/>
      <c r="G208" s="2" t="s">
        <v>201</v>
      </c>
      <c r="H208" s="2"/>
      <c r="I208" s="2"/>
      <c r="J208" s="6"/>
      <c r="K208" s="6"/>
      <c r="L208" s="2"/>
      <c r="M208" s="2"/>
      <c r="N208" s="2"/>
      <c r="O208" s="2"/>
      <c r="P208" s="6"/>
      <c r="Q208" s="6"/>
      <c r="R208" s="6"/>
      <c r="S208" s="6"/>
      <c r="T208" s="6" t="s">
        <v>200</v>
      </c>
      <c r="U208" s="6"/>
      <c r="V208" s="6"/>
      <c r="W208" s="6"/>
      <c r="X208" s="6"/>
      <c r="Y208" s="23" t="str">
        <f t="shared" si="264"/>
        <v xml:space="preserve"> \subsection{Oratio conclusiva}   \index[Oratio conclusiva]{33rd Sunday in OT} \label{33rd Sunday in OT (Oratio conclusiva)}     \input{prayers/or-ordinary-time.33}    </v>
      </c>
      <c r="Z208" s="6"/>
      <c r="AA208" s="13" t="str">
        <f t="shared" si="285"/>
        <v>\subsection{Oratio conclusiva}</v>
      </c>
      <c r="AB208" s="6"/>
      <c r="AC208" s="6"/>
      <c r="AD208" s="2" t="str">
        <f t="shared" si="283"/>
        <v>\index[Oratio conclusiva]{33rd Sunday in OT}</v>
      </c>
      <c r="AE208" s="2" t="str">
        <f t="shared" si="284"/>
        <v>\label{33rd Sunday in OT (Oratio conclusiva)}</v>
      </c>
      <c r="AF208" s="6"/>
      <c r="AG208" s="6"/>
      <c r="AH208" s="6"/>
      <c r="AI208" s="6"/>
      <c r="AJ208" s="6" t="str">
        <f>CONCATENATE("\input{prayers/",SUBSTITUTE(T208,".tex",""),"}")</f>
        <v>\input{prayers/or-ordinary-time.33}</v>
      </c>
      <c r="AK208" s="6"/>
      <c r="AL208" s="6"/>
    </row>
    <row r="209" spans="1:38" s="7" customFormat="1" ht="15.75" customHeight="1" x14ac:dyDescent="0.15">
      <c r="A209" s="7">
        <v>1017</v>
      </c>
      <c r="B209" s="2"/>
      <c r="C209" s="2"/>
      <c r="D209" s="2"/>
      <c r="E209" s="2" t="s">
        <v>106</v>
      </c>
      <c r="F209" s="2"/>
      <c r="G209" s="2"/>
      <c r="H209" s="2"/>
      <c r="I209" s="2"/>
      <c r="J209" s="6"/>
      <c r="K209" s="6"/>
      <c r="L209" s="2"/>
      <c r="M209" s="2"/>
      <c r="N209" s="2"/>
      <c r="O209" s="2"/>
      <c r="P209" s="6"/>
      <c r="Q209" s="6"/>
      <c r="R209" s="6"/>
      <c r="S209" s="6"/>
      <c r="T209" s="6"/>
      <c r="U209" s="6"/>
      <c r="V209" s="6"/>
      <c r="W209" s="6" t="s">
        <v>111</v>
      </c>
      <c r="X209" s="6"/>
      <c r="Y209" s="23" t="str">
        <f t="shared" si="264"/>
        <v xml:space="preserve"> \subsection{Ritus conclusionis}         \par \Vbar. The Lord be with you. \par \Rbar. And with your spirit. \par \Vbar. May almighty God bless you, the Father, and the Son, and the Holy Spirit. \par \Rbar. Amen.    </v>
      </c>
      <c r="Z209" s="6"/>
      <c r="AA209" s="13" t="str">
        <f t="shared" si="285"/>
        <v>\subsection{Ritus conclusionis}</v>
      </c>
      <c r="AB209" s="6"/>
      <c r="AC209" s="6"/>
      <c r="AD209" s="2"/>
      <c r="AE209" s="2"/>
      <c r="AF209" s="6"/>
      <c r="AG209" s="6"/>
      <c r="AH209" s="6"/>
      <c r="AI209" s="6"/>
      <c r="AJ209" s="6" t="str">
        <f>CONCATENATE("\par ",W209)</f>
        <v>\par \Vbar. The Lord be with you. \par \Rbar. And with your spirit. \par \Vbar. May almighty God bless you, the Father, and the Son, and the Holy Spirit. \par \Rbar. Amen.</v>
      </c>
      <c r="AK209" s="6"/>
      <c r="AL209" s="6"/>
    </row>
    <row r="210" spans="1:38" s="7" customFormat="1" ht="15.75" customHeight="1" x14ac:dyDescent="0.15">
      <c r="A210" s="1">
        <v>1018</v>
      </c>
      <c r="B210" s="2"/>
      <c r="C210" s="2"/>
      <c r="D210" s="6"/>
      <c r="E210" s="2" t="s">
        <v>107</v>
      </c>
      <c r="F210" s="6"/>
      <c r="G210" s="2" t="s">
        <v>108</v>
      </c>
      <c r="H210" s="5"/>
      <c r="I210" s="5"/>
      <c r="J210" s="6">
        <v>1</v>
      </c>
      <c r="K210" s="6"/>
      <c r="L210" s="2" t="s">
        <v>109</v>
      </c>
      <c r="M210" s="5"/>
      <c r="N210" s="5"/>
      <c r="O210" s="2">
        <v>1</v>
      </c>
      <c r="P210" s="6"/>
      <c r="Q210" s="6"/>
      <c r="R210" s="6"/>
      <c r="S210" s="6"/>
      <c r="T210" s="6" t="s">
        <v>110</v>
      </c>
      <c r="U210" s="6"/>
      <c r="V210" s="6"/>
      <c r="W210" s="6"/>
      <c r="X210" s="6"/>
      <c r="Y210" s="23" t="str">
        <f t="shared" si="264"/>
        <v xml:space="preserve"> \subsection{Benedicamus Domino}   \index[Benedicamus Domino]{Sundays} \label{Sundays (Benedicamus Domino)}     \gregorioscore{chants/misc.benedicamus.dominio.4-T}    </v>
      </c>
      <c r="Z210" s="6"/>
      <c r="AA210" s="13" t="str">
        <f t="shared" si="285"/>
        <v>\subsection{Benedicamus Domino}</v>
      </c>
      <c r="AB210" s="6"/>
      <c r="AC210" s="6"/>
      <c r="AD210" s="2" t="str">
        <f t="shared" ref="AD210" si="287">CONCATENATE("\index[",E210,"]{",G210,"}")</f>
        <v>\index[Benedicamus Domino]{Sundays}</v>
      </c>
      <c r="AE210" s="2" t="str">
        <f t="shared" ref="AE210" si="288">CONCATENATE("\label{",G210," (",E210,")}")</f>
        <v>\label{Sundays (Benedicamus Domino)}</v>
      </c>
      <c r="AF210" s="6"/>
      <c r="AG210" s="6"/>
      <c r="AH210" s="6"/>
      <c r="AI210" s="6"/>
      <c r="AJ210" s="6" t="str">
        <f>CONCATENATE("\gregorioscore{chants/",SUBSTITUTE(T210,".gabc",""),"}")</f>
        <v>\gregorioscore{chants/misc.benedicamus.dominio.4-T}</v>
      </c>
      <c r="AK210" s="6"/>
      <c r="AL210" s="6"/>
    </row>
    <row r="211" spans="1:38" s="7" customFormat="1" ht="15" customHeight="1" x14ac:dyDescent="0.15">
      <c r="A211" s="7">
        <v>1019</v>
      </c>
      <c r="Y211" s="15"/>
      <c r="AD211" s="1"/>
      <c r="AE211" s="1"/>
    </row>
    <row r="212" spans="1:38" ht="15.75" customHeight="1" x14ac:dyDescent="0.15">
      <c r="A212" s="7"/>
      <c r="B212" s="2"/>
      <c r="C212" s="6"/>
      <c r="D212" s="6"/>
      <c r="E212" s="6"/>
      <c r="F212" s="6"/>
      <c r="G212" s="1"/>
      <c r="H212" s="1"/>
      <c r="I212" s="1"/>
      <c r="J212" s="6"/>
      <c r="K212" s="6"/>
      <c r="L212" s="1"/>
      <c r="M212" s="1"/>
      <c r="N212" s="1"/>
      <c r="O212" s="1"/>
      <c r="P212" s="4"/>
      <c r="Q212" s="6"/>
      <c r="R212" s="4"/>
      <c r="S212" s="4"/>
      <c r="T212" s="4"/>
      <c r="U212" s="4"/>
      <c r="V212" s="4"/>
      <c r="W212" s="6"/>
      <c r="X212" s="4"/>
      <c r="Y212" s="14"/>
      <c r="Z212" s="4"/>
      <c r="AA212" s="4"/>
      <c r="AB212" s="4"/>
      <c r="AC212" s="4"/>
      <c r="AD212" s="2"/>
      <c r="AE212" s="2"/>
      <c r="AF212" s="4"/>
      <c r="AG212" s="4"/>
      <c r="AH212" s="4"/>
      <c r="AI212" s="6"/>
      <c r="AJ212" s="4"/>
      <c r="AK212" s="4"/>
      <c r="AL212" s="6"/>
    </row>
    <row r="213" spans="1:38" ht="15.75" customHeight="1" x14ac:dyDescent="0.15">
      <c r="A213" s="7"/>
      <c r="B213" s="2"/>
      <c r="C213" s="6"/>
      <c r="D213" s="6"/>
      <c r="E213" s="6"/>
      <c r="F213" s="6"/>
      <c r="G213" s="6"/>
      <c r="H213" s="6"/>
      <c r="I213" s="6"/>
      <c r="J213" s="6"/>
      <c r="K213" s="6"/>
      <c r="L213" s="6"/>
      <c r="M213" s="6"/>
      <c r="N213" s="6"/>
      <c r="O213" s="6"/>
      <c r="P213" s="2"/>
      <c r="Q213" s="2"/>
      <c r="R213" s="4"/>
      <c r="S213" s="4"/>
      <c r="T213" s="4"/>
      <c r="U213" s="4"/>
      <c r="V213" s="4"/>
      <c r="W213" s="6"/>
      <c r="X213" s="4"/>
      <c r="Y213" s="14"/>
      <c r="Z213" s="4"/>
      <c r="AA213" s="4"/>
      <c r="AB213" s="4"/>
      <c r="AC213" s="4"/>
      <c r="AD213" s="2"/>
      <c r="AE213" s="2"/>
      <c r="AF213" s="4"/>
      <c r="AG213" s="4"/>
      <c r="AH213" s="4"/>
      <c r="AI213" s="6"/>
      <c r="AJ213" s="4"/>
      <c r="AK213" s="4"/>
      <c r="AL213" s="6"/>
    </row>
    <row r="214" spans="1:38" ht="15.75" customHeight="1" x14ac:dyDescent="0.15">
      <c r="A214" s="7"/>
      <c r="B214" s="2"/>
      <c r="C214" s="6"/>
      <c r="D214" s="6"/>
      <c r="E214" s="6"/>
      <c r="F214" s="6"/>
      <c r="G214" s="6"/>
      <c r="H214" s="6"/>
      <c r="I214" s="6"/>
      <c r="J214" s="6"/>
      <c r="K214" s="6"/>
      <c r="L214" s="6"/>
      <c r="M214" s="6"/>
      <c r="N214" s="6"/>
      <c r="O214" s="6"/>
      <c r="P214" s="4"/>
      <c r="Q214" s="6"/>
      <c r="R214" s="4"/>
      <c r="S214" s="4"/>
      <c r="T214" s="4"/>
      <c r="U214" s="4"/>
      <c r="V214" s="4"/>
      <c r="W214" s="6"/>
      <c r="X214" s="4"/>
      <c r="Y214" s="14"/>
      <c r="Z214" s="4"/>
      <c r="AA214" s="4"/>
      <c r="AB214" s="4"/>
      <c r="AC214" s="4"/>
      <c r="AD214" s="2"/>
      <c r="AE214" s="2"/>
      <c r="AF214" s="4"/>
      <c r="AG214" s="4"/>
      <c r="AH214" s="4"/>
      <c r="AI214" s="6"/>
      <c r="AJ214" s="4"/>
      <c r="AK214" s="4"/>
      <c r="AL214" s="6"/>
    </row>
    <row r="215" spans="1:38" ht="15.75" customHeight="1" x14ac:dyDescent="0.15">
      <c r="A215" s="1"/>
      <c r="B215" s="2"/>
      <c r="C215" s="6"/>
      <c r="D215" s="6"/>
      <c r="E215" s="6"/>
      <c r="F215" s="6"/>
      <c r="G215" s="6"/>
      <c r="H215" s="6"/>
      <c r="I215" s="6"/>
      <c r="J215" s="6"/>
      <c r="K215" s="6"/>
      <c r="L215" s="6"/>
      <c r="M215" s="6"/>
      <c r="N215" s="6"/>
      <c r="O215" s="6"/>
      <c r="P215" s="4"/>
      <c r="Q215" s="6"/>
      <c r="R215" s="4"/>
      <c r="S215" s="4"/>
      <c r="T215" s="4"/>
      <c r="U215" s="4"/>
      <c r="V215" s="4"/>
      <c r="W215" s="6"/>
      <c r="X215" s="4"/>
      <c r="Y215" s="14"/>
      <c r="Z215" s="4"/>
      <c r="AA215" s="4"/>
      <c r="AB215" s="4"/>
      <c r="AC215" s="4"/>
      <c r="AD215" s="2"/>
      <c r="AE215" s="2"/>
      <c r="AF215" s="4"/>
      <c r="AG215" s="4"/>
      <c r="AH215" s="4"/>
      <c r="AI215" s="6"/>
      <c r="AJ215" s="4"/>
      <c r="AK215" s="4"/>
      <c r="AL215" s="6"/>
    </row>
    <row r="216" spans="1:38" ht="15.75" customHeight="1" x14ac:dyDescent="0.15">
      <c r="A216" s="7"/>
      <c r="B216" s="2"/>
      <c r="C216" s="6"/>
      <c r="D216" s="6"/>
      <c r="E216" s="6"/>
      <c r="F216" s="6"/>
      <c r="G216" s="3"/>
      <c r="J216" s="6"/>
      <c r="K216" s="6"/>
      <c r="P216" s="4"/>
      <c r="Q216" s="6"/>
      <c r="R216" s="4"/>
      <c r="S216" s="4"/>
      <c r="T216" s="4"/>
      <c r="U216" s="4"/>
      <c r="V216" s="4"/>
      <c r="W216" s="6"/>
      <c r="X216" s="4"/>
      <c r="Y216" s="14"/>
      <c r="Z216" s="4"/>
      <c r="AA216" s="4"/>
      <c r="AB216" s="4"/>
      <c r="AC216" s="4"/>
      <c r="AD216" s="2"/>
      <c r="AE216" s="2"/>
      <c r="AF216" s="4"/>
      <c r="AG216" s="4"/>
      <c r="AH216" s="4"/>
      <c r="AI216" s="6"/>
      <c r="AJ216" s="4"/>
      <c r="AK216" s="4"/>
      <c r="AL216" s="6"/>
    </row>
    <row r="217" spans="1:38" ht="15.75" customHeight="1" x14ac:dyDescent="0.15">
      <c r="A217" s="7"/>
      <c r="B217" s="2"/>
      <c r="C217" s="6"/>
      <c r="D217" s="6"/>
      <c r="E217" s="6"/>
      <c r="F217" s="6"/>
      <c r="G217" s="6"/>
      <c r="H217" s="6"/>
      <c r="I217" s="6"/>
      <c r="J217" s="6"/>
      <c r="K217" s="6"/>
      <c r="L217" s="6"/>
      <c r="M217" s="6"/>
      <c r="N217" s="6"/>
      <c r="O217" s="6"/>
      <c r="P217" s="2"/>
      <c r="Q217" s="2"/>
      <c r="R217" s="4"/>
      <c r="S217" s="4"/>
      <c r="T217" s="4"/>
      <c r="U217" s="4"/>
      <c r="V217" s="4"/>
      <c r="W217" s="6"/>
      <c r="X217" s="4"/>
      <c r="Y217" s="14"/>
      <c r="Z217" s="4"/>
      <c r="AA217" s="4"/>
      <c r="AB217" s="4"/>
      <c r="AC217" s="4"/>
      <c r="AD217" s="2"/>
      <c r="AE217" s="2"/>
      <c r="AF217" s="4"/>
      <c r="AG217" s="4"/>
      <c r="AH217" s="4"/>
      <c r="AI217" s="6"/>
      <c r="AJ217" s="4"/>
      <c r="AK217" s="4"/>
      <c r="AL217" s="6"/>
    </row>
    <row r="218" spans="1:38" ht="15.75" customHeight="1" x14ac:dyDescent="0.15">
      <c r="A218" s="7"/>
      <c r="B218" s="2"/>
      <c r="C218" s="6"/>
      <c r="D218" s="6"/>
      <c r="E218" s="6"/>
      <c r="F218" s="6"/>
      <c r="G218" s="6"/>
      <c r="H218" s="6"/>
      <c r="I218" s="6"/>
      <c r="J218" s="6"/>
      <c r="K218" s="6"/>
      <c r="L218" s="6"/>
      <c r="M218" s="6"/>
      <c r="N218" s="6"/>
      <c r="O218" s="6"/>
      <c r="P218" s="4"/>
      <c r="Q218" s="6"/>
      <c r="R218" s="4"/>
      <c r="S218" s="4"/>
      <c r="T218" s="4"/>
      <c r="U218" s="4"/>
      <c r="V218" s="4"/>
      <c r="W218" s="6"/>
      <c r="X218" s="4"/>
      <c r="Y218" s="14"/>
      <c r="Z218" s="4"/>
      <c r="AA218" s="4"/>
      <c r="AB218" s="4"/>
      <c r="AC218" s="4"/>
      <c r="AD218" s="2"/>
      <c r="AE218" s="2"/>
      <c r="AF218" s="4"/>
      <c r="AG218" s="4"/>
      <c r="AH218" s="4"/>
      <c r="AI218" s="6"/>
      <c r="AJ218" s="4"/>
      <c r="AK218" s="4"/>
      <c r="AL218" s="6"/>
    </row>
    <row r="219" spans="1:38" ht="15.75" customHeight="1" x14ac:dyDescent="0.15">
      <c r="A219" s="1"/>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6"/>
      <c r="AJ219" s="4"/>
      <c r="AK219" s="4"/>
      <c r="AL219" s="6"/>
    </row>
    <row r="220" spans="1:38" ht="15.75" customHeight="1" x14ac:dyDescent="0.15">
      <c r="A220" s="7"/>
      <c r="B220" s="2"/>
      <c r="C220" s="6"/>
      <c r="D220" s="6"/>
      <c r="E220" s="6"/>
      <c r="F220" s="6"/>
      <c r="G220" s="6"/>
      <c r="H220" s="6"/>
      <c r="I220" s="6"/>
      <c r="J220" s="6"/>
      <c r="K220" s="6"/>
      <c r="L220" s="6"/>
      <c r="M220" s="6"/>
      <c r="N220" s="6"/>
      <c r="O220" s="6"/>
      <c r="P220" s="2"/>
      <c r="Q220" s="2"/>
      <c r="R220" s="4"/>
      <c r="S220" s="4"/>
      <c r="T220" s="4"/>
      <c r="U220" s="4"/>
      <c r="V220" s="4"/>
      <c r="W220" s="6"/>
      <c r="X220" s="4"/>
      <c r="Y220" s="14"/>
      <c r="Z220" s="4"/>
      <c r="AA220" s="4"/>
      <c r="AB220" s="4"/>
      <c r="AC220" s="4"/>
      <c r="AD220" s="2"/>
      <c r="AE220" s="2"/>
      <c r="AF220" s="4"/>
      <c r="AG220" s="4"/>
      <c r="AH220" s="4"/>
      <c r="AI220" s="6"/>
      <c r="AJ220" s="4"/>
      <c r="AK220" s="4"/>
      <c r="AL220" s="6"/>
    </row>
    <row r="221" spans="1:38" ht="15.75" customHeight="1" x14ac:dyDescent="0.15">
      <c r="A221" s="7"/>
      <c r="B221" s="2"/>
      <c r="C221" s="6"/>
      <c r="D221" s="6"/>
      <c r="E221" s="6"/>
      <c r="F221" s="6"/>
      <c r="G221" s="6"/>
      <c r="H221" s="6"/>
      <c r="I221" s="6"/>
      <c r="J221" s="6"/>
      <c r="K221" s="6"/>
      <c r="L221" s="6"/>
      <c r="M221" s="6"/>
      <c r="N221" s="6"/>
      <c r="O221" s="6"/>
      <c r="P221" s="4"/>
      <c r="Q221" s="6"/>
      <c r="R221" s="4"/>
      <c r="S221" s="4"/>
      <c r="T221" s="4"/>
      <c r="U221" s="4"/>
      <c r="V221" s="4"/>
      <c r="W221" s="6"/>
      <c r="X221" s="4"/>
      <c r="Y221" s="14"/>
      <c r="Z221" s="4"/>
      <c r="AA221" s="4"/>
      <c r="AB221" s="4"/>
      <c r="AC221" s="4"/>
      <c r="AD221" s="2"/>
      <c r="AE221" s="2"/>
      <c r="AF221" s="4"/>
      <c r="AG221" s="4"/>
      <c r="AH221" s="4"/>
      <c r="AI221" s="6"/>
      <c r="AJ221" s="4"/>
      <c r="AK221" s="4"/>
      <c r="AL221" s="6"/>
    </row>
    <row r="222" spans="1:38" ht="15.75" customHeight="1" x14ac:dyDescent="0.15">
      <c r="A222" s="7"/>
      <c r="B222" s="2"/>
      <c r="C222" s="6"/>
      <c r="D222" s="6"/>
      <c r="E222" s="6"/>
      <c r="F222" s="6"/>
      <c r="G222" s="6"/>
      <c r="H222" s="6"/>
      <c r="I222" s="6"/>
      <c r="J222" s="6"/>
      <c r="K222" s="6"/>
      <c r="L222" s="6"/>
      <c r="M222" s="6"/>
      <c r="N222" s="6"/>
      <c r="O222" s="6"/>
      <c r="P222" s="4"/>
      <c r="Q222" s="6"/>
      <c r="R222" s="4"/>
      <c r="S222" s="4"/>
      <c r="T222" s="4"/>
      <c r="U222" s="4"/>
      <c r="V222" s="4"/>
      <c r="W222" s="6"/>
      <c r="X222" s="4"/>
      <c r="Y222" s="14"/>
      <c r="Z222" s="4"/>
      <c r="AA222" s="4"/>
      <c r="AB222" s="4"/>
      <c r="AC222" s="4"/>
      <c r="AD222" s="2"/>
      <c r="AE222" s="2"/>
      <c r="AF222" s="4"/>
      <c r="AG222" s="4"/>
      <c r="AH222" s="4"/>
      <c r="AI222" s="6"/>
      <c r="AJ222" s="4"/>
      <c r="AK222" s="4"/>
      <c r="AL222" s="6"/>
    </row>
    <row r="223" spans="1:38" ht="15.75" customHeight="1" x14ac:dyDescent="0.15">
      <c r="A223" s="1"/>
      <c r="B223" s="2"/>
      <c r="C223" s="6"/>
      <c r="D223" s="6"/>
      <c r="E223" s="6"/>
      <c r="F223" s="6"/>
      <c r="G223" s="6"/>
      <c r="H223" s="6"/>
      <c r="I223" s="6"/>
      <c r="J223" s="6"/>
      <c r="K223" s="6"/>
      <c r="L223" s="6"/>
      <c r="M223" s="6"/>
      <c r="N223" s="6"/>
      <c r="O223" s="6"/>
      <c r="P223" s="2"/>
      <c r="Q223" s="2"/>
      <c r="R223" s="4"/>
      <c r="S223" s="4"/>
      <c r="T223" s="4"/>
      <c r="U223" s="4"/>
      <c r="V223" s="4"/>
      <c r="W223" s="6"/>
      <c r="X223" s="4"/>
      <c r="Y223" s="14"/>
      <c r="Z223" s="4"/>
      <c r="AA223" s="4"/>
      <c r="AB223" s="4"/>
      <c r="AC223" s="4"/>
      <c r="AD223" s="2"/>
      <c r="AE223" s="2"/>
      <c r="AF223" s="4"/>
      <c r="AG223" s="4"/>
      <c r="AH223" s="4"/>
      <c r="AI223" s="6"/>
      <c r="AJ223" s="4"/>
      <c r="AK223" s="4"/>
      <c r="AL223" s="6"/>
    </row>
    <row r="224" spans="1:38" ht="15.75" customHeight="1" x14ac:dyDescent="0.15">
      <c r="A224" s="7"/>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6"/>
      <c r="AJ224" s="4"/>
      <c r="AK224" s="4"/>
      <c r="AL224" s="6"/>
    </row>
    <row r="225" spans="1:38" ht="15.75" customHeight="1" x14ac:dyDescent="0.15">
      <c r="A225" s="7"/>
      <c r="B225" s="2"/>
      <c r="C225" s="6"/>
      <c r="D225" s="6"/>
      <c r="E225" s="6"/>
      <c r="F225" s="6"/>
      <c r="G225" s="6"/>
      <c r="H225" s="6"/>
      <c r="I225" s="6"/>
      <c r="J225" s="6"/>
      <c r="K225" s="6"/>
      <c r="L225" s="6"/>
      <c r="M225" s="6"/>
      <c r="N225" s="6"/>
      <c r="O225" s="6"/>
      <c r="P225" s="4"/>
      <c r="Q225" s="6"/>
      <c r="R225" s="4"/>
      <c r="S225" s="4"/>
      <c r="T225" s="4"/>
      <c r="U225" s="4"/>
      <c r="V225" s="4"/>
      <c r="W225" s="6"/>
      <c r="X225" s="4"/>
      <c r="Y225" s="14"/>
      <c r="Z225" s="4"/>
      <c r="AA225" s="4"/>
      <c r="AB225" s="4"/>
      <c r="AC225" s="4"/>
      <c r="AD225" s="2"/>
      <c r="AE225" s="2"/>
      <c r="AF225" s="4"/>
      <c r="AG225" s="4"/>
      <c r="AH225" s="4"/>
      <c r="AI225" s="6"/>
      <c r="AJ225" s="4"/>
      <c r="AK225" s="4"/>
      <c r="AL225" s="6"/>
    </row>
    <row r="226" spans="1:38"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6"/>
      <c r="AJ226" s="4"/>
      <c r="AK226" s="4"/>
      <c r="AL226" s="6"/>
    </row>
    <row r="227" spans="1:38" ht="15.75" customHeight="1" x14ac:dyDescent="0.15">
      <c r="A227" s="1"/>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6"/>
      <c r="AJ227" s="4"/>
      <c r="AK227" s="4"/>
      <c r="AL227" s="6"/>
    </row>
    <row r="228" spans="1:38" ht="15.75" customHeight="1" x14ac:dyDescent="0.15">
      <c r="A228" s="7"/>
      <c r="B228" s="2"/>
      <c r="C228" s="6"/>
      <c r="D228" s="6"/>
      <c r="E228" s="6"/>
      <c r="F228" s="6"/>
      <c r="G228" s="6"/>
      <c r="H228" s="6"/>
      <c r="I228" s="6"/>
      <c r="J228" s="6"/>
      <c r="K228" s="6"/>
      <c r="L228" s="6"/>
      <c r="M228" s="6"/>
      <c r="N228" s="6"/>
      <c r="O228" s="6"/>
      <c r="P228" s="2"/>
      <c r="Q228" s="2"/>
      <c r="R228" s="4"/>
      <c r="S228" s="4"/>
      <c r="T228" s="4"/>
      <c r="U228" s="4"/>
      <c r="V228" s="4"/>
      <c r="W228" s="6"/>
      <c r="X228" s="4"/>
      <c r="Y228" s="14"/>
      <c r="Z228" s="4"/>
      <c r="AA228" s="4"/>
      <c r="AB228" s="4"/>
      <c r="AC228" s="4"/>
      <c r="AD228" s="2"/>
      <c r="AE228" s="2"/>
      <c r="AF228" s="4"/>
      <c r="AG228" s="4"/>
      <c r="AH228" s="4"/>
      <c r="AI228" s="6"/>
      <c r="AJ228" s="4"/>
      <c r="AK228" s="4"/>
      <c r="AL228" s="6"/>
    </row>
    <row r="229" spans="1:38"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6"/>
      <c r="AJ229" s="4"/>
      <c r="AK229" s="4"/>
      <c r="AL229" s="6"/>
    </row>
    <row r="230" spans="1:38" ht="15.75" customHeight="1" x14ac:dyDescent="0.15">
      <c r="A230" s="7"/>
      <c r="B230" s="2"/>
      <c r="C230" s="6"/>
      <c r="D230" s="6"/>
      <c r="E230" s="6"/>
      <c r="F230" s="6"/>
      <c r="G230" s="6"/>
      <c r="H230" s="6"/>
      <c r="I230" s="6"/>
      <c r="J230" s="6"/>
      <c r="K230" s="6"/>
      <c r="L230" s="6"/>
      <c r="M230" s="6"/>
      <c r="N230" s="6"/>
      <c r="O230" s="6"/>
      <c r="P230" s="4"/>
      <c r="Q230" s="6"/>
      <c r="R230" s="4"/>
      <c r="S230" s="4"/>
      <c r="T230" s="4"/>
      <c r="U230" s="4"/>
      <c r="V230" s="4"/>
      <c r="W230" s="6"/>
      <c r="X230" s="4"/>
      <c r="Y230" s="14"/>
      <c r="Z230" s="4"/>
      <c r="AA230" s="4"/>
      <c r="AB230" s="4"/>
      <c r="AC230" s="4"/>
      <c r="AD230" s="2"/>
      <c r="AE230" s="2"/>
      <c r="AF230" s="4"/>
      <c r="AG230" s="4"/>
      <c r="AH230" s="4"/>
      <c r="AI230" s="6"/>
      <c r="AJ230" s="4"/>
      <c r="AK230" s="4"/>
      <c r="AL230" s="6"/>
    </row>
    <row r="231" spans="1:38" ht="15.75" customHeight="1" x14ac:dyDescent="0.15">
      <c r="A231" s="1"/>
      <c r="B231" s="2"/>
      <c r="C231" s="6"/>
      <c r="D231" s="6"/>
      <c r="E231" s="6"/>
      <c r="F231" s="6"/>
      <c r="G231" s="6"/>
      <c r="H231" s="6"/>
      <c r="I231" s="6"/>
      <c r="J231" s="6"/>
      <c r="K231" s="6"/>
      <c r="L231" s="6"/>
      <c r="M231" s="6"/>
      <c r="N231" s="6"/>
      <c r="O231" s="6"/>
      <c r="P231" s="2"/>
      <c r="Q231" s="2"/>
      <c r="R231" s="4"/>
      <c r="S231" s="4"/>
      <c r="T231" s="4"/>
      <c r="U231" s="4"/>
      <c r="V231" s="4"/>
      <c r="W231" s="6"/>
      <c r="X231" s="4"/>
      <c r="Y231" s="14"/>
      <c r="Z231" s="4"/>
      <c r="AA231" s="4"/>
      <c r="AB231" s="4"/>
      <c r="AC231" s="4"/>
      <c r="AD231" s="2"/>
      <c r="AE231" s="2"/>
      <c r="AF231" s="4"/>
      <c r="AG231" s="4"/>
      <c r="AH231" s="4"/>
      <c r="AI231" s="6"/>
      <c r="AJ231" s="4"/>
      <c r="AK231" s="4"/>
      <c r="AL231" s="6"/>
    </row>
    <row r="232" spans="1:38" ht="15.75" customHeight="1" x14ac:dyDescent="0.15">
      <c r="A232" s="7"/>
      <c r="B232" s="2"/>
      <c r="C232" s="6"/>
      <c r="D232" s="6"/>
      <c r="E232" s="6"/>
      <c r="F232" s="6"/>
      <c r="G232" s="6"/>
      <c r="H232" s="6"/>
      <c r="I232" s="6"/>
      <c r="J232" s="6"/>
      <c r="K232" s="6"/>
      <c r="L232" s="6"/>
      <c r="M232" s="6"/>
      <c r="N232" s="6"/>
      <c r="O232" s="6"/>
      <c r="P232" s="4"/>
      <c r="Q232" s="6"/>
      <c r="R232" s="2"/>
      <c r="S232" s="4"/>
      <c r="T232" s="4"/>
      <c r="U232" s="4"/>
      <c r="V232" s="4"/>
      <c r="W232" s="6"/>
      <c r="X232" s="4"/>
      <c r="Y232" s="14"/>
      <c r="Z232" s="4"/>
      <c r="AA232" s="4"/>
      <c r="AB232" s="4"/>
      <c r="AC232" s="4"/>
      <c r="AD232" s="2"/>
      <c r="AE232" s="2"/>
      <c r="AF232" s="4"/>
      <c r="AG232" s="4"/>
      <c r="AH232" s="4"/>
      <c r="AI232" s="6"/>
      <c r="AJ232" s="4"/>
      <c r="AK232" s="4"/>
      <c r="AL232" s="6"/>
    </row>
    <row r="233" spans="1:38" ht="15.75" customHeight="1" x14ac:dyDescent="0.15">
      <c r="A233" s="7"/>
      <c r="B233" s="2"/>
      <c r="C233" s="6"/>
      <c r="D233" s="6"/>
      <c r="E233" s="6"/>
      <c r="F233" s="6"/>
      <c r="G233" s="6"/>
      <c r="H233" s="6"/>
      <c r="I233" s="6"/>
      <c r="J233" s="6"/>
      <c r="K233" s="6"/>
      <c r="L233" s="6"/>
      <c r="M233" s="6"/>
      <c r="N233" s="6"/>
      <c r="O233" s="6"/>
      <c r="P233" s="2"/>
      <c r="Q233" s="2"/>
      <c r="R233" s="4"/>
      <c r="S233" s="4"/>
      <c r="T233" s="4"/>
      <c r="U233" s="4"/>
      <c r="V233" s="4"/>
      <c r="W233" s="6"/>
      <c r="X233" s="4"/>
      <c r="Y233" s="14"/>
      <c r="Z233" s="4"/>
      <c r="AA233" s="4"/>
      <c r="AB233" s="4"/>
      <c r="AC233" s="4"/>
      <c r="AD233" s="2"/>
      <c r="AE233" s="2"/>
      <c r="AF233" s="4"/>
      <c r="AG233" s="4"/>
      <c r="AH233" s="4"/>
      <c r="AI233" s="6"/>
      <c r="AJ233" s="4"/>
      <c r="AK233" s="4"/>
      <c r="AL233" s="6"/>
    </row>
    <row r="234" spans="1:38" ht="15.75" customHeight="1" x14ac:dyDescent="0.15">
      <c r="A234" s="7"/>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6"/>
      <c r="AJ234" s="4"/>
      <c r="AK234" s="4"/>
      <c r="AL234" s="6"/>
    </row>
    <row r="235" spans="1:38" ht="15.75" customHeight="1" x14ac:dyDescent="0.15">
      <c r="A235" s="1"/>
      <c r="B235" s="2"/>
      <c r="C235" s="6"/>
      <c r="D235" s="6"/>
      <c r="E235" s="6"/>
      <c r="F235" s="6"/>
      <c r="G235" s="7"/>
      <c r="J235" s="6"/>
      <c r="K235" s="6"/>
      <c r="P235" s="4"/>
      <c r="Q235" s="6"/>
      <c r="R235" s="4"/>
      <c r="S235" s="4"/>
      <c r="T235" s="4"/>
      <c r="U235" s="4"/>
      <c r="V235" s="4"/>
      <c r="W235" s="6"/>
      <c r="X235" s="4"/>
      <c r="Y235" s="14"/>
      <c r="Z235" s="4"/>
      <c r="AA235" s="4"/>
      <c r="AB235" s="4"/>
      <c r="AC235" s="4"/>
      <c r="AD235" s="2"/>
      <c r="AE235" s="2"/>
      <c r="AF235" s="4"/>
      <c r="AG235" s="4"/>
      <c r="AH235" s="4"/>
      <c r="AI235" s="6"/>
      <c r="AJ235" s="4"/>
      <c r="AK235" s="4"/>
      <c r="AL235" s="6"/>
    </row>
    <row r="236" spans="1:38" ht="15.75" customHeight="1" x14ac:dyDescent="0.15">
      <c r="A236" s="7"/>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6"/>
      <c r="AJ236" s="4"/>
      <c r="AK236" s="4"/>
      <c r="AL236" s="6"/>
    </row>
    <row r="237" spans="1:38" ht="15.75" customHeight="1" x14ac:dyDescent="0.15">
      <c r="A237" s="7"/>
      <c r="B237" s="2"/>
      <c r="C237" s="6"/>
      <c r="D237" s="6"/>
      <c r="E237" s="6"/>
      <c r="F237" s="6"/>
      <c r="G237" s="6"/>
      <c r="H237" s="6"/>
      <c r="I237" s="6"/>
      <c r="J237" s="6"/>
      <c r="K237" s="6"/>
      <c r="L237" s="6"/>
      <c r="M237" s="6"/>
      <c r="N237" s="6"/>
      <c r="O237" s="6"/>
      <c r="P237" s="2"/>
      <c r="Q237" s="2"/>
      <c r="R237" s="4"/>
      <c r="S237" s="4"/>
      <c r="T237" s="4"/>
      <c r="U237" s="4"/>
      <c r="V237" s="4"/>
      <c r="W237" s="6"/>
      <c r="X237" s="4"/>
      <c r="Y237" s="14"/>
      <c r="Z237" s="4"/>
      <c r="AA237" s="4"/>
      <c r="AB237" s="4"/>
      <c r="AC237" s="4"/>
      <c r="AD237" s="2"/>
      <c r="AE237" s="2"/>
      <c r="AF237" s="4"/>
      <c r="AG237" s="4"/>
      <c r="AH237" s="4"/>
      <c r="AI237" s="6"/>
      <c r="AJ237" s="4"/>
      <c r="AK237" s="4"/>
      <c r="AL237" s="6"/>
    </row>
    <row r="238" spans="1:38" ht="15.75" customHeight="1" x14ac:dyDescent="0.15">
      <c r="A238" s="7"/>
      <c r="B238" s="2"/>
      <c r="C238" s="6"/>
      <c r="D238" s="6"/>
      <c r="E238" s="6"/>
      <c r="F238" s="6"/>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6"/>
      <c r="AJ238" s="4"/>
      <c r="AK238" s="4"/>
      <c r="AL238" s="6"/>
    </row>
    <row r="239" spans="1:38" ht="15.75" customHeight="1" x14ac:dyDescent="0.15">
      <c r="A239" s="1"/>
      <c r="B239" s="2"/>
      <c r="C239" s="6"/>
      <c r="D239" s="6"/>
      <c r="E239" s="6"/>
      <c r="F239" s="6"/>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6"/>
      <c r="AJ239" s="4"/>
      <c r="AK239" s="4"/>
      <c r="AL239" s="6"/>
    </row>
    <row r="240" spans="1:38" ht="15.75" customHeight="1" x14ac:dyDescent="0.15">
      <c r="A240" s="7"/>
      <c r="B240" s="2"/>
      <c r="C240" s="6"/>
      <c r="D240" s="6"/>
      <c r="E240" s="6"/>
      <c r="F240" s="6"/>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6"/>
      <c r="AJ240" s="4"/>
      <c r="AK240" s="4"/>
      <c r="AL240" s="6"/>
    </row>
    <row r="241" spans="1:38"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6"/>
      <c r="AJ241" s="4"/>
      <c r="AK241" s="4"/>
      <c r="AL241" s="6"/>
    </row>
    <row r="242" spans="1:38" ht="15.75" customHeight="1" x14ac:dyDescent="0.15">
      <c r="A242" s="7"/>
      <c r="B242" s="2"/>
      <c r="C242" s="6"/>
      <c r="D242" s="6"/>
      <c r="E242" s="6"/>
      <c r="F242" s="6"/>
      <c r="G242" s="6"/>
      <c r="H242" s="6"/>
      <c r="I242" s="6"/>
      <c r="J242" s="6"/>
      <c r="K242" s="6"/>
      <c r="L242" s="6"/>
      <c r="M242" s="6"/>
      <c r="N242" s="6"/>
      <c r="O242" s="6"/>
      <c r="P242" s="2"/>
      <c r="Q242" s="2"/>
      <c r="R242" s="4"/>
      <c r="S242" s="4"/>
      <c r="T242" s="4"/>
      <c r="U242" s="4"/>
      <c r="V242" s="4"/>
      <c r="W242" s="6"/>
      <c r="X242" s="4"/>
      <c r="Y242" s="14"/>
      <c r="Z242" s="4"/>
      <c r="AA242" s="4"/>
      <c r="AB242" s="4"/>
      <c r="AC242" s="4"/>
      <c r="AD242" s="2"/>
      <c r="AE242" s="2"/>
      <c r="AF242" s="4"/>
      <c r="AG242" s="4"/>
      <c r="AH242" s="4"/>
      <c r="AI242" s="6"/>
      <c r="AJ242" s="4"/>
      <c r="AK242" s="4"/>
      <c r="AL242" s="6"/>
    </row>
    <row r="243" spans="1:38" ht="15.75" customHeight="1" x14ac:dyDescent="0.15">
      <c r="A243" s="1"/>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6"/>
      <c r="AJ243" s="4"/>
      <c r="AK243" s="4"/>
      <c r="AL243" s="6"/>
    </row>
    <row r="244" spans="1:38" ht="15.75" customHeight="1" x14ac:dyDescent="0.15">
      <c r="A244" s="7"/>
      <c r="B244" s="2"/>
      <c r="C244" s="6"/>
      <c r="D244" s="6"/>
      <c r="E244" s="6"/>
      <c r="F244" s="6"/>
      <c r="G244" s="6"/>
      <c r="H244" s="6"/>
      <c r="I244" s="6"/>
      <c r="J244" s="6"/>
      <c r="K244" s="6"/>
      <c r="L244" s="6"/>
      <c r="M244" s="6"/>
      <c r="N244" s="6"/>
      <c r="O244" s="6"/>
      <c r="P244" s="2"/>
      <c r="Q244" s="2"/>
      <c r="R244" s="4"/>
      <c r="S244" s="4"/>
      <c r="T244" s="4"/>
      <c r="U244" s="4"/>
      <c r="V244" s="4"/>
      <c r="W244" s="6"/>
      <c r="X244" s="4"/>
      <c r="Y244" s="14"/>
      <c r="Z244" s="4"/>
      <c r="AA244" s="4"/>
      <c r="AB244" s="4"/>
      <c r="AC244" s="4"/>
      <c r="AD244" s="2"/>
      <c r="AE244" s="2"/>
      <c r="AF244" s="4"/>
      <c r="AG244" s="4"/>
      <c r="AH244" s="4"/>
      <c r="AI244" s="6"/>
      <c r="AJ244" s="4"/>
      <c r="AK244" s="4"/>
      <c r="AL244" s="6"/>
    </row>
    <row r="245" spans="1:38" ht="15.75" customHeight="1" x14ac:dyDescent="0.15">
      <c r="A245" s="7"/>
      <c r="B245" s="2"/>
      <c r="C245" s="6"/>
      <c r="D245" s="6"/>
      <c r="E245" s="6"/>
      <c r="F245" s="6"/>
      <c r="G245" s="6"/>
      <c r="H245" s="6"/>
      <c r="I245" s="6"/>
      <c r="J245" s="6"/>
      <c r="K245" s="6"/>
      <c r="L245" s="6"/>
      <c r="M245" s="6"/>
      <c r="N245" s="6"/>
      <c r="O245" s="6"/>
      <c r="P245" s="2"/>
      <c r="Q245" s="2"/>
      <c r="R245" s="4"/>
      <c r="S245" s="4"/>
      <c r="T245" s="4"/>
      <c r="U245" s="4"/>
      <c r="V245" s="4"/>
      <c r="W245" s="6"/>
      <c r="X245" s="4"/>
      <c r="Y245" s="14"/>
      <c r="Z245" s="4"/>
      <c r="AA245" s="4"/>
      <c r="AB245" s="4"/>
      <c r="AC245" s="4"/>
      <c r="AD245" s="2"/>
      <c r="AE245" s="2"/>
      <c r="AF245" s="4"/>
      <c r="AG245" s="4"/>
      <c r="AH245" s="4"/>
      <c r="AI245" s="6"/>
      <c r="AJ245" s="4"/>
      <c r="AK245" s="4"/>
      <c r="AL245" s="6"/>
    </row>
    <row r="246" spans="1:38" ht="15.75" customHeight="1" x14ac:dyDescent="0.15">
      <c r="A246" s="7"/>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6"/>
      <c r="AJ246" s="4"/>
      <c r="AK246" s="4"/>
      <c r="AL246" s="6"/>
    </row>
    <row r="247" spans="1:38" ht="15.75" customHeight="1" x14ac:dyDescent="0.15">
      <c r="A247" s="1"/>
      <c r="B247" s="2"/>
      <c r="C247" s="6"/>
      <c r="D247" s="6"/>
      <c r="E247" s="6"/>
      <c r="F247" s="6"/>
      <c r="G247" s="6"/>
      <c r="H247" s="6"/>
      <c r="I247" s="6"/>
      <c r="J247" s="6"/>
      <c r="K247" s="6"/>
      <c r="L247" s="6"/>
      <c r="M247" s="6"/>
      <c r="N247" s="6"/>
      <c r="O247" s="6"/>
      <c r="P247" s="4"/>
      <c r="Q247" s="6"/>
      <c r="R247" s="4"/>
      <c r="S247" s="4"/>
      <c r="T247" s="4"/>
      <c r="U247" s="4"/>
      <c r="V247" s="4"/>
      <c r="W247" s="6"/>
      <c r="X247" s="4"/>
      <c r="Y247" s="14"/>
      <c r="Z247" s="4"/>
      <c r="AA247" s="4"/>
      <c r="AB247" s="4"/>
      <c r="AC247" s="4"/>
      <c r="AD247" s="2"/>
      <c r="AE247" s="2"/>
      <c r="AF247" s="4"/>
      <c r="AG247" s="4"/>
      <c r="AH247" s="4"/>
      <c r="AI247" s="6"/>
      <c r="AJ247" s="4"/>
      <c r="AK247" s="4"/>
      <c r="AL247" s="6"/>
    </row>
    <row r="248" spans="1:38" ht="15.75" customHeight="1" x14ac:dyDescent="0.15">
      <c r="A248" s="7"/>
      <c r="B248" s="2"/>
      <c r="C248" s="6"/>
      <c r="D248" s="6"/>
      <c r="E248" s="6"/>
      <c r="F248" s="6"/>
      <c r="G248" s="6"/>
      <c r="H248" s="6"/>
      <c r="I248" s="6"/>
      <c r="J248" s="6"/>
      <c r="K248" s="6"/>
      <c r="L248" s="6"/>
      <c r="M248" s="6"/>
      <c r="N248" s="6"/>
      <c r="O248" s="6"/>
      <c r="P248" s="2"/>
      <c r="Q248" s="2"/>
      <c r="R248" s="4"/>
      <c r="S248" s="4"/>
      <c r="T248" s="4"/>
      <c r="U248" s="4"/>
      <c r="V248" s="4"/>
      <c r="W248" s="6"/>
      <c r="X248" s="4"/>
      <c r="Y248" s="14"/>
      <c r="Z248" s="4"/>
      <c r="AA248" s="4"/>
      <c r="AB248" s="4"/>
      <c r="AC248" s="4"/>
      <c r="AD248" s="2"/>
      <c r="AE248" s="2"/>
      <c r="AF248" s="4"/>
      <c r="AG248" s="4"/>
      <c r="AH248" s="4"/>
      <c r="AI248" s="6"/>
      <c r="AJ248" s="4"/>
      <c r="AK248" s="4"/>
      <c r="AL248" s="6"/>
    </row>
    <row r="249" spans="1:38"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6"/>
      <c r="AJ249" s="4"/>
      <c r="AK249" s="4"/>
      <c r="AL249" s="6"/>
    </row>
    <row r="250" spans="1:38" ht="15.75" customHeight="1" x14ac:dyDescent="0.15">
      <c r="A250" s="7"/>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6"/>
      <c r="AJ250" s="4"/>
      <c r="AK250" s="4"/>
      <c r="AL250" s="6"/>
    </row>
    <row r="251" spans="1:38" ht="15.75" customHeight="1" x14ac:dyDescent="0.15">
      <c r="A251" s="1"/>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6"/>
      <c r="AJ251" s="4"/>
      <c r="AK251" s="4"/>
      <c r="AL251" s="6"/>
    </row>
    <row r="252" spans="1:38" ht="15.75" customHeight="1" x14ac:dyDescent="0.15">
      <c r="A252" s="7"/>
      <c r="B252" s="2"/>
      <c r="C252" s="6"/>
      <c r="D252" s="6"/>
      <c r="E252" s="6"/>
      <c r="F252" s="6"/>
      <c r="G252" s="6"/>
      <c r="H252" s="6"/>
      <c r="I252" s="6"/>
      <c r="J252" s="6"/>
      <c r="K252" s="6"/>
      <c r="L252" s="6"/>
      <c r="M252" s="6"/>
      <c r="N252" s="6"/>
      <c r="O252" s="6"/>
      <c r="P252" s="2"/>
      <c r="Q252" s="2"/>
      <c r="R252" s="4"/>
      <c r="S252" s="4"/>
      <c r="T252" s="4"/>
      <c r="U252" s="4"/>
      <c r="V252" s="4"/>
      <c r="W252" s="6"/>
      <c r="X252" s="4"/>
      <c r="Y252" s="14"/>
      <c r="Z252" s="4"/>
      <c r="AA252" s="4"/>
      <c r="AB252" s="4"/>
      <c r="AC252" s="4"/>
      <c r="AD252" s="2"/>
      <c r="AE252" s="2"/>
      <c r="AF252" s="4"/>
      <c r="AG252" s="4"/>
      <c r="AH252" s="4"/>
      <c r="AI252" s="6"/>
      <c r="AJ252" s="4"/>
      <c r="AK252" s="4"/>
      <c r="AL252" s="6"/>
    </row>
    <row r="253" spans="1:38" ht="15.75" customHeight="1" x14ac:dyDescent="0.15">
      <c r="A253" s="7"/>
      <c r="B253" s="2"/>
      <c r="C253" s="6"/>
      <c r="D253" s="6"/>
      <c r="E253" s="6"/>
      <c r="F253" s="6"/>
      <c r="G253" s="6"/>
      <c r="H253" s="6"/>
      <c r="I253" s="6"/>
      <c r="J253" s="6"/>
      <c r="K253" s="6"/>
      <c r="L253" s="6"/>
      <c r="M253" s="6"/>
      <c r="N253" s="6"/>
      <c r="O253" s="6"/>
      <c r="P253" s="2"/>
      <c r="Q253" s="2"/>
      <c r="R253" s="4"/>
      <c r="S253" s="4"/>
      <c r="T253" s="4"/>
      <c r="U253" s="4"/>
      <c r="V253" s="4"/>
      <c r="W253" s="6"/>
      <c r="X253" s="4"/>
      <c r="Y253" s="14"/>
      <c r="Z253" s="4"/>
      <c r="AA253" s="4"/>
      <c r="AB253" s="4"/>
      <c r="AC253" s="4"/>
      <c r="AD253" s="2"/>
      <c r="AE253" s="2"/>
      <c r="AF253" s="4"/>
      <c r="AG253" s="4"/>
      <c r="AH253" s="4"/>
      <c r="AI253" s="6"/>
      <c r="AJ253" s="4"/>
      <c r="AK253" s="4"/>
      <c r="AL253" s="6"/>
    </row>
    <row r="254" spans="1:38" ht="15.75" customHeight="1" x14ac:dyDescent="0.15">
      <c r="A254" s="7"/>
      <c r="B254" s="2"/>
      <c r="C254" s="6"/>
      <c r="D254" s="6"/>
      <c r="E254" s="6"/>
      <c r="F254" s="6"/>
      <c r="G254" s="6"/>
      <c r="H254" s="6"/>
      <c r="I254" s="6"/>
      <c r="J254" s="6"/>
      <c r="K254" s="6"/>
      <c r="L254" s="6"/>
      <c r="M254" s="6"/>
      <c r="N254" s="6"/>
      <c r="O254" s="6"/>
      <c r="P254" s="2"/>
      <c r="Q254" s="2"/>
      <c r="R254" s="4"/>
      <c r="S254" s="4"/>
      <c r="T254" s="4"/>
      <c r="U254" s="4"/>
      <c r="V254" s="4"/>
      <c r="W254" s="6"/>
      <c r="X254" s="4"/>
      <c r="Y254" s="14"/>
      <c r="Z254" s="4"/>
      <c r="AA254" s="4"/>
      <c r="AB254" s="4"/>
      <c r="AC254" s="4"/>
      <c r="AD254" s="2"/>
      <c r="AE254" s="2"/>
      <c r="AF254" s="4"/>
      <c r="AG254" s="4"/>
      <c r="AH254" s="4"/>
      <c r="AI254" s="6"/>
      <c r="AJ254" s="4"/>
      <c r="AK254" s="4"/>
      <c r="AL254" s="6"/>
    </row>
    <row r="255" spans="1:38" ht="15.75" customHeight="1" x14ac:dyDescent="0.15">
      <c r="A255" s="1"/>
      <c r="B255" s="2"/>
      <c r="C255" s="6"/>
      <c r="D255" s="6"/>
      <c r="E255" s="6"/>
      <c r="F255" s="6"/>
      <c r="G255" s="6"/>
      <c r="H255" s="6"/>
      <c r="I255" s="6"/>
      <c r="J255" s="6"/>
      <c r="K255" s="6"/>
      <c r="L255" s="6"/>
      <c r="M255" s="6"/>
      <c r="N255" s="6"/>
      <c r="O255" s="6"/>
      <c r="P255" s="4"/>
      <c r="Q255" s="6"/>
      <c r="R255" s="4"/>
      <c r="S255" s="4"/>
      <c r="T255" s="4"/>
      <c r="U255" s="4"/>
      <c r="V255" s="4"/>
      <c r="W255" s="6"/>
      <c r="X255" s="4"/>
      <c r="Y255" s="14"/>
      <c r="Z255" s="4"/>
      <c r="AA255" s="4"/>
      <c r="AB255" s="4"/>
      <c r="AC255" s="4"/>
      <c r="AD255" s="2"/>
      <c r="AE255" s="2"/>
      <c r="AF255" s="4"/>
      <c r="AG255" s="4"/>
      <c r="AH255" s="4"/>
      <c r="AI255" s="6"/>
      <c r="AJ255" s="4"/>
      <c r="AK255" s="4"/>
      <c r="AL255" s="6"/>
    </row>
    <row r="256" spans="1:38" ht="15.75" customHeight="1" x14ac:dyDescent="0.15">
      <c r="A256" s="7"/>
      <c r="B256" s="2"/>
      <c r="C256" s="6"/>
      <c r="D256" s="6"/>
      <c r="E256" s="6"/>
      <c r="F256" s="6"/>
      <c r="G256" s="6"/>
      <c r="H256" s="6"/>
      <c r="I256" s="6"/>
      <c r="J256" s="6"/>
      <c r="K256" s="6"/>
      <c r="L256" s="6"/>
      <c r="M256" s="6"/>
      <c r="N256" s="6"/>
      <c r="O256" s="6"/>
      <c r="P256" s="4"/>
      <c r="Q256" s="6"/>
      <c r="R256" s="4"/>
      <c r="S256" s="4"/>
      <c r="T256" s="4"/>
      <c r="U256" s="4"/>
      <c r="V256" s="4"/>
      <c r="W256" s="6"/>
      <c r="X256" s="4"/>
      <c r="Y256" s="14"/>
      <c r="Z256" s="4"/>
      <c r="AA256" s="4"/>
      <c r="AB256" s="4"/>
      <c r="AC256" s="4"/>
      <c r="AD256" s="2"/>
      <c r="AE256" s="2"/>
      <c r="AF256" s="4"/>
      <c r="AG256" s="4"/>
      <c r="AH256" s="4"/>
      <c r="AI256" s="6"/>
      <c r="AJ256" s="4"/>
      <c r="AK256" s="4"/>
      <c r="AL256" s="6"/>
    </row>
    <row r="257" spans="1:38" ht="15.75" customHeight="1" x14ac:dyDescent="0.15">
      <c r="A257" s="7"/>
      <c r="B257" s="2"/>
      <c r="C257" s="6"/>
      <c r="D257" s="6"/>
      <c r="E257" s="6"/>
      <c r="F257" s="4"/>
      <c r="G257" s="6"/>
      <c r="H257" s="6"/>
      <c r="I257" s="6"/>
      <c r="J257" s="6"/>
      <c r="K257" s="6"/>
      <c r="L257" s="6"/>
      <c r="M257" s="6"/>
      <c r="N257" s="6"/>
      <c r="O257" s="6"/>
      <c r="P257" s="4"/>
      <c r="Q257" s="6"/>
      <c r="R257" s="4"/>
      <c r="S257" s="4"/>
      <c r="T257" s="4"/>
      <c r="U257" s="4"/>
      <c r="V257" s="4"/>
      <c r="W257" s="6"/>
      <c r="X257" s="4"/>
      <c r="Y257" s="14"/>
      <c r="Z257" s="4"/>
      <c r="AA257" s="4"/>
      <c r="AB257" s="4"/>
      <c r="AC257" s="4"/>
      <c r="AD257" s="2"/>
      <c r="AE257" s="2"/>
      <c r="AF257" s="4"/>
      <c r="AG257" s="4"/>
      <c r="AH257" s="4"/>
      <c r="AI257" s="6"/>
      <c r="AJ257" s="4"/>
      <c r="AK257" s="4"/>
      <c r="AL257" s="6"/>
    </row>
    <row r="258" spans="1:38" ht="15.75" customHeight="1" x14ac:dyDescent="0.15">
      <c r="A258" s="7"/>
      <c r="B258" s="2"/>
      <c r="C258" s="6"/>
      <c r="D258" s="6"/>
      <c r="E258" s="6"/>
      <c r="F258" s="4"/>
      <c r="G258" s="6"/>
      <c r="H258" s="6"/>
      <c r="I258" s="6"/>
      <c r="J258" s="6"/>
      <c r="K258" s="6"/>
      <c r="L258" s="6"/>
      <c r="M258" s="6"/>
      <c r="N258" s="6"/>
      <c r="O258" s="6"/>
      <c r="P258" s="4"/>
      <c r="Q258" s="6"/>
      <c r="R258" s="4"/>
      <c r="S258" s="4"/>
      <c r="T258" s="4"/>
      <c r="U258" s="4"/>
      <c r="V258" s="4"/>
      <c r="W258" s="6"/>
      <c r="X258" s="4"/>
      <c r="Y258" s="14"/>
      <c r="Z258" s="4"/>
      <c r="AA258" s="4"/>
      <c r="AB258" s="4"/>
      <c r="AC258" s="4"/>
      <c r="AD258" s="2"/>
      <c r="AE258" s="2"/>
      <c r="AF258" s="4"/>
      <c r="AG258" s="4"/>
      <c r="AH258" s="4"/>
      <c r="AI258" s="6"/>
      <c r="AJ258" s="4"/>
      <c r="AK258" s="4"/>
      <c r="AL258" s="6"/>
    </row>
    <row r="259" spans="1:38" ht="15.75" customHeight="1" x14ac:dyDescent="0.15">
      <c r="A259" s="1"/>
      <c r="B259" s="2"/>
      <c r="C259" s="6"/>
      <c r="D259" s="6"/>
      <c r="E259" s="6"/>
      <c r="F259" s="4"/>
      <c r="G259" s="6"/>
      <c r="H259" s="6"/>
      <c r="I259" s="6"/>
      <c r="J259" s="6"/>
      <c r="K259" s="6"/>
      <c r="L259" s="6"/>
      <c r="M259" s="6"/>
      <c r="N259" s="6"/>
      <c r="O259" s="6"/>
      <c r="P259" s="4"/>
      <c r="Q259" s="6"/>
      <c r="R259" s="4"/>
      <c r="S259" s="4"/>
      <c r="T259" s="4"/>
      <c r="U259" s="4"/>
      <c r="V259" s="4"/>
      <c r="W259" s="6"/>
      <c r="X259" s="4"/>
      <c r="Y259" s="14"/>
      <c r="Z259" s="4"/>
      <c r="AA259" s="4"/>
      <c r="AB259" s="4"/>
      <c r="AC259" s="4"/>
      <c r="AD259" s="2"/>
      <c r="AE259" s="2"/>
      <c r="AF259" s="4"/>
      <c r="AG259" s="4"/>
      <c r="AH259" s="4"/>
      <c r="AI259" s="6"/>
      <c r="AJ259" s="4"/>
      <c r="AK259" s="4"/>
      <c r="AL259" s="6"/>
    </row>
    <row r="260" spans="1:38" ht="15.75" customHeight="1" x14ac:dyDescent="0.15">
      <c r="A260" s="7"/>
      <c r="B260" s="2"/>
      <c r="C260" s="6"/>
      <c r="D260" s="6"/>
      <c r="E260" s="6"/>
      <c r="F260" s="4"/>
      <c r="G260" s="6"/>
      <c r="H260" s="6"/>
      <c r="I260" s="6"/>
      <c r="J260" s="6"/>
      <c r="K260" s="6"/>
      <c r="L260" s="6"/>
      <c r="M260" s="6"/>
      <c r="N260" s="6"/>
      <c r="O260" s="6"/>
      <c r="P260" s="4"/>
      <c r="Q260" s="6"/>
      <c r="R260" s="4"/>
      <c r="S260" s="4"/>
      <c r="T260" s="4"/>
      <c r="U260" s="4"/>
      <c r="V260" s="4"/>
      <c r="W260" s="6"/>
      <c r="X260" s="4"/>
      <c r="Y260" s="14"/>
      <c r="Z260" s="4"/>
      <c r="AA260" s="4"/>
      <c r="AB260" s="4"/>
      <c r="AC260" s="4"/>
      <c r="AD260" s="2"/>
      <c r="AE260" s="2"/>
      <c r="AF260" s="4"/>
      <c r="AG260" s="4"/>
      <c r="AH260" s="4"/>
      <c r="AI260" s="6"/>
      <c r="AJ260" s="4"/>
      <c r="AK260" s="4"/>
      <c r="AL260" s="6"/>
    </row>
    <row r="261" spans="1:38" ht="15.75" customHeight="1" x14ac:dyDescent="0.15">
      <c r="A261" s="7"/>
      <c r="B261" s="2"/>
      <c r="C261" s="6"/>
      <c r="D261" s="6"/>
      <c r="E261" s="6"/>
      <c r="F261" s="6"/>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6"/>
      <c r="AJ261" s="4"/>
      <c r="AK261" s="4"/>
      <c r="AL261" s="6"/>
    </row>
    <row r="262" spans="1:38" ht="15.75" customHeight="1" x14ac:dyDescent="0.15">
      <c r="A262" s="7"/>
      <c r="B262" s="2"/>
      <c r="C262" s="4"/>
      <c r="D262" s="6"/>
      <c r="E262" s="6"/>
      <c r="F262" s="6"/>
      <c r="G262" s="6"/>
      <c r="H262" s="6"/>
      <c r="I262" s="6"/>
      <c r="J262" s="6"/>
      <c r="K262" s="6"/>
      <c r="L262" s="6"/>
      <c r="M262" s="6"/>
      <c r="N262" s="6"/>
      <c r="O262" s="6"/>
      <c r="P262" s="2"/>
      <c r="Q262" s="2"/>
      <c r="R262" s="4"/>
      <c r="S262" s="4"/>
      <c r="T262" s="4"/>
      <c r="U262" s="4"/>
      <c r="V262" s="4"/>
      <c r="W262" s="6"/>
      <c r="X262" s="4"/>
      <c r="Y262" s="14"/>
      <c r="Z262" s="4"/>
      <c r="AA262" s="4"/>
      <c r="AB262" s="4"/>
      <c r="AC262" s="4"/>
      <c r="AD262" s="2"/>
      <c r="AE262" s="2"/>
      <c r="AF262" s="4"/>
      <c r="AG262" s="4"/>
      <c r="AH262" s="4"/>
      <c r="AI262" s="6"/>
      <c r="AJ262" s="4"/>
      <c r="AK262" s="4"/>
      <c r="AL262" s="6"/>
    </row>
    <row r="263" spans="1:38" ht="15.75" customHeight="1" x14ac:dyDescent="0.15">
      <c r="A263" s="1"/>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6"/>
      <c r="AJ263" s="4"/>
      <c r="AK263" s="4"/>
      <c r="AL263" s="6"/>
    </row>
    <row r="264" spans="1:38" ht="15.75" customHeight="1" x14ac:dyDescent="0.15">
      <c r="A264" s="7"/>
      <c r="B264" s="2"/>
      <c r="C264" s="6"/>
      <c r="D264" s="6"/>
      <c r="E264" s="6"/>
      <c r="F264" s="6"/>
      <c r="G264" s="7"/>
      <c r="J264" s="6"/>
      <c r="K264" s="6"/>
      <c r="P264" s="4"/>
      <c r="Q264" s="6"/>
      <c r="R264" s="4"/>
      <c r="S264" s="4"/>
      <c r="T264" s="4"/>
      <c r="U264" s="4"/>
      <c r="V264" s="4"/>
      <c r="W264" s="6"/>
      <c r="X264" s="4"/>
      <c r="Y264" s="14"/>
      <c r="Z264" s="4"/>
      <c r="AA264" s="4"/>
      <c r="AB264" s="4"/>
      <c r="AC264" s="4"/>
      <c r="AD264" s="2"/>
      <c r="AE264" s="2"/>
      <c r="AF264" s="4"/>
      <c r="AG264" s="4"/>
      <c r="AH264" s="4"/>
      <c r="AI264" s="6"/>
      <c r="AJ264" s="4"/>
      <c r="AK264" s="4"/>
      <c r="AL264" s="6"/>
    </row>
    <row r="265" spans="1:38" ht="15.75" customHeight="1" x14ac:dyDescent="0.15">
      <c r="A265" s="7"/>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6"/>
      <c r="AJ265" s="4"/>
      <c r="AK265" s="4"/>
      <c r="AL265" s="6"/>
    </row>
    <row r="266" spans="1:38"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6"/>
      <c r="AJ266" s="4"/>
      <c r="AK266" s="4"/>
      <c r="AL266" s="6"/>
    </row>
    <row r="267" spans="1:38" ht="15.75" customHeight="1" x14ac:dyDescent="0.15">
      <c r="A267" s="1"/>
      <c r="B267" s="2"/>
      <c r="C267" s="6"/>
      <c r="D267" s="6"/>
      <c r="E267" s="6"/>
      <c r="F267" s="6"/>
      <c r="G267" s="6"/>
      <c r="H267" s="6"/>
      <c r="I267" s="6"/>
      <c r="J267" s="6"/>
      <c r="K267" s="6"/>
      <c r="L267" s="6"/>
      <c r="M267" s="6"/>
      <c r="N267" s="6"/>
      <c r="O267" s="6"/>
      <c r="P267" s="2"/>
      <c r="Q267" s="2"/>
      <c r="R267" s="2"/>
      <c r="S267" s="4"/>
      <c r="T267" s="4"/>
      <c r="U267" s="4"/>
      <c r="V267" s="4"/>
      <c r="W267" s="6"/>
      <c r="X267" s="4"/>
      <c r="Y267" s="14"/>
      <c r="Z267" s="4"/>
      <c r="AA267" s="4"/>
      <c r="AB267" s="4"/>
      <c r="AC267" s="4"/>
      <c r="AD267" s="2"/>
      <c r="AE267" s="2"/>
      <c r="AF267" s="4"/>
      <c r="AG267" s="4"/>
      <c r="AH267" s="4"/>
      <c r="AI267" s="6"/>
      <c r="AJ267" s="4"/>
      <c r="AK267" s="4"/>
      <c r="AL267" s="6"/>
    </row>
    <row r="268" spans="1:38" ht="15.75" customHeight="1" x14ac:dyDescent="0.15">
      <c r="A268" s="7"/>
      <c r="B268" s="2"/>
      <c r="C268" s="6"/>
      <c r="D268" s="6"/>
      <c r="E268" s="6"/>
      <c r="F268" s="6"/>
      <c r="G268" s="6"/>
      <c r="H268" s="6"/>
      <c r="I268" s="6"/>
      <c r="J268" s="6"/>
      <c r="K268" s="6"/>
      <c r="L268" s="6"/>
      <c r="M268" s="6"/>
      <c r="N268" s="6"/>
      <c r="O268" s="6"/>
      <c r="P268" s="2"/>
      <c r="Q268" s="2"/>
      <c r="R268" s="4"/>
      <c r="S268" s="4"/>
      <c r="T268" s="4"/>
      <c r="U268" s="4"/>
      <c r="V268" s="4"/>
      <c r="W268" s="6"/>
      <c r="X268" s="4"/>
      <c r="Y268" s="14"/>
      <c r="Z268" s="4"/>
      <c r="AA268" s="4"/>
      <c r="AB268" s="4"/>
      <c r="AC268" s="4"/>
      <c r="AD268" s="2"/>
      <c r="AE268" s="2"/>
      <c r="AF268" s="4"/>
      <c r="AG268" s="4"/>
      <c r="AH268" s="4"/>
      <c r="AI268" s="6"/>
      <c r="AJ268" s="4"/>
      <c r="AK268" s="4"/>
      <c r="AL268" s="6"/>
    </row>
    <row r="269" spans="1:38" ht="15.75" customHeight="1" x14ac:dyDescent="0.15">
      <c r="A269" s="7"/>
      <c r="B269" s="2"/>
      <c r="C269" s="6"/>
      <c r="D269" s="6"/>
      <c r="E269" s="6"/>
      <c r="F269" s="6"/>
      <c r="G269" s="6"/>
      <c r="H269" s="6"/>
      <c r="I269" s="6"/>
      <c r="J269" s="6"/>
      <c r="K269" s="6"/>
      <c r="L269" s="6"/>
      <c r="M269" s="6"/>
      <c r="N269" s="6"/>
      <c r="O269" s="6"/>
      <c r="P269" s="4"/>
      <c r="Q269" s="6"/>
      <c r="R269" s="4"/>
      <c r="S269" s="4"/>
      <c r="T269" s="4"/>
      <c r="U269" s="4"/>
      <c r="V269" s="4"/>
      <c r="W269" s="6"/>
      <c r="X269" s="4"/>
      <c r="Y269" s="14"/>
      <c r="Z269" s="4"/>
      <c r="AA269" s="4"/>
      <c r="AB269" s="4"/>
      <c r="AC269" s="4"/>
      <c r="AD269" s="2"/>
      <c r="AE269" s="2"/>
      <c r="AF269" s="4"/>
      <c r="AG269" s="4"/>
      <c r="AH269" s="4"/>
      <c r="AI269" s="6"/>
      <c r="AJ269" s="4"/>
      <c r="AK269" s="4"/>
      <c r="AL269" s="6"/>
    </row>
    <row r="270" spans="1:38"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6"/>
      <c r="AJ270" s="4"/>
      <c r="AK270" s="4"/>
      <c r="AL270" s="6"/>
    </row>
    <row r="271" spans="1:38" ht="15.75" customHeight="1" x14ac:dyDescent="0.15">
      <c r="A271" s="1"/>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6"/>
      <c r="AJ271" s="4"/>
      <c r="AK271" s="4"/>
      <c r="AL271" s="6"/>
    </row>
    <row r="272" spans="1:38" ht="15.75" customHeight="1" x14ac:dyDescent="0.15">
      <c r="A272" s="7"/>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6"/>
      <c r="AJ272" s="4"/>
      <c r="AK272" s="4"/>
      <c r="AL272" s="6"/>
    </row>
    <row r="273" spans="1:38" ht="15.75" customHeight="1" x14ac:dyDescent="0.15">
      <c r="A273" s="7"/>
      <c r="B273" s="2"/>
      <c r="C273" s="6"/>
      <c r="D273" s="6"/>
      <c r="E273" s="6"/>
      <c r="F273" s="6"/>
      <c r="G273" s="7"/>
      <c r="J273" s="6"/>
      <c r="K273" s="6"/>
      <c r="P273" s="2"/>
      <c r="Q273" s="2"/>
      <c r="R273" s="4"/>
      <c r="S273" s="4"/>
      <c r="T273" s="4"/>
      <c r="U273" s="4"/>
      <c r="V273" s="4"/>
      <c r="W273" s="6"/>
      <c r="X273" s="4"/>
      <c r="Y273" s="14"/>
      <c r="Z273" s="4"/>
      <c r="AA273" s="4"/>
      <c r="AB273" s="4"/>
      <c r="AC273" s="4"/>
      <c r="AD273" s="2"/>
      <c r="AE273" s="2"/>
      <c r="AF273" s="4"/>
      <c r="AG273" s="4"/>
      <c r="AH273" s="4"/>
      <c r="AI273" s="6"/>
      <c r="AJ273" s="4"/>
      <c r="AK273" s="4"/>
      <c r="AL273" s="6"/>
    </row>
    <row r="274" spans="1:38" ht="15.75" customHeight="1" x14ac:dyDescent="0.15">
      <c r="A274" s="7"/>
      <c r="B274" s="2"/>
      <c r="C274" s="6"/>
      <c r="D274" s="6"/>
      <c r="E274" s="6"/>
      <c r="F274" s="6"/>
      <c r="G274" s="7"/>
      <c r="J274" s="6"/>
      <c r="K274" s="6"/>
      <c r="P274" s="4"/>
      <c r="Q274" s="6"/>
      <c r="R274" s="4"/>
      <c r="S274" s="4"/>
      <c r="T274" s="4"/>
      <c r="U274" s="4"/>
      <c r="V274" s="4"/>
      <c r="W274" s="6"/>
      <c r="X274" s="4"/>
      <c r="Y274" s="14"/>
      <c r="Z274" s="4"/>
      <c r="AA274" s="4"/>
      <c r="AB274" s="4"/>
      <c r="AC274" s="4"/>
      <c r="AD274" s="2"/>
      <c r="AE274" s="2"/>
      <c r="AF274" s="4"/>
      <c r="AG274" s="4"/>
      <c r="AH274" s="4"/>
      <c r="AI274" s="6"/>
      <c r="AJ274" s="4"/>
      <c r="AK274" s="4"/>
      <c r="AL274" s="6"/>
    </row>
    <row r="275" spans="1:38" ht="15.75" customHeight="1" x14ac:dyDescent="0.15">
      <c r="A275" s="1"/>
      <c r="B275" s="2"/>
      <c r="C275" s="6"/>
      <c r="D275" s="6"/>
      <c r="E275" s="6"/>
      <c r="F275" s="6"/>
      <c r="G275" s="6"/>
      <c r="H275" s="6"/>
      <c r="I275" s="6"/>
      <c r="J275" s="6"/>
      <c r="K275" s="6"/>
      <c r="L275" s="6"/>
      <c r="M275" s="6"/>
      <c r="N275" s="6"/>
      <c r="O275" s="6"/>
      <c r="P275" s="2"/>
      <c r="Q275" s="2"/>
      <c r="R275" s="4"/>
      <c r="S275" s="4"/>
      <c r="T275" s="4"/>
      <c r="U275" s="4"/>
      <c r="V275" s="4"/>
      <c r="W275" s="6"/>
      <c r="X275" s="4"/>
      <c r="Y275" s="14"/>
      <c r="Z275" s="4"/>
      <c r="AA275" s="4"/>
      <c r="AB275" s="4"/>
      <c r="AC275" s="4"/>
      <c r="AD275" s="2"/>
      <c r="AE275" s="2"/>
      <c r="AF275" s="4"/>
      <c r="AG275" s="4"/>
      <c r="AH275" s="4"/>
      <c r="AI275" s="6"/>
      <c r="AJ275" s="4"/>
      <c r="AK275" s="4"/>
      <c r="AL275" s="6"/>
    </row>
    <row r="276" spans="1:38" ht="15.75" customHeight="1" x14ac:dyDescent="0.15">
      <c r="A276" s="7"/>
      <c r="B276" s="2"/>
      <c r="C276" s="6"/>
      <c r="D276" s="6"/>
      <c r="E276" s="6"/>
      <c r="F276" s="6"/>
      <c r="G276" s="6"/>
      <c r="H276" s="6"/>
      <c r="I276" s="6"/>
      <c r="J276" s="6"/>
      <c r="K276" s="6"/>
      <c r="L276" s="6"/>
      <c r="M276" s="6"/>
      <c r="N276" s="6"/>
      <c r="O276" s="6"/>
      <c r="P276" s="2"/>
      <c r="Q276" s="2"/>
      <c r="R276" s="4"/>
      <c r="S276" s="4"/>
      <c r="T276" s="4"/>
      <c r="U276" s="4"/>
      <c r="V276" s="4"/>
      <c r="W276" s="6"/>
      <c r="X276" s="4"/>
      <c r="Y276" s="14"/>
      <c r="Z276" s="4"/>
      <c r="AA276" s="4"/>
      <c r="AB276" s="4"/>
      <c r="AC276" s="4"/>
      <c r="AD276" s="2"/>
      <c r="AE276" s="2"/>
      <c r="AF276" s="4"/>
      <c r="AG276" s="4"/>
      <c r="AH276" s="4"/>
      <c r="AI276" s="6"/>
      <c r="AJ276" s="4"/>
      <c r="AK276" s="4"/>
      <c r="AL276" s="6"/>
    </row>
    <row r="277" spans="1:38" ht="15.75" customHeight="1" x14ac:dyDescent="0.15">
      <c r="A277" s="7"/>
      <c r="B277" s="2"/>
      <c r="C277" s="6"/>
      <c r="D277" s="6"/>
      <c r="E277" s="6"/>
      <c r="F277" s="6"/>
      <c r="G277" s="7"/>
      <c r="J277" s="6"/>
      <c r="K277" s="6"/>
      <c r="P277" s="4"/>
      <c r="Q277" s="6"/>
      <c r="R277" s="4"/>
      <c r="S277" s="4"/>
      <c r="T277" s="4"/>
      <c r="U277" s="4"/>
      <c r="V277" s="4"/>
      <c r="W277" s="6"/>
      <c r="X277" s="4"/>
      <c r="Y277" s="14"/>
      <c r="Z277" s="4"/>
      <c r="AA277" s="4"/>
      <c r="AB277" s="4"/>
      <c r="AC277" s="4"/>
      <c r="AD277" s="2"/>
      <c r="AE277" s="2"/>
      <c r="AF277" s="4"/>
      <c r="AG277" s="4"/>
      <c r="AH277" s="4"/>
      <c r="AI277" s="6"/>
      <c r="AJ277" s="4"/>
      <c r="AK277" s="4"/>
      <c r="AL277" s="6"/>
    </row>
    <row r="278" spans="1:38" ht="15.75" customHeight="1" x14ac:dyDescent="0.15">
      <c r="A278" s="7"/>
      <c r="B278" s="2"/>
      <c r="C278" s="6"/>
      <c r="D278" s="6"/>
      <c r="E278" s="6"/>
      <c r="F278" s="6"/>
      <c r="G278" s="6"/>
      <c r="H278" s="6"/>
      <c r="I278" s="6"/>
      <c r="J278" s="6"/>
      <c r="K278" s="6"/>
      <c r="L278" s="6"/>
      <c r="M278" s="6"/>
      <c r="N278" s="6"/>
      <c r="O278" s="6"/>
      <c r="P278" s="4"/>
      <c r="Q278" s="6"/>
      <c r="R278" s="4"/>
      <c r="S278" s="4"/>
      <c r="T278" s="4"/>
      <c r="U278" s="4"/>
      <c r="V278" s="4"/>
      <c r="W278" s="6"/>
      <c r="X278" s="4"/>
      <c r="Y278" s="14"/>
      <c r="Z278" s="4"/>
      <c r="AA278" s="4"/>
      <c r="AB278" s="4"/>
      <c r="AC278" s="4"/>
      <c r="AD278" s="2"/>
      <c r="AE278" s="2"/>
      <c r="AF278" s="4"/>
      <c r="AG278" s="4"/>
      <c r="AH278" s="4"/>
      <c r="AI278" s="6"/>
      <c r="AJ278" s="4"/>
      <c r="AK278" s="4"/>
      <c r="AL278" s="6"/>
    </row>
    <row r="279" spans="1:38" ht="15.75" customHeight="1" x14ac:dyDescent="0.15">
      <c r="A279" s="1"/>
      <c r="B279" s="2"/>
      <c r="C279" s="6"/>
      <c r="D279" s="6"/>
      <c r="E279" s="6"/>
      <c r="F279" s="6"/>
      <c r="G279" s="6"/>
      <c r="H279" s="6"/>
      <c r="I279" s="6"/>
      <c r="J279" s="6"/>
      <c r="K279" s="6"/>
      <c r="L279" s="6"/>
      <c r="M279" s="6"/>
      <c r="N279" s="6"/>
      <c r="O279" s="6"/>
      <c r="P279" s="2"/>
      <c r="Q279" s="2"/>
      <c r="R279" s="4"/>
      <c r="S279" s="4"/>
      <c r="T279" s="4"/>
      <c r="U279" s="4"/>
      <c r="V279" s="4"/>
      <c r="W279" s="6"/>
      <c r="X279" s="4"/>
      <c r="Y279" s="14"/>
      <c r="Z279" s="4"/>
      <c r="AA279" s="4"/>
      <c r="AB279" s="4"/>
      <c r="AC279" s="4"/>
      <c r="AD279" s="2"/>
      <c r="AE279" s="2"/>
      <c r="AF279" s="4"/>
      <c r="AG279" s="4"/>
      <c r="AH279" s="4"/>
      <c r="AI279" s="6"/>
      <c r="AJ279" s="4"/>
      <c r="AK279" s="4"/>
      <c r="AL279" s="6"/>
    </row>
    <row r="280" spans="1:38" ht="15.75" customHeight="1" x14ac:dyDescent="0.15">
      <c r="A280" s="7"/>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6"/>
      <c r="AJ280" s="4"/>
      <c r="AK280" s="4"/>
      <c r="AL280" s="6"/>
    </row>
    <row r="281" spans="1:38"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6"/>
      <c r="AJ281" s="4"/>
      <c r="AK281" s="4"/>
      <c r="AL281" s="6"/>
    </row>
    <row r="282" spans="1:38" ht="15.75" customHeight="1" x14ac:dyDescent="0.15">
      <c r="A282" s="7"/>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6"/>
      <c r="AJ282" s="4"/>
      <c r="AK282" s="4"/>
      <c r="AL282" s="6"/>
    </row>
    <row r="283" spans="1:38" ht="15.75" customHeight="1" x14ac:dyDescent="0.15">
      <c r="A283" s="1"/>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6"/>
      <c r="AJ283" s="4"/>
      <c r="AK283" s="4"/>
      <c r="AL283" s="6"/>
    </row>
    <row r="284" spans="1:38" ht="15.75" customHeight="1" x14ac:dyDescent="0.15">
      <c r="A284" s="7"/>
      <c r="B284" s="2"/>
      <c r="C284" s="6"/>
      <c r="D284" s="6"/>
      <c r="E284" s="6"/>
      <c r="F284" s="6"/>
      <c r="G284" s="6"/>
      <c r="H284" s="6"/>
      <c r="I284" s="6"/>
      <c r="J284" s="6"/>
      <c r="K284" s="6"/>
      <c r="L284" s="6"/>
      <c r="M284" s="6"/>
      <c r="N284" s="6"/>
      <c r="O284" s="6"/>
      <c r="P284" s="2"/>
      <c r="Q284" s="2"/>
      <c r="R284" s="4"/>
      <c r="S284" s="4"/>
      <c r="T284" s="4"/>
      <c r="U284" s="4"/>
      <c r="V284" s="4"/>
      <c r="W284" s="6"/>
      <c r="X284" s="4"/>
      <c r="Y284" s="14"/>
      <c r="Z284" s="4"/>
      <c r="AA284" s="4"/>
      <c r="AB284" s="4"/>
      <c r="AC284" s="4"/>
      <c r="AD284" s="2"/>
      <c r="AE284" s="2"/>
      <c r="AF284" s="4"/>
      <c r="AG284" s="4"/>
      <c r="AH284" s="4"/>
      <c r="AI284" s="6"/>
      <c r="AJ284" s="4"/>
      <c r="AK284" s="4"/>
      <c r="AL284" s="6"/>
    </row>
    <row r="285" spans="1:38" ht="15.75" customHeight="1" x14ac:dyDescent="0.15">
      <c r="A285" s="7"/>
      <c r="B285" s="2"/>
      <c r="C285" s="6"/>
      <c r="D285" s="6"/>
      <c r="E285" s="6"/>
      <c r="F285" s="6"/>
      <c r="G285" s="6"/>
      <c r="H285" s="6"/>
      <c r="I285" s="6"/>
      <c r="J285" s="6"/>
      <c r="K285" s="6"/>
      <c r="L285" s="6"/>
      <c r="M285" s="6"/>
      <c r="N285" s="6"/>
      <c r="O285" s="6"/>
      <c r="P285" s="2"/>
      <c r="Q285" s="2"/>
      <c r="R285" s="4"/>
      <c r="S285" s="4"/>
      <c r="T285" s="4"/>
      <c r="U285" s="4"/>
      <c r="V285" s="4"/>
      <c r="W285" s="6"/>
      <c r="X285" s="4"/>
      <c r="Y285" s="14"/>
      <c r="Z285" s="4"/>
      <c r="AA285" s="4"/>
      <c r="AB285" s="4"/>
      <c r="AC285" s="4"/>
      <c r="AD285" s="2"/>
      <c r="AE285" s="2"/>
      <c r="AF285" s="4"/>
      <c r="AG285" s="4"/>
      <c r="AH285" s="4"/>
      <c r="AI285" s="6"/>
      <c r="AJ285" s="4"/>
      <c r="AK285" s="4"/>
      <c r="AL285" s="6"/>
    </row>
    <row r="286" spans="1:38" ht="15.75" customHeight="1" x14ac:dyDescent="0.15">
      <c r="A286" s="7"/>
      <c r="B286" s="2"/>
      <c r="C286" s="6"/>
      <c r="D286" s="6"/>
      <c r="E286" s="6"/>
      <c r="F286" s="6"/>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6"/>
      <c r="AJ286" s="4"/>
      <c r="AK286" s="4"/>
      <c r="AL286" s="6"/>
    </row>
    <row r="287" spans="1:38" ht="15.75" customHeight="1" x14ac:dyDescent="0.15">
      <c r="A287" s="1"/>
      <c r="B287" s="2"/>
      <c r="C287" s="6"/>
      <c r="D287" s="6"/>
      <c r="E287" s="6"/>
      <c r="F287" s="6"/>
      <c r="G287" s="6"/>
      <c r="H287" s="6"/>
      <c r="I287" s="6"/>
      <c r="J287" s="6"/>
      <c r="K287" s="6"/>
      <c r="L287" s="6"/>
      <c r="M287" s="6"/>
      <c r="N287" s="6"/>
      <c r="O287" s="6"/>
      <c r="P287" s="2"/>
      <c r="Q287" s="2"/>
      <c r="R287" s="4"/>
      <c r="S287" s="4"/>
      <c r="T287" s="4"/>
      <c r="U287" s="4"/>
      <c r="V287" s="4"/>
      <c r="W287" s="6"/>
      <c r="X287" s="4"/>
      <c r="Y287" s="14"/>
      <c r="Z287" s="4"/>
      <c r="AA287" s="4"/>
      <c r="AB287" s="4"/>
      <c r="AC287" s="4"/>
      <c r="AD287" s="2"/>
      <c r="AE287" s="2"/>
      <c r="AF287" s="4"/>
      <c r="AG287" s="4"/>
      <c r="AH287" s="4"/>
      <c r="AI287" s="6"/>
      <c r="AJ287" s="4"/>
      <c r="AK287" s="4"/>
      <c r="AL287" s="6"/>
    </row>
    <row r="288" spans="1:38"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6"/>
      <c r="AJ288" s="4"/>
      <c r="AK288" s="4"/>
      <c r="AL288" s="6"/>
    </row>
    <row r="289" spans="1:38" ht="15.75" customHeight="1" x14ac:dyDescent="0.15">
      <c r="A289" s="7"/>
      <c r="B289" s="2"/>
      <c r="C289" s="6"/>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6"/>
      <c r="AJ289" s="4"/>
      <c r="AK289" s="4"/>
      <c r="AL289" s="6"/>
    </row>
    <row r="290" spans="1:38" ht="15.75" customHeight="1" x14ac:dyDescent="0.15">
      <c r="A290" s="7"/>
      <c r="B290" s="2"/>
      <c r="C290" s="6"/>
      <c r="D290" s="6"/>
      <c r="E290" s="6"/>
      <c r="F290" s="6"/>
      <c r="G290" s="6"/>
      <c r="H290" s="6"/>
      <c r="I290" s="6"/>
      <c r="J290" s="6"/>
      <c r="K290" s="6"/>
      <c r="L290" s="6"/>
      <c r="M290" s="6"/>
      <c r="N290" s="6"/>
      <c r="O290" s="6"/>
      <c r="P290" s="2"/>
      <c r="Q290" s="2"/>
      <c r="R290" s="4"/>
      <c r="S290" s="4"/>
      <c r="T290" s="4"/>
      <c r="U290" s="4"/>
      <c r="V290" s="4"/>
      <c r="W290" s="6"/>
      <c r="X290" s="4"/>
      <c r="Y290" s="14"/>
      <c r="Z290" s="4"/>
      <c r="AA290" s="4"/>
      <c r="AB290" s="4"/>
      <c r="AC290" s="4"/>
      <c r="AD290" s="2"/>
      <c r="AE290" s="2"/>
      <c r="AF290" s="4"/>
      <c r="AG290" s="4"/>
      <c r="AH290" s="4"/>
      <c r="AI290" s="6"/>
      <c r="AJ290" s="4"/>
      <c r="AK290" s="4"/>
      <c r="AL290" s="6"/>
    </row>
    <row r="291" spans="1:38" ht="15.75" customHeight="1" x14ac:dyDescent="0.15">
      <c r="A291" s="1"/>
      <c r="B291" s="2"/>
      <c r="C291" s="6"/>
      <c r="D291" s="6"/>
      <c r="E291" s="6"/>
      <c r="F291" s="6"/>
      <c r="G291" s="6"/>
      <c r="H291" s="6"/>
      <c r="I291" s="6"/>
      <c r="J291" s="6"/>
      <c r="K291" s="6"/>
      <c r="L291" s="6"/>
      <c r="M291" s="6"/>
      <c r="N291" s="6"/>
      <c r="O291" s="6"/>
      <c r="P291" s="4"/>
      <c r="Q291" s="6"/>
      <c r="R291" s="4"/>
      <c r="S291" s="4"/>
      <c r="T291" s="4"/>
      <c r="U291" s="4"/>
      <c r="V291" s="4"/>
      <c r="W291" s="6"/>
      <c r="X291" s="4"/>
      <c r="Y291" s="14"/>
      <c r="Z291" s="4"/>
      <c r="AA291" s="4"/>
      <c r="AB291" s="4"/>
      <c r="AC291" s="4"/>
      <c r="AD291" s="2"/>
      <c r="AE291" s="2"/>
      <c r="AF291" s="4"/>
      <c r="AG291" s="4"/>
      <c r="AH291" s="4"/>
      <c r="AI291" s="6"/>
      <c r="AJ291" s="4"/>
      <c r="AK291" s="4"/>
      <c r="AL291" s="6"/>
    </row>
    <row r="292" spans="1:38" ht="15.75" customHeight="1" x14ac:dyDescent="0.15">
      <c r="A292" s="7"/>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6"/>
      <c r="AJ292" s="4"/>
      <c r="AK292" s="4"/>
      <c r="AL292" s="6"/>
    </row>
    <row r="293" spans="1:38"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6"/>
      <c r="AJ293" s="4"/>
      <c r="AK293" s="4"/>
      <c r="AL293" s="6"/>
    </row>
    <row r="294" spans="1:38" ht="15.75" customHeight="1" x14ac:dyDescent="0.15">
      <c r="A294" s="7"/>
      <c r="B294" s="2"/>
      <c r="C294" s="6"/>
      <c r="D294" s="6"/>
      <c r="E294" s="6"/>
      <c r="F294" s="6"/>
      <c r="G294" s="6"/>
      <c r="H294" s="6"/>
      <c r="I294" s="6"/>
      <c r="J294" s="6"/>
      <c r="K294" s="6"/>
      <c r="L294" s="6"/>
      <c r="M294" s="6"/>
      <c r="N294" s="6"/>
      <c r="O294" s="6"/>
      <c r="P294" s="2"/>
      <c r="Q294" s="2"/>
      <c r="R294" s="4"/>
      <c r="S294" s="4"/>
      <c r="T294" s="4"/>
      <c r="U294" s="4"/>
      <c r="V294" s="4"/>
      <c r="W294" s="6"/>
      <c r="X294" s="4"/>
      <c r="Y294" s="14"/>
      <c r="Z294" s="4"/>
      <c r="AA294" s="4"/>
      <c r="AB294" s="4"/>
      <c r="AC294" s="4"/>
      <c r="AD294" s="2"/>
      <c r="AE294" s="2"/>
      <c r="AF294" s="4"/>
      <c r="AG294" s="4"/>
      <c r="AH294" s="4"/>
      <c r="AI294" s="6"/>
      <c r="AJ294" s="4"/>
      <c r="AK294" s="4"/>
      <c r="AL294" s="6"/>
    </row>
    <row r="295" spans="1:38" ht="15.75" customHeight="1" x14ac:dyDescent="0.15">
      <c r="A295" s="1"/>
      <c r="B295" s="2"/>
      <c r="C295" s="6"/>
      <c r="D295" s="6"/>
      <c r="E295" s="6"/>
      <c r="F295" s="6"/>
      <c r="G295" s="6"/>
      <c r="H295" s="6"/>
      <c r="I295" s="6"/>
      <c r="J295" s="6"/>
      <c r="K295" s="6"/>
      <c r="L295" s="6"/>
      <c r="M295" s="6"/>
      <c r="N295" s="6"/>
      <c r="O295" s="6"/>
      <c r="P295" s="4"/>
      <c r="Q295" s="6"/>
      <c r="R295" s="4"/>
      <c r="S295" s="4"/>
      <c r="T295" s="4"/>
      <c r="U295" s="4"/>
      <c r="V295" s="4"/>
      <c r="W295" s="6"/>
      <c r="X295" s="4"/>
      <c r="Y295" s="14"/>
      <c r="Z295" s="4"/>
      <c r="AA295" s="4"/>
      <c r="AB295" s="4"/>
      <c r="AC295" s="4"/>
      <c r="AD295" s="2"/>
      <c r="AE295" s="2"/>
      <c r="AF295" s="4"/>
      <c r="AG295" s="4"/>
      <c r="AH295" s="4"/>
      <c r="AI295" s="6"/>
      <c r="AJ295" s="4"/>
      <c r="AK295" s="4"/>
      <c r="AL295" s="6"/>
    </row>
    <row r="296" spans="1:38" ht="15.75" customHeight="1" x14ac:dyDescent="0.15">
      <c r="A296" s="7"/>
      <c r="B296" s="2"/>
      <c r="C296" s="6"/>
      <c r="D296" s="6"/>
      <c r="E296" s="6"/>
      <c r="F296" s="6"/>
      <c r="G296" s="7"/>
      <c r="J296" s="6"/>
      <c r="K296" s="6"/>
      <c r="P296" s="4"/>
      <c r="Q296" s="6"/>
      <c r="R296" s="1"/>
      <c r="S296" s="4"/>
      <c r="T296" s="4"/>
      <c r="U296" s="4"/>
      <c r="V296" s="4"/>
      <c r="W296" s="6"/>
      <c r="X296" s="4"/>
      <c r="Y296" s="14"/>
      <c r="Z296" s="4"/>
      <c r="AA296" s="4"/>
      <c r="AB296" s="4"/>
      <c r="AC296" s="4"/>
      <c r="AD296" s="2"/>
      <c r="AE296" s="2"/>
      <c r="AF296" s="4"/>
      <c r="AG296" s="4"/>
      <c r="AH296" s="4"/>
      <c r="AI296" s="6"/>
      <c r="AJ296" s="4"/>
      <c r="AK296" s="4"/>
      <c r="AL296" s="6"/>
    </row>
    <row r="297" spans="1:38" ht="15.75" customHeight="1" x14ac:dyDescent="0.15">
      <c r="A297" s="7"/>
      <c r="B297" s="2"/>
      <c r="C297" s="6"/>
      <c r="D297" s="6"/>
      <c r="E297" s="6"/>
      <c r="F297" s="6"/>
      <c r="G297" s="7"/>
      <c r="J297" s="6"/>
      <c r="K297" s="6"/>
      <c r="P297" s="4"/>
      <c r="Q297" s="6"/>
      <c r="R297" s="4"/>
      <c r="S297" s="4"/>
      <c r="T297" s="4"/>
      <c r="U297" s="4"/>
      <c r="V297" s="4"/>
      <c r="W297" s="6"/>
      <c r="X297" s="4"/>
      <c r="Y297" s="14"/>
      <c r="Z297" s="4"/>
      <c r="AA297" s="4"/>
      <c r="AB297" s="4"/>
      <c r="AC297" s="4"/>
      <c r="AD297" s="2"/>
      <c r="AE297" s="2"/>
      <c r="AF297" s="4"/>
      <c r="AG297" s="4"/>
      <c r="AH297" s="4"/>
      <c r="AI297" s="6"/>
      <c r="AJ297" s="4"/>
      <c r="AK297" s="4"/>
      <c r="AL297" s="6"/>
    </row>
    <row r="298" spans="1:38" ht="15.75" customHeight="1" x14ac:dyDescent="0.15">
      <c r="A298" s="7"/>
      <c r="B298" s="2"/>
      <c r="C298" s="6"/>
      <c r="D298" s="6"/>
      <c r="E298" s="6"/>
      <c r="F298" s="6"/>
      <c r="G298" s="6"/>
      <c r="H298" s="6"/>
      <c r="I298" s="6"/>
      <c r="J298" s="6"/>
      <c r="K298" s="6"/>
      <c r="L298" s="6"/>
      <c r="M298" s="6"/>
      <c r="N298" s="6"/>
      <c r="O298" s="6"/>
      <c r="P298" s="4"/>
      <c r="Q298" s="6"/>
      <c r="R298" s="4"/>
      <c r="S298" s="4"/>
      <c r="T298" s="4"/>
      <c r="U298" s="4"/>
      <c r="V298" s="4"/>
      <c r="W298" s="6"/>
      <c r="X298" s="4"/>
      <c r="Y298" s="14"/>
      <c r="Z298" s="4"/>
      <c r="AA298" s="4"/>
      <c r="AB298" s="4"/>
      <c r="AC298" s="4"/>
      <c r="AD298" s="2"/>
      <c r="AE298" s="2"/>
      <c r="AF298" s="4"/>
      <c r="AG298" s="4"/>
      <c r="AH298" s="4"/>
      <c r="AI298" s="6"/>
      <c r="AJ298" s="4"/>
      <c r="AK298" s="4"/>
      <c r="AL298" s="6"/>
    </row>
    <row r="299" spans="1:38" ht="15.75" customHeight="1" x14ac:dyDescent="0.15">
      <c r="A299" s="1"/>
      <c r="B299" s="2"/>
      <c r="C299" s="6"/>
      <c r="D299" s="6"/>
      <c r="E299" s="6"/>
      <c r="F299" s="6"/>
      <c r="G299" s="7"/>
      <c r="J299" s="6"/>
      <c r="K299" s="6"/>
      <c r="P299" s="4"/>
      <c r="Q299" s="6"/>
      <c r="R299" s="4"/>
      <c r="S299" s="4"/>
      <c r="T299" s="4"/>
      <c r="U299" s="4"/>
      <c r="V299" s="4"/>
      <c r="W299" s="6"/>
      <c r="X299" s="4"/>
      <c r="Y299" s="14"/>
      <c r="Z299" s="4"/>
      <c r="AA299" s="4"/>
      <c r="AB299" s="4"/>
      <c r="AC299" s="4"/>
      <c r="AD299" s="2"/>
      <c r="AE299" s="2"/>
      <c r="AF299" s="4"/>
      <c r="AG299" s="4"/>
      <c r="AH299" s="4"/>
      <c r="AI299" s="6"/>
      <c r="AJ299" s="4"/>
      <c r="AK299" s="4"/>
      <c r="AL299" s="6"/>
    </row>
    <row r="300" spans="1:38" ht="15.75" customHeight="1" x14ac:dyDescent="0.15">
      <c r="A300" s="7"/>
      <c r="B300" s="2"/>
      <c r="C300" s="6"/>
      <c r="D300" s="6"/>
      <c r="E300" s="6"/>
      <c r="F300" s="6"/>
      <c r="G300" s="6"/>
      <c r="H300" s="6"/>
      <c r="I300" s="6"/>
      <c r="J300" s="6"/>
      <c r="K300" s="6"/>
      <c r="L300" s="6"/>
      <c r="M300" s="6"/>
      <c r="N300" s="6"/>
      <c r="O300" s="6"/>
      <c r="P300" s="4"/>
      <c r="Q300" s="6"/>
      <c r="R300" s="4"/>
      <c r="S300" s="4"/>
      <c r="T300" s="4"/>
      <c r="U300" s="4"/>
      <c r="V300" s="4"/>
      <c r="W300" s="6"/>
      <c r="X300" s="4"/>
      <c r="Y300" s="14"/>
      <c r="Z300" s="4"/>
      <c r="AA300" s="4"/>
      <c r="AB300" s="4"/>
      <c r="AC300" s="4"/>
      <c r="AD300" s="2"/>
      <c r="AE300" s="2"/>
      <c r="AF300" s="4"/>
      <c r="AG300" s="4"/>
      <c r="AH300" s="4"/>
      <c r="AI300" s="6"/>
      <c r="AJ300" s="4"/>
      <c r="AK300" s="4"/>
      <c r="AL300" s="6"/>
    </row>
    <row r="301" spans="1:38" ht="15.75" customHeight="1" x14ac:dyDescent="0.15">
      <c r="A301" s="7"/>
      <c r="B301" s="2"/>
      <c r="C301" s="6"/>
      <c r="D301" s="6"/>
      <c r="E301" s="6"/>
      <c r="F301" s="6"/>
      <c r="G301" s="6"/>
      <c r="H301" s="6"/>
      <c r="I301" s="6"/>
      <c r="J301" s="6"/>
      <c r="K301" s="6"/>
      <c r="L301" s="6"/>
      <c r="M301" s="6"/>
      <c r="N301" s="6"/>
      <c r="O301" s="6"/>
      <c r="P301" s="4"/>
      <c r="Q301" s="6"/>
      <c r="R301" s="4"/>
      <c r="S301" s="4"/>
      <c r="T301" s="4"/>
      <c r="U301" s="4"/>
      <c r="V301" s="4"/>
      <c r="W301" s="6"/>
      <c r="X301" s="4"/>
      <c r="Y301" s="14"/>
      <c r="Z301" s="4"/>
      <c r="AA301" s="4"/>
      <c r="AB301" s="4"/>
      <c r="AC301" s="4"/>
      <c r="AD301" s="2"/>
      <c r="AE301" s="2"/>
      <c r="AF301" s="4"/>
      <c r="AG301" s="4"/>
      <c r="AH301" s="4"/>
      <c r="AI301" s="6"/>
      <c r="AJ301" s="4"/>
      <c r="AK301" s="4"/>
      <c r="AL301" s="6"/>
    </row>
    <row r="302" spans="1:38" ht="15.75" customHeight="1" x14ac:dyDescent="0.15">
      <c r="A302" s="7"/>
      <c r="B302" s="2"/>
      <c r="C302" s="6"/>
      <c r="D302" s="6"/>
      <c r="E302" s="6"/>
      <c r="F302" s="6"/>
      <c r="G302" s="6"/>
      <c r="H302" s="6"/>
      <c r="I302" s="6"/>
      <c r="J302" s="6"/>
      <c r="K302" s="6"/>
      <c r="L302" s="6"/>
      <c r="M302" s="6"/>
      <c r="N302" s="6"/>
      <c r="O302" s="6"/>
      <c r="P302" s="4"/>
      <c r="Q302" s="6"/>
      <c r="R302" s="4"/>
      <c r="S302" s="4"/>
      <c r="T302" s="4"/>
      <c r="U302" s="4"/>
      <c r="V302" s="4"/>
      <c r="W302" s="6"/>
      <c r="X302" s="4"/>
      <c r="Y302" s="14"/>
      <c r="Z302" s="4"/>
      <c r="AA302" s="4"/>
      <c r="AB302" s="4"/>
      <c r="AC302" s="4"/>
      <c r="AD302" s="2"/>
      <c r="AE302" s="2"/>
      <c r="AF302" s="4"/>
      <c r="AG302" s="4"/>
      <c r="AH302" s="4"/>
      <c r="AI302" s="6"/>
      <c r="AJ302" s="4"/>
      <c r="AK302" s="4"/>
      <c r="AL302" s="6"/>
    </row>
    <row r="303" spans="1:38" ht="15.75" customHeight="1" x14ac:dyDescent="0.15">
      <c r="A303" s="1"/>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6"/>
      <c r="AJ303" s="4"/>
      <c r="AK303" s="4"/>
      <c r="AL303" s="6"/>
    </row>
    <row r="304" spans="1:38" ht="15.75" customHeight="1" x14ac:dyDescent="0.15">
      <c r="A304" s="7"/>
      <c r="B304" s="2"/>
      <c r="C304" s="6"/>
      <c r="D304" s="6"/>
      <c r="E304" s="6"/>
      <c r="F304" s="6"/>
      <c r="G304" s="6"/>
      <c r="H304" s="6"/>
      <c r="I304" s="6"/>
      <c r="J304" s="6"/>
      <c r="K304" s="6"/>
      <c r="L304" s="6"/>
      <c r="M304" s="6"/>
      <c r="N304" s="6"/>
      <c r="O304" s="6"/>
      <c r="P304" s="2"/>
      <c r="Q304" s="2"/>
      <c r="R304" s="4"/>
      <c r="S304" s="4"/>
      <c r="T304" s="4"/>
      <c r="U304" s="4"/>
      <c r="V304" s="4"/>
      <c r="W304" s="6"/>
      <c r="X304" s="4"/>
      <c r="Y304" s="14"/>
      <c r="Z304" s="4"/>
      <c r="AA304" s="4"/>
      <c r="AB304" s="4"/>
      <c r="AC304" s="4"/>
      <c r="AD304" s="2"/>
      <c r="AE304" s="2"/>
      <c r="AF304" s="4"/>
      <c r="AG304" s="4"/>
      <c r="AH304" s="4"/>
      <c r="AI304" s="6"/>
      <c r="AJ304" s="4"/>
      <c r="AK304" s="4"/>
      <c r="AL304" s="6"/>
    </row>
    <row r="305" spans="1:38"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6"/>
      <c r="AJ305" s="4"/>
      <c r="AK305" s="4"/>
      <c r="AL305" s="6"/>
    </row>
    <row r="306" spans="1:38" ht="15.75" customHeight="1" x14ac:dyDescent="0.15">
      <c r="A306" s="7"/>
      <c r="B306" s="2"/>
      <c r="C306" s="6"/>
      <c r="D306" s="6"/>
      <c r="E306" s="6"/>
      <c r="F306" s="6"/>
      <c r="G306" s="6"/>
      <c r="H306" s="6"/>
      <c r="I306" s="6"/>
      <c r="J306" s="6"/>
      <c r="K306" s="6"/>
      <c r="L306" s="6"/>
      <c r="M306" s="6"/>
      <c r="N306" s="6"/>
      <c r="O306" s="6"/>
      <c r="P306" s="4"/>
      <c r="Q306" s="6"/>
      <c r="R306" s="4"/>
      <c r="S306" s="4"/>
      <c r="T306" s="4"/>
      <c r="U306" s="4"/>
      <c r="V306" s="4"/>
      <c r="W306" s="6"/>
      <c r="X306" s="4"/>
      <c r="Y306" s="14"/>
      <c r="Z306" s="4"/>
      <c r="AA306" s="4"/>
      <c r="AB306" s="4"/>
      <c r="AC306" s="4"/>
      <c r="AD306" s="2"/>
      <c r="AE306" s="2"/>
      <c r="AF306" s="4"/>
      <c r="AG306" s="4"/>
      <c r="AH306" s="4"/>
      <c r="AI306" s="6"/>
      <c r="AJ306" s="4"/>
      <c r="AK306" s="4"/>
      <c r="AL306" s="6"/>
    </row>
    <row r="307" spans="1:38" ht="15.75" customHeight="1" x14ac:dyDescent="0.15">
      <c r="A307" s="1"/>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6"/>
      <c r="AJ307" s="4"/>
      <c r="AK307" s="4"/>
      <c r="AL307" s="6"/>
    </row>
    <row r="308" spans="1:38"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6"/>
      <c r="AJ308" s="4"/>
      <c r="AK308" s="4"/>
      <c r="AL308" s="6"/>
    </row>
    <row r="309" spans="1:38" ht="15.75" customHeight="1" x14ac:dyDescent="0.15">
      <c r="A309" s="7"/>
      <c r="B309" s="2"/>
      <c r="C309" s="6"/>
      <c r="D309" s="6"/>
      <c r="E309" s="6"/>
      <c r="F309" s="6"/>
      <c r="G309" s="6"/>
      <c r="H309" s="6"/>
      <c r="I309" s="6"/>
      <c r="J309" s="6"/>
      <c r="K309" s="6"/>
      <c r="L309" s="6"/>
      <c r="M309" s="6"/>
      <c r="N309" s="6"/>
      <c r="O309" s="6"/>
      <c r="P309" s="2"/>
      <c r="Q309" s="2"/>
      <c r="R309" s="4"/>
      <c r="S309" s="4"/>
      <c r="T309" s="4"/>
      <c r="U309" s="4"/>
      <c r="V309" s="4"/>
      <c r="W309" s="6"/>
      <c r="X309" s="4"/>
      <c r="Y309" s="14"/>
      <c r="Z309" s="4"/>
      <c r="AA309" s="4"/>
      <c r="AB309" s="4"/>
      <c r="AC309" s="4"/>
      <c r="AD309" s="2"/>
      <c r="AE309" s="2"/>
      <c r="AF309" s="4"/>
      <c r="AG309" s="4"/>
      <c r="AH309" s="4"/>
      <c r="AI309" s="6"/>
      <c r="AJ309" s="4"/>
      <c r="AK309" s="4"/>
      <c r="AL309" s="6"/>
    </row>
    <row r="310" spans="1:38"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6"/>
      <c r="AJ310" s="4"/>
      <c r="AK310" s="4"/>
      <c r="AL310" s="6"/>
    </row>
    <row r="311" spans="1:38" ht="15.75" customHeight="1" x14ac:dyDescent="0.15">
      <c r="A311" s="1"/>
      <c r="B311" s="2"/>
      <c r="C311" s="6"/>
      <c r="D311" s="6"/>
      <c r="E311" s="6"/>
      <c r="F311" s="6"/>
      <c r="G311" s="6"/>
      <c r="H311" s="6"/>
      <c r="I311" s="6"/>
      <c r="J311" s="6"/>
      <c r="K311" s="6"/>
      <c r="L311" s="6"/>
      <c r="M311" s="6"/>
      <c r="N311" s="6"/>
      <c r="O311" s="6"/>
      <c r="P311" s="2"/>
      <c r="Q311" s="2"/>
      <c r="R311" s="4"/>
      <c r="S311" s="4"/>
      <c r="T311" s="4"/>
      <c r="U311" s="4"/>
      <c r="V311" s="4"/>
      <c r="W311" s="6"/>
      <c r="X311" s="4"/>
      <c r="Y311" s="14"/>
      <c r="Z311" s="4"/>
      <c r="AA311" s="4"/>
      <c r="AB311" s="4"/>
      <c r="AC311" s="4"/>
      <c r="AD311" s="2"/>
      <c r="AE311" s="2"/>
      <c r="AF311" s="4"/>
      <c r="AG311" s="4"/>
      <c r="AH311" s="4"/>
      <c r="AI311" s="6"/>
      <c r="AJ311" s="4"/>
      <c r="AK311" s="4"/>
      <c r="AL311" s="6"/>
    </row>
    <row r="312" spans="1:38" ht="15.75" customHeight="1" x14ac:dyDescent="0.15">
      <c r="A312" s="7"/>
      <c r="B312" s="2"/>
      <c r="C312" s="6"/>
      <c r="D312" s="6"/>
      <c r="E312" s="6"/>
      <c r="F312" s="6"/>
      <c r="G312" s="6"/>
      <c r="H312" s="6"/>
      <c r="I312" s="6"/>
      <c r="J312" s="6"/>
      <c r="K312" s="6"/>
      <c r="L312" s="6"/>
      <c r="M312" s="6"/>
      <c r="N312" s="6"/>
      <c r="O312" s="6"/>
      <c r="P312" s="4"/>
      <c r="Q312" s="6"/>
      <c r="R312" s="4"/>
      <c r="S312" s="4"/>
      <c r="T312" s="4"/>
      <c r="U312" s="4"/>
      <c r="V312" s="4"/>
      <c r="W312" s="6"/>
      <c r="X312" s="4"/>
      <c r="Y312" s="14"/>
      <c r="Z312" s="4"/>
      <c r="AA312" s="4"/>
      <c r="AB312" s="4"/>
      <c r="AC312" s="4"/>
      <c r="AD312" s="2"/>
      <c r="AE312" s="2"/>
      <c r="AF312" s="4"/>
      <c r="AG312" s="4"/>
      <c r="AH312" s="4"/>
      <c r="AI312" s="6"/>
      <c r="AJ312" s="4"/>
      <c r="AK312" s="4"/>
      <c r="AL312" s="6"/>
    </row>
    <row r="313" spans="1:38"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6"/>
      <c r="AJ313" s="4"/>
      <c r="AK313" s="4"/>
      <c r="AL313" s="6"/>
    </row>
    <row r="314" spans="1:38" ht="15.75" customHeight="1" x14ac:dyDescent="0.15">
      <c r="A314" s="7"/>
      <c r="B314" s="2"/>
      <c r="C314" s="6"/>
      <c r="D314" s="6"/>
      <c r="E314" s="6"/>
      <c r="F314" s="6"/>
      <c r="G314" s="6"/>
      <c r="H314" s="6"/>
      <c r="I314" s="6"/>
      <c r="J314" s="6"/>
      <c r="K314" s="6"/>
      <c r="L314" s="6"/>
      <c r="M314" s="6"/>
      <c r="N314" s="6"/>
      <c r="O314" s="6"/>
      <c r="P314" s="4"/>
      <c r="Q314" s="6"/>
      <c r="R314" s="4"/>
      <c r="S314" s="4"/>
      <c r="T314" s="4"/>
      <c r="U314" s="4"/>
      <c r="V314" s="4"/>
      <c r="W314" s="6"/>
      <c r="X314" s="4"/>
      <c r="Y314" s="14"/>
      <c r="Z314" s="4"/>
      <c r="AA314" s="4"/>
      <c r="AB314" s="4"/>
      <c r="AC314" s="4"/>
      <c r="AD314" s="2"/>
      <c r="AE314" s="2"/>
      <c r="AF314" s="4"/>
      <c r="AG314" s="4"/>
      <c r="AH314" s="4"/>
      <c r="AI314" s="6"/>
      <c r="AJ314" s="4"/>
      <c r="AK314" s="4"/>
      <c r="AL314" s="6"/>
    </row>
    <row r="315" spans="1:38" ht="15.75" customHeight="1" x14ac:dyDescent="0.15">
      <c r="A315" s="1"/>
      <c r="B315" s="2"/>
      <c r="C315" s="6"/>
      <c r="D315" s="6"/>
      <c r="E315" s="6"/>
      <c r="F315" s="6"/>
      <c r="G315" s="6"/>
      <c r="H315" s="6"/>
      <c r="I315" s="6"/>
      <c r="J315" s="6"/>
      <c r="K315" s="6"/>
      <c r="L315" s="6"/>
      <c r="M315" s="6"/>
      <c r="N315" s="6"/>
      <c r="O315" s="6"/>
      <c r="P315" s="2"/>
      <c r="Q315" s="2"/>
      <c r="R315" s="4"/>
      <c r="S315" s="4"/>
      <c r="T315" s="4"/>
      <c r="U315" s="4"/>
      <c r="V315" s="4"/>
      <c r="W315" s="6"/>
      <c r="X315" s="4"/>
      <c r="Y315" s="14"/>
      <c r="Z315" s="4"/>
      <c r="AA315" s="4"/>
      <c r="AB315" s="4"/>
      <c r="AC315" s="4"/>
      <c r="AD315" s="2"/>
      <c r="AE315" s="2"/>
      <c r="AF315" s="4"/>
      <c r="AG315" s="4"/>
      <c r="AH315" s="4"/>
      <c r="AI315" s="6"/>
      <c r="AJ315" s="4"/>
      <c r="AK315" s="4"/>
      <c r="AL315" s="6"/>
    </row>
    <row r="316" spans="1:38" ht="15.75" customHeight="1" x14ac:dyDescent="0.15">
      <c r="A316" s="7"/>
      <c r="B316" s="2"/>
      <c r="C316" s="6"/>
      <c r="D316" s="6"/>
      <c r="E316" s="6"/>
      <c r="F316" s="6"/>
      <c r="G316" s="6"/>
      <c r="H316" s="6"/>
      <c r="I316" s="6"/>
      <c r="J316" s="6"/>
      <c r="K316" s="6"/>
      <c r="L316" s="6"/>
      <c r="M316" s="6"/>
      <c r="N316" s="6"/>
      <c r="O316" s="6"/>
      <c r="P316" s="2"/>
      <c r="Q316" s="2"/>
      <c r="R316" s="4"/>
      <c r="S316" s="4"/>
      <c r="T316" s="4"/>
      <c r="U316" s="4"/>
      <c r="V316" s="4"/>
      <c r="W316" s="6"/>
      <c r="X316" s="4"/>
      <c r="Y316" s="14"/>
      <c r="Z316" s="4"/>
      <c r="AA316" s="4"/>
      <c r="AB316" s="4"/>
      <c r="AC316" s="4"/>
      <c r="AD316" s="2"/>
      <c r="AE316" s="2"/>
      <c r="AF316" s="4"/>
      <c r="AG316" s="4"/>
      <c r="AH316" s="4"/>
      <c r="AI316" s="6"/>
      <c r="AJ316" s="4"/>
      <c r="AK316" s="4"/>
      <c r="AL316" s="6"/>
    </row>
    <row r="317" spans="1:38" ht="15.75" customHeight="1" x14ac:dyDescent="0.15">
      <c r="A317" s="7"/>
      <c r="B317" s="2"/>
      <c r="C317" s="6"/>
      <c r="D317" s="6"/>
      <c r="E317" s="6"/>
      <c r="F317" s="6"/>
      <c r="G317" s="7"/>
      <c r="J317" s="6"/>
      <c r="K317" s="6"/>
      <c r="P317" s="2"/>
      <c r="Q317" s="2"/>
      <c r="R317" s="4"/>
      <c r="S317" s="4"/>
      <c r="T317" s="4"/>
      <c r="U317" s="4"/>
      <c r="V317" s="4"/>
      <c r="W317" s="6"/>
      <c r="X317" s="4"/>
      <c r="Y317" s="14"/>
      <c r="Z317" s="4"/>
      <c r="AA317" s="4"/>
      <c r="AB317" s="4"/>
      <c r="AC317" s="4"/>
      <c r="AD317" s="2"/>
      <c r="AE317" s="2"/>
      <c r="AF317" s="4"/>
      <c r="AG317" s="4"/>
      <c r="AH317" s="4"/>
      <c r="AI317" s="6"/>
      <c r="AJ317" s="4"/>
      <c r="AK317" s="4"/>
      <c r="AL317" s="6"/>
    </row>
    <row r="318" spans="1:38" ht="15.75" customHeight="1" x14ac:dyDescent="0.15">
      <c r="A318" s="7"/>
      <c r="B318" s="2"/>
      <c r="C318" s="6"/>
      <c r="D318" s="6"/>
      <c r="E318" s="6"/>
      <c r="F318" s="6"/>
      <c r="G318" s="6"/>
      <c r="H318" s="6"/>
      <c r="I318" s="6"/>
      <c r="J318" s="6"/>
      <c r="K318" s="6"/>
      <c r="L318" s="6"/>
      <c r="M318" s="6"/>
      <c r="N318" s="6"/>
      <c r="O318" s="6"/>
      <c r="P318" s="2"/>
      <c r="Q318" s="2"/>
      <c r="R318" s="4"/>
      <c r="S318" s="4"/>
      <c r="T318" s="4"/>
      <c r="U318" s="4"/>
      <c r="V318" s="4"/>
      <c r="W318" s="6"/>
      <c r="X318" s="4"/>
      <c r="Y318" s="14"/>
      <c r="Z318" s="4"/>
      <c r="AA318" s="4"/>
      <c r="AB318" s="4"/>
      <c r="AC318" s="4"/>
      <c r="AD318" s="2"/>
      <c r="AE318" s="2"/>
      <c r="AF318" s="4"/>
      <c r="AG318" s="4"/>
      <c r="AH318" s="4"/>
      <c r="AI318" s="6"/>
      <c r="AJ318" s="4"/>
      <c r="AK318" s="4"/>
      <c r="AL318" s="6"/>
    </row>
    <row r="319" spans="1:38" ht="15.75" customHeight="1" x14ac:dyDescent="0.15">
      <c r="A319" s="1"/>
      <c r="B319" s="2"/>
      <c r="C319" s="6"/>
      <c r="D319" s="6"/>
      <c r="E319" s="6"/>
      <c r="F319" s="6"/>
      <c r="G319" s="6"/>
      <c r="H319" s="6"/>
      <c r="I319" s="6"/>
      <c r="J319" s="6"/>
      <c r="K319" s="6"/>
      <c r="L319" s="6"/>
      <c r="M319" s="6"/>
      <c r="N319" s="6"/>
      <c r="O319" s="6"/>
      <c r="P319" s="4"/>
      <c r="Q319" s="6"/>
      <c r="R319" s="4"/>
      <c r="S319" s="4"/>
      <c r="T319" s="4"/>
      <c r="U319" s="4"/>
      <c r="V319" s="4"/>
      <c r="W319" s="6"/>
      <c r="X319" s="4"/>
      <c r="Y319" s="14"/>
      <c r="Z319" s="4"/>
      <c r="AA319" s="4"/>
      <c r="AB319" s="4"/>
      <c r="AC319" s="4"/>
      <c r="AD319" s="2"/>
      <c r="AE319" s="2"/>
      <c r="AF319" s="4"/>
      <c r="AG319" s="4"/>
      <c r="AH319" s="4"/>
      <c r="AI319" s="6"/>
      <c r="AJ319" s="4"/>
      <c r="AK319" s="4"/>
      <c r="AL319" s="6"/>
    </row>
    <row r="320" spans="1:38" ht="15.75" customHeight="1" x14ac:dyDescent="0.15">
      <c r="A320" s="7"/>
      <c r="B320" s="2"/>
      <c r="C320" s="6"/>
      <c r="D320" s="6"/>
      <c r="E320" s="6"/>
      <c r="F320" s="6"/>
      <c r="G320" s="6"/>
      <c r="H320" s="6"/>
      <c r="I320" s="6"/>
      <c r="J320" s="6"/>
      <c r="K320" s="6"/>
      <c r="L320" s="6"/>
      <c r="M320" s="6"/>
      <c r="N320" s="6"/>
      <c r="O320" s="6"/>
      <c r="P320" s="2"/>
      <c r="Q320" s="2"/>
      <c r="R320" s="4"/>
      <c r="S320" s="4"/>
      <c r="T320" s="4"/>
      <c r="U320" s="4"/>
      <c r="V320" s="4"/>
      <c r="W320" s="6"/>
      <c r="X320" s="4"/>
      <c r="Y320" s="14"/>
      <c r="Z320" s="4"/>
      <c r="AA320" s="4"/>
      <c r="AB320" s="4"/>
      <c r="AC320" s="4"/>
      <c r="AD320" s="2"/>
      <c r="AE320" s="2"/>
      <c r="AF320" s="4"/>
      <c r="AG320" s="4"/>
      <c r="AH320" s="4"/>
      <c r="AI320" s="6"/>
      <c r="AJ320" s="4"/>
      <c r="AK320" s="4"/>
      <c r="AL320" s="6"/>
    </row>
    <row r="321" spans="1:38" ht="15.75" customHeight="1" x14ac:dyDescent="0.15">
      <c r="A321" s="7"/>
      <c r="B321" s="2"/>
      <c r="C321" s="6"/>
      <c r="D321" s="6"/>
      <c r="E321" s="6"/>
      <c r="F321" s="6"/>
      <c r="G321" s="6"/>
      <c r="H321" s="6"/>
      <c r="I321" s="6"/>
      <c r="J321" s="6"/>
      <c r="K321" s="6"/>
      <c r="L321" s="6"/>
      <c r="M321" s="6"/>
      <c r="N321" s="6"/>
      <c r="O321" s="6"/>
      <c r="P321" s="4"/>
      <c r="Q321" s="6"/>
      <c r="R321" s="4"/>
      <c r="S321" s="4"/>
      <c r="T321" s="4"/>
      <c r="U321" s="4"/>
      <c r="V321" s="4"/>
      <c r="W321" s="6"/>
      <c r="X321" s="4"/>
      <c r="Y321" s="14"/>
      <c r="Z321" s="4"/>
      <c r="AA321" s="4"/>
      <c r="AB321" s="4"/>
      <c r="AC321" s="4"/>
      <c r="AD321" s="2"/>
      <c r="AE321" s="2"/>
      <c r="AF321" s="4"/>
      <c r="AG321" s="4"/>
      <c r="AH321" s="4"/>
      <c r="AI321" s="6"/>
      <c r="AJ321" s="4"/>
      <c r="AK321" s="4"/>
      <c r="AL321" s="6"/>
    </row>
    <row r="322" spans="1:38" ht="15.75" customHeight="1" x14ac:dyDescent="0.15">
      <c r="A322" s="7"/>
      <c r="B322" s="2"/>
      <c r="C322" s="6"/>
      <c r="D322" s="6"/>
      <c r="E322" s="6"/>
      <c r="F322" s="6"/>
      <c r="G322" s="6"/>
      <c r="H322" s="6"/>
      <c r="I322" s="6"/>
      <c r="J322" s="6"/>
      <c r="K322" s="6"/>
      <c r="L322" s="6"/>
      <c r="M322" s="6"/>
      <c r="N322" s="6"/>
      <c r="O322" s="6"/>
      <c r="P322" s="2"/>
      <c r="Q322" s="2"/>
      <c r="R322" s="4"/>
      <c r="S322" s="4"/>
      <c r="T322" s="4"/>
      <c r="U322" s="4"/>
      <c r="V322" s="4"/>
      <c r="W322" s="6"/>
      <c r="X322" s="4"/>
      <c r="Y322" s="14"/>
      <c r="Z322" s="4"/>
      <c r="AA322" s="4"/>
      <c r="AB322" s="4"/>
      <c r="AC322" s="4"/>
      <c r="AD322" s="2"/>
      <c r="AE322" s="2"/>
      <c r="AF322" s="4"/>
      <c r="AG322" s="4"/>
      <c r="AH322" s="4"/>
      <c r="AI322" s="6"/>
      <c r="AJ322" s="4"/>
      <c r="AK322" s="4"/>
      <c r="AL322" s="6"/>
    </row>
    <row r="323" spans="1:38" ht="15.75" customHeight="1" x14ac:dyDescent="0.15">
      <c r="A323" s="1"/>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6"/>
      <c r="AJ323" s="4"/>
      <c r="AK323" s="4"/>
      <c r="AL323" s="6"/>
    </row>
    <row r="324" spans="1:38" ht="15.75" customHeight="1" x14ac:dyDescent="0.15">
      <c r="A324" s="7"/>
      <c r="B324" s="2"/>
      <c r="C324" s="6"/>
      <c r="D324" s="6"/>
      <c r="E324" s="6"/>
      <c r="F324" s="6"/>
      <c r="G324" s="6"/>
      <c r="H324" s="6"/>
      <c r="I324" s="6"/>
      <c r="J324" s="6"/>
      <c r="K324" s="6"/>
      <c r="L324" s="6"/>
      <c r="M324" s="6"/>
      <c r="N324" s="6"/>
      <c r="O324" s="6"/>
      <c r="P324" s="4"/>
      <c r="Q324" s="6"/>
      <c r="R324" s="4"/>
      <c r="S324" s="4"/>
      <c r="T324" s="4"/>
      <c r="U324" s="4"/>
      <c r="V324" s="4"/>
      <c r="W324" s="6"/>
      <c r="X324" s="4"/>
      <c r="Y324" s="14"/>
      <c r="Z324" s="4"/>
      <c r="AA324" s="4"/>
      <c r="AB324" s="4"/>
      <c r="AC324" s="4"/>
      <c r="AD324" s="2"/>
      <c r="AE324" s="2"/>
      <c r="AF324" s="4"/>
      <c r="AG324" s="4"/>
      <c r="AH324" s="4"/>
      <c r="AI324" s="6"/>
      <c r="AJ324" s="4"/>
      <c r="AK324" s="4"/>
      <c r="AL324" s="6"/>
    </row>
    <row r="325" spans="1:38"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6"/>
      <c r="AJ325" s="4"/>
      <c r="AK325" s="4"/>
      <c r="AL325" s="6"/>
    </row>
    <row r="326" spans="1:38" ht="15.75" customHeight="1" x14ac:dyDescent="0.15">
      <c r="A326" s="7"/>
      <c r="B326" s="2"/>
      <c r="C326" s="6"/>
      <c r="D326" s="6"/>
      <c r="E326" s="6"/>
      <c r="F326" s="6"/>
      <c r="G326" s="6"/>
      <c r="H326" s="6"/>
      <c r="I326" s="6"/>
      <c r="J326" s="6"/>
      <c r="K326" s="6"/>
      <c r="L326" s="6"/>
      <c r="M326" s="6"/>
      <c r="N326" s="6"/>
      <c r="O326" s="6"/>
      <c r="P326" s="2"/>
      <c r="Q326" s="2"/>
      <c r="R326" s="4"/>
      <c r="S326" s="4"/>
      <c r="T326" s="4"/>
      <c r="U326" s="4"/>
      <c r="V326" s="4"/>
      <c r="W326" s="6"/>
      <c r="X326" s="4"/>
      <c r="Y326" s="14"/>
      <c r="Z326" s="4"/>
      <c r="AA326" s="4"/>
      <c r="AB326" s="4"/>
      <c r="AC326" s="4"/>
      <c r="AD326" s="2"/>
      <c r="AE326" s="2"/>
      <c r="AF326" s="4"/>
      <c r="AG326" s="4"/>
      <c r="AH326" s="4"/>
      <c r="AI326" s="6"/>
      <c r="AJ326" s="4"/>
      <c r="AK326" s="4"/>
      <c r="AL326" s="6"/>
    </row>
    <row r="327" spans="1:38" ht="15.75" customHeight="1" x14ac:dyDescent="0.15">
      <c r="A327" s="1"/>
      <c r="B327" s="2"/>
      <c r="C327" s="6"/>
      <c r="D327" s="6"/>
      <c r="E327" s="6"/>
      <c r="F327" s="6"/>
      <c r="G327" s="6"/>
      <c r="H327" s="6"/>
      <c r="I327" s="6"/>
      <c r="J327" s="6"/>
      <c r="K327" s="6"/>
      <c r="L327" s="6"/>
      <c r="M327" s="6"/>
      <c r="N327" s="6"/>
      <c r="O327" s="6"/>
      <c r="P327" s="2"/>
      <c r="Q327" s="2"/>
      <c r="R327" s="4"/>
      <c r="S327" s="4"/>
      <c r="T327" s="4"/>
      <c r="U327" s="4"/>
      <c r="V327" s="4"/>
      <c r="W327" s="6"/>
      <c r="X327" s="4"/>
      <c r="Y327" s="14"/>
      <c r="Z327" s="4"/>
      <c r="AA327" s="4"/>
      <c r="AB327" s="4"/>
      <c r="AC327" s="4"/>
      <c r="AD327" s="2"/>
      <c r="AE327" s="2"/>
      <c r="AF327" s="4"/>
      <c r="AG327" s="4"/>
      <c r="AH327" s="4"/>
      <c r="AI327" s="6"/>
      <c r="AJ327" s="4"/>
      <c r="AK327" s="4"/>
      <c r="AL327" s="6"/>
    </row>
    <row r="328" spans="1:38" ht="15.75" customHeight="1" x14ac:dyDescent="0.15">
      <c r="A328" s="7"/>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6"/>
      <c r="AJ328" s="4"/>
      <c r="AK328" s="4"/>
      <c r="AL328" s="6"/>
    </row>
    <row r="329" spans="1:38" ht="15.75" customHeight="1" x14ac:dyDescent="0.15">
      <c r="A329" s="7"/>
      <c r="B329" s="2"/>
      <c r="C329" s="6"/>
      <c r="D329" s="6"/>
      <c r="E329" s="6"/>
      <c r="F329" s="6"/>
      <c r="G329" s="6"/>
      <c r="H329" s="6"/>
      <c r="I329" s="6"/>
      <c r="J329" s="6"/>
      <c r="K329" s="6"/>
      <c r="L329" s="6"/>
      <c r="M329" s="6"/>
      <c r="N329" s="6"/>
      <c r="O329" s="6"/>
      <c r="P329" s="4"/>
      <c r="Q329" s="6"/>
      <c r="R329" s="4"/>
      <c r="S329" s="4"/>
      <c r="T329" s="4"/>
      <c r="U329" s="4"/>
      <c r="V329" s="4"/>
      <c r="W329" s="6"/>
      <c r="X329" s="4"/>
      <c r="Y329" s="14"/>
      <c r="Z329" s="4"/>
      <c r="AA329" s="4"/>
      <c r="AB329" s="4"/>
      <c r="AC329" s="4"/>
      <c r="AD329" s="2"/>
      <c r="AE329" s="2"/>
      <c r="AF329" s="4"/>
      <c r="AG329" s="4"/>
      <c r="AH329" s="4"/>
      <c r="AI329" s="6"/>
      <c r="AJ329" s="4"/>
      <c r="AK329" s="4"/>
      <c r="AL329" s="6"/>
    </row>
    <row r="330" spans="1:38" ht="15.75" customHeight="1" x14ac:dyDescent="0.15">
      <c r="A330" s="7"/>
      <c r="B330" s="2"/>
      <c r="C330" s="6"/>
      <c r="D330" s="6"/>
      <c r="E330" s="6"/>
      <c r="F330" s="6"/>
      <c r="G330" s="6"/>
      <c r="H330" s="6"/>
      <c r="I330" s="6"/>
      <c r="J330" s="6"/>
      <c r="K330" s="6"/>
      <c r="L330" s="6"/>
      <c r="M330" s="6"/>
      <c r="N330" s="6"/>
      <c r="O330" s="6"/>
      <c r="P330" s="2"/>
      <c r="Q330" s="2"/>
      <c r="R330" s="4"/>
      <c r="S330" s="4"/>
      <c r="T330" s="4"/>
      <c r="U330" s="4"/>
      <c r="V330" s="4"/>
      <c r="W330" s="6"/>
      <c r="X330" s="4"/>
      <c r="Y330" s="14"/>
      <c r="Z330" s="4"/>
      <c r="AA330" s="4"/>
      <c r="AB330" s="4"/>
      <c r="AC330" s="4"/>
      <c r="AD330" s="2"/>
      <c r="AE330" s="2"/>
      <c r="AF330" s="4"/>
      <c r="AG330" s="4"/>
      <c r="AH330" s="4"/>
      <c r="AI330" s="6"/>
      <c r="AJ330" s="4"/>
      <c r="AK330" s="4"/>
      <c r="AL330" s="6"/>
    </row>
    <row r="331" spans="1:38" ht="15.75" customHeight="1" x14ac:dyDescent="0.15">
      <c r="A331" s="1"/>
      <c r="B331" s="2"/>
      <c r="C331" s="6"/>
      <c r="D331" s="6"/>
      <c r="E331" s="6"/>
      <c r="F331" s="6"/>
      <c r="G331" s="6"/>
      <c r="H331" s="6"/>
      <c r="I331" s="6"/>
      <c r="J331" s="6"/>
      <c r="K331" s="6"/>
      <c r="L331" s="6"/>
      <c r="M331" s="6"/>
      <c r="N331" s="6"/>
      <c r="O331" s="6"/>
      <c r="P331" s="4"/>
      <c r="Q331" s="6"/>
      <c r="R331" s="4"/>
      <c r="S331" s="4"/>
      <c r="T331" s="4"/>
      <c r="U331" s="4"/>
      <c r="V331" s="4"/>
      <c r="W331" s="6"/>
      <c r="X331" s="4"/>
      <c r="Y331" s="14"/>
      <c r="Z331" s="4"/>
      <c r="AA331" s="4"/>
      <c r="AB331" s="4"/>
      <c r="AC331" s="4"/>
      <c r="AD331" s="2"/>
      <c r="AE331" s="2"/>
      <c r="AF331" s="4"/>
      <c r="AG331" s="4"/>
      <c r="AH331" s="4"/>
      <c r="AI331" s="6"/>
      <c r="AJ331" s="4"/>
      <c r="AK331" s="4"/>
      <c r="AL331" s="6"/>
    </row>
    <row r="332" spans="1:38" ht="15.75" customHeight="1" x14ac:dyDescent="0.15">
      <c r="A332" s="7"/>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6"/>
      <c r="AJ332" s="4"/>
      <c r="AK332" s="4"/>
      <c r="AL332" s="6"/>
    </row>
    <row r="333" spans="1:38"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6"/>
      <c r="AJ333" s="4"/>
      <c r="AK333" s="4"/>
      <c r="AL333" s="6"/>
    </row>
    <row r="334" spans="1:38" ht="15.75" customHeight="1" x14ac:dyDescent="0.15">
      <c r="A334" s="7"/>
      <c r="B334" s="2"/>
      <c r="C334" s="6"/>
      <c r="D334" s="6"/>
      <c r="E334" s="6"/>
      <c r="F334" s="6"/>
      <c r="G334" s="6"/>
      <c r="H334" s="6"/>
      <c r="I334" s="6"/>
      <c r="J334" s="6"/>
      <c r="K334" s="6"/>
      <c r="L334" s="6"/>
      <c r="M334" s="6"/>
      <c r="N334" s="6"/>
      <c r="O334" s="6"/>
      <c r="P334" s="2"/>
      <c r="Q334" s="2"/>
      <c r="R334" s="4"/>
      <c r="S334" s="4"/>
      <c r="T334" s="4"/>
      <c r="U334" s="4"/>
      <c r="V334" s="4"/>
      <c r="W334" s="6"/>
      <c r="X334" s="4"/>
      <c r="Y334" s="14"/>
      <c r="Z334" s="4"/>
      <c r="AA334" s="4"/>
      <c r="AB334" s="4"/>
      <c r="AC334" s="4"/>
      <c r="AD334" s="2"/>
      <c r="AE334" s="2"/>
      <c r="AF334" s="4"/>
      <c r="AG334" s="4"/>
      <c r="AH334" s="4"/>
      <c r="AI334" s="6"/>
      <c r="AJ334" s="4"/>
      <c r="AK334" s="4"/>
      <c r="AL334" s="6"/>
    </row>
    <row r="335" spans="1:38" ht="15.75" customHeight="1" x14ac:dyDescent="0.15">
      <c r="A335" s="1"/>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6"/>
      <c r="AJ335" s="4"/>
      <c r="AK335" s="4"/>
      <c r="AL335" s="6"/>
    </row>
    <row r="336" spans="1:38" ht="15.75" customHeight="1" x14ac:dyDescent="0.15">
      <c r="A336" s="7"/>
      <c r="B336" s="2"/>
      <c r="C336" s="6"/>
      <c r="D336" s="6"/>
      <c r="E336" s="6"/>
      <c r="F336" s="6"/>
      <c r="G336" s="6"/>
      <c r="H336" s="6"/>
      <c r="I336" s="6"/>
      <c r="J336" s="6"/>
      <c r="K336" s="6"/>
      <c r="L336" s="6"/>
      <c r="M336" s="6"/>
      <c r="N336" s="6"/>
      <c r="O336" s="6"/>
      <c r="P336" s="4"/>
      <c r="Q336" s="6"/>
      <c r="R336" s="4"/>
      <c r="S336" s="4"/>
      <c r="T336" s="4"/>
      <c r="U336" s="4"/>
      <c r="V336" s="4"/>
      <c r="W336" s="6"/>
      <c r="X336" s="4"/>
      <c r="Y336" s="14"/>
      <c r="Z336" s="4"/>
      <c r="AA336" s="4"/>
      <c r="AB336" s="4"/>
      <c r="AC336" s="4"/>
      <c r="AD336" s="2"/>
      <c r="AE336" s="2"/>
      <c r="AF336" s="4"/>
      <c r="AG336" s="4"/>
      <c r="AH336" s="4"/>
      <c r="AI336" s="6"/>
      <c r="AJ336" s="4"/>
      <c r="AK336" s="4"/>
      <c r="AL336" s="6"/>
    </row>
    <row r="337" spans="1:38" ht="15.75" customHeight="1" x14ac:dyDescent="0.15">
      <c r="A337" s="7"/>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6"/>
      <c r="AJ337" s="4"/>
      <c r="AK337" s="4"/>
      <c r="AL337" s="6"/>
    </row>
    <row r="338" spans="1:38"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6"/>
      <c r="AJ338" s="4"/>
      <c r="AK338" s="4"/>
      <c r="AL338" s="6"/>
    </row>
    <row r="339" spans="1:38" ht="15.75" customHeight="1" x14ac:dyDescent="0.15">
      <c r="A339" s="1"/>
      <c r="B339" s="2"/>
      <c r="C339" s="6"/>
      <c r="D339" s="6"/>
      <c r="E339" s="6"/>
      <c r="F339" s="6"/>
      <c r="G339" s="6"/>
      <c r="H339" s="6"/>
      <c r="I339" s="6"/>
      <c r="J339" s="6"/>
      <c r="K339" s="6"/>
      <c r="L339" s="6"/>
      <c r="M339" s="6"/>
      <c r="N339" s="6"/>
      <c r="O339" s="6"/>
      <c r="P339" s="2"/>
      <c r="Q339" s="2"/>
      <c r="R339" s="4"/>
      <c r="S339" s="4"/>
      <c r="T339" s="4"/>
      <c r="U339" s="4"/>
      <c r="V339" s="4"/>
      <c r="W339" s="6"/>
      <c r="X339" s="4"/>
      <c r="Y339" s="14"/>
      <c r="Z339" s="4"/>
      <c r="AA339" s="4"/>
      <c r="AB339" s="4"/>
      <c r="AC339" s="4"/>
      <c r="AD339" s="2"/>
      <c r="AE339" s="2"/>
      <c r="AF339" s="4"/>
      <c r="AG339" s="4"/>
      <c r="AH339" s="4"/>
      <c r="AI339" s="6"/>
      <c r="AJ339" s="4"/>
      <c r="AK339" s="4"/>
      <c r="AL339" s="6"/>
    </row>
    <row r="340" spans="1:38" ht="15.75" customHeight="1" x14ac:dyDescent="0.15">
      <c r="A340" s="7"/>
      <c r="B340" s="2"/>
      <c r="C340" s="6"/>
      <c r="D340" s="6"/>
      <c r="E340" s="6"/>
      <c r="F340" s="6"/>
      <c r="G340" s="3"/>
      <c r="J340" s="6"/>
      <c r="K340" s="6"/>
      <c r="P340" s="4"/>
      <c r="Q340" s="6"/>
      <c r="R340" s="4"/>
      <c r="S340" s="4"/>
      <c r="T340" s="4"/>
      <c r="U340" s="4"/>
      <c r="V340" s="4"/>
      <c r="W340" s="6"/>
      <c r="X340" s="4"/>
      <c r="Y340" s="14"/>
      <c r="Z340" s="4"/>
      <c r="AA340" s="4"/>
      <c r="AB340" s="4"/>
      <c r="AC340" s="4"/>
      <c r="AD340" s="2"/>
      <c r="AE340" s="2"/>
      <c r="AF340" s="4"/>
      <c r="AG340" s="4"/>
      <c r="AH340" s="4"/>
      <c r="AI340" s="6"/>
      <c r="AJ340" s="4"/>
      <c r="AK340" s="4"/>
      <c r="AL340" s="6"/>
    </row>
    <row r="341" spans="1:38" ht="15.75" customHeight="1" x14ac:dyDescent="0.15">
      <c r="A341" s="7"/>
      <c r="B341" s="2"/>
      <c r="C341" s="6"/>
      <c r="D341" s="6"/>
      <c r="E341" s="6"/>
      <c r="F341" s="6"/>
      <c r="G341" s="6"/>
      <c r="H341" s="6"/>
      <c r="I341" s="6"/>
      <c r="J341" s="6"/>
      <c r="K341" s="6"/>
      <c r="L341" s="6"/>
      <c r="M341" s="6"/>
      <c r="N341" s="6"/>
      <c r="O341" s="6"/>
      <c r="P341" s="2"/>
      <c r="Q341" s="2"/>
      <c r="R341" s="4"/>
      <c r="S341" s="4"/>
      <c r="T341" s="4"/>
      <c r="U341" s="4"/>
      <c r="V341" s="4"/>
      <c r="W341" s="6"/>
      <c r="X341" s="4"/>
      <c r="Y341" s="14"/>
      <c r="Z341" s="4"/>
      <c r="AA341" s="4"/>
      <c r="AB341" s="4"/>
      <c r="AC341" s="4"/>
      <c r="AD341" s="2"/>
      <c r="AE341" s="2"/>
      <c r="AF341" s="4"/>
      <c r="AG341" s="4"/>
      <c r="AH341" s="4"/>
      <c r="AI341" s="6"/>
      <c r="AJ341" s="4"/>
      <c r="AK341" s="4"/>
      <c r="AL341" s="6"/>
    </row>
    <row r="342" spans="1:38" ht="15.75" customHeight="1" x14ac:dyDescent="0.15">
      <c r="A342" s="7"/>
      <c r="B342" s="2"/>
      <c r="C342" s="6"/>
      <c r="D342" s="6"/>
      <c r="E342" s="6"/>
      <c r="F342" s="6"/>
      <c r="G342" s="6"/>
      <c r="H342" s="6"/>
      <c r="I342" s="6"/>
      <c r="J342" s="6"/>
      <c r="K342" s="6"/>
      <c r="L342" s="6"/>
      <c r="M342" s="6"/>
      <c r="N342" s="6"/>
      <c r="O342" s="6"/>
      <c r="P342" s="2"/>
      <c r="Q342" s="2"/>
      <c r="R342" s="4"/>
      <c r="S342" s="4"/>
      <c r="T342" s="4"/>
      <c r="U342" s="4"/>
      <c r="V342" s="4"/>
      <c r="W342" s="6"/>
      <c r="X342" s="4"/>
      <c r="Y342" s="14"/>
      <c r="Z342" s="4"/>
      <c r="AA342" s="4"/>
      <c r="AB342" s="4"/>
      <c r="AC342" s="4"/>
      <c r="AD342" s="2"/>
      <c r="AE342" s="2"/>
      <c r="AF342" s="4"/>
      <c r="AG342" s="4"/>
      <c r="AH342" s="4"/>
      <c r="AI342" s="6"/>
      <c r="AJ342" s="4"/>
      <c r="AK342" s="4"/>
      <c r="AL342" s="6"/>
    </row>
    <row r="343" spans="1:38" ht="15.75" customHeight="1" x14ac:dyDescent="0.15">
      <c r="A343" s="1"/>
      <c r="B343" s="2"/>
      <c r="C343" s="6"/>
      <c r="D343" s="6"/>
      <c r="E343" s="6"/>
      <c r="F343" s="6"/>
      <c r="G343" s="6"/>
      <c r="H343" s="6"/>
      <c r="I343" s="6"/>
      <c r="J343" s="6"/>
      <c r="K343" s="6"/>
      <c r="L343" s="6"/>
      <c r="M343" s="6"/>
      <c r="N343" s="6"/>
      <c r="O343" s="6"/>
      <c r="P343" s="4"/>
      <c r="Q343" s="6"/>
      <c r="R343" s="4"/>
      <c r="S343" s="4"/>
      <c r="T343" s="4"/>
      <c r="U343" s="4"/>
      <c r="V343" s="4"/>
      <c r="W343" s="6"/>
      <c r="X343" s="4"/>
      <c r="Y343" s="14"/>
      <c r="Z343" s="4"/>
      <c r="AA343" s="4"/>
      <c r="AB343" s="4"/>
      <c r="AC343" s="4"/>
      <c r="AD343" s="2"/>
      <c r="AE343" s="2"/>
      <c r="AF343" s="4"/>
      <c r="AG343" s="4"/>
      <c r="AH343" s="4"/>
      <c r="AI343" s="6"/>
      <c r="AJ343" s="4"/>
      <c r="AK343" s="4"/>
      <c r="AL343" s="6"/>
    </row>
    <row r="344" spans="1:38" ht="15.75" customHeight="1" x14ac:dyDescent="0.15">
      <c r="A344" s="7"/>
      <c r="B344" s="2"/>
      <c r="C344" s="6"/>
      <c r="D344" s="6"/>
      <c r="E344" s="6"/>
      <c r="F344" s="6"/>
      <c r="G344" s="7"/>
      <c r="J344" s="6"/>
      <c r="K344" s="6"/>
      <c r="P344" s="4"/>
      <c r="Q344" s="6"/>
      <c r="R344" s="4"/>
      <c r="S344" s="4"/>
      <c r="T344" s="4"/>
      <c r="U344" s="4"/>
      <c r="V344" s="4"/>
      <c r="W344" s="6"/>
      <c r="X344" s="4"/>
      <c r="Y344" s="14"/>
      <c r="Z344" s="4"/>
      <c r="AA344" s="4"/>
      <c r="AB344" s="4"/>
      <c r="AC344" s="4"/>
      <c r="AD344" s="2"/>
      <c r="AE344" s="2"/>
      <c r="AF344" s="4"/>
      <c r="AG344" s="4"/>
      <c r="AH344" s="4"/>
      <c r="AI344" s="6"/>
      <c r="AJ344" s="4"/>
      <c r="AK344" s="4"/>
      <c r="AL344" s="6"/>
    </row>
    <row r="345" spans="1:38" ht="15.75" customHeight="1" x14ac:dyDescent="0.15">
      <c r="A345" s="7"/>
      <c r="B345" s="2"/>
      <c r="C345" s="6"/>
      <c r="D345" s="6"/>
      <c r="E345" s="6"/>
      <c r="F345" s="6"/>
      <c r="G345" s="6"/>
      <c r="H345" s="6"/>
      <c r="I345" s="6"/>
      <c r="J345" s="6"/>
      <c r="K345" s="6"/>
      <c r="L345" s="6"/>
      <c r="M345" s="6"/>
      <c r="N345" s="6"/>
      <c r="O345" s="6"/>
      <c r="P345" s="4"/>
      <c r="Q345" s="6"/>
      <c r="R345" s="4"/>
      <c r="S345" s="4"/>
      <c r="T345" s="4"/>
      <c r="U345" s="4"/>
      <c r="V345" s="4"/>
      <c r="W345" s="6"/>
      <c r="X345" s="4"/>
      <c r="Y345" s="14"/>
      <c r="Z345" s="4"/>
      <c r="AA345" s="4"/>
      <c r="AB345" s="4"/>
      <c r="AC345" s="4"/>
      <c r="AD345" s="2"/>
      <c r="AE345" s="2"/>
      <c r="AF345" s="4"/>
      <c r="AG345" s="4"/>
      <c r="AH345" s="4"/>
      <c r="AI345" s="6"/>
      <c r="AJ345" s="4"/>
      <c r="AK345" s="4"/>
      <c r="AL345" s="6"/>
    </row>
    <row r="346" spans="1:38"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6"/>
      <c r="AJ346" s="4"/>
      <c r="AK346" s="4"/>
      <c r="AL346" s="6"/>
    </row>
    <row r="347" spans="1:38" ht="15.75" customHeight="1" x14ac:dyDescent="0.15">
      <c r="A347" s="1"/>
      <c r="B347" s="2"/>
      <c r="C347" s="6"/>
      <c r="D347" s="6"/>
      <c r="E347" s="6"/>
      <c r="F347" s="6"/>
      <c r="G347" s="6"/>
      <c r="H347" s="6"/>
      <c r="I347" s="6"/>
      <c r="J347" s="6"/>
      <c r="K347" s="6"/>
      <c r="L347" s="6"/>
      <c r="M347" s="6"/>
      <c r="N347" s="6"/>
      <c r="O347" s="6"/>
      <c r="P347" s="4"/>
      <c r="Q347" s="6"/>
      <c r="R347" s="4"/>
      <c r="S347" s="4"/>
      <c r="T347" s="4"/>
      <c r="U347" s="4"/>
      <c r="V347" s="4"/>
      <c r="W347" s="6"/>
      <c r="X347" s="4"/>
      <c r="Y347" s="14"/>
      <c r="Z347" s="4"/>
      <c r="AA347" s="4"/>
      <c r="AB347" s="4"/>
      <c r="AC347" s="4"/>
      <c r="AD347" s="2"/>
      <c r="AE347" s="2"/>
      <c r="AF347" s="4"/>
      <c r="AG347" s="4"/>
      <c r="AH347" s="4"/>
      <c r="AI347" s="6"/>
      <c r="AJ347" s="4"/>
      <c r="AK347" s="4"/>
      <c r="AL347" s="6"/>
    </row>
    <row r="348" spans="1:38"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6"/>
      <c r="AJ348" s="4"/>
      <c r="AK348" s="4"/>
      <c r="AL348" s="6"/>
    </row>
    <row r="349" spans="1:38" ht="15.75" customHeight="1" x14ac:dyDescent="0.15">
      <c r="A349" s="7"/>
      <c r="B349" s="2"/>
      <c r="C349" s="6"/>
      <c r="D349" s="6"/>
      <c r="E349" s="6"/>
      <c r="F349" s="6"/>
      <c r="G349" s="6"/>
      <c r="H349" s="6"/>
      <c r="I349" s="6"/>
      <c r="J349" s="6"/>
      <c r="K349" s="6"/>
      <c r="L349" s="6"/>
      <c r="M349" s="6"/>
      <c r="N349" s="6"/>
      <c r="O349" s="6"/>
      <c r="P349" s="2"/>
      <c r="Q349" s="2"/>
      <c r="R349" s="4"/>
      <c r="S349" s="4"/>
      <c r="T349" s="4"/>
      <c r="U349" s="4"/>
      <c r="V349" s="4"/>
      <c r="W349" s="6"/>
      <c r="X349" s="4"/>
      <c r="Y349" s="14"/>
      <c r="Z349" s="4"/>
      <c r="AA349" s="4"/>
      <c r="AB349" s="4"/>
      <c r="AC349" s="4"/>
      <c r="AD349" s="2"/>
      <c r="AE349" s="2"/>
      <c r="AF349" s="4"/>
      <c r="AG349" s="4"/>
      <c r="AH349" s="4"/>
      <c r="AI349" s="6"/>
      <c r="AJ349" s="4"/>
      <c r="AK349" s="4"/>
      <c r="AL349" s="6"/>
    </row>
    <row r="350" spans="1:38" ht="15.75" customHeight="1" x14ac:dyDescent="0.15">
      <c r="A350" s="7"/>
      <c r="B350" s="2"/>
      <c r="C350" s="6"/>
      <c r="D350" s="6"/>
      <c r="E350" s="6"/>
      <c r="F350" s="6"/>
      <c r="G350" s="6"/>
      <c r="H350" s="6"/>
      <c r="I350" s="6"/>
      <c r="J350" s="6"/>
      <c r="K350" s="6"/>
      <c r="L350" s="6"/>
      <c r="M350" s="6"/>
      <c r="N350" s="6"/>
      <c r="O350" s="6"/>
      <c r="P350" s="2"/>
      <c r="Q350" s="2"/>
      <c r="R350" s="4"/>
      <c r="S350" s="4"/>
      <c r="T350" s="4"/>
      <c r="U350" s="4"/>
      <c r="V350" s="4"/>
      <c r="W350" s="6"/>
      <c r="X350" s="4"/>
      <c r="Y350" s="14"/>
      <c r="Z350" s="4"/>
      <c r="AA350" s="4"/>
      <c r="AB350" s="4"/>
      <c r="AC350" s="4"/>
      <c r="AD350" s="2"/>
      <c r="AE350" s="2"/>
      <c r="AF350" s="4"/>
      <c r="AG350" s="4"/>
      <c r="AH350" s="4"/>
      <c r="AI350" s="6"/>
      <c r="AJ350" s="4"/>
      <c r="AK350" s="4"/>
      <c r="AL350" s="6"/>
    </row>
    <row r="351" spans="1:38" ht="15.75" customHeight="1" x14ac:dyDescent="0.15">
      <c r="A351" s="1"/>
      <c r="B351" s="2"/>
      <c r="C351" s="6"/>
      <c r="D351" s="6"/>
      <c r="E351" s="6"/>
      <c r="F351" s="6"/>
      <c r="G351" s="8"/>
      <c r="H351" s="8"/>
      <c r="I351" s="8"/>
      <c r="J351" s="6"/>
      <c r="K351" s="6"/>
      <c r="L351" s="8"/>
      <c r="M351" s="8"/>
      <c r="N351" s="8"/>
      <c r="O351" s="8"/>
      <c r="P351" s="2"/>
      <c r="Q351" s="2"/>
      <c r="R351" s="4"/>
      <c r="S351" s="4"/>
      <c r="T351" s="4"/>
      <c r="U351" s="4"/>
      <c r="V351" s="4"/>
      <c r="W351" s="6"/>
      <c r="X351" s="4"/>
      <c r="Y351" s="14"/>
      <c r="Z351" s="4"/>
      <c r="AA351" s="4"/>
      <c r="AB351" s="4"/>
      <c r="AC351" s="4"/>
      <c r="AD351" s="2"/>
      <c r="AE351" s="2"/>
      <c r="AF351" s="4"/>
      <c r="AG351" s="4"/>
      <c r="AH351" s="4"/>
      <c r="AI351" s="6"/>
      <c r="AJ351" s="4"/>
      <c r="AK351" s="4"/>
      <c r="AL351" s="6"/>
    </row>
    <row r="352" spans="1:38" ht="15.75" customHeight="1" x14ac:dyDescent="0.15">
      <c r="A352" s="7"/>
      <c r="B352" s="2"/>
      <c r="C352" s="6"/>
      <c r="D352" s="6"/>
      <c r="E352" s="6"/>
      <c r="F352" s="6"/>
      <c r="G352" s="6"/>
      <c r="H352" s="6"/>
      <c r="I352" s="6"/>
      <c r="J352" s="6"/>
      <c r="K352" s="6"/>
      <c r="L352" s="6"/>
      <c r="M352" s="6"/>
      <c r="N352" s="6"/>
      <c r="O352" s="6"/>
      <c r="P352" s="2"/>
      <c r="Q352" s="2"/>
      <c r="R352" s="4"/>
      <c r="S352" s="4"/>
      <c r="T352" s="4"/>
      <c r="U352" s="4"/>
      <c r="V352" s="4"/>
      <c r="W352" s="6"/>
      <c r="X352" s="4"/>
      <c r="Y352" s="14"/>
      <c r="Z352" s="4"/>
      <c r="AA352" s="4"/>
      <c r="AB352" s="4"/>
      <c r="AC352" s="4"/>
      <c r="AD352" s="2"/>
      <c r="AE352" s="2"/>
      <c r="AF352" s="4"/>
      <c r="AG352" s="4"/>
      <c r="AH352" s="4"/>
      <c r="AI352" s="6"/>
      <c r="AJ352" s="4"/>
      <c r="AK352" s="4"/>
      <c r="AL352" s="6"/>
    </row>
    <row r="353" spans="1:38" ht="15.75" customHeight="1" x14ac:dyDescent="0.15">
      <c r="A353" s="7"/>
      <c r="B353" s="2"/>
      <c r="C353" s="6"/>
      <c r="D353" s="6"/>
      <c r="E353" s="6"/>
      <c r="F353" s="6"/>
      <c r="G353" s="6"/>
      <c r="H353" s="6"/>
      <c r="I353" s="6"/>
      <c r="J353" s="6"/>
      <c r="K353" s="6"/>
      <c r="L353" s="6"/>
      <c r="M353" s="6"/>
      <c r="N353" s="6"/>
      <c r="O353" s="6"/>
      <c r="P353" s="4"/>
      <c r="Q353" s="6"/>
      <c r="R353" s="4"/>
      <c r="S353" s="4"/>
      <c r="T353" s="4"/>
      <c r="U353" s="4"/>
      <c r="V353" s="4"/>
      <c r="W353" s="6"/>
      <c r="X353" s="4"/>
      <c r="Y353" s="14"/>
      <c r="Z353" s="4"/>
      <c r="AA353" s="4"/>
      <c r="AB353" s="4"/>
      <c r="AC353" s="4"/>
      <c r="AD353" s="2"/>
      <c r="AE353" s="2"/>
      <c r="AF353" s="4"/>
      <c r="AG353" s="4"/>
      <c r="AH353" s="4"/>
      <c r="AI353" s="6"/>
      <c r="AJ353" s="4"/>
      <c r="AK353" s="4"/>
      <c r="AL353" s="6"/>
    </row>
    <row r="354" spans="1:38" ht="15.75" customHeight="1" x14ac:dyDescent="0.15">
      <c r="A354" s="7"/>
      <c r="B354" s="2"/>
      <c r="C354" s="6"/>
      <c r="D354" s="6"/>
      <c r="E354" s="6"/>
      <c r="F354" s="6"/>
      <c r="G354" s="6"/>
      <c r="H354" s="6"/>
      <c r="I354" s="6"/>
      <c r="J354" s="6"/>
      <c r="K354" s="6"/>
      <c r="L354" s="6"/>
      <c r="M354" s="6"/>
      <c r="N354" s="6"/>
      <c r="O354" s="6"/>
      <c r="P354" s="2"/>
      <c r="Q354" s="2"/>
      <c r="R354" s="4"/>
      <c r="S354" s="4"/>
      <c r="T354" s="4"/>
      <c r="U354" s="4"/>
      <c r="V354" s="4"/>
      <c r="W354" s="6"/>
      <c r="X354" s="4"/>
      <c r="Y354" s="14"/>
      <c r="Z354" s="4"/>
      <c r="AA354" s="4"/>
      <c r="AB354" s="4"/>
      <c r="AC354" s="4"/>
      <c r="AD354" s="2"/>
      <c r="AE354" s="2"/>
      <c r="AF354" s="4"/>
      <c r="AG354" s="4"/>
      <c r="AH354" s="4"/>
      <c r="AI354" s="6"/>
      <c r="AJ354" s="4"/>
      <c r="AK354" s="4"/>
      <c r="AL354" s="6"/>
    </row>
    <row r="355" spans="1:38" ht="15.75" customHeight="1" x14ac:dyDescent="0.15">
      <c r="A355" s="1"/>
      <c r="B355" s="2"/>
      <c r="C355" s="6"/>
      <c r="D355" s="6"/>
      <c r="E355" s="6"/>
      <c r="F355" s="6"/>
      <c r="G355" s="6"/>
      <c r="H355" s="6"/>
      <c r="I355" s="6"/>
      <c r="J355" s="6"/>
      <c r="K355" s="6"/>
      <c r="L355" s="6"/>
      <c r="M355" s="6"/>
      <c r="N355" s="6"/>
      <c r="O355" s="6"/>
      <c r="P355" s="2"/>
      <c r="Q355" s="2"/>
      <c r="R355" s="4"/>
      <c r="S355" s="4"/>
      <c r="T355" s="4"/>
      <c r="U355" s="4"/>
      <c r="V355" s="4"/>
      <c r="W355" s="6"/>
      <c r="X355" s="4"/>
      <c r="Y355" s="14"/>
      <c r="Z355" s="4"/>
      <c r="AA355" s="4"/>
      <c r="AB355" s="4"/>
      <c r="AC355" s="4"/>
      <c r="AD355" s="2"/>
      <c r="AE355" s="2"/>
      <c r="AF355" s="4"/>
      <c r="AG355" s="4"/>
      <c r="AH355" s="4"/>
      <c r="AI355" s="6"/>
      <c r="AJ355" s="4"/>
      <c r="AK355" s="4"/>
      <c r="AL355" s="6"/>
    </row>
    <row r="356" spans="1:38" ht="15.75" customHeight="1" x14ac:dyDescent="0.15">
      <c r="A356" s="7"/>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6"/>
      <c r="AJ356" s="4"/>
      <c r="AK356" s="4"/>
      <c r="AL356" s="6"/>
    </row>
    <row r="357" spans="1:38" ht="15.75" customHeight="1" x14ac:dyDescent="0.15">
      <c r="A357" s="7"/>
      <c r="B357" s="2"/>
      <c r="C357" s="6"/>
      <c r="D357" s="6"/>
      <c r="E357" s="6"/>
      <c r="F357" s="6"/>
      <c r="G357" s="6"/>
      <c r="H357" s="6"/>
      <c r="I357" s="6"/>
      <c r="J357" s="6"/>
      <c r="K357" s="6"/>
      <c r="L357" s="6"/>
      <c r="M357" s="6"/>
      <c r="N357" s="6"/>
      <c r="O357" s="6"/>
      <c r="P357" s="2"/>
      <c r="Q357" s="2"/>
      <c r="R357" s="4"/>
      <c r="S357" s="4"/>
      <c r="T357" s="4"/>
      <c r="U357" s="4"/>
      <c r="V357" s="4"/>
      <c r="W357" s="6"/>
      <c r="X357" s="4"/>
      <c r="Y357" s="14"/>
      <c r="Z357" s="4"/>
      <c r="AA357" s="4"/>
      <c r="AB357" s="4"/>
      <c r="AC357" s="4"/>
      <c r="AD357" s="2"/>
      <c r="AE357" s="2"/>
      <c r="AF357" s="4"/>
      <c r="AG357" s="4"/>
      <c r="AH357" s="4"/>
      <c r="AI357" s="6"/>
      <c r="AJ357" s="4"/>
      <c r="AK357" s="4"/>
      <c r="AL357" s="6"/>
    </row>
    <row r="358" spans="1:38" ht="15.75" customHeight="1" x14ac:dyDescent="0.15">
      <c r="A358" s="7"/>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6"/>
      <c r="AJ358" s="4"/>
      <c r="AK358" s="4"/>
      <c r="AL358" s="6"/>
    </row>
    <row r="359" spans="1:38" ht="15.75" customHeight="1" x14ac:dyDescent="0.15">
      <c r="A359" s="1"/>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6"/>
      <c r="AJ359" s="4"/>
      <c r="AK359" s="4"/>
      <c r="AL359" s="6"/>
    </row>
    <row r="360" spans="1:38" ht="15.75" customHeight="1" x14ac:dyDescent="0.15">
      <c r="A360" s="7"/>
      <c r="B360" s="2"/>
      <c r="C360" s="2"/>
      <c r="D360" s="2"/>
      <c r="E360" s="2"/>
      <c r="F360" s="2"/>
      <c r="G360" s="2"/>
      <c r="H360" s="2"/>
      <c r="I360" s="2"/>
      <c r="J360" s="6"/>
      <c r="K360" s="6"/>
      <c r="L360" s="2"/>
      <c r="M360" s="2"/>
      <c r="N360" s="2"/>
      <c r="O360" s="2"/>
      <c r="P360" s="4"/>
      <c r="Q360" s="6"/>
      <c r="R360" s="4"/>
      <c r="S360" s="4"/>
      <c r="T360" s="4"/>
      <c r="U360" s="4"/>
      <c r="V360" s="4"/>
      <c r="W360" s="6"/>
      <c r="X360" s="4"/>
      <c r="Y360" s="14"/>
      <c r="Z360" s="4"/>
      <c r="AA360" s="4"/>
      <c r="AB360" s="4"/>
      <c r="AC360" s="4"/>
      <c r="AD360" s="2"/>
      <c r="AE360" s="2"/>
      <c r="AF360" s="4"/>
      <c r="AG360" s="4"/>
      <c r="AH360" s="4"/>
      <c r="AI360" s="6"/>
      <c r="AJ360" s="4"/>
      <c r="AK360" s="4"/>
      <c r="AL360" s="6"/>
    </row>
    <row r="361" spans="1:38" ht="15.75" customHeight="1" x14ac:dyDescent="0.15">
      <c r="A361" s="7"/>
      <c r="B361" s="2"/>
      <c r="C361" s="2"/>
      <c r="D361" s="2"/>
      <c r="E361" s="2"/>
      <c r="F361" s="2"/>
      <c r="G361" s="2"/>
      <c r="H361" s="2"/>
      <c r="I361" s="2"/>
      <c r="J361" s="6"/>
      <c r="K361" s="6"/>
      <c r="L361" s="2"/>
      <c r="M361" s="2"/>
      <c r="N361" s="2"/>
      <c r="O361" s="2"/>
      <c r="P361" s="4"/>
      <c r="Q361" s="6"/>
      <c r="R361" s="4"/>
      <c r="S361" s="4"/>
      <c r="T361" s="4"/>
      <c r="U361" s="4"/>
      <c r="V361" s="4"/>
      <c r="W361" s="6"/>
      <c r="X361" s="4"/>
      <c r="Y361" s="14"/>
      <c r="Z361" s="4"/>
      <c r="AA361" s="4"/>
      <c r="AB361" s="4"/>
      <c r="AC361" s="4"/>
      <c r="AD361" s="2"/>
      <c r="AE361" s="2"/>
      <c r="AF361" s="4"/>
      <c r="AG361" s="4"/>
      <c r="AH361" s="4"/>
      <c r="AI361" s="6"/>
      <c r="AJ361" s="4"/>
      <c r="AK361" s="4"/>
      <c r="AL361" s="6"/>
    </row>
    <row r="362" spans="1:38" ht="15.75" customHeight="1" x14ac:dyDescent="0.15">
      <c r="A362" s="7"/>
      <c r="B362" s="2"/>
      <c r="C362" s="2"/>
      <c r="D362" s="6"/>
      <c r="E362" s="6"/>
      <c r="F362" s="6"/>
      <c r="G362" s="6"/>
      <c r="H362" s="6"/>
      <c r="I362" s="6"/>
      <c r="J362" s="6"/>
      <c r="K362" s="6"/>
      <c r="L362" s="6"/>
      <c r="M362" s="6"/>
      <c r="N362" s="6"/>
      <c r="O362" s="6"/>
      <c r="P362" s="4"/>
      <c r="Q362" s="6"/>
      <c r="R362" s="4"/>
      <c r="S362" s="4"/>
      <c r="T362" s="4"/>
      <c r="U362" s="4"/>
      <c r="V362" s="4"/>
      <c r="W362" s="6"/>
      <c r="X362" s="4"/>
      <c r="Y362" s="14"/>
      <c r="Z362" s="4"/>
      <c r="AA362" s="4"/>
      <c r="AB362" s="4"/>
      <c r="AC362" s="4"/>
      <c r="AD362" s="2"/>
      <c r="AE362" s="2"/>
      <c r="AF362" s="4"/>
      <c r="AG362" s="4"/>
      <c r="AH362" s="4"/>
      <c r="AI362" s="6"/>
      <c r="AJ362" s="4"/>
      <c r="AK362" s="4"/>
      <c r="AL362" s="6"/>
    </row>
    <row r="363" spans="1:38" ht="15.75" customHeight="1" x14ac:dyDescent="0.15">
      <c r="A363" s="1"/>
      <c r="B363" s="2"/>
      <c r="C363" s="6"/>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6"/>
      <c r="AJ363" s="4"/>
      <c r="AK363" s="4"/>
      <c r="AL363" s="6"/>
    </row>
    <row r="364" spans="1:38" ht="15.75" customHeight="1" x14ac:dyDescent="0.15">
      <c r="A364" s="7"/>
      <c r="B364" s="2"/>
      <c r="C364" s="6"/>
      <c r="D364" s="6"/>
      <c r="E364" s="6"/>
      <c r="F364" s="6"/>
      <c r="G364" s="6"/>
      <c r="H364" s="6"/>
      <c r="I364" s="6"/>
      <c r="J364" s="6"/>
      <c r="K364" s="6"/>
      <c r="L364" s="6"/>
      <c r="M364" s="6"/>
      <c r="N364" s="6"/>
      <c r="O364" s="6"/>
      <c r="P364" s="2"/>
      <c r="Q364" s="2"/>
      <c r="R364" s="3"/>
      <c r="S364" s="4"/>
      <c r="T364" s="4"/>
      <c r="U364" s="3"/>
      <c r="V364" s="4"/>
      <c r="W364" s="6"/>
      <c r="X364" s="4"/>
      <c r="Y364" s="14"/>
      <c r="Z364" s="4"/>
      <c r="AA364" s="4"/>
      <c r="AB364" s="4"/>
      <c r="AC364" s="4"/>
      <c r="AD364" s="2"/>
      <c r="AE364" s="2"/>
      <c r="AF364" s="4"/>
      <c r="AG364" s="4"/>
      <c r="AH364" s="4"/>
      <c r="AI364" s="6"/>
      <c r="AJ364" s="4"/>
      <c r="AK364" s="4"/>
      <c r="AL364" s="6"/>
    </row>
    <row r="365" spans="1:38" ht="15.75" customHeight="1" x14ac:dyDescent="0.15">
      <c r="A365" s="7"/>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6"/>
      <c r="AJ365" s="4"/>
      <c r="AK365" s="4"/>
      <c r="AL365" s="6"/>
    </row>
    <row r="366" spans="1:38" ht="15.75" customHeight="1" x14ac:dyDescent="0.15">
      <c r="A366" s="7"/>
      <c r="B366" s="2"/>
      <c r="C366" s="6"/>
      <c r="D366" s="6"/>
      <c r="E366" s="6"/>
      <c r="F366" s="6"/>
      <c r="G366" s="6"/>
      <c r="H366" s="6"/>
      <c r="I366" s="6"/>
      <c r="J366" s="6"/>
      <c r="K366" s="6"/>
      <c r="L366" s="6"/>
      <c r="M366" s="6"/>
      <c r="N366" s="6"/>
      <c r="O366" s="6"/>
      <c r="P366" s="4"/>
      <c r="Q366" s="6"/>
      <c r="R366" s="4"/>
      <c r="S366" s="4"/>
      <c r="T366" s="4"/>
      <c r="U366" s="4"/>
      <c r="V366" s="4"/>
      <c r="W366" s="6"/>
      <c r="X366" s="4"/>
      <c r="Y366" s="14"/>
      <c r="Z366" s="4"/>
      <c r="AA366" s="4"/>
      <c r="AB366" s="4"/>
      <c r="AC366" s="4"/>
      <c r="AD366" s="2"/>
      <c r="AE366" s="2"/>
      <c r="AF366" s="4"/>
      <c r="AG366" s="4"/>
      <c r="AH366" s="4"/>
      <c r="AI366" s="6"/>
      <c r="AJ366" s="4"/>
      <c r="AK366" s="4"/>
      <c r="AL366" s="6"/>
    </row>
    <row r="367" spans="1:38" ht="15.75" customHeight="1" x14ac:dyDescent="0.15">
      <c r="A367" s="1"/>
      <c r="B367" s="2"/>
      <c r="C367" s="6"/>
      <c r="D367" s="6"/>
      <c r="E367" s="6"/>
      <c r="F367" s="6"/>
      <c r="G367" s="6"/>
      <c r="H367" s="6"/>
      <c r="I367" s="6"/>
      <c r="J367" s="6"/>
      <c r="K367" s="6"/>
      <c r="L367" s="6"/>
      <c r="M367" s="6"/>
      <c r="N367" s="6"/>
      <c r="O367" s="6"/>
      <c r="P367" s="4"/>
      <c r="Q367" s="6"/>
      <c r="R367" s="4"/>
      <c r="S367" s="4"/>
      <c r="T367" s="4"/>
      <c r="U367" s="4"/>
      <c r="V367" s="4"/>
      <c r="W367" s="6"/>
      <c r="X367" s="4"/>
      <c r="Y367" s="14"/>
      <c r="Z367" s="4"/>
      <c r="AA367" s="4"/>
      <c r="AB367" s="4"/>
      <c r="AC367" s="4"/>
      <c r="AD367" s="2"/>
      <c r="AE367" s="2"/>
      <c r="AF367" s="4"/>
      <c r="AG367" s="4"/>
      <c r="AH367" s="4"/>
      <c r="AI367" s="6"/>
      <c r="AJ367" s="4"/>
      <c r="AK367" s="4"/>
      <c r="AL367" s="6"/>
    </row>
    <row r="368" spans="1:38" ht="15.75" customHeight="1" x14ac:dyDescent="0.15">
      <c r="A368" s="7"/>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6"/>
      <c r="AJ368" s="4"/>
      <c r="AK368" s="4"/>
      <c r="AL368" s="6"/>
    </row>
    <row r="369" spans="1:38" ht="15.75" customHeight="1" x14ac:dyDescent="0.15">
      <c r="A369" s="7"/>
      <c r="B369" s="2"/>
      <c r="C369" s="6"/>
      <c r="D369" s="6"/>
      <c r="E369" s="6"/>
      <c r="F369" s="6"/>
      <c r="G369" s="6"/>
      <c r="H369" s="6"/>
      <c r="I369" s="6"/>
      <c r="J369" s="6"/>
      <c r="K369" s="6"/>
      <c r="L369" s="6"/>
      <c r="M369" s="6"/>
      <c r="N369" s="6"/>
      <c r="O369" s="6"/>
      <c r="P369" s="4"/>
      <c r="Q369" s="6"/>
      <c r="R369" s="4"/>
      <c r="S369" s="4"/>
      <c r="T369" s="4"/>
      <c r="U369" s="4"/>
      <c r="V369" s="4"/>
      <c r="W369" s="6"/>
      <c r="X369" s="4"/>
      <c r="Y369" s="14"/>
      <c r="Z369" s="4"/>
      <c r="AA369" s="4"/>
      <c r="AB369" s="4"/>
      <c r="AC369" s="4"/>
      <c r="AD369" s="2"/>
      <c r="AE369" s="2"/>
      <c r="AF369" s="4"/>
      <c r="AG369" s="4"/>
      <c r="AH369" s="4"/>
      <c r="AI369" s="6"/>
      <c r="AJ369" s="4"/>
      <c r="AK369" s="4"/>
      <c r="AL369" s="6"/>
    </row>
    <row r="370" spans="1:38"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6"/>
      <c r="AJ370" s="4"/>
      <c r="AK370" s="4"/>
      <c r="AL370" s="6"/>
    </row>
    <row r="371" spans="1:38" ht="15.75" customHeight="1" x14ac:dyDescent="0.15">
      <c r="A371" s="1"/>
      <c r="B371" s="2"/>
      <c r="C371" s="6"/>
      <c r="D371" s="6"/>
      <c r="E371" s="6"/>
      <c r="F371" s="6"/>
      <c r="G371" s="6"/>
      <c r="H371" s="6"/>
      <c r="I371" s="6"/>
      <c r="J371" s="6"/>
      <c r="K371" s="6"/>
      <c r="L371" s="6"/>
      <c r="M371" s="6"/>
      <c r="N371" s="6"/>
      <c r="O371" s="6"/>
      <c r="P371" s="4"/>
      <c r="Q371" s="6"/>
      <c r="R371" s="4"/>
      <c r="S371" s="4"/>
      <c r="T371" s="4"/>
      <c r="U371" s="4"/>
      <c r="V371" s="4"/>
      <c r="W371" s="6"/>
      <c r="X371" s="4"/>
      <c r="Y371" s="14"/>
      <c r="Z371" s="4"/>
      <c r="AA371" s="4"/>
      <c r="AB371" s="4"/>
      <c r="AC371" s="4"/>
      <c r="AD371" s="2"/>
      <c r="AE371" s="2"/>
      <c r="AF371" s="4"/>
      <c r="AG371" s="4"/>
      <c r="AH371" s="4"/>
      <c r="AI371" s="6"/>
      <c r="AJ371" s="4"/>
      <c r="AK371" s="4"/>
      <c r="AL371" s="6"/>
    </row>
    <row r="372" spans="1:38" ht="15.75" customHeight="1" x14ac:dyDescent="0.15">
      <c r="A372" s="7"/>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6"/>
      <c r="AJ372" s="4"/>
      <c r="AK372" s="4"/>
      <c r="AL372" s="6"/>
    </row>
    <row r="373" spans="1:38"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6"/>
      <c r="AJ373" s="4"/>
      <c r="AK373" s="4"/>
      <c r="AL373" s="6"/>
    </row>
    <row r="374" spans="1:38" ht="15.75" customHeight="1" x14ac:dyDescent="0.15">
      <c r="A374" s="7"/>
      <c r="B374" s="2"/>
      <c r="C374" s="6"/>
      <c r="D374" s="6"/>
      <c r="E374" s="6"/>
      <c r="F374" s="6"/>
      <c r="G374" s="7"/>
      <c r="J374" s="6"/>
      <c r="K374" s="6"/>
      <c r="P374" s="2"/>
      <c r="Q374" s="2"/>
      <c r="R374" s="4"/>
      <c r="S374" s="4"/>
      <c r="T374" s="4"/>
      <c r="U374" s="4"/>
      <c r="V374" s="4"/>
      <c r="W374" s="6"/>
      <c r="X374" s="4"/>
      <c r="Y374" s="14"/>
      <c r="Z374" s="4"/>
      <c r="AA374" s="4"/>
      <c r="AB374" s="4"/>
      <c r="AC374" s="4"/>
      <c r="AD374" s="2"/>
      <c r="AE374" s="2"/>
      <c r="AF374" s="4"/>
      <c r="AG374" s="4"/>
      <c r="AH374" s="4"/>
      <c r="AI374" s="6"/>
      <c r="AJ374" s="4"/>
      <c r="AK374" s="4"/>
      <c r="AL374" s="6"/>
    </row>
    <row r="375" spans="1:38" ht="15.75" customHeight="1" x14ac:dyDescent="0.15">
      <c r="A375" s="1"/>
      <c r="B375" s="2"/>
      <c r="C375" s="6"/>
      <c r="D375" s="6"/>
      <c r="E375" s="6"/>
      <c r="F375" s="6"/>
      <c r="G375" s="6"/>
      <c r="H375" s="6"/>
      <c r="I375" s="6"/>
      <c r="J375" s="6"/>
      <c r="K375" s="6"/>
      <c r="L375" s="6"/>
      <c r="M375" s="6"/>
      <c r="N375" s="6"/>
      <c r="O375" s="6"/>
      <c r="P375" s="4"/>
      <c r="Q375" s="6"/>
      <c r="R375" s="4"/>
      <c r="S375" s="4"/>
      <c r="T375" s="4"/>
      <c r="U375" s="4"/>
      <c r="V375" s="4"/>
      <c r="W375" s="6"/>
      <c r="X375" s="4"/>
      <c r="Y375" s="14"/>
      <c r="Z375" s="4"/>
      <c r="AA375" s="4"/>
      <c r="AB375" s="4"/>
      <c r="AC375" s="4"/>
      <c r="AD375" s="2"/>
      <c r="AE375" s="2"/>
      <c r="AF375" s="4"/>
      <c r="AG375" s="4"/>
      <c r="AH375" s="4"/>
      <c r="AI375" s="6"/>
      <c r="AJ375" s="4"/>
      <c r="AK375" s="4"/>
      <c r="AL375" s="6"/>
    </row>
    <row r="376" spans="1:38" ht="15.75" customHeight="1" x14ac:dyDescent="0.15">
      <c r="A376" s="7"/>
      <c r="B376" s="2"/>
      <c r="C376" s="6"/>
      <c r="D376" s="6"/>
      <c r="E376" s="6"/>
      <c r="F376" s="6"/>
      <c r="G376" s="6"/>
      <c r="H376" s="6"/>
      <c r="I376" s="6"/>
      <c r="J376" s="6"/>
      <c r="K376" s="6"/>
      <c r="L376" s="6"/>
      <c r="M376" s="6"/>
      <c r="N376" s="6"/>
      <c r="O376" s="6"/>
      <c r="P376" s="4"/>
      <c r="Q376" s="6"/>
      <c r="R376" s="4"/>
      <c r="S376" s="4"/>
      <c r="T376" s="4"/>
      <c r="U376" s="4"/>
      <c r="V376" s="4"/>
      <c r="W376" s="6"/>
      <c r="X376" s="4"/>
      <c r="Y376" s="14"/>
      <c r="Z376" s="4"/>
      <c r="AA376" s="4"/>
      <c r="AB376" s="4"/>
      <c r="AC376" s="4"/>
      <c r="AD376" s="2"/>
      <c r="AE376" s="2"/>
      <c r="AF376" s="4"/>
      <c r="AG376" s="4"/>
      <c r="AH376" s="4"/>
      <c r="AI376" s="6"/>
      <c r="AJ376" s="4"/>
      <c r="AK376" s="4"/>
      <c r="AL376" s="6"/>
    </row>
    <row r="377" spans="1:38" ht="15.75" customHeight="1" x14ac:dyDescent="0.15">
      <c r="A377" s="7"/>
      <c r="B377" s="2"/>
      <c r="C377" s="6"/>
      <c r="D377" s="4"/>
      <c r="E377" s="6"/>
      <c r="F377" s="6"/>
      <c r="G377" s="6"/>
      <c r="H377" s="6"/>
      <c r="I377" s="6"/>
      <c r="J377" s="6"/>
      <c r="K377" s="6"/>
      <c r="L377" s="6"/>
      <c r="M377" s="6"/>
      <c r="N377" s="6"/>
      <c r="O377" s="6"/>
      <c r="P377" s="4"/>
      <c r="Q377" s="6"/>
      <c r="R377" s="4"/>
      <c r="S377" s="4"/>
      <c r="T377" s="4"/>
      <c r="U377" s="4"/>
      <c r="V377" s="4"/>
      <c r="W377" s="6"/>
      <c r="X377" s="4"/>
      <c r="Y377" s="14"/>
      <c r="Z377" s="4"/>
      <c r="AA377" s="4"/>
      <c r="AB377" s="4"/>
      <c r="AC377" s="4"/>
      <c r="AD377" s="2"/>
      <c r="AE377" s="2"/>
      <c r="AF377" s="4"/>
      <c r="AG377" s="4"/>
      <c r="AH377" s="4"/>
      <c r="AI377" s="6"/>
      <c r="AJ377" s="4"/>
      <c r="AK377" s="4"/>
      <c r="AL377" s="6"/>
    </row>
    <row r="378" spans="1:38" ht="15.75" customHeight="1" x14ac:dyDescent="0.15">
      <c r="A378" s="7"/>
      <c r="B378" s="2"/>
      <c r="C378" s="6"/>
      <c r="D378" s="6"/>
      <c r="E378" s="6"/>
      <c r="F378" s="6"/>
      <c r="G378" s="7"/>
      <c r="J378" s="6"/>
      <c r="K378" s="6"/>
      <c r="P378" s="2"/>
      <c r="Q378" s="2"/>
      <c r="R378" s="4"/>
      <c r="S378" s="4"/>
      <c r="T378" s="4"/>
      <c r="U378" s="4"/>
      <c r="V378" s="4"/>
      <c r="W378" s="6"/>
      <c r="X378" s="4"/>
      <c r="Y378" s="14"/>
      <c r="Z378" s="4"/>
      <c r="AA378" s="4"/>
      <c r="AB378" s="4"/>
      <c r="AC378" s="4"/>
      <c r="AD378" s="2"/>
      <c r="AE378" s="2"/>
      <c r="AF378" s="4"/>
      <c r="AG378" s="4"/>
      <c r="AH378" s="4"/>
      <c r="AI378" s="6"/>
      <c r="AJ378" s="4"/>
      <c r="AK378" s="4"/>
      <c r="AL378" s="6"/>
    </row>
    <row r="379" spans="1:38" ht="15.75" customHeight="1" x14ac:dyDescent="0.15">
      <c r="A379" s="1"/>
      <c r="B379" s="2"/>
      <c r="C379" s="6"/>
      <c r="D379" s="6"/>
      <c r="E379" s="6"/>
      <c r="F379" s="6"/>
      <c r="G379" s="6"/>
      <c r="H379" s="6"/>
      <c r="I379" s="6"/>
      <c r="J379" s="6"/>
      <c r="K379" s="6"/>
      <c r="L379" s="6"/>
      <c r="M379" s="6"/>
      <c r="N379" s="6"/>
      <c r="O379" s="6"/>
      <c r="P379" s="4"/>
      <c r="Q379" s="6"/>
      <c r="R379" s="4"/>
      <c r="S379" s="4"/>
      <c r="T379" s="4"/>
      <c r="U379" s="4"/>
      <c r="V379" s="4"/>
      <c r="W379" s="6"/>
      <c r="X379" s="4"/>
      <c r="Y379" s="14"/>
      <c r="Z379" s="4"/>
      <c r="AA379" s="4"/>
      <c r="AB379" s="4"/>
      <c r="AC379" s="4"/>
      <c r="AD379" s="2"/>
      <c r="AE379" s="2"/>
      <c r="AF379" s="4"/>
      <c r="AG379" s="4"/>
      <c r="AH379" s="4"/>
      <c r="AI379" s="6"/>
      <c r="AJ379" s="4"/>
      <c r="AK379" s="4"/>
      <c r="AL379" s="6"/>
    </row>
    <row r="380" spans="1:38" ht="15.75" customHeight="1" x14ac:dyDescent="0.15">
      <c r="A380" s="7"/>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6"/>
      <c r="AJ380" s="4"/>
      <c r="AK380" s="4"/>
      <c r="AL380" s="6"/>
    </row>
    <row r="381" spans="1:38" ht="15.75" customHeight="1" x14ac:dyDescent="0.15">
      <c r="A381" s="7"/>
      <c r="B381" s="2"/>
      <c r="C381" s="6"/>
      <c r="D381" s="4"/>
      <c r="E381" s="6"/>
      <c r="F381" s="6"/>
      <c r="G381" s="6"/>
      <c r="H381" s="6"/>
      <c r="I381" s="6"/>
      <c r="J381" s="6"/>
      <c r="K381" s="6"/>
      <c r="L381" s="6"/>
      <c r="M381" s="6"/>
      <c r="N381" s="6"/>
      <c r="O381" s="6"/>
      <c r="P381" s="4"/>
      <c r="Q381" s="6"/>
      <c r="R381" s="4"/>
      <c r="S381" s="4"/>
      <c r="T381" s="4"/>
      <c r="U381" s="4"/>
      <c r="V381" s="4"/>
      <c r="W381" s="6"/>
      <c r="X381" s="4"/>
      <c r="Y381" s="14"/>
      <c r="Z381" s="4"/>
      <c r="AA381" s="4"/>
      <c r="AB381" s="4"/>
      <c r="AC381" s="4"/>
      <c r="AD381" s="2"/>
      <c r="AE381" s="2"/>
      <c r="AF381" s="4"/>
      <c r="AG381" s="4"/>
      <c r="AH381" s="4"/>
      <c r="AI381" s="6"/>
      <c r="AJ381" s="4"/>
      <c r="AK381" s="4"/>
      <c r="AL381" s="6"/>
    </row>
    <row r="382" spans="1:38" ht="15.75" customHeight="1" x14ac:dyDescent="0.15">
      <c r="A382" s="7"/>
      <c r="B382" s="2"/>
      <c r="C382" s="6"/>
      <c r="D382" s="6"/>
      <c r="E382" s="6"/>
      <c r="F382" s="6"/>
      <c r="G382" s="6"/>
      <c r="H382" s="6"/>
      <c r="I382" s="6"/>
      <c r="J382" s="6"/>
      <c r="K382" s="6"/>
      <c r="L382" s="6"/>
      <c r="M382" s="6"/>
      <c r="N382" s="6"/>
      <c r="O382" s="6"/>
      <c r="P382" s="4"/>
      <c r="Q382" s="6"/>
      <c r="R382" s="4"/>
      <c r="S382" s="4"/>
      <c r="T382" s="4"/>
      <c r="U382" s="4"/>
      <c r="V382" s="4"/>
      <c r="W382" s="6"/>
      <c r="X382" s="4"/>
      <c r="Y382" s="14"/>
      <c r="Z382" s="4"/>
      <c r="AA382" s="4"/>
      <c r="AB382" s="4"/>
      <c r="AC382" s="4"/>
      <c r="AD382" s="2"/>
      <c r="AE382" s="2"/>
      <c r="AF382" s="4"/>
      <c r="AG382" s="4"/>
      <c r="AH382" s="4"/>
      <c r="AI382" s="6"/>
      <c r="AJ382" s="4"/>
      <c r="AK382" s="4"/>
      <c r="AL382" s="6"/>
    </row>
    <row r="383" spans="1:38" ht="15.75" customHeight="1" x14ac:dyDescent="0.15">
      <c r="A383" s="1"/>
      <c r="B383" s="2"/>
      <c r="C383" s="6"/>
      <c r="D383" s="6"/>
      <c r="E383" s="6"/>
      <c r="F383" s="6"/>
      <c r="G383" s="6"/>
      <c r="H383" s="6"/>
      <c r="I383" s="6"/>
      <c r="J383" s="6"/>
      <c r="K383" s="6"/>
      <c r="L383" s="6"/>
      <c r="M383" s="6"/>
      <c r="N383" s="6"/>
      <c r="O383" s="6"/>
      <c r="P383" s="2"/>
      <c r="Q383" s="2"/>
      <c r="R383" s="4"/>
      <c r="S383" s="4"/>
      <c r="T383" s="4"/>
      <c r="U383" s="4"/>
      <c r="V383" s="4"/>
      <c r="W383" s="6"/>
      <c r="X383" s="4"/>
      <c r="Y383" s="14"/>
      <c r="Z383" s="4"/>
      <c r="AA383" s="4"/>
      <c r="AB383" s="4"/>
      <c r="AC383" s="4"/>
      <c r="AD383" s="2"/>
      <c r="AE383" s="2"/>
      <c r="AF383" s="4"/>
      <c r="AG383" s="4"/>
      <c r="AH383" s="4"/>
      <c r="AI383" s="6"/>
      <c r="AJ383" s="4"/>
      <c r="AK383" s="4"/>
      <c r="AL383" s="6"/>
    </row>
    <row r="384" spans="1:38" ht="15.75" customHeight="1" x14ac:dyDescent="0.15">
      <c r="A384" s="7"/>
      <c r="B384" s="2"/>
      <c r="C384" s="6"/>
      <c r="D384" s="4"/>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6"/>
      <c r="AJ384" s="4"/>
      <c r="AK384" s="4"/>
      <c r="AL384" s="6"/>
    </row>
    <row r="385" spans="1:38" ht="15.75" customHeight="1" x14ac:dyDescent="0.15">
      <c r="A385" s="7"/>
      <c r="B385" s="2"/>
      <c r="C385" s="6"/>
      <c r="D385" s="6"/>
      <c r="E385" s="6"/>
      <c r="F385" s="6"/>
      <c r="G385" s="6"/>
      <c r="H385" s="6"/>
      <c r="I385" s="6"/>
      <c r="J385" s="6"/>
      <c r="K385" s="6"/>
      <c r="L385" s="6"/>
      <c r="M385" s="6"/>
      <c r="N385" s="6"/>
      <c r="O385" s="6"/>
      <c r="P385" s="4"/>
      <c r="Q385" s="6"/>
      <c r="R385" s="4"/>
      <c r="S385" s="4"/>
      <c r="T385" s="4"/>
      <c r="U385" s="4"/>
      <c r="V385" s="4"/>
      <c r="W385" s="6"/>
      <c r="X385" s="4"/>
      <c r="Y385" s="14"/>
      <c r="Z385" s="4"/>
      <c r="AA385" s="4"/>
      <c r="AB385" s="4"/>
      <c r="AC385" s="4"/>
      <c r="AD385" s="2"/>
      <c r="AE385" s="2"/>
      <c r="AF385" s="4"/>
      <c r="AG385" s="4"/>
      <c r="AH385" s="4"/>
      <c r="AI385" s="6"/>
      <c r="AJ385" s="4"/>
      <c r="AK385" s="4"/>
      <c r="AL385" s="6"/>
    </row>
    <row r="386" spans="1:38" ht="15.75" customHeight="1" x14ac:dyDescent="0.15">
      <c r="A386" s="7"/>
      <c r="B386" s="2"/>
      <c r="C386" s="6"/>
      <c r="D386" s="6"/>
      <c r="E386" s="6"/>
      <c r="F386" s="6"/>
      <c r="G386" s="7"/>
      <c r="J386" s="6"/>
      <c r="K386" s="6"/>
      <c r="P386" s="4"/>
      <c r="Q386" s="6"/>
      <c r="R386" s="4"/>
      <c r="S386" s="4"/>
      <c r="T386" s="4"/>
      <c r="U386" s="4"/>
      <c r="V386" s="4"/>
      <c r="W386" s="6"/>
      <c r="X386" s="4"/>
      <c r="Y386" s="14"/>
      <c r="Z386" s="4"/>
      <c r="AA386" s="4"/>
      <c r="AB386" s="4"/>
      <c r="AC386" s="4"/>
      <c r="AD386" s="2"/>
      <c r="AE386" s="2"/>
      <c r="AF386" s="4"/>
      <c r="AG386" s="4"/>
      <c r="AH386" s="4"/>
      <c r="AI386" s="6"/>
      <c r="AJ386" s="4"/>
      <c r="AK386" s="4"/>
      <c r="AL386" s="6"/>
    </row>
    <row r="387" spans="1:38" ht="15.75" customHeight="1" x14ac:dyDescent="0.15">
      <c r="A387" s="1"/>
      <c r="B387" s="2"/>
      <c r="C387" s="6"/>
      <c r="D387" s="6"/>
      <c r="E387" s="6"/>
      <c r="F387" s="6"/>
      <c r="G387" s="6"/>
      <c r="H387" s="6"/>
      <c r="I387" s="6"/>
      <c r="J387" s="6"/>
      <c r="K387" s="6"/>
      <c r="L387" s="6"/>
      <c r="M387" s="6"/>
      <c r="N387" s="6"/>
      <c r="O387" s="6"/>
      <c r="P387" s="4"/>
      <c r="Q387" s="6"/>
      <c r="R387" s="4"/>
      <c r="S387" s="4"/>
      <c r="T387" s="4"/>
      <c r="U387" s="4"/>
      <c r="V387" s="4"/>
      <c r="W387" s="6"/>
      <c r="X387" s="4"/>
      <c r="Y387" s="14"/>
      <c r="Z387" s="4"/>
      <c r="AA387" s="4"/>
      <c r="AB387" s="4"/>
      <c r="AC387" s="4"/>
      <c r="AD387" s="2"/>
      <c r="AE387" s="2"/>
      <c r="AF387" s="4"/>
      <c r="AG387" s="4"/>
      <c r="AH387" s="4"/>
      <c r="AI387" s="6"/>
      <c r="AJ387" s="4"/>
      <c r="AK387" s="4"/>
      <c r="AL387" s="6"/>
    </row>
    <row r="388" spans="1:38" ht="15.75" customHeight="1" x14ac:dyDescent="0.15">
      <c r="A388" s="7"/>
      <c r="B388" s="2"/>
      <c r="C388" s="6"/>
      <c r="D388" s="6"/>
      <c r="E388" s="6"/>
      <c r="F388" s="6"/>
      <c r="G388" s="6"/>
      <c r="H388" s="6"/>
      <c r="I388" s="6"/>
      <c r="J388" s="6"/>
      <c r="K388" s="6"/>
      <c r="L388" s="6"/>
      <c r="M388" s="6"/>
      <c r="N388" s="6"/>
      <c r="O388" s="6"/>
      <c r="P388" s="4"/>
      <c r="Q388" s="6"/>
      <c r="R388" s="4"/>
      <c r="S388" s="4"/>
      <c r="T388" s="4"/>
      <c r="U388" s="4"/>
      <c r="V388" s="4"/>
      <c r="W388" s="6"/>
      <c r="X388" s="4"/>
      <c r="Y388" s="14"/>
      <c r="Z388" s="4"/>
      <c r="AA388" s="4"/>
      <c r="AB388" s="4"/>
      <c r="AC388" s="4"/>
      <c r="AD388" s="2"/>
      <c r="AE388" s="2"/>
      <c r="AF388" s="4"/>
      <c r="AG388" s="4"/>
      <c r="AH388" s="4"/>
      <c r="AI388" s="6"/>
      <c r="AJ388" s="4"/>
      <c r="AK388" s="4"/>
      <c r="AL388" s="6"/>
    </row>
    <row r="389" spans="1:38" ht="15.75" customHeight="1" x14ac:dyDescent="0.15">
      <c r="A389" s="7"/>
      <c r="B389" s="2"/>
      <c r="C389" s="6"/>
      <c r="D389" s="6"/>
      <c r="E389" s="6"/>
      <c r="F389" s="6"/>
      <c r="G389" s="6"/>
      <c r="H389" s="6"/>
      <c r="I389" s="6"/>
      <c r="J389" s="6"/>
      <c r="K389" s="6"/>
      <c r="L389" s="6"/>
      <c r="M389" s="6"/>
      <c r="N389" s="6"/>
      <c r="O389" s="6"/>
      <c r="P389" s="2"/>
      <c r="Q389" s="2"/>
      <c r="R389" s="4"/>
      <c r="S389" s="4"/>
      <c r="T389" s="4"/>
      <c r="U389" s="4"/>
      <c r="V389" s="4"/>
      <c r="W389" s="6"/>
      <c r="X389" s="4"/>
      <c r="Y389" s="14"/>
      <c r="Z389" s="4"/>
      <c r="AA389" s="4"/>
      <c r="AB389" s="4"/>
      <c r="AC389" s="4"/>
      <c r="AD389" s="2"/>
      <c r="AE389" s="2"/>
      <c r="AF389" s="4"/>
      <c r="AG389" s="4"/>
      <c r="AH389" s="4"/>
      <c r="AI389" s="6"/>
      <c r="AJ389" s="4"/>
      <c r="AK389" s="4"/>
      <c r="AL389" s="6"/>
    </row>
    <row r="390" spans="1:38"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6"/>
      <c r="AJ390" s="4"/>
      <c r="AK390" s="4"/>
      <c r="AL390" s="6"/>
    </row>
    <row r="391" spans="1:38" ht="15.75" customHeight="1" x14ac:dyDescent="0.15">
      <c r="A391" s="1"/>
      <c r="B391" s="2"/>
      <c r="C391" s="6"/>
      <c r="D391" s="6"/>
      <c r="E391" s="6"/>
      <c r="F391" s="6"/>
      <c r="G391" s="6"/>
      <c r="H391" s="6"/>
      <c r="I391" s="6"/>
      <c r="J391" s="6"/>
      <c r="K391" s="6"/>
      <c r="L391" s="6"/>
      <c r="M391" s="6"/>
      <c r="N391" s="6"/>
      <c r="O391" s="6"/>
      <c r="P391" s="2"/>
      <c r="Q391" s="2"/>
      <c r="R391" s="4"/>
      <c r="S391" s="4"/>
      <c r="T391" s="4"/>
      <c r="U391" s="4"/>
      <c r="V391" s="4"/>
      <c r="W391" s="6"/>
      <c r="X391" s="4"/>
      <c r="Y391" s="14"/>
      <c r="Z391" s="4"/>
      <c r="AA391" s="4"/>
      <c r="AB391" s="4"/>
      <c r="AC391" s="4"/>
      <c r="AD391" s="2"/>
      <c r="AE391" s="2"/>
      <c r="AF391" s="4"/>
      <c r="AG391" s="4"/>
      <c r="AH391" s="4"/>
      <c r="AI391" s="6"/>
      <c r="AJ391" s="4"/>
      <c r="AK391" s="4"/>
      <c r="AL391" s="6"/>
    </row>
    <row r="392" spans="1:38" ht="15.75" customHeight="1" x14ac:dyDescent="0.15">
      <c r="A392" s="7"/>
      <c r="B392" s="2"/>
      <c r="C392" s="6"/>
      <c r="D392" s="6"/>
      <c r="E392" s="6"/>
      <c r="F392" s="6"/>
      <c r="G392" s="6"/>
      <c r="H392" s="6"/>
      <c r="I392" s="6"/>
      <c r="J392" s="6"/>
      <c r="K392" s="6"/>
      <c r="L392" s="6"/>
      <c r="M392" s="6"/>
      <c r="N392" s="6"/>
      <c r="O392" s="6"/>
      <c r="P392" s="2"/>
      <c r="Q392" s="2"/>
      <c r="R392" s="4"/>
      <c r="S392" s="4"/>
      <c r="T392" s="4"/>
      <c r="U392" s="4"/>
      <c r="V392" s="4"/>
      <c r="W392" s="6"/>
      <c r="X392" s="4"/>
      <c r="Y392" s="14"/>
      <c r="Z392" s="4"/>
      <c r="AA392" s="4"/>
      <c r="AB392" s="4"/>
      <c r="AC392" s="4"/>
      <c r="AD392" s="2"/>
      <c r="AE392" s="2"/>
      <c r="AF392" s="4"/>
      <c r="AG392" s="4"/>
      <c r="AH392" s="4"/>
      <c r="AI392" s="6"/>
      <c r="AJ392" s="4"/>
      <c r="AK392" s="4"/>
      <c r="AL392" s="6"/>
    </row>
    <row r="393" spans="1:38" ht="15.75" customHeight="1" x14ac:dyDescent="0.15">
      <c r="A393" s="7"/>
      <c r="B393" s="2"/>
      <c r="C393" s="6"/>
      <c r="D393" s="6"/>
      <c r="E393" s="6"/>
      <c r="F393" s="6"/>
      <c r="G393" s="6"/>
      <c r="H393" s="6"/>
      <c r="I393" s="6"/>
      <c r="J393" s="6"/>
      <c r="K393" s="6"/>
      <c r="L393" s="6"/>
      <c r="M393" s="6"/>
      <c r="N393" s="6"/>
      <c r="O393" s="6"/>
      <c r="P393" s="2"/>
      <c r="Q393" s="2"/>
      <c r="R393" s="4"/>
      <c r="S393" s="4"/>
      <c r="T393" s="4"/>
      <c r="U393" s="4"/>
      <c r="V393" s="4"/>
      <c r="W393" s="6"/>
      <c r="X393" s="4"/>
      <c r="Y393" s="14"/>
      <c r="Z393" s="4"/>
      <c r="AA393" s="4"/>
      <c r="AB393" s="4"/>
      <c r="AC393" s="4"/>
      <c r="AD393" s="2"/>
      <c r="AE393" s="2"/>
      <c r="AF393" s="4"/>
      <c r="AG393" s="4"/>
      <c r="AH393" s="4"/>
      <c r="AI393" s="6"/>
      <c r="AJ393" s="4"/>
      <c r="AK393" s="4"/>
      <c r="AL393" s="6"/>
    </row>
    <row r="394" spans="1:38" ht="15.75" customHeight="1" x14ac:dyDescent="0.15">
      <c r="A394" s="7"/>
      <c r="B394" s="2"/>
      <c r="C394" s="6"/>
      <c r="D394" s="4"/>
      <c r="E394" s="6"/>
      <c r="F394" s="4"/>
      <c r="G394" s="2"/>
      <c r="H394" s="2"/>
      <c r="I394" s="2"/>
      <c r="J394" s="4"/>
      <c r="K394" s="6"/>
      <c r="L394" s="2"/>
      <c r="M394" s="2"/>
      <c r="N394" s="2"/>
      <c r="O394" s="2"/>
      <c r="P394" s="4"/>
      <c r="Q394" s="6"/>
      <c r="R394" s="4"/>
      <c r="S394" s="4"/>
      <c r="T394" s="4"/>
      <c r="U394" s="4"/>
      <c r="V394" s="4"/>
      <c r="W394" s="6"/>
      <c r="X394" s="4"/>
      <c r="Y394" s="14"/>
      <c r="Z394" s="4"/>
      <c r="AA394" s="4"/>
      <c r="AB394" s="4"/>
      <c r="AC394" s="4"/>
      <c r="AD394" s="2"/>
      <c r="AE394" s="2"/>
      <c r="AF394" s="4"/>
      <c r="AG394" s="4"/>
      <c r="AH394" s="4"/>
      <c r="AI394" s="6"/>
      <c r="AJ394" s="4"/>
      <c r="AK394" s="4"/>
      <c r="AL394" s="6"/>
    </row>
    <row r="395" spans="1:38" ht="15.75" customHeight="1" x14ac:dyDescent="0.15">
      <c r="A395" s="1"/>
      <c r="B395" s="2"/>
      <c r="C395" s="6"/>
      <c r="D395" s="6"/>
      <c r="E395" s="6"/>
      <c r="F395" s="6"/>
      <c r="G395" s="6"/>
      <c r="H395" s="6"/>
      <c r="I395" s="6"/>
      <c r="J395" s="6"/>
      <c r="K395" s="6"/>
      <c r="L395" s="6"/>
      <c r="M395" s="6"/>
      <c r="N395" s="6"/>
      <c r="O395" s="6"/>
      <c r="P395" s="2"/>
      <c r="Q395" s="2"/>
      <c r="R395" s="4"/>
      <c r="S395" s="4"/>
      <c r="T395" s="4"/>
      <c r="U395" s="4"/>
      <c r="V395" s="4"/>
      <c r="W395" s="6"/>
      <c r="X395" s="4"/>
      <c r="Y395" s="14"/>
      <c r="Z395" s="4"/>
      <c r="AA395" s="4"/>
      <c r="AB395" s="4"/>
      <c r="AC395" s="4"/>
      <c r="AD395" s="2"/>
      <c r="AE395" s="2"/>
      <c r="AF395" s="4"/>
      <c r="AG395" s="4"/>
      <c r="AH395" s="4"/>
      <c r="AI395" s="6"/>
      <c r="AJ395" s="4"/>
      <c r="AK395" s="4"/>
      <c r="AL395" s="6"/>
    </row>
    <row r="396" spans="1:38" ht="15.75" customHeight="1" x14ac:dyDescent="0.15">
      <c r="A396" s="7"/>
      <c r="B396" s="2"/>
      <c r="C396" s="6"/>
      <c r="D396" s="6"/>
      <c r="E396" s="6"/>
      <c r="F396" s="6"/>
      <c r="G396" s="6"/>
      <c r="H396" s="6"/>
      <c r="I396" s="6"/>
      <c r="J396" s="6"/>
      <c r="K396" s="6"/>
      <c r="L396" s="6"/>
      <c r="M396" s="6"/>
      <c r="N396" s="6"/>
      <c r="O396" s="6"/>
      <c r="P396" s="2"/>
      <c r="Q396" s="2"/>
      <c r="R396" s="4"/>
      <c r="S396" s="4"/>
      <c r="T396" s="4"/>
      <c r="U396" s="4"/>
      <c r="V396" s="4"/>
      <c r="W396" s="6"/>
      <c r="X396" s="4"/>
      <c r="Y396" s="14"/>
      <c r="Z396" s="4"/>
      <c r="AA396" s="4"/>
      <c r="AB396" s="4"/>
      <c r="AC396" s="4"/>
      <c r="AD396" s="2"/>
      <c r="AE396" s="2"/>
      <c r="AF396" s="4"/>
      <c r="AG396" s="4"/>
      <c r="AH396" s="4"/>
      <c r="AI396" s="6"/>
      <c r="AJ396" s="4"/>
      <c r="AK396" s="4"/>
      <c r="AL396" s="6"/>
    </row>
    <row r="397" spans="1:38" ht="15.75" customHeight="1" x14ac:dyDescent="0.15">
      <c r="A397" s="7"/>
      <c r="B397" s="2"/>
      <c r="C397" s="6"/>
      <c r="D397" s="6"/>
      <c r="E397" s="6"/>
      <c r="F397" s="6"/>
      <c r="G397" s="6"/>
      <c r="H397" s="6"/>
      <c r="I397" s="6"/>
      <c r="J397" s="6"/>
      <c r="K397" s="6"/>
      <c r="L397" s="6"/>
      <c r="M397" s="6"/>
      <c r="N397" s="6"/>
      <c r="O397" s="6"/>
      <c r="P397" s="2"/>
      <c r="Q397" s="2"/>
      <c r="R397" s="4"/>
      <c r="S397" s="4"/>
      <c r="T397" s="4"/>
      <c r="U397" s="4"/>
      <c r="V397" s="4"/>
      <c r="W397" s="6"/>
      <c r="X397" s="4"/>
      <c r="Y397" s="14"/>
      <c r="Z397" s="4"/>
      <c r="AA397" s="4"/>
      <c r="AB397" s="4"/>
      <c r="AC397" s="4"/>
      <c r="AD397" s="2"/>
      <c r="AE397" s="2"/>
      <c r="AF397" s="4"/>
      <c r="AG397" s="4"/>
      <c r="AH397" s="4"/>
      <c r="AI397" s="6"/>
      <c r="AJ397" s="4"/>
      <c r="AK397" s="4"/>
      <c r="AL397" s="6"/>
    </row>
    <row r="398" spans="1:38" ht="15.75" customHeight="1" x14ac:dyDescent="0.15">
      <c r="A398" s="7"/>
      <c r="B398" s="2"/>
      <c r="C398" s="6"/>
      <c r="D398" s="6"/>
      <c r="E398" s="6"/>
      <c r="F398" s="6"/>
      <c r="G398" s="6"/>
      <c r="H398" s="6"/>
      <c r="I398" s="6"/>
      <c r="J398" s="6"/>
      <c r="K398" s="6"/>
      <c r="L398" s="6"/>
      <c r="M398" s="6"/>
      <c r="N398" s="6"/>
      <c r="O398" s="6"/>
      <c r="P398" s="2"/>
      <c r="Q398" s="2"/>
      <c r="R398" s="4"/>
      <c r="S398" s="4"/>
      <c r="T398" s="4"/>
      <c r="U398" s="4"/>
      <c r="V398" s="4"/>
      <c r="W398" s="6"/>
      <c r="X398" s="4"/>
      <c r="Y398" s="14"/>
      <c r="Z398" s="4"/>
      <c r="AA398" s="4"/>
      <c r="AB398" s="4"/>
      <c r="AC398" s="4"/>
      <c r="AD398" s="2"/>
      <c r="AE398" s="2"/>
      <c r="AF398" s="4"/>
      <c r="AG398" s="4"/>
      <c r="AH398" s="4"/>
      <c r="AI398" s="6"/>
      <c r="AJ398" s="4"/>
      <c r="AK398" s="4"/>
      <c r="AL398" s="6"/>
    </row>
    <row r="399" spans="1:38" ht="15.75" customHeight="1" x14ac:dyDescent="0.15">
      <c r="A399" s="1"/>
      <c r="B399" s="2"/>
      <c r="C399" s="6"/>
      <c r="D399" s="6"/>
      <c r="E399" s="6"/>
      <c r="F399" s="6"/>
      <c r="G399" s="6"/>
      <c r="H399" s="6"/>
      <c r="I399" s="6"/>
      <c r="J399" s="6"/>
      <c r="K399" s="6"/>
      <c r="L399" s="6"/>
      <c r="M399" s="6"/>
      <c r="N399" s="6"/>
      <c r="O399" s="6"/>
      <c r="P399" s="4"/>
      <c r="Q399" s="6"/>
      <c r="R399" s="4"/>
      <c r="S399" s="4"/>
      <c r="T399" s="4"/>
      <c r="U399" s="4"/>
      <c r="V399" s="4"/>
      <c r="W399" s="6"/>
      <c r="X399" s="4"/>
      <c r="Y399" s="14"/>
      <c r="Z399" s="4"/>
      <c r="AA399" s="4"/>
      <c r="AB399" s="4"/>
      <c r="AC399" s="4"/>
      <c r="AD399" s="2"/>
      <c r="AE399" s="2"/>
      <c r="AF399" s="4"/>
      <c r="AG399" s="4"/>
      <c r="AH399" s="4"/>
      <c r="AI399" s="6"/>
      <c r="AJ399" s="4"/>
      <c r="AK399" s="4"/>
      <c r="AL399" s="6"/>
    </row>
    <row r="400" spans="1:38" ht="15.75" customHeight="1" x14ac:dyDescent="0.15">
      <c r="A400" s="7"/>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6"/>
      <c r="AJ400" s="4"/>
      <c r="AK400" s="4"/>
      <c r="AL400" s="6"/>
    </row>
    <row r="401" spans="1:38" ht="15.75" customHeight="1" x14ac:dyDescent="0.15">
      <c r="A401" s="7"/>
      <c r="B401" s="2"/>
      <c r="C401" s="6"/>
      <c r="D401" s="6"/>
      <c r="E401" s="6"/>
      <c r="F401" s="6"/>
      <c r="G401" s="6"/>
      <c r="H401" s="6"/>
      <c r="I401" s="6"/>
      <c r="J401" s="6"/>
      <c r="K401" s="6"/>
      <c r="L401" s="6"/>
      <c r="M401" s="6"/>
      <c r="N401" s="6"/>
      <c r="O401" s="6"/>
      <c r="P401" s="2"/>
      <c r="Q401" s="2"/>
      <c r="R401" s="4"/>
      <c r="S401" s="4"/>
      <c r="T401" s="4"/>
      <c r="U401" s="4"/>
      <c r="V401" s="4"/>
      <c r="W401" s="6"/>
      <c r="X401" s="4"/>
      <c r="Y401" s="14"/>
      <c r="Z401" s="4"/>
      <c r="AA401" s="4"/>
      <c r="AB401" s="4"/>
      <c r="AC401" s="4"/>
      <c r="AD401" s="2"/>
      <c r="AE401" s="2"/>
      <c r="AF401" s="4"/>
      <c r="AG401" s="4"/>
      <c r="AH401" s="4"/>
      <c r="AI401" s="6"/>
      <c r="AJ401" s="4"/>
      <c r="AK401" s="4"/>
      <c r="AL401" s="6"/>
    </row>
    <row r="402" spans="1:38" ht="15.75" customHeight="1" x14ac:dyDescent="0.15">
      <c r="A402" s="7"/>
      <c r="B402" s="2"/>
      <c r="C402" s="6"/>
      <c r="D402" s="6"/>
      <c r="E402" s="6"/>
      <c r="F402" s="6"/>
      <c r="G402" s="6"/>
      <c r="H402" s="6"/>
      <c r="I402" s="6"/>
      <c r="J402" s="6"/>
      <c r="K402" s="6"/>
      <c r="L402" s="6"/>
      <c r="M402" s="6"/>
      <c r="N402" s="6"/>
      <c r="O402" s="6"/>
      <c r="P402" s="2"/>
      <c r="Q402" s="2"/>
      <c r="R402" s="4"/>
      <c r="S402" s="4"/>
      <c r="T402" s="4"/>
      <c r="U402" s="4"/>
      <c r="V402" s="4"/>
      <c r="W402" s="6"/>
      <c r="X402" s="4"/>
      <c r="Y402" s="14"/>
      <c r="Z402" s="4"/>
      <c r="AA402" s="4"/>
      <c r="AB402" s="4"/>
      <c r="AC402" s="4"/>
      <c r="AD402" s="2"/>
      <c r="AE402" s="2"/>
      <c r="AF402" s="4"/>
      <c r="AG402" s="4"/>
      <c r="AH402" s="4"/>
      <c r="AI402" s="6"/>
      <c r="AJ402" s="4"/>
      <c r="AK402" s="4"/>
      <c r="AL402" s="6"/>
    </row>
    <row r="403" spans="1:38" ht="15.75" customHeight="1" x14ac:dyDescent="0.15">
      <c r="A403" s="1"/>
      <c r="B403" s="2"/>
      <c r="C403" s="6"/>
      <c r="D403" s="6"/>
      <c r="E403" s="6"/>
      <c r="F403" s="6"/>
      <c r="G403" s="6"/>
      <c r="H403" s="6"/>
      <c r="I403" s="6"/>
      <c r="J403" s="6"/>
      <c r="K403" s="6"/>
      <c r="L403" s="6"/>
      <c r="M403" s="6"/>
      <c r="N403" s="6"/>
      <c r="O403" s="6"/>
      <c r="P403" s="2"/>
      <c r="Q403" s="2"/>
      <c r="R403" s="4"/>
      <c r="S403" s="4"/>
      <c r="T403" s="4"/>
      <c r="U403" s="4"/>
      <c r="V403" s="4"/>
      <c r="W403" s="6"/>
      <c r="X403" s="4"/>
      <c r="Y403" s="14"/>
      <c r="Z403" s="4"/>
      <c r="AA403" s="4"/>
      <c r="AB403" s="4"/>
      <c r="AC403" s="4"/>
      <c r="AD403" s="2"/>
      <c r="AE403" s="2"/>
      <c r="AF403" s="4"/>
      <c r="AG403" s="4"/>
      <c r="AH403" s="4"/>
      <c r="AI403" s="6"/>
      <c r="AJ403" s="4"/>
      <c r="AK403" s="4"/>
      <c r="AL403" s="6"/>
    </row>
    <row r="404" spans="1:38" ht="15.75" customHeight="1" x14ac:dyDescent="0.15">
      <c r="A404" s="7"/>
      <c r="B404" s="2"/>
      <c r="C404" s="6"/>
      <c r="D404" s="6"/>
      <c r="E404" s="6"/>
      <c r="F404" s="6"/>
      <c r="G404" s="6"/>
      <c r="H404" s="6"/>
      <c r="I404" s="6"/>
      <c r="J404" s="6"/>
      <c r="K404" s="6"/>
      <c r="L404" s="6"/>
      <c r="M404" s="6"/>
      <c r="N404" s="6"/>
      <c r="O404" s="6"/>
      <c r="P404" s="4"/>
      <c r="Q404" s="6"/>
      <c r="R404" s="4"/>
      <c r="S404" s="4"/>
      <c r="T404" s="4"/>
      <c r="U404" s="4"/>
      <c r="V404" s="4"/>
      <c r="W404" s="6"/>
      <c r="X404" s="4"/>
      <c r="Y404" s="14"/>
      <c r="Z404" s="4"/>
      <c r="AA404" s="4"/>
      <c r="AB404" s="4"/>
      <c r="AC404" s="4"/>
      <c r="AD404" s="2"/>
      <c r="AE404" s="2"/>
      <c r="AF404" s="4"/>
      <c r="AG404" s="4"/>
      <c r="AH404" s="4"/>
      <c r="AI404" s="6"/>
      <c r="AJ404" s="4"/>
      <c r="AK404" s="4"/>
      <c r="AL404" s="6"/>
    </row>
    <row r="405" spans="1:38" ht="15.75" customHeight="1" x14ac:dyDescent="0.15">
      <c r="A405" s="7"/>
      <c r="B405" s="2"/>
      <c r="C405" s="6"/>
      <c r="D405" s="6"/>
      <c r="E405" s="6"/>
      <c r="F405" s="6"/>
      <c r="G405" s="6"/>
      <c r="H405" s="6"/>
      <c r="I405" s="6"/>
      <c r="J405" s="6"/>
      <c r="K405" s="6"/>
      <c r="L405" s="6"/>
      <c r="M405" s="6"/>
      <c r="N405" s="6"/>
      <c r="O405" s="6"/>
      <c r="P405" s="2"/>
      <c r="Q405" s="2"/>
      <c r="R405" s="4"/>
      <c r="S405" s="4"/>
      <c r="T405" s="4"/>
      <c r="U405" s="4"/>
      <c r="V405" s="4"/>
      <c r="W405" s="6"/>
      <c r="X405" s="4"/>
      <c r="Y405" s="14"/>
      <c r="Z405" s="4"/>
      <c r="AA405" s="4"/>
      <c r="AB405" s="4"/>
      <c r="AC405" s="4"/>
      <c r="AD405" s="2"/>
      <c r="AE405" s="2"/>
      <c r="AF405" s="4"/>
      <c r="AG405" s="4"/>
      <c r="AH405" s="4"/>
      <c r="AI405" s="6"/>
      <c r="AJ405" s="4"/>
      <c r="AK405" s="4"/>
      <c r="AL405" s="6"/>
    </row>
    <row r="406" spans="1:38" ht="15.75" customHeight="1" x14ac:dyDescent="0.15">
      <c r="A406" s="7"/>
      <c r="B406" s="2"/>
      <c r="C406" s="6"/>
      <c r="D406" s="6"/>
      <c r="E406" s="6"/>
      <c r="F406" s="6"/>
      <c r="G406" s="6"/>
      <c r="H406" s="6"/>
      <c r="I406" s="6"/>
      <c r="J406" s="6"/>
      <c r="K406" s="6"/>
      <c r="L406" s="6"/>
      <c r="M406" s="6"/>
      <c r="N406" s="6"/>
      <c r="O406" s="6"/>
      <c r="P406" s="2"/>
      <c r="Q406" s="2"/>
      <c r="R406" s="4"/>
      <c r="S406" s="4"/>
      <c r="T406" s="4"/>
      <c r="U406" s="4"/>
      <c r="V406" s="4"/>
      <c r="W406" s="6"/>
      <c r="X406" s="4"/>
      <c r="Y406" s="14"/>
      <c r="Z406" s="4"/>
      <c r="AA406" s="4"/>
      <c r="AB406" s="4"/>
      <c r="AC406" s="4"/>
      <c r="AD406" s="2"/>
      <c r="AE406" s="2"/>
      <c r="AF406" s="4"/>
      <c r="AG406" s="4"/>
      <c r="AH406" s="4"/>
      <c r="AI406" s="6"/>
      <c r="AJ406" s="4"/>
      <c r="AK406" s="4"/>
      <c r="AL406" s="6"/>
    </row>
    <row r="407" spans="1:38" ht="15.75" customHeight="1" x14ac:dyDescent="0.15">
      <c r="A407" s="1"/>
      <c r="B407" s="2"/>
      <c r="C407" s="6"/>
      <c r="D407" s="6"/>
      <c r="E407" s="6"/>
      <c r="F407" s="6"/>
      <c r="G407" s="6"/>
      <c r="H407" s="6"/>
      <c r="I407" s="6"/>
      <c r="J407" s="6"/>
      <c r="K407" s="6"/>
      <c r="L407" s="6"/>
      <c r="M407" s="6"/>
      <c r="N407" s="6"/>
      <c r="O407" s="6"/>
      <c r="P407" s="2"/>
      <c r="Q407" s="2"/>
      <c r="R407" s="4"/>
      <c r="S407" s="4"/>
      <c r="T407" s="4"/>
      <c r="U407" s="4"/>
      <c r="V407" s="4"/>
      <c r="W407" s="6"/>
      <c r="X407" s="4"/>
      <c r="Y407" s="14"/>
      <c r="Z407" s="4"/>
      <c r="AA407" s="4"/>
      <c r="AB407" s="4"/>
      <c r="AC407" s="4"/>
      <c r="AD407" s="2"/>
      <c r="AE407" s="2"/>
      <c r="AF407" s="4"/>
      <c r="AG407" s="4"/>
      <c r="AH407" s="4"/>
      <c r="AI407" s="6"/>
      <c r="AJ407" s="4"/>
      <c r="AK407" s="4"/>
      <c r="AL407" s="6"/>
    </row>
    <row r="408" spans="1:38" ht="15.75" customHeight="1" x14ac:dyDescent="0.15">
      <c r="A408" s="7"/>
      <c r="B408" s="2"/>
      <c r="C408" s="6"/>
      <c r="D408" s="6"/>
      <c r="E408" s="6"/>
      <c r="F408" s="6"/>
      <c r="G408" s="6"/>
      <c r="H408" s="6"/>
      <c r="I408" s="6"/>
      <c r="J408" s="6"/>
      <c r="K408" s="6"/>
      <c r="L408" s="6"/>
      <c r="M408" s="6"/>
      <c r="N408" s="6"/>
      <c r="O408" s="6"/>
      <c r="P408" s="2"/>
      <c r="Q408" s="2"/>
      <c r="R408" s="4"/>
      <c r="S408" s="4"/>
      <c r="T408" s="4"/>
      <c r="U408" s="4"/>
      <c r="V408" s="4"/>
      <c r="W408" s="6"/>
      <c r="X408" s="4"/>
      <c r="Y408" s="14"/>
      <c r="Z408" s="4"/>
      <c r="AA408" s="4"/>
      <c r="AB408" s="4"/>
      <c r="AC408" s="4"/>
      <c r="AD408" s="2"/>
      <c r="AE408" s="2"/>
      <c r="AF408" s="4"/>
      <c r="AG408" s="4"/>
      <c r="AH408" s="4"/>
      <c r="AI408" s="6"/>
      <c r="AJ408" s="4"/>
      <c r="AK408" s="4"/>
      <c r="AL408" s="6"/>
    </row>
    <row r="409" spans="1:38" ht="15.75" customHeight="1" x14ac:dyDescent="0.15">
      <c r="A409" s="7"/>
      <c r="B409" s="2"/>
      <c r="C409" s="6"/>
      <c r="D409" s="6"/>
      <c r="E409" s="6"/>
      <c r="F409" s="6"/>
      <c r="G409" s="6"/>
      <c r="H409" s="6"/>
      <c r="I409" s="6"/>
      <c r="J409" s="6"/>
      <c r="K409" s="6"/>
      <c r="L409" s="6"/>
      <c r="M409" s="6"/>
      <c r="N409" s="6"/>
      <c r="O409" s="6"/>
      <c r="P409" s="4"/>
      <c r="Q409" s="6"/>
      <c r="R409" s="4"/>
      <c r="S409" s="4"/>
      <c r="T409" s="4"/>
      <c r="U409" s="4"/>
      <c r="V409" s="4"/>
      <c r="W409" s="6"/>
      <c r="X409" s="4"/>
      <c r="Y409" s="14"/>
      <c r="Z409" s="4"/>
      <c r="AA409" s="4"/>
      <c r="AB409" s="4"/>
      <c r="AC409" s="4"/>
      <c r="AD409" s="2"/>
      <c r="AE409" s="2"/>
      <c r="AF409" s="4"/>
      <c r="AG409" s="4"/>
      <c r="AH409" s="4"/>
      <c r="AI409" s="6"/>
      <c r="AJ409" s="4"/>
      <c r="AK409" s="4"/>
      <c r="AL409" s="6"/>
    </row>
    <row r="410" spans="1:38"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6"/>
      <c r="AJ410" s="4"/>
      <c r="AK410" s="4"/>
      <c r="AL410" s="6"/>
    </row>
    <row r="411" spans="1:38" ht="15.75" customHeight="1" x14ac:dyDescent="0.15">
      <c r="A411" s="1"/>
      <c r="B411" s="2"/>
      <c r="C411" s="6"/>
      <c r="D411" s="6"/>
      <c r="E411" s="6"/>
      <c r="F411" s="6"/>
      <c r="G411" s="6"/>
      <c r="H411" s="6"/>
      <c r="I411" s="6"/>
      <c r="J411" s="6"/>
      <c r="K411" s="6"/>
      <c r="L411" s="6"/>
      <c r="M411" s="6"/>
      <c r="N411" s="6"/>
      <c r="O411" s="6"/>
      <c r="P411" s="4"/>
      <c r="Q411" s="6"/>
      <c r="R411" s="4"/>
      <c r="S411" s="4"/>
      <c r="T411" s="4"/>
      <c r="U411" s="4"/>
      <c r="V411" s="4"/>
      <c r="W411" s="6"/>
      <c r="X411" s="4"/>
      <c r="Y411" s="14"/>
      <c r="Z411" s="4"/>
      <c r="AA411" s="4"/>
      <c r="AB411" s="4"/>
      <c r="AC411" s="4"/>
      <c r="AD411" s="2"/>
      <c r="AE411" s="2"/>
      <c r="AF411" s="4"/>
      <c r="AG411" s="4"/>
      <c r="AH411" s="4"/>
      <c r="AI411" s="6"/>
      <c r="AJ411" s="4"/>
      <c r="AK411" s="4"/>
      <c r="AL411" s="6"/>
    </row>
    <row r="412" spans="1:38"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6"/>
      <c r="AJ412" s="4"/>
      <c r="AK412" s="4"/>
      <c r="AL412" s="6"/>
    </row>
    <row r="413" spans="1:38" ht="15.75" customHeight="1" x14ac:dyDescent="0.15">
      <c r="A413" s="7"/>
      <c r="B413" s="2"/>
      <c r="C413" s="6"/>
      <c r="D413" s="6"/>
      <c r="E413" s="6"/>
      <c r="F413" s="6"/>
      <c r="G413" s="6"/>
      <c r="H413" s="6"/>
      <c r="I413" s="6"/>
      <c r="J413" s="6"/>
      <c r="K413" s="6"/>
      <c r="L413" s="6"/>
      <c r="M413" s="6"/>
      <c r="N413" s="6"/>
      <c r="O413" s="6"/>
      <c r="P413" s="2"/>
      <c r="Q413" s="2"/>
      <c r="R413" s="4"/>
      <c r="S413" s="4"/>
      <c r="T413" s="4"/>
      <c r="U413" s="4"/>
      <c r="V413" s="4"/>
      <c r="W413" s="6"/>
      <c r="X413" s="4"/>
      <c r="Y413" s="14"/>
      <c r="Z413" s="4"/>
      <c r="AA413" s="4"/>
      <c r="AB413" s="4"/>
      <c r="AC413" s="4"/>
      <c r="AD413" s="2"/>
      <c r="AE413" s="2"/>
      <c r="AF413" s="4"/>
      <c r="AG413" s="4"/>
      <c r="AH413" s="4"/>
      <c r="AI413" s="6"/>
      <c r="AJ413" s="4"/>
      <c r="AK413" s="4"/>
      <c r="AL413" s="6"/>
    </row>
    <row r="414" spans="1:38" ht="15.75" customHeight="1" x14ac:dyDescent="0.15">
      <c r="A414" s="7"/>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6"/>
      <c r="AJ414" s="4"/>
      <c r="AK414" s="4"/>
      <c r="AL414" s="6"/>
    </row>
    <row r="415" spans="1:38" ht="15.75" customHeight="1" x14ac:dyDescent="0.15">
      <c r="A415" s="1"/>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6"/>
      <c r="AJ415" s="4"/>
      <c r="AK415" s="4"/>
      <c r="AL415" s="6"/>
    </row>
    <row r="416" spans="1:38" ht="15.75" customHeight="1" x14ac:dyDescent="0.15">
      <c r="A416" s="7"/>
      <c r="B416" s="2"/>
      <c r="C416" s="6"/>
      <c r="D416" s="6"/>
      <c r="E416" s="6"/>
      <c r="F416" s="6"/>
      <c r="G416" s="6"/>
      <c r="H416" s="6"/>
      <c r="I416" s="6"/>
      <c r="J416" s="6"/>
      <c r="K416" s="6"/>
      <c r="L416" s="6"/>
      <c r="M416" s="6"/>
      <c r="N416" s="6"/>
      <c r="O416" s="6"/>
      <c r="P416" s="4"/>
      <c r="Q416" s="6"/>
      <c r="R416" s="4"/>
      <c r="S416" s="4"/>
      <c r="T416" s="4"/>
      <c r="U416" s="4"/>
      <c r="V416" s="4"/>
      <c r="W416" s="6"/>
      <c r="X416" s="4"/>
      <c r="Y416" s="14"/>
      <c r="Z416" s="4"/>
      <c r="AA416" s="4"/>
      <c r="AB416" s="4"/>
      <c r="AC416" s="4"/>
      <c r="AD416" s="2"/>
      <c r="AE416" s="2"/>
      <c r="AF416" s="4"/>
      <c r="AG416" s="4"/>
      <c r="AH416" s="4"/>
      <c r="AI416" s="6"/>
      <c r="AJ416" s="4"/>
      <c r="AK416" s="4"/>
      <c r="AL416" s="6"/>
    </row>
    <row r="417" spans="1:38" ht="15.75" customHeight="1" x14ac:dyDescent="0.15">
      <c r="A417" s="7"/>
      <c r="B417" s="2"/>
      <c r="C417" s="6"/>
      <c r="D417" s="6"/>
      <c r="E417" s="6"/>
      <c r="F417" s="6"/>
      <c r="G417" s="6"/>
      <c r="H417" s="6"/>
      <c r="I417" s="6"/>
      <c r="J417" s="6"/>
      <c r="K417" s="6"/>
      <c r="L417" s="6"/>
      <c r="M417" s="6"/>
      <c r="N417" s="6"/>
      <c r="O417" s="6"/>
      <c r="P417" s="4"/>
      <c r="Q417" s="6"/>
      <c r="R417" s="4"/>
      <c r="S417" s="4"/>
      <c r="T417" s="4"/>
      <c r="U417" s="4"/>
      <c r="V417" s="4"/>
      <c r="W417" s="6"/>
      <c r="X417" s="4"/>
      <c r="Y417" s="14"/>
      <c r="Z417" s="4"/>
      <c r="AA417" s="4"/>
      <c r="AB417" s="4"/>
      <c r="AC417" s="4"/>
      <c r="AD417" s="2"/>
      <c r="AE417" s="2"/>
      <c r="AF417" s="4"/>
      <c r="AG417" s="4"/>
      <c r="AH417" s="4"/>
      <c r="AI417" s="6"/>
      <c r="AJ417" s="4"/>
      <c r="AK417" s="4"/>
      <c r="AL417" s="6"/>
    </row>
    <row r="418" spans="1:38" ht="15.75" customHeight="1" x14ac:dyDescent="0.15">
      <c r="A418" s="7"/>
      <c r="B418" s="2"/>
      <c r="C418" s="6"/>
      <c r="D418" s="6"/>
      <c r="E418" s="6"/>
      <c r="F418" s="6"/>
      <c r="G418" s="6"/>
      <c r="H418" s="6"/>
      <c r="I418" s="6"/>
      <c r="J418" s="6"/>
      <c r="K418" s="6"/>
      <c r="L418" s="6"/>
      <c r="M418" s="6"/>
      <c r="N418" s="6"/>
      <c r="O418" s="6"/>
      <c r="P418" s="4"/>
      <c r="Q418" s="6"/>
      <c r="R418" s="4"/>
      <c r="S418" s="4"/>
      <c r="T418" s="4"/>
      <c r="U418" s="4"/>
      <c r="V418" s="4"/>
      <c r="W418" s="6"/>
      <c r="X418" s="4"/>
      <c r="Y418" s="14"/>
      <c r="Z418" s="4"/>
      <c r="AA418" s="4"/>
      <c r="AB418" s="4"/>
      <c r="AC418" s="4"/>
      <c r="AD418" s="2"/>
      <c r="AE418" s="2"/>
      <c r="AF418" s="4"/>
      <c r="AG418" s="4"/>
      <c r="AH418" s="4"/>
      <c r="AI418" s="6"/>
      <c r="AJ418" s="4"/>
      <c r="AK418" s="4"/>
      <c r="AL418" s="6"/>
    </row>
    <row r="419" spans="1:38" ht="15.75" customHeight="1" x14ac:dyDescent="0.15">
      <c r="A419" s="1"/>
      <c r="B419" s="2"/>
      <c r="C419" s="6"/>
      <c r="D419" s="6"/>
      <c r="E419" s="6"/>
      <c r="F419" s="6"/>
      <c r="G419" s="6"/>
      <c r="H419" s="6"/>
      <c r="I419" s="6"/>
      <c r="J419" s="6"/>
      <c r="K419" s="6"/>
      <c r="L419" s="6"/>
      <c r="M419" s="6"/>
      <c r="N419" s="6"/>
      <c r="O419" s="6"/>
      <c r="P419" s="4"/>
      <c r="Q419" s="6"/>
      <c r="R419" s="4"/>
      <c r="S419" s="4"/>
      <c r="T419" s="4"/>
      <c r="U419" s="4"/>
      <c r="V419" s="4"/>
      <c r="W419" s="6"/>
      <c r="X419" s="4"/>
      <c r="Y419" s="14"/>
      <c r="Z419" s="4"/>
      <c r="AA419" s="4"/>
      <c r="AB419" s="4"/>
      <c r="AC419" s="4"/>
      <c r="AD419" s="2"/>
      <c r="AE419" s="2"/>
      <c r="AF419" s="4"/>
      <c r="AG419" s="4"/>
      <c r="AH419" s="4"/>
      <c r="AI419" s="6"/>
      <c r="AJ419" s="4"/>
      <c r="AK419" s="4"/>
      <c r="AL419" s="6"/>
    </row>
    <row r="420" spans="1:38" ht="15.75" customHeight="1" x14ac:dyDescent="0.15">
      <c r="A420" s="7"/>
      <c r="B420" s="2"/>
      <c r="C420" s="6"/>
      <c r="D420" s="6"/>
      <c r="E420" s="6"/>
      <c r="F420" s="6"/>
      <c r="G420" s="6"/>
      <c r="H420" s="6"/>
      <c r="I420" s="6"/>
      <c r="J420" s="6"/>
      <c r="K420" s="6"/>
      <c r="L420" s="6"/>
      <c r="M420" s="6"/>
      <c r="N420" s="6"/>
      <c r="O420" s="6"/>
      <c r="P420" s="4"/>
      <c r="Q420" s="6"/>
      <c r="R420" s="4"/>
      <c r="S420" s="4"/>
      <c r="T420" s="4"/>
      <c r="U420" s="4"/>
      <c r="V420" s="4"/>
      <c r="W420" s="6"/>
      <c r="X420" s="4"/>
      <c r="Y420" s="14"/>
      <c r="Z420" s="4"/>
      <c r="AA420" s="4"/>
      <c r="AB420" s="4"/>
      <c r="AC420" s="4"/>
      <c r="AD420" s="2"/>
      <c r="AE420" s="2"/>
      <c r="AF420" s="4"/>
      <c r="AG420" s="4"/>
      <c r="AH420" s="4"/>
      <c r="AI420" s="6"/>
      <c r="AJ420" s="4"/>
      <c r="AK420" s="4"/>
      <c r="AL420" s="6"/>
    </row>
    <row r="421" spans="1:38" ht="15.75" customHeight="1" x14ac:dyDescent="0.15">
      <c r="A421" s="7"/>
      <c r="B421" s="2"/>
      <c r="C421" s="6"/>
      <c r="D421" s="6"/>
      <c r="E421" s="6"/>
      <c r="F421" s="6"/>
      <c r="G421" s="6"/>
      <c r="H421" s="6"/>
      <c r="I421" s="6"/>
      <c r="J421" s="6"/>
      <c r="K421" s="6"/>
      <c r="L421" s="6"/>
      <c r="M421" s="6"/>
      <c r="N421" s="6"/>
      <c r="O421" s="6"/>
      <c r="P421" s="2"/>
      <c r="Q421" s="2"/>
      <c r="R421" s="4"/>
      <c r="S421" s="4"/>
      <c r="T421" s="4"/>
      <c r="U421" s="4"/>
      <c r="V421" s="4"/>
      <c r="W421" s="6"/>
      <c r="X421" s="4"/>
      <c r="Y421" s="14"/>
      <c r="Z421" s="4"/>
      <c r="AA421" s="4"/>
      <c r="AB421" s="4"/>
      <c r="AC421" s="4"/>
      <c r="AD421" s="2"/>
      <c r="AE421" s="2"/>
      <c r="AF421" s="4"/>
      <c r="AG421" s="4"/>
      <c r="AH421" s="4"/>
      <c r="AI421" s="6"/>
      <c r="AJ421" s="4"/>
      <c r="AK421" s="4"/>
      <c r="AL421" s="6"/>
    </row>
    <row r="422" spans="1:38" ht="15.75" customHeight="1" x14ac:dyDescent="0.15">
      <c r="A422" s="7"/>
      <c r="B422" s="2"/>
      <c r="C422" s="6"/>
      <c r="D422" s="6"/>
      <c r="E422" s="6"/>
      <c r="F422" s="6"/>
      <c r="G422" s="6"/>
      <c r="H422" s="6"/>
      <c r="I422" s="6"/>
      <c r="J422" s="6"/>
      <c r="K422" s="6"/>
      <c r="L422" s="6"/>
      <c r="M422" s="6"/>
      <c r="N422" s="6"/>
      <c r="O422" s="6"/>
      <c r="P422" s="4"/>
      <c r="Q422" s="6"/>
      <c r="R422" s="4"/>
      <c r="S422" s="4"/>
      <c r="T422" s="4"/>
      <c r="U422" s="4"/>
      <c r="V422" s="4"/>
      <c r="W422" s="6"/>
      <c r="X422" s="4"/>
      <c r="Y422" s="14"/>
      <c r="Z422" s="4"/>
      <c r="AA422" s="4"/>
      <c r="AB422" s="4"/>
      <c r="AC422" s="4"/>
      <c r="AD422" s="2"/>
      <c r="AE422" s="2"/>
      <c r="AF422" s="4"/>
      <c r="AG422" s="4"/>
      <c r="AH422" s="4"/>
      <c r="AI422" s="6"/>
      <c r="AJ422" s="4"/>
      <c r="AK422" s="4"/>
      <c r="AL422" s="6"/>
    </row>
    <row r="423" spans="1:38" ht="15.75" customHeight="1" x14ac:dyDescent="0.15">
      <c r="A423" s="1"/>
      <c r="B423" s="2"/>
      <c r="C423" s="6"/>
      <c r="D423" s="6"/>
      <c r="E423" s="6"/>
      <c r="F423" s="6"/>
      <c r="G423" s="6"/>
      <c r="H423" s="6"/>
      <c r="I423" s="6"/>
      <c r="J423" s="6"/>
      <c r="K423" s="6"/>
      <c r="L423" s="6"/>
      <c r="M423" s="6"/>
      <c r="N423" s="6"/>
      <c r="O423" s="6"/>
      <c r="P423" s="4"/>
      <c r="Q423" s="6"/>
      <c r="R423" s="4"/>
      <c r="S423" s="4"/>
      <c r="T423" s="4"/>
      <c r="U423" s="4"/>
      <c r="V423" s="4"/>
      <c r="W423" s="6"/>
      <c r="X423" s="4"/>
      <c r="Y423" s="14"/>
      <c r="Z423" s="4"/>
      <c r="AA423" s="4"/>
      <c r="AB423" s="4"/>
      <c r="AC423" s="4"/>
      <c r="AD423" s="2"/>
      <c r="AE423" s="2"/>
      <c r="AF423" s="4"/>
      <c r="AG423" s="4"/>
      <c r="AH423" s="4"/>
      <c r="AI423" s="6"/>
      <c r="AJ423" s="4"/>
      <c r="AK423" s="4"/>
      <c r="AL423" s="6"/>
    </row>
    <row r="424" spans="1:38" ht="15.75" customHeight="1" x14ac:dyDescent="0.15">
      <c r="A424" s="7"/>
      <c r="B424" s="2"/>
      <c r="C424" s="6"/>
      <c r="D424" s="6"/>
      <c r="E424" s="6"/>
      <c r="F424" s="6"/>
      <c r="G424" s="6"/>
      <c r="H424" s="6"/>
      <c r="I424" s="6"/>
      <c r="J424" s="6"/>
      <c r="K424" s="6"/>
      <c r="L424" s="6"/>
      <c r="M424" s="6"/>
      <c r="N424" s="6"/>
      <c r="O424" s="6"/>
      <c r="P424" s="2"/>
      <c r="Q424" s="2"/>
      <c r="R424" s="4"/>
      <c r="S424" s="4"/>
      <c r="T424" s="4"/>
      <c r="U424" s="4"/>
      <c r="V424" s="4"/>
      <c r="W424" s="6"/>
      <c r="X424" s="4"/>
      <c r="Y424" s="14"/>
      <c r="Z424" s="4"/>
      <c r="AA424" s="4"/>
      <c r="AB424" s="4"/>
      <c r="AC424" s="4"/>
      <c r="AD424" s="2"/>
      <c r="AE424" s="2"/>
      <c r="AF424" s="4"/>
      <c r="AG424" s="4"/>
      <c r="AH424" s="4"/>
      <c r="AI424" s="6"/>
      <c r="AJ424" s="4"/>
      <c r="AK424" s="4"/>
      <c r="AL424" s="6"/>
    </row>
    <row r="425" spans="1:38" ht="15.75" customHeight="1" x14ac:dyDescent="0.15">
      <c r="A425" s="7"/>
      <c r="B425" s="2"/>
      <c r="C425" s="6"/>
      <c r="D425" s="6"/>
      <c r="E425" s="6"/>
      <c r="F425" s="6"/>
      <c r="G425" s="6"/>
      <c r="H425" s="6"/>
      <c r="I425" s="6"/>
      <c r="J425" s="6"/>
      <c r="K425" s="6"/>
      <c r="L425" s="6"/>
      <c r="M425" s="6"/>
      <c r="N425" s="6"/>
      <c r="O425" s="6"/>
      <c r="P425" s="4"/>
      <c r="Q425" s="6"/>
      <c r="R425" s="4"/>
      <c r="S425" s="4"/>
      <c r="T425" s="4"/>
      <c r="U425" s="4"/>
      <c r="V425" s="4"/>
      <c r="W425" s="6"/>
      <c r="X425" s="4"/>
      <c r="Y425" s="14"/>
      <c r="Z425" s="4"/>
      <c r="AA425" s="4"/>
      <c r="AB425" s="4"/>
      <c r="AC425" s="4"/>
      <c r="AD425" s="2"/>
      <c r="AE425" s="2"/>
      <c r="AF425" s="4"/>
      <c r="AG425" s="4"/>
      <c r="AH425" s="4"/>
      <c r="AI425" s="6"/>
      <c r="AJ425" s="4"/>
      <c r="AK425" s="4"/>
      <c r="AL425" s="6"/>
    </row>
    <row r="426" spans="1:38" ht="15.75" customHeight="1" x14ac:dyDescent="0.15">
      <c r="A426" s="7"/>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6"/>
      <c r="AJ426" s="4"/>
      <c r="AK426" s="4"/>
      <c r="AL426" s="6"/>
    </row>
    <row r="427" spans="1:38" ht="15.75" customHeight="1" x14ac:dyDescent="0.15">
      <c r="A427" s="1"/>
      <c r="B427" s="2"/>
      <c r="C427" s="6"/>
      <c r="D427" s="6"/>
      <c r="E427" s="6"/>
      <c r="F427" s="6"/>
      <c r="G427" s="6"/>
      <c r="H427" s="6"/>
      <c r="I427" s="6"/>
      <c r="J427" s="6"/>
      <c r="K427" s="6"/>
      <c r="L427" s="6"/>
      <c r="M427" s="6"/>
      <c r="N427" s="6"/>
      <c r="O427" s="6"/>
      <c r="P427" s="2"/>
      <c r="Q427" s="2"/>
      <c r="R427" s="4"/>
      <c r="S427" s="4"/>
      <c r="T427" s="4"/>
      <c r="U427" s="4"/>
      <c r="V427" s="4"/>
      <c r="W427" s="6"/>
      <c r="X427" s="4"/>
      <c r="Y427" s="14"/>
      <c r="Z427" s="4"/>
      <c r="AA427" s="4"/>
      <c r="AB427" s="4"/>
      <c r="AC427" s="4"/>
      <c r="AD427" s="2"/>
      <c r="AE427" s="2"/>
      <c r="AF427" s="4"/>
      <c r="AG427" s="4"/>
      <c r="AH427" s="4"/>
      <c r="AI427" s="6"/>
      <c r="AJ427" s="4"/>
      <c r="AK427" s="4"/>
      <c r="AL427" s="6"/>
    </row>
    <row r="428" spans="1:38" ht="15.75" customHeight="1" x14ac:dyDescent="0.15">
      <c r="A428" s="7"/>
      <c r="B428" s="2"/>
      <c r="C428" s="6"/>
      <c r="D428" s="6"/>
      <c r="E428" s="6"/>
      <c r="F428" s="6"/>
      <c r="G428" s="6"/>
      <c r="H428" s="6"/>
      <c r="I428" s="6"/>
      <c r="J428" s="6"/>
      <c r="K428" s="6"/>
      <c r="L428" s="6"/>
      <c r="M428" s="6"/>
      <c r="N428" s="6"/>
      <c r="O428" s="6"/>
      <c r="P428" s="4"/>
      <c r="Q428" s="6"/>
      <c r="R428" s="4"/>
      <c r="S428" s="4"/>
      <c r="T428" s="4"/>
      <c r="U428" s="4"/>
      <c r="V428" s="4"/>
      <c r="W428" s="6"/>
      <c r="X428" s="4"/>
      <c r="Y428" s="14"/>
      <c r="Z428" s="4"/>
      <c r="AA428" s="4"/>
      <c r="AB428" s="4"/>
      <c r="AC428" s="4"/>
      <c r="AD428" s="2"/>
      <c r="AE428" s="2"/>
      <c r="AF428" s="4"/>
      <c r="AG428" s="4"/>
      <c r="AH428" s="4"/>
      <c r="AI428" s="6"/>
      <c r="AJ428" s="4"/>
      <c r="AK428" s="4"/>
      <c r="AL428" s="6"/>
    </row>
    <row r="429" spans="1:38" ht="15.75" customHeight="1" x14ac:dyDescent="0.15">
      <c r="A429" s="7"/>
      <c r="B429" s="2"/>
      <c r="C429" s="6"/>
      <c r="D429" s="6"/>
      <c r="E429" s="6"/>
      <c r="F429" s="6"/>
      <c r="G429" s="6"/>
      <c r="H429" s="6"/>
      <c r="I429" s="6"/>
      <c r="J429" s="6"/>
      <c r="K429" s="6"/>
      <c r="L429" s="6"/>
      <c r="M429" s="6"/>
      <c r="N429" s="6"/>
      <c r="O429" s="6"/>
      <c r="P429" s="2"/>
      <c r="Q429" s="2"/>
      <c r="R429" s="4"/>
      <c r="S429" s="4"/>
      <c r="T429" s="4"/>
      <c r="U429" s="3"/>
      <c r="V429" s="4"/>
      <c r="W429" s="6"/>
      <c r="X429" s="4"/>
      <c r="Y429" s="14"/>
      <c r="Z429" s="4"/>
      <c r="AA429" s="4"/>
      <c r="AB429" s="4"/>
      <c r="AC429" s="4"/>
      <c r="AD429" s="2"/>
      <c r="AE429" s="2"/>
      <c r="AF429" s="4"/>
      <c r="AG429" s="4"/>
      <c r="AH429" s="4"/>
      <c r="AI429" s="6"/>
      <c r="AJ429" s="4"/>
      <c r="AK429" s="4"/>
      <c r="AL429" s="6"/>
    </row>
    <row r="430" spans="1:38" ht="15.75" customHeight="1" x14ac:dyDescent="0.15">
      <c r="A430" s="7"/>
      <c r="B430" s="2"/>
      <c r="C430" s="6"/>
      <c r="D430" s="6"/>
      <c r="E430" s="6"/>
      <c r="F430" s="6"/>
      <c r="G430" s="6"/>
      <c r="H430" s="6"/>
      <c r="I430" s="6"/>
      <c r="J430" s="6"/>
      <c r="K430" s="6"/>
      <c r="L430" s="6"/>
      <c r="M430" s="6"/>
      <c r="N430" s="6"/>
      <c r="O430" s="6"/>
      <c r="P430" s="4"/>
      <c r="Q430" s="6"/>
      <c r="R430" s="4"/>
      <c r="S430" s="4"/>
      <c r="T430" s="4"/>
      <c r="U430" s="4"/>
      <c r="V430" s="4"/>
      <c r="W430" s="6"/>
      <c r="X430" s="4"/>
      <c r="Y430" s="14"/>
      <c r="Z430" s="4"/>
      <c r="AA430" s="4"/>
      <c r="AB430" s="4"/>
      <c r="AC430" s="4"/>
      <c r="AD430" s="2"/>
      <c r="AE430" s="2"/>
      <c r="AF430" s="4"/>
      <c r="AG430" s="4"/>
      <c r="AH430" s="4"/>
      <c r="AI430" s="6"/>
      <c r="AJ430" s="4"/>
      <c r="AK430" s="4"/>
      <c r="AL430" s="6"/>
    </row>
    <row r="431" spans="1:38" ht="15.75" customHeight="1" x14ac:dyDescent="0.15">
      <c r="A431" s="1"/>
      <c r="B431" s="2"/>
      <c r="C431" s="6"/>
      <c r="D431" s="6"/>
      <c r="E431" s="6"/>
      <c r="F431" s="6"/>
      <c r="G431" s="6"/>
      <c r="H431" s="6"/>
      <c r="I431" s="6"/>
      <c r="J431" s="6"/>
      <c r="K431" s="6"/>
      <c r="L431" s="6"/>
      <c r="M431" s="6"/>
      <c r="N431" s="6"/>
      <c r="O431" s="6"/>
      <c r="P431" s="2"/>
      <c r="Q431" s="2"/>
      <c r="R431" s="4"/>
      <c r="S431" s="4"/>
      <c r="T431" s="4"/>
      <c r="U431" s="3"/>
      <c r="V431" s="4"/>
      <c r="W431" s="6"/>
      <c r="X431" s="4"/>
      <c r="Y431" s="14"/>
      <c r="Z431" s="4"/>
      <c r="AA431" s="4"/>
      <c r="AB431" s="4"/>
      <c r="AC431" s="4"/>
      <c r="AD431" s="2"/>
      <c r="AE431" s="2"/>
      <c r="AF431" s="4"/>
      <c r="AG431" s="4"/>
      <c r="AH431" s="4"/>
      <c r="AI431" s="6"/>
      <c r="AJ431" s="4"/>
      <c r="AK431" s="4"/>
      <c r="AL431" s="6"/>
    </row>
    <row r="432" spans="1:38" ht="15.75" customHeight="1" x14ac:dyDescent="0.15">
      <c r="A432" s="7"/>
      <c r="B432" s="2"/>
      <c r="C432" s="6"/>
      <c r="D432" s="6"/>
      <c r="E432" s="6"/>
      <c r="F432" s="6"/>
      <c r="G432" s="6"/>
      <c r="H432" s="6"/>
      <c r="I432" s="6"/>
      <c r="J432" s="6"/>
      <c r="K432" s="6"/>
      <c r="L432" s="6"/>
      <c r="M432" s="6"/>
      <c r="N432" s="6"/>
      <c r="O432" s="6"/>
      <c r="P432" s="4"/>
      <c r="Q432" s="6"/>
      <c r="R432" s="4"/>
      <c r="S432" s="4"/>
      <c r="T432" s="4"/>
      <c r="U432" s="4"/>
      <c r="V432" s="4"/>
      <c r="W432" s="6"/>
      <c r="X432" s="4"/>
      <c r="Y432" s="14"/>
      <c r="Z432" s="4"/>
      <c r="AA432" s="4"/>
      <c r="AB432" s="4"/>
      <c r="AC432" s="4"/>
      <c r="AD432" s="2"/>
      <c r="AE432" s="2"/>
      <c r="AF432" s="4"/>
      <c r="AG432" s="4"/>
      <c r="AH432" s="4"/>
      <c r="AI432" s="6"/>
      <c r="AJ432" s="4"/>
      <c r="AK432" s="4"/>
      <c r="AL432" s="6"/>
    </row>
    <row r="433" spans="1:38" ht="15.75" customHeight="1" x14ac:dyDescent="0.15">
      <c r="A433" s="7"/>
      <c r="B433" s="2"/>
      <c r="C433" s="6"/>
      <c r="D433" s="6"/>
      <c r="E433" s="6"/>
      <c r="F433" s="6"/>
      <c r="G433" s="6"/>
      <c r="H433" s="6"/>
      <c r="I433" s="6"/>
      <c r="J433" s="6"/>
      <c r="K433" s="6"/>
      <c r="L433" s="6"/>
      <c r="M433" s="6"/>
      <c r="N433" s="6"/>
      <c r="O433" s="6"/>
      <c r="P433" s="2"/>
      <c r="Q433" s="2"/>
      <c r="R433" s="4"/>
      <c r="S433" s="4"/>
      <c r="T433" s="4"/>
      <c r="U433" s="4"/>
      <c r="V433" s="4"/>
      <c r="W433" s="6"/>
      <c r="X433" s="4"/>
      <c r="Y433" s="14"/>
      <c r="Z433" s="4"/>
      <c r="AA433" s="4"/>
      <c r="AB433" s="4"/>
      <c r="AC433" s="4"/>
      <c r="AD433" s="2"/>
      <c r="AE433" s="2"/>
      <c r="AF433" s="4"/>
      <c r="AG433" s="4"/>
      <c r="AH433" s="4"/>
      <c r="AI433" s="6"/>
      <c r="AJ433" s="4"/>
      <c r="AK433" s="4"/>
      <c r="AL433" s="6"/>
    </row>
    <row r="434" spans="1:38"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6"/>
      <c r="AJ434" s="4"/>
      <c r="AK434" s="4"/>
      <c r="AL434" s="6"/>
    </row>
    <row r="435" spans="1:38" ht="15.75" customHeight="1" x14ac:dyDescent="0.15">
      <c r="A435" s="1"/>
      <c r="B435" s="2"/>
      <c r="C435" s="6"/>
      <c r="D435" s="6"/>
      <c r="E435" s="6"/>
      <c r="F435" s="6"/>
      <c r="G435" s="6"/>
      <c r="H435" s="6"/>
      <c r="I435" s="6"/>
      <c r="J435" s="6"/>
      <c r="K435" s="6"/>
      <c r="L435" s="6"/>
      <c r="M435" s="6"/>
      <c r="N435" s="6"/>
      <c r="O435" s="6"/>
      <c r="P435" s="2"/>
      <c r="Q435" s="2"/>
      <c r="R435" s="4"/>
      <c r="S435" s="4"/>
      <c r="T435" s="4"/>
      <c r="U435" s="4"/>
      <c r="V435" s="4"/>
      <c r="W435" s="6"/>
      <c r="X435" s="4"/>
      <c r="Y435" s="14"/>
      <c r="Z435" s="4"/>
      <c r="AA435" s="4"/>
      <c r="AB435" s="4"/>
      <c r="AC435" s="4"/>
      <c r="AD435" s="2"/>
      <c r="AE435" s="2"/>
      <c r="AF435" s="4"/>
      <c r="AG435" s="4"/>
      <c r="AH435" s="4"/>
      <c r="AI435" s="6"/>
      <c r="AJ435" s="4"/>
      <c r="AK435" s="4"/>
      <c r="AL435" s="6"/>
    </row>
    <row r="436" spans="1:38"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6"/>
      <c r="AJ436" s="4"/>
      <c r="AK436" s="4"/>
      <c r="AL436" s="6"/>
    </row>
    <row r="437" spans="1:38" ht="15.75" customHeight="1" x14ac:dyDescent="0.15">
      <c r="A437" s="7"/>
      <c r="B437" s="2"/>
      <c r="C437" s="6"/>
      <c r="D437" s="6"/>
      <c r="E437" s="6"/>
      <c r="F437" s="6"/>
      <c r="G437" s="6"/>
      <c r="H437" s="6"/>
      <c r="I437" s="6"/>
      <c r="J437" s="6"/>
      <c r="K437" s="6"/>
      <c r="L437" s="6"/>
      <c r="M437" s="6"/>
      <c r="N437" s="6"/>
      <c r="O437" s="6"/>
      <c r="P437" s="2"/>
      <c r="Q437" s="2"/>
      <c r="R437" s="4"/>
      <c r="S437" s="4"/>
      <c r="T437" s="4"/>
      <c r="U437" s="4"/>
      <c r="V437" s="4"/>
      <c r="W437" s="6"/>
      <c r="X437" s="4"/>
      <c r="Y437" s="14"/>
      <c r="Z437" s="4"/>
      <c r="AA437" s="4"/>
      <c r="AB437" s="4"/>
      <c r="AC437" s="4"/>
      <c r="AD437" s="2"/>
      <c r="AE437" s="2"/>
      <c r="AF437" s="4"/>
      <c r="AG437" s="4"/>
      <c r="AH437" s="4"/>
      <c r="AI437" s="6"/>
      <c r="AJ437" s="4"/>
      <c r="AK437" s="4"/>
      <c r="AL437" s="6"/>
    </row>
    <row r="438" spans="1:38" ht="15.75" customHeight="1" x14ac:dyDescent="0.15">
      <c r="A438" s="7"/>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6"/>
      <c r="AJ438" s="4"/>
      <c r="AK438" s="4"/>
      <c r="AL438" s="6"/>
    </row>
    <row r="439" spans="1:38" ht="15.75" customHeight="1" x14ac:dyDescent="0.15">
      <c r="A439" s="1"/>
      <c r="B439" s="2"/>
      <c r="C439" s="6"/>
      <c r="D439" s="6"/>
      <c r="E439" s="6"/>
      <c r="F439" s="6"/>
      <c r="G439" s="6"/>
      <c r="H439" s="6"/>
      <c r="I439" s="6"/>
      <c r="J439" s="6"/>
      <c r="K439" s="6"/>
      <c r="L439" s="6"/>
      <c r="M439" s="6"/>
      <c r="N439" s="6"/>
      <c r="O439" s="6"/>
      <c r="P439" s="2"/>
      <c r="Q439" s="2"/>
      <c r="R439" s="4"/>
      <c r="S439" s="4"/>
      <c r="T439" s="4"/>
      <c r="U439" s="4"/>
      <c r="V439" s="4"/>
      <c r="W439" s="6"/>
      <c r="X439" s="4"/>
      <c r="Y439" s="14"/>
      <c r="Z439" s="4"/>
      <c r="AA439" s="4"/>
      <c r="AB439" s="4"/>
      <c r="AC439" s="4"/>
      <c r="AD439" s="2"/>
      <c r="AE439" s="2"/>
      <c r="AF439" s="4"/>
      <c r="AG439" s="4"/>
      <c r="AH439" s="4"/>
      <c r="AI439" s="6"/>
      <c r="AJ439" s="4"/>
      <c r="AK439" s="4"/>
      <c r="AL439" s="6"/>
    </row>
    <row r="440" spans="1:38" ht="15.75" customHeight="1" x14ac:dyDescent="0.15">
      <c r="A440" s="7"/>
      <c r="B440" s="2"/>
      <c r="C440" s="6"/>
      <c r="D440" s="6"/>
      <c r="E440" s="6"/>
      <c r="F440" s="6"/>
      <c r="G440" s="9"/>
      <c r="H440" s="9"/>
      <c r="I440" s="9"/>
      <c r="J440" s="6"/>
      <c r="K440" s="6"/>
      <c r="L440" s="9"/>
      <c r="M440" s="9"/>
      <c r="N440" s="9"/>
      <c r="O440" s="9"/>
      <c r="P440" s="4"/>
      <c r="Q440" s="6"/>
      <c r="R440" s="4"/>
      <c r="S440" s="4"/>
      <c r="T440" s="4"/>
      <c r="U440" s="4"/>
      <c r="V440" s="4"/>
      <c r="W440" s="6"/>
      <c r="X440" s="4"/>
      <c r="Y440" s="14"/>
      <c r="Z440" s="4"/>
      <c r="AA440" s="4"/>
      <c r="AB440" s="4"/>
      <c r="AC440" s="4"/>
      <c r="AD440" s="2"/>
      <c r="AE440" s="2"/>
      <c r="AF440" s="4"/>
      <c r="AG440" s="4"/>
      <c r="AH440" s="4"/>
      <c r="AI440" s="6"/>
      <c r="AJ440" s="4"/>
      <c r="AK440" s="4"/>
      <c r="AL440" s="6"/>
    </row>
    <row r="441" spans="1:38"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6"/>
      <c r="AJ441" s="4"/>
      <c r="AK441" s="4"/>
      <c r="AL441" s="6"/>
    </row>
    <row r="442" spans="1:38"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6"/>
      <c r="AJ442" s="4"/>
      <c r="AK442" s="4"/>
      <c r="AL442" s="6"/>
    </row>
    <row r="443" spans="1:38" ht="15.75" customHeight="1" x14ac:dyDescent="0.15">
      <c r="A443" s="1"/>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6"/>
      <c r="AJ443" s="4"/>
      <c r="AK443" s="4"/>
      <c r="AL443" s="6"/>
    </row>
    <row r="444" spans="1:38" ht="15.75" customHeight="1" x14ac:dyDescent="0.15">
      <c r="A444" s="7"/>
      <c r="B444" s="2"/>
      <c r="C444" s="6"/>
      <c r="D444" s="6"/>
      <c r="E444" s="6"/>
      <c r="F444" s="6"/>
      <c r="G444" s="6"/>
      <c r="H444" s="6"/>
      <c r="I444" s="6"/>
      <c r="J444" s="6"/>
      <c r="K444" s="6"/>
      <c r="L444" s="6"/>
      <c r="M444" s="6"/>
      <c r="N444" s="6"/>
      <c r="O444" s="6"/>
      <c r="P444" s="2"/>
      <c r="Q444" s="2"/>
      <c r="R444" s="4"/>
      <c r="S444" s="4"/>
      <c r="T444" s="4"/>
      <c r="U444" s="4"/>
      <c r="V444" s="4"/>
      <c r="W444" s="6"/>
      <c r="X444" s="4"/>
      <c r="Y444" s="14"/>
      <c r="Z444" s="4"/>
      <c r="AA444" s="4"/>
      <c r="AB444" s="4"/>
      <c r="AC444" s="4"/>
      <c r="AD444" s="2"/>
      <c r="AE444" s="2"/>
      <c r="AF444" s="4"/>
      <c r="AG444" s="4"/>
      <c r="AH444" s="4"/>
      <c r="AI444" s="6"/>
      <c r="AJ444" s="4"/>
      <c r="AK444" s="4"/>
      <c r="AL444" s="6"/>
    </row>
    <row r="445" spans="1:38" ht="15.75" customHeight="1" x14ac:dyDescent="0.15">
      <c r="A445" s="7"/>
      <c r="B445" s="2"/>
      <c r="C445" s="6"/>
      <c r="D445" s="6"/>
      <c r="E445" s="6"/>
      <c r="F445" s="6"/>
      <c r="G445" s="6"/>
      <c r="H445" s="6"/>
      <c r="I445" s="6"/>
      <c r="J445" s="6"/>
      <c r="K445" s="6"/>
      <c r="L445" s="6"/>
      <c r="M445" s="6"/>
      <c r="N445" s="6"/>
      <c r="O445" s="6"/>
      <c r="P445" s="2"/>
      <c r="Q445" s="2"/>
      <c r="R445" s="4"/>
      <c r="S445" s="4"/>
      <c r="T445" s="4"/>
      <c r="U445" s="4"/>
      <c r="V445" s="4"/>
      <c r="W445" s="6"/>
      <c r="X445" s="4"/>
      <c r="Y445" s="14"/>
      <c r="Z445" s="4"/>
      <c r="AA445" s="4"/>
      <c r="AB445" s="4"/>
      <c r="AC445" s="4"/>
      <c r="AD445" s="2"/>
      <c r="AE445" s="2"/>
      <c r="AF445" s="4"/>
      <c r="AG445" s="4"/>
      <c r="AH445" s="4"/>
      <c r="AI445" s="6"/>
      <c r="AJ445" s="4"/>
      <c r="AK445" s="4"/>
      <c r="AL445" s="6"/>
    </row>
    <row r="446" spans="1:38" ht="15.75" customHeight="1" x14ac:dyDescent="0.15">
      <c r="A446" s="7"/>
      <c r="B446" s="2"/>
      <c r="C446" s="6"/>
      <c r="D446" s="6"/>
      <c r="E446" s="6"/>
      <c r="F446" s="6"/>
      <c r="G446" s="6"/>
      <c r="H446" s="6"/>
      <c r="I446" s="6"/>
      <c r="J446" s="6"/>
      <c r="K446" s="6"/>
      <c r="L446" s="6"/>
      <c r="M446" s="6"/>
      <c r="N446" s="6"/>
      <c r="O446" s="6"/>
      <c r="P446" s="4"/>
      <c r="Q446" s="6"/>
      <c r="R446" s="4"/>
      <c r="S446" s="4"/>
      <c r="T446" s="4"/>
      <c r="U446" s="4"/>
      <c r="V446" s="4"/>
      <c r="W446" s="6"/>
      <c r="X446" s="4"/>
      <c r="Y446" s="14"/>
      <c r="Z446" s="4"/>
      <c r="AA446" s="4"/>
      <c r="AB446" s="4"/>
      <c r="AC446" s="4"/>
      <c r="AD446" s="2"/>
      <c r="AE446" s="2"/>
      <c r="AF446" s="4"/>
      <c r="AG446" s="4"/>
      <c r="AH446" s="4"/>
      <c r="AI446" s="6"/>
      <c r="AJ446" s="4"/>
      <c r="AK446" s="4"/>
      <c r="AL446" s="6"/>
    </row>
    <row r="447" spans="1:38" ht="15.75" customHeight="1" x14ac:dyDescent="0.15">
      <c r="A447" s="1"/>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6"/>
      <c r="AJ447" s="4"/>
      <c r="AK447" s="4"/>
      <c r="AL447" s="6"/>
    </row>
    <row r="448" spans="1:38" ht="15.75" customHeight="1" x14ac:dyDescent="0.15">
      <c r="A448" s="7"/>
      <c r="B448" s="2"/>
      <c r="C448" s="6"/>
      <c r="D448" s="6"/>
      <c r="E448" s="6"/>
      <c r="F448" s="6"/>
      <c r="G448" s="6"/>
      <c r="H448" s="6"/>
      <c r="I448" s="6"/>
      <c r="J448" s="6"/>
      <c r="K448" s="6"/>
      <c r="L448" s="6"/>
      <c r="M448" s="6"/>
      <c r="N448" s="6"/>
      <c r="O448" s="6"/>
      <c r="P448" s="2"/>
      <c r="Q448" s="2"/>
      <c r="R448" s="4"/>
      <c r="S448" s="4"/>
      <c r="T448" s="4"/>
      <c r="U448" s="4"/>
      <c r="V448" s="4"/>
      <c r="W448" s="6"/>
      <c r="X448" s="4"/>
      <c r="Y448" s="14"/>
      <c r="Z448" s="4"/>
      <c r="AA448" s="4"/>
      <c r="AB448" s="4"/>
      <c r="AC448" s="4"/>
      <c r="AD448" s="2"/>
      <c r="AE448" s="2"/>
      <c r="AF448" s="4"/>
      <c r="AG448" s="4"/>
      <c r="AH448" s="4"/>
      <c r="AI448" s="6"/>
      <c r="AJ448" s="4"/>
      <c r="AK448" s="4"/>
      <c r="AL448" s="6"/>
    </row>
    <row r="449" spans="1:38" ht="15.75" customHeight="1" x14ac:dyDescent="0.15">
      <c r="A449" s="7"/>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6"/>
      <c r="AJ449" s="4"/>
      <c r="AK449" s="4"/>
      <c r="AL449" s="6"/>
    </row>
    <row r="450" spans="1:38"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6"/>
      <c r="AJ450" s="4"/>
      <c r="AK450" s="4"/>
      <c r="AL450" s="6"/>
    </row>
    <row r="451" spans="1:38" ht="15.75" customHeight="1" x14ac:dyDescent="0.15">
      <c r="A451" s="1"/>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6"/>
      <c r="AJ451" s="4"/>
      <c r="AK451" s="4"/>
      <c r="AL451" s="6"/>
    </row>
    <row r="452" spans="1:38"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6"/>
      <c r="AJ452" s="4"/>
      <c r="AK452" s="4"/>
      <c r="AL452" s="6"/>
    </row>
    <row r="453" spans="1:38"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6"/>
      <c r="AJ453" s="4"/>
      <c r="AK453" s="4"/>
      <c r="AL453" s="6"/>
    </row>
    <row r="454" spans="1:38" ht="15.75" customHeight="1" x14ac:dyDescent="0.15">
      <c r="A454" s="7"/>
      <c r="B454" s="2"/>
      <c r="C454" s="6"/>
      <c r="D454" s="6"/>
      <c r="E454" s="6"/>
      <c r="F454" s="6"/>
      <c r="G454" s="6"/>
      <c r="H454" s="6"/>
      <c r="I454" s="6"/>
      <c r="J454" s="6"/>
      <c r="K454" s="6"/>
      <c r="L454" s="6"/>
      <c r="M454" s="6"/>
      <c r="N454" s="6"/>
      <c r="O454" s="6"/>
      <c r="P454" s="4"/>
      <c r="Q454" s="6"/>
      <c r="R454" s="4"/>
      <c r="S454" s="4"/>
      <c r="T454" s="4"/>
      <c r="U454" s="4"/>
      <c r="V454" s="4"/>
      <c r="W454" s="6"/>
      <c r="X454" s="4"/>
      <c r="Y454" s="14"/>
      <c r="Z454" s="4"/>
      <c r="AA454" s="4"/>
      <c r="AB454" s="4"/>
      <c r="AC454" s="4"/>
      <c r="AD454" s="2"/>
      <c r="AE454" s="2"/>
      <c r="AF454" s="4"/>
      <c r="AG454" s="4"/>
      <c r="AH454" s="4"/>
      <c r="AI454" s="6"/>
      <c r="AJ454" s="4"/>
      <c r="AK454" s="4"/>
      <c r="AL454" s="6"/>
    </row>
    <row r="455" spans="1:38" ht="15.75" customHeight="1" x14ac:dyDescent="0.15">
      <c r="A455" s="1"/>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6"/>
      <c r="AJ455" s="4"/>
      <c r="AK455" s="4"/>
      <c r="AL455" s="6"/>
    </row>
    <row r="456" spans="1:38" ht="15.75" customHeight="1" x14ac:dyDescent="0.15">
      <c r="A456" s="7"/>
      <c r="B456" s="2"/>
      <c r="C456" s="6"/>
      <c r="D456" s="6"/>
      <c r="E456" s="6"/>
      <c r="F456" s="6"/>
      <c r="G456" s="6"/>
      <c r="H456" s="6"/>
      <c r="I456" s="6"/>
      <c r="J456" s="6"/>
      <c r="K456" s="6"/>
      <c r="L456" s="6"/>
      <c r="M456" s="6"/>
      <c r="N456" s="6"/>
      <c r="O456" s="6"/>
      <c r="P456" s="4"/>
      <c r="Q456" s="6"/>
      <c r="R456" s="4"/>
      <c r="S456" s="4"/>
      <c r="T456" s="4"/>
      <c r="U456" s="4"/>
      <c r="V456" s="4"/>
      <c r="W456" s="6"/>
      <c r="X456" s="4"/>
      <c r="Y456" s="14"/>
      <c r="Z456" s="4"/>
      <c r="AA456" s="4"/>
      <c r="AB456" s="4"/>
      <c r="AC456" s="4"/>
      <c r="AD456" s="2"/>
      <c r="AE456" s="2"/>
      <c r="AF456" s="4"/>
      <c r="AG456" s="4"/>
      <c r="AH456" s="4"/>
      <c r="AI456" s="6"/>
      <c r="AJ456" s="4"/>
      <c r="AK456" s="4"/>
      <c r="AL456" s="6"/>
    </row>
    <row r="457" spans="1:38"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6"/>
      <c r="AJ457" s="4"/>
      <c r="AK457" s="4"/>
      <c r="AL457" s="6"/>
    </row>
    <row r="458" spans="1:38" ht="15.75" customHeight="1" x14ac:dyDescent="0.15">
      <c r="A458" s="7"/>
      <c r="B458" s="2"/>
      <c r="C458" s="6"/>
      <c r="D458" s="6"/>
      <c r="E458" s="6"/>
      <c r="F458" s="6"/>
      <c r="G458" s="6"/>
      <c r="H458" s="6"/>
      <c r="I458" s="6"/>
      <c r="J458" s="6"/>
      <c r="K458" s="6"/>
      <c r="L458" s="6"/>
      <c r="M458" s="6"/>
      <c r="N458" s="6"/>
      <c r="O458" s="6"/>
      <c r="P458" s="4"/>
      <c r="Q458" s="6"/>
      <c r="R458" s="4"/>
      <c r="S458" s="4"/>
      <c r="T458" s="4"/>
      <c r="U458" s="4"/>
      <c r="V458" s="4"/>
      <c r="W458" s="6"/>
      <c r="X458" s="4"/>
      <c r="Y458" s="14"/>
      <c r="Z458" s="4"/>
      <c r="AA458" s="4"/>
      <c r="AB458" s="4"/>
      <c r="AC458" s="4"/>
      <c r="AD458" s="2"/>
      <c r="AE458" s="2"/>
      <c r="AF458" s="4"/>
      <c r="AG458" s="4"/>
      <c r="AH458" s="4"/>
      <c r="AI458" s="6"/>
      <c r="AJ458" s="4"/>
      <c r="AK458" s="4"/>
      <c r="AL458" s="6"/>
    </row>
    <row r="459" spans="1:38" ht="15.75" customHeight="1" x14ac:dyDescent="0.15">
      <c r="A459" s="1"/>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6"/>
      <c r="AJ459" s="4"/>
      <c r="AK459" s="4"/>
      <c r="AL459" s="6"/>
    </row>
    <row r="460" spans="1:38" ht="15.75" customHeight="1" x14ac:dyDescent="0.15">
      <c r="A460" s="7"/>
      <c r="B460" s="2"/>
      <c r="C460" s="6"/>
      <c r="D460" s="6"/>
      <c r="E460" s="6"/>
      <c r="F460" s="6"/>
      <c r="G460" s="6"/>
      <c r="H460" s="6"/>
      <c r="I460" s="6"/>
      <c r="J460" s="6"/>
      <c r="K460" s="6"/>
      <c r="L460" s="6"/>
      <c r="M460" s="6"/>
      <c r="N460" s="6"/>
      <c r="O460" s="6"/>
      <c r="P460" s="4"/>
      <c r="Q460" s="6"/>
      <c r="R460" s="4"/>
      <c r="S460" s="4"/>
      <c r="T460" s="4"/>
      <c r="U460" s="4"/>
      <c r="V460" s="4"/>
      <c r="W460" s="6"/>
      <c r="X460" s="4"/>
      <c r="Y460" s="14"/>
      <c r="Z460" s="4"/>
      <c r="AA460" s="4"/>
      <c r="AB460" s="4"/>
      <c r="AC460" s="4"/>
      <c r="AD460" s="2"/>
      <c r="AE460" s="2"/>
      <c r="AF460" s="4"/>
      <c r="AG460" s="4"/>
      <c r="AH460" s="4"/>
      <c r="AI460" s="6"/>
      <c r="AJ460" s="4"/>
      <c r="AK460" s="4"/>
      <c r="AL460" s="6"/>
    </row>
    <row r="461" spans="1:38"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6"/>
      <c r="AJ461" s="4"/>
      <c r="AK461" s="4"/>
      <c r="AL461" s="6"/>
    </row>
    <row r="462" spans="1:38" ht="15.75" customHeight="1" x14ac:dyDescent="0.15">
      <c r="A462" s="7"/>
      <c r="B462" s="2"/>
      <c r="C462" s="6"/>
      <c r="D462" s="6"/>
      <c r="E462" s="6"/>
      <c r="F462" s="6"/>
      <c r="G462" s="6"/>
      <c r="H462" s="6"/>
      <c r="I462" s="6"/>
      <c r="J462" s="6"/>
      <c r="K462" s="6"/>
      <c r="L462" s="6"/>
      <c r="M462" s="6"/>
      <c r="N462" s="6"/>
      <c r="O462" s="6"/>
      <c r="P462" s="4"/>
      <c r="Q462" s="6"/>
      <c r="R462" s="4"/>
      <c r="S462" s="4"/>
      <c r="T462" s="4"/>
      <c r="U462" s="4"/>
      <c r="V462" s="4"/>
      <c r="W462" s="6"/>
      <c r="X462" s="4"/>
      <c r="Y462" s="14"/>
      <c r="Z462" s="4"/>
      <c r="AA462" s="4"/>
      <c r="AB462" s="4"/>
      <c r="AC462" s="4"/>
      <c r="AD462" s="2"/>
      <c r="AE462" s="2"/>
      <c r="AF462" s="4"/>
      <c r="AG462" s="4"/>
      <c r="AH462" s="4"/>
      <c r="AI462" s="6"/>
      <c r="AJ462" s="4"/>
      <c r="AK462" s="4"/>
      <c r="AL462" s="6"/>
    </row>
    <row r="463" spans="1:38" ht="15.75" customHeight="1" x14ac:dyDescent="0.15">
      <c r="A463" s="1"/>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6"/>
      <c r="AJ463" s="4"/>
      <c r="AK463" s="4"/>
      <c r="AL463" s="6"/>
    </row>
    <row r="464" spans="1:38" ht="15.75" customHeight="1" x14ac:dyDescent="0.15">
      <c r="A464" s="7"/>
      <c r="B464" s="2"/>
      <c r="C464" s="6"/>
      <c r="D464" s="6"/>
      <c r="E464" s="6"/>
      <c r="F464" s="6"/>
      <c r="G464" s="6"/>
      <c r="H464" s="6"/>
      <c r="I464" s="6"/>
      <c r="J464" s="6"/>
      <c r="K464" s="6"/>
      <c r="L464" s="6"/>
      <c r="M464" s="6"/>
      <c r="N464" s="6"/>
      <c r="O464" s="6"/>
      <c r="P464" s="4"/>
      <c r="Q464" s="6"/>
      <c r="R464" s="4"/>
      <c r="S464" s="4"/>
      <c r="T464" s="3"/>
      <c r="U464" s="4"/>
      <c r="V464" s="4"/>
      <c r="W464" s="6"/>
      <c r="X464" s="4"/>
      <c r="Y464" s="14"/>
      <c r="Z464" s="4"/>
      <c r="AA464" s="4"/>
      <c r="AB464" s="4"/>
      <c r="AC464" s="4"/>
      <c r="AD464" s="2"/>
      <c r="AE464" s="2"/>
      <c r="AF464" s="4"/>
      <c r="AG464" s="4"/>
      <c r="AH464" s="4"/>
      <c r="AI464" s="6"/>
      <c r="AJ464" s="4"/>
      <c r="AK464" s="4"/>
      <c r="AL464" s="6"/>
    </row>
    <row r="465" spans="1:38" ht="15.75" customHeight="1" x14ac:dyDescent="0.15">
      <c r="A465" s="7"/>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6"/>
      <c r="AJ465" s="4"/>
      <c r="AK465" s="4"/>
      <c r="AL465" s="6"/>
    </row>
    <row r="466" spans="1:38"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6"/>
      <c r="AJ466" s="4"/>
      <c r="AK466" s="4"/>
      <c r="AL466" s="6"/>
    </row>
    <row r="467" spans="1:38" ht="15.75" customHeight="1" x14ac:dyDescent="0.15">
      <c r="A467" s="1"/>
      <c r="B467" s="4"/>
      <c r="C467" s="6"/>
      <c r="D467" s="4"/>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6"/>
      <c r="AJ467" s="4"/>
      <c r="AK467" s="4"/>
      <c r="AL467" s="6"/>
    </row>
    <row r="468" spans="1:38" ht="15.75" customHeight="1" x14ac:dyDescent="0.15">
      <c r="A468" s="7"/>
      <c r="B468" s="2"/>
      <c r="C468" s="6"/>
      <c r="D468" s="4"/>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6"/>
      <c r="AJ468" s="4"/>
      <c r="AK468" s="4"/>
      <c r="AL468" s="6"/>
    </row>
    <row r="469" spans="1:38" ht="15.75" customHeight="1" x14ac:dyDescent="0.15">
      <c r="A469" s="7"/>
      <c r="B469" s="2"/>
      <c r="C469" s="6"/>
      <c r="D469" s="6"/>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6"/>
      <c r="AJ469" s="4"/>
      <c r="AK469" s="4"/>
      <c r="AL469" s="6"/>
    </row>
    <row r="470" spans="1:38" ht="15.75" customHeight="1" x14ac:dyDescent="0.15">
      <c r="A470" s="7"/>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6"/>
      <c r="AJ470" s="4"/>
      <c r="AK470" s="4"/>
      <c r="AL470" s="6"/>
    </row>
    <row r="471" spans="1:38" ht="15.75" customHeight="1" x14ac:dyDescent="0.15">
      <c r="A471" s="1"/>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6"/>
      <c r="AJ471" s="4"/>
      <c r="AK471" s="4"/>
      <c r="AL471" s="6"/>
    </row>
    <row r="472" spans="1:38" ht="15.75" customHeight="1" x14ac:dyDescent="0.15">
      <c r="A472" s="7"/>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6"/>
      <c r="AJ472" s="4"/>
      <c r="AK472" s="4"/>
      <c r="AL472" s="6"/>
    </row>
    <row r="473" spans="1:38"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6"/>
      <c r="AJ473" s="4"/>
      <c r="AK473" s="4"/>
      <c r="AL473" s="6"/>
    </row>
    <row r="474" spans="1:38"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6"/>
      <c r="AJ474" s="4"/>
      <c r="AK474" s="4"/>
      <c r="AL474" s="6"/>
    </row>
    <row r="475" spans="1:38" ht="15.75" customHeight="1" x14ac:dyDescent="0.15">
      <c r="A475" s="1"/>
      <c r="B475" s="2"/>
      <c r="C475" s="6"/>
      <c r="D475" s="6"/>
      <c r="E475" s="6"/>
      <c r="F475" s="6"/>
      <c r="G475" s="6"/>
      <c r="H475" s="6"/>
      <c r="I475" s="6"/>
      <c r="J475" s="6"/>
      <c r="K475" s="6"/>
      <c r="L475" s="6"/>
      <c r="M475" s="6"/>
      <c r="N475" s="6"/>
      <c r="O475" s="6"/>
      <c r="P475" s="6"/>
      <c r="Q475" s="6"/>
      <c r="R475" s="4"/>
      <c r="S475" s="4"/>
      <c r="T475" s="4"/>
      <c r="U475" s="4"/>
      <c r="V475" s="4"/>
      <c r="W475" s="6"/>
      <c r="X475" s="4"/>
      <c r="Y475" s="14"/>
      <c r="Z475" s="4"/>
      <c r="AA475" s="4"/>
      <c r="AB475" s="4"/>
      <c r="AC475" s="4"/>
      <c r="AD475" s="2"/>
      <c r="AE475" s="2"/>
      <c r="AF475" s="4"/>
      <c r="AG475" s="4"/>
      <c r="AH475" s="4"/>
      <c r="AI475" s="6"/>
      <c r="AJ475" s="4"/>
      <c r="AK475" s="4"/>
      <c r="AL475" s="6"/>
    </row>
    <row r="476" spans="1:38" ht="15.75" customHeight="1" x14ac:dyDescent="0.15">
      <c r="A476" s="7"/>
      <c r="B476" s="2"/>
      <c r="C476" s="6"/>
      <c r="D476" s="6"/>
      <c r="E476" s="6"/>
      <c r="F476" s="6"/>
      <c r="G476" s="7"/>
      <c r="J476" s="6"/>
      <c r="K476" s="6"/>
      <c r="P476" s="4"/>
      <c r="Q476" s="6"/>
      <c r="R476" s="4"/>
      <c r="S476" s="4"/>
      <c r="T476" s="4"/>
      <c r="U476" s="4"/>
      <c r="V476" s="4"/>
      <c r="W476" s="6"/>
      <c r="X476" s="4"/>
      <c r="Y476" s="14"/>
      <c r="Z476" s="4"/>
      <c r="AA476" s="4"/>
      <c r="AB476" s="4"/>
      <c r="AC476" s="4"/>
      <c r="AD476" s="2"/>
      <c r="AE476" s="2"/>
      <c r="AF476" s="4"/>
      <c r="AG476" s="4"/>
      <c r="AH476" s="4"/>
      <c r="AI476" s="6"/>
      <c r="AJ476" s="4"/>
      <c r="AK476" s="4"/>
      <c r="AL476" s="6"/>
    </row>
    <row r="477" spans="1:38"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6"/>
      <c r="AJ477" s="4"/>
      <c r="AK477" s="4"/>
      <c r="AL477" s="6"/>
    </row>
    <row r="478" spans="1:38"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6"/>
      <c r="AJ478" s="4"/>
      <c r="AK478" s="4"/>
      <c r="AL478" s="6"/>
    </row>
    <row r="479" spans="1:38" ht="15.75" customHeight="1" x14ac:dyDescent="0.15">
      <c r="A479" s="1"/>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6"/>
      <c r="AJ479" s="4"/>
      <c r="AK479" s="4"/>
      <c r="AL479" s="6"/>
    </row>
    <row r="480" spans="1:38"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6"/>
      <c r="AJ480" s="4"/>
      <c r="AK480" s="4"/>
      <c r="AL480" s="6"/>
    </row>
    <row r="481" spans="1:38"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6"/>
      <c r="AJ481" s="4"/>
      <c r="AK481" s="4"/>
      <c r="AL481" s="6"/>
    </row>
    <row r="482" spans="1:38" ht="15.75" customHeight="1" x14ac:dyDescent="0.15">
      <c r="A482" s="7"/>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6"/>
      <c r="AJ482" s="4"/>
      <c r="AK482" s="4"/>
      <c r="AL482" s="6"/>
    </row>
    <row r="483" spans="1:38" ht="15.75" customHeight="1" x14ac:dyDescent="0.15">
      <c r="A483" s="1"/>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6"/>
      <c r="AJ483" s="4"/>
      <c r="AK483" s="4"/>
      <c r="AL483" s="6"/>
    </row>
    <row r="484" spans="1:38"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6"/>
      <c r="AJ484" s="4"/>
      <c r="AK484" s="4"/>
      <c r="AL484" s="6"/>
    </row>
    <row r="485" spans="1:38"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6"/>
      <c r="AJ485" s="4"/>
      <c r="AK485" s="4"/>
      <c r="AL485" s="6"/>
    </row>
    <row r="486" spans="1:38"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6"/>
      <c r="AJ486" s="4"/>
      <c r="AK486" s="4"/>
      <c r="AL486" s="6"/>
    </row>
    <row r="487" spans="1:38" ht="15.75" customHeight="1" x14ac:dyDescent="0.15">
      <c r="A487" s="1"/>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6"/>
      <c r="AJ487" s="4"/>
      <c r="AK487" s="4"/>
      <c r="AL487" s="6"/>
    </row>
    <row r="488" spans="1:38"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6"/>
      <c r="AJ488" s="4"/>
      <c r="AK488" s="4"/>
      <c r="AL488" s="6"/>
    </row>
    <row r="489" spans="1:38"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6"/>
      <c r="AJ489" s="4"/>
      <c r="AK489" s="4"/>
      <c r="AL489" s="6"/>
    </row>
    <row r="490" spans="1:38"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6"/>
      <c r="AJ490" s="4"/>
      <c r="AK490" s="4"/>
      <c r="AL490" s="6"/>
    </row>
    <row r="491" spans="1:38" ht="15.75" customHeight="1" x14ac:dyDescent="0.15">
      <c r="A491" s="1"/>
      <c r="B491" s="2"/>
      <c r="C491" s="6"/>
      <c r="D491" s="6"/>
      <c r="E491" s="6"/>
      <c r="F491" s="6"/>
      <c r="G491" s="6"/>
      <c r="H491" s="6"/>
      <c r="I491" s="6"/>
      <c r="J491" s="6"/>
      <c r="K491" s="6"/>
      <c r="L491" s="6"/>
      <c r="M491" s="6"/>
      <c r="N491" s="6"/>
      <c r="O491" s="6"/>
      <c r="P491" s="4"/>
      <c r="Q491" s="6"/>
      <c r="R491" s="4"/>
      <c r="S491" s="4"/>
      <c r="T491" s="4"/>
      <c r="U491" s="4"/>
      <c r="V491" s="4"/>
      <c r="W491" s="6"/>
      <c r="X491" s="4"/>
      <c r="Y491" s="14"/>
      <c r="Z491" s="4"/>
      <c r="AA491" s="4"/>
      <c r="AB491" s="4"/>
      <c r="AC491" s="4"/>
      <c r="AD491" s="2"/>
      <c r="AE491" s="2"/>
      <c r="AF491" s="4"/>
      <c r="AG491" s="4"/>
      <c r="AH491" s="4"/>
      <c r="AI491" s="6"/>
      <c r="AJ491" s="4"/>
      <c r="AK491" s="4"/>
      <c r="AL491" s="6"/>
    </row>
    <row r="492" spans="1:38"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6"/>
      <c r="AJ492" s="4"/>
      <c r="AK492" s="4"/>
      <c r="AL492" s="6"/>
    </row>
    <row r="493" spans="1:38"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6"/>
      <c r="AJ493" s="4"/>
      <c r="AK493" s="4"/>
      <c r="AL493" s="6"/>
    </row>
    <row r="494" spans="1:38"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6"/>
      <c r="AJ494" s="4"/>
      <c r="AK494" s="4"/>
      <c r="AL494" s="6"/>
    </row>
    <row r="495" spans="1:38" ht="15.75" customHeight="1" x14ac:dyDescent="0.15">
      <c r="A495" s="1"/>
      <c r="B495" s="2"/>
      <c r="C495" s="6"/>
      <c r="D495" s="6"/>
      <c r="E495" s="6"/>
      <c r="F495" s="6"/>
      <c r="G495" s="7"/>
      <c r="J495" s="6"/>
      <c r="K495" s="6"/>
      <c r="P495" s="4"/>
      <c r="Q495" s="6"/>
      <c r="R495" s="4"/>
      <c r="S495" s="4"/>
      <c r="T495" s="4"/>
      <c r="U495" s="4"/>
      <c r="V495" s="4"/>
      <c r="W495" s="6"/>
      <c r="X495" s="4"/>
      <c r="Y495" s="14"/>
      <c r="Z495" s="4"/>
      <c r="AA495" s="4"/>
      <c r="AB495" s="4"/>
      <c r="AC495" s="4"/>
      <c r="AD495" s="2"/>
      <c r="AE495" s="2"/>
      <c r="AF495" s="4"/>
      <c r="AG495" s="4"/>
      <c r="AH495" s="4"/>
      <c r="AI495" s="6"/>
      <c r="AJ495" s="4"/>
      <c r="AK495" s="4"/>
      <c r="AL495" s="6"/>
    </row>
    <row r="496" spans="1:38" ht="15.75" customHeight="1" x14ac:dyDescent="0.15">
      <c r="A496" s="7"/>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6"/>
      <c r="AJ496" s="4"/>
      <c r="AK496" s="4"/>
      <c r="AL496" s="6"/>
    </row>
    <row r="497" spans="1:38"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6"/>
      <c r="AJ497" s="4"/>
      <c r="AK497" s="4"/>
      <c r="AL497" s="6"/>
    </row>
    <row r="498" spans="1:38"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6"/>
      <c r="AJ498" s="4"/>
      <c r="AK498" s="4"/>
      <c r="AL498" s="6"/>
    </row>
    <row r="499" spans="1:38" ht="15.75" customHeight="1" x14ac:dyDescent="0.15">
      <c r="A499" s="1"/>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6"/>
      <c r="AJ499" s="4"/>
      <c r="AK499" s="4"/>
      <c r="AL499" s="6"/>
    </row>
    <row r="500" spans="1:38"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6"/>
      <c r="AJ500" s="4"/>
      <c r="AK500" s="4"/>
      <c r="AL500" s="6"/>
    </row>
    <row r="501" spans="1:38"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6"/>
      <c r="AJ501" s="4"/>
      <c r="AK501" s="4"/>
      <c r="AL501" s="6"/>
    </row>
    <row r="502" spans="1:38" ht="15.75" customHeight="1" x14ac:dyDescent="0.15">
      <c r="A502" s="7"/>
      <c r="B502" s="2"/>
      <c r="C502" s="6"/>
      <c r="D502" s="6"/>
      <c r="E502" s="6"/>
      <c r="F502" s="6"/>
      <c r="G502" s="6"/>
      <c r="H502" s="6"/>
      <c r="I502" s="6"/>
      <c r="J502" s="6"/>
      <c r="K502" s="6"/>
      <c r="L502" s="6"/>
      <c r="M502" s="6"/>
      <c r="N502" s="6"/>
      <c r="O502" s="6"/>
      <c r="P502" s="4"/>
      <c r="Q502" s="6"/>
      <c r="R502" s="4"/>
      <c r="S502" s="4"/>
      <c r="T502" s="3"/>
      <c r="U502" s="4"/>
      <c r="V502" s="3"/>
      <c r="X502" s="4"/>
      <c r="Y502" s="14"/>
      <c r="Z502" s="4"/>
      <c r="AA502" s="4"/>
      <c r="AB502" s="4"/>
      <c r="AC502" s="4"/>
      <c r="AD502" s="2"/>
      <c r="AE502" s="2"/>
      <c r="AF502" s="4"/>
      <c r="AG502" s="4"/>
      <c r="AH502" s="4"/>
      <c r="AI502" s="6"/>
      <c r="AJ502" s="4"/>
      <c r="AK502" s="4"/>
      <c r="AL502" s="6"/>
    </row>
    <row r="503" spans="1:38" ht="15.75" customHeight="1" x14ac:dyDescent="0.15">
      <c r="A503" s="1"/>
      <c r="B503" s="2"/>
      <c r="C503" s="6"/>
      <c r="D503" s="6"/>
      <c r="E503" s="6"/>
      <c r="F503" s="6"/>
      <c r="G503" s="6"/>
      <c r="H503" s="6"/>
      <c r="I503" s="6"/>
      <c r="J503" s="6"/>
      <c r="K503" s="6"/>
      <c r="L503" s="6"/>
      <c r="M503" s="6"/>
      <c r="N503" s="6"/>
      <c r="O503" s="6"/>
      <c r="P503" s="4"/>
      <c r="Q503" s="6"/>
      <c r="R503" s="4"/>
      <c r="S503" s="4"/>
      <c r="T503" s="4"/>
      <c r="U503" s="4"/>
      <c r="V503" s="4"/>
      <c r="W503" s="6"/>
      <c r="X503" s="4"/>
      <c r="Y503" s="14"/>
      <c r="Z503" s="4"/>
      <c r="AA503" s="4"/>
      <c r="AB503" s="4"/>
      <c r="AC503" s="4"/>
      <c r="AD503" s="2"/>
      <c r="AE503" s="2"/>
      <c r="AF503" s="4"/>
      <c r="AG503" s="4"/>
      <c r="AH503" s="4"/>
      <c r="AI503" s="6"/>
      <c r="AJ503" s="4"/>
      <c r="AK503" s="4"/>
      <c r="AL503" s="6"/>
    </row>
    <row r="504" spans="1:38" ht="15.75" customHeight="1" x14ac:dyDescent="0.15">
      <c r="A504" s="7"/>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6"/>
      <c r="AJ504" s="4"/>
      <c r="AK504" s="4"/>
      <c r="AL504" s="6"/>
    </row>
    <row r="505" spans="1:38"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6"/>
      <c r="AJ505" s="4"/>
      <c r="AK505" s="4"/>
      <c r="AL505" s="6"/>
    </row>
    <row r="506" spans="1:38" ht="15.75" customHeight="1" x14ac:dyDescent="0.15">
      <c r="A506" s="7"/>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6"/>
      <c r="AJ506" s="4"/>
      <c r="AK506" s="4"/>
      <c r="AL506" s="6"/>
    </row>
    <row r="507" spans="1:38" ht="15.75" customHeight="1" x14ac:dyDescent="0.15">
      <c r="A507" s="1"/>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6"/>
      <c r="AJ507" s="4"/>
      <c r="AK507" s="4"/>
      <c r="AL507" s="6"/>
    </row>
    <row r="508" spans="1:38"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6"/>
      <c r="AJ508" s="4"/>
      <c r="AK508" s="4"/>
      <c r="AL508" s="6"/>
    </row>
    <row r="509" spans="1:38"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6"/>
      <c r="AJ509" s="4"/>
      <c r="AK509" s="4"/>
      <c r="AL509" s="6"/>
    </row>
    <row r="510" spans="1:38"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6"/>
      <c r="AJ510" s="4"/>
      <c r="AK510" s="4"/>
      <c r="AL510" s="6"/>
    </row>
    <row r="511" spans="1:38" ht="15.75" customHeight="1" x14ac:dyDescent="0.15">
      <c r="A511" s="1"/>
      <c r="B511" s="2"/>
      <c r="C511" s="7"/>
      <c r="D511" s="6"/>
      <c r="E511" s="6"/>
      <c r="F511" s="6"/>
      <c r="G511" s="7"/>
      <c r="J511" s="6"/>
      <c r="K511" s="6"/>
      <c r="P511" s="4"/>
      <c r="Q511" s="6"/>
      <c r="R511" s="4"/>
      <c r="S511" s="4"/>
      <c r="T511" s="4"/>
      <c r="U511" s="4"/>
      <c r="V511" s="4"/>
      <c r="W511" s="6"/>
      <c r="X511" s="4"/>
      <c r="Y511" s="14"/>
      <c r="Z511" s="4"/>
      <c r="AA511" s="4"/>
      <c r="AB511" s="4"/>
      <c r="AC511" s="4"/>
      <c r="AD511" s="2"/>
      <c r="AE511" s="2"/>
      <c r="AF511" s="4"/>
      <c r="AG511" s="4"/>
      <c r="AH511" s="4"/>
      <c r="AI511" s="6"/>
      <c r="AJ511" s="4"/>
      <c r="AK511" s="4"/>
      <c r="AL511" s="6"/>
    </row>
    <row r="512" spans="1:38"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6"/>
      <c r="AJ512" s="4"/>
      <c r="AK512" s="4"/>
      <c r="AL512" s="6"/>
    </row>
    <row r="513" spans="1:38"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6"/>
      <c r="AJ513" s="4"/>
      <c r="AK513" s="4"/>
      <c r="AL513" s="6"/>
    </row>
    <row r="514" spans="1:38" ht="15.75" customHeight="1" x14ac:dyDescent="0.15">
      <c r="A514" s="7"/>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6"/>
      <c r="AJ514" s="4"/>
      <c r="AK514" s="4"/>
      <c r="AL514" s="6"/>
    </row>
    <row r="515" spans="1:38" ht="15.75" customHeight="1" x14ac:dyDescent="0.15">
      <c r="A515" s="1"/>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6"/>
      <c r="AJ515" s="4"/>
      <c r="AK515" s="4"/>
      <c r="AL515" s="6"/>
    </row>
    <row r="516" spans="1:38" ht="15.75" customHeight="1" x14ac:dyDescent="0.15">
      <c r="A516" s="7"/>
      <c r="B516" s="2"/>
      <c r="C516" s="6"/>
      <c r="D516" s="6"/>
      <c r="E516" s="6"/>
      <c r="F516" s="6"/>
      <c r="G516" s="6"/>
      <c r="H516" s="6"/>
      <c r="I516" s="6"/>
      <c r="J516" s="6"/>
      <c r="K516" s="6"/>
      <c r="L516" s="6"/>
      <c r="M516" s="6"/>
      <c r="N516" s="6"/>
      <c r="O516" s="6"/>
      <c r="P516" s="4"/>
      <c r="Q516" s="6"/>
      <c r="R516" s="4"/>
      <c r="S516" s="4"/>
      <c r="T516" s="4"/>
      <c r="U516" s="3"/>
      <c r="V516" s="4"/>
      <c r="W516" s="6"/>
      <c r="X516" s="4"/>
      <c r="Y516" s="14"/>
      <c r="Z516" s="4"/>
      <c r="AA516" s="4"/>
      <c r="AB516" s="4"/>
      <c r="AC516" s="4"/>
      <c r="AD516" s="2"/>
      <c r="AE516" s="2"/>
      <c r="AF516" s="4"/>
      <c r="AG516" s="4"/>
      <c r="AH516" s="4"/>
      <c r="AI516" s="6"/>
      <c r="AJ516" s="4"/>
      <c r="AK516" s="4"/>
      <c r="AL516" s="6"/>
    </row>
    <row r="517" spans="1:38"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6"/>
      <c r="AJ517" s="4"/>
      <c r="AK517" s="4"/>
      <c r="AL517" s="6"/>
    </row>
    <row r="518" spans="1:38"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6"/>
      <c r="AJ518" s="4"/>
      <c r="AK518" s="4"/>
      <c r="AL518" s="6"/>
    </row>
    <row r="519" spans="1:38" ht="15.75" customHeight="1" x14ac:dyDescent="0.15">
      <c r="A519" s="1"/>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6"/>
      <c r="AJ519" s="4"/>
      <c r="AK519" s="4"/>
      <c r="AL519" s="6"/>
    </row>
    <row r="520" spans="1:38" ht="15.75" customHeight="1" x14ac:dyDescent="0.15">
      <c r="A520" s="7"/>
      <c r="B520" s="2"/>
      <c r="C520" s="6"/>
      <c r="D520" s="6"/>
      <c r="E520" s="6"/>
      <c r="F520" s="6"/>
      <c r="G520" s="6"/>
      <c r="H520" s="6"/>
      <c r="I520" s="6"/>
      <c r="J520" s="6"/>
      <c r="K520" s="6"/>
      <c r="L520" s="6"/>
      <c r="M520" s="6"/>
      <c r="N520" s="6"/>
      <c r="O520" s="6"/>
      <c r="P520" s="4"/>
      <c r="Q520" s="6"/>
      <c r="R520" s="4"/>
      <c r="S520" s="4"/>
      <c r="T520" s="4"/>
      <c r="U520" s="4"/>
      <c r="V520" s="4"/>
      <c r="W520" s="6"/>
      <c r="X520" s="4"/>
      <c r="Y520" s="14"/>
      <c r="Z520" s="4"/>
      <c r="AA520" s="4"/>
      <c r="AB520" s="4"/>
      <c r="AC520" s="4"/>
      <c r="AD520" s="2"/>
      <c r="AE520" s="2"/>
      <c r="AF520" s="4"/>
      <c r="AG520" s="4"/>
      <c r="AH520" s="4"/>
      <c r="AI520" s="6"/>
      <c r="AJ520" s="4"/>
      <c r="AK520" s="4"/>
      <c r="AL520" s="6"/>
    </row>
    <row r="521" spans="1:38"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6"/>
      <c r="AJ521" s="4"/>
      <c r="AK521" s="4"/>
      <c r="AL521" s="6"/>
    </row>
    <row r="522" spans="1:38" ht="15.75" customHeight="1" x14ac:dyDescent="0.15">
      <c r="A522" s="7"/>
      <c r="B522" s="2"/>
      <c r="C522" s="6"/>
      <c r="D522" s="6"/>
      <c r="E522" s="6"/>
      <c r="F522" s="6"/>
      <c r="G522" s="6"/>
      <c r="H522" s="6"/>
      <c r="I522" s="6"/>
      <c r="J522" s="6"/>
      <c r="K522" s="6"/>
      <c r="L522" s="6"/>
      <c r="M522" s="6"/>
      <c r="N522" s="6"/>
      <c r="O522" s="6"/>
      <c r="P522" s="4"/>
      <c r="Q522" s="6"/>
      <c r="R522" s="4"/>
      <c r="S522" s="4"/>
      <c r="T522" s="4"/>
      <c r="U522" s="4"/>
      <c r="V522" s="4"/>
      <c r="W522" s="6"/>
      <c r="X522" s="4"/>
      <c r="Y522" s="14"/>
      <c r="Z522" s="4"/>
      <c r="AA522" s="4"/>
      <c r="AB522" s="4"/>
      <c r="AC522" s="4"/>
      <c r="AD522" s="2"/>
      <c r="AE522" s="2"/>
      <c r="AF522" s="4"/>
      <c r="AG522" s="4"/>
      <c r="AH522" s="4"/>
      <c r="AI522" s="6"/>
      <c r="AJ522" s="4"/>
      <c r="AK522" s="4"/>
      <c r="AL522" s="6"/>
    </row>
    <row r="523" spans="1:38" ht="15.75" customHeight="1" x14ac:dyDescent="0.15">
      <c r="A523" s="1"/>
      <c r="B523" s="2"/>
      <c r="C523" s="6"/>
      <c r="D523" s="6"/>
      <c r="E523" s="6"/>
      <c r="F523" s="6"/>
      <c r="G523" s="6"/>
      <c r="H523" s="6"/>
      <c r="I523" s="6"/>
      <c r="J523" s="6"/>
      <c r="K523" s="6"/>
      <c r="L523" s="6"/>
      <c r="M523" s="6"/>
      <c r="N523" s="6"/>
      <c r="O523" s="6"/>
      <c r="P523" s="4"/>
      <c r="Q523" s="6"/>
      <c r="R523" s="2"/>
      <c r="S523" s="4"/>
      <c r="T523" s="4"/>
      <c r="U523" s="4"/>
      <c r="V523" s="4"/>
      <c r="W523" s="6"/>
      <c r="X523" s="4"/>
      <c r="Y523" s="14"/>
      <c r="Z523" s="4"/>
      <c r="AA523" s="4"/>
      <c r="AB523" s="4"/>
      <c r="AC523" s="4"/>
      <c r="AD523" s="2"/>
      <c r="AE523" s="2"/>
      <c r="AF523" s="4"/>
      <c r="AG523" s="4"/>
      <c r="AH523" s="4"/>
      <c r="AI523" s="6"/>
      <c r="AJ523" s="4"/>
      <c r="AK523" s="4"/>
      <c r="AL523" s="6"/>
    </row>
    <row r="524" spans="1:38"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6"/>
      <c r="AJ524" s="4"/>
      <c r="AK524" s="4"/>
      <c r="AL524" s="6"/>
    </row>
    <row r="525" spans="1:38" ht="15.75" customHeight="1" x14ac:dyDescent="0.15">
      <c r="A525" s="7"/>
      <c r="B525" s="2"/>
      <c r="C525" s="6"/>
      <c r="D525" s="6"/>
      <c r="E525" s="6"/>
      <c r="F525" s="6"/>
      <c r="G525" s="7"/>
      <c r="J525" s="6"/>
      <c r="K525" s="6"/>
      <c r="P525" s="4"/>
      <c r="Q525" s="6"/>
      <c r="R525" s="4"/>
      <c r="S525" s="4"/>
      <c r="T525" s="4"/>
      <c r="U525" s="4"/>
      <c r="V525" s="4"/>
      <c r="W525" s="6"/>
      <c r="X525" s="4"/>
      <c r="Y525" s="14"/>
      <c r="Z525" s="4"/>
      <c r="AA525" s="4"/>
      <c r="AB525" s="4"/>
      <c r="AC525" s="4"/>
      <c r="AD525" s="2"/>
      <c r="AE525" s="2"/>
      <c r="AF525" s="4"/>
      <c r="AG525" s="4"/>
      <c r="AH525" s="4"/>
      <c r="AI525" s="6"/>
      <c r="AJ525" s="4"/>
      <c r="AK525" s="4"/>
      <c r="AL525" s="6"/>
    </row>
    <row r="526" spans="1:38" ht="15.75" customHeight="1" x14ac:dyDescent="0.15">
      <c r="A526" s="7"/>
      <c r="B526" s="2"/>
      <c r="C526" s="6"/>
      <c r="D526" s="6"/>
      <c r="E526" s="6"/>
      <c r="F526" s="6"/>
      <c r="G526" s="6"/>
      <c r="H526" s="6"/>
      <c r="I526" s="6"/>
      <c r="J526" s="6"/>
      <c r="K526" s="6"/>
      <c r="L526" s="6"/>
      <c r="M526" s="6"/>
      <c r="N526" s="6"/>
      <c r="O526" s="6"/>
      <c r="P526" s="4"/>
      <c r="Q526" s="6"/>
      <c r="R526" s="4"/>
      <c r="S526" s="4"/>
      <c r="T526" s="3"/>
      <c r="U526" s="4"/>
      <c r="V526" s="4"/>
      <c r="W526" s="6"/>
      <c r="X526" s="4"/>
      <c r="Y526" s="14"/>
      <c r="Z526" s="4"/>
      <c r="AA526" s="4"/>
      <c r="AB526" s="4"/>
      <c r="AC526" s="4"/>
      <c r="AD526" s="2"/>
      <c r="AE526" s="2"/>
      <c r="AF526" s="4"/>
      <c r="AG526" s="4"/>
      <c r="AH526" s="4"/>
      <c r="AI526" s="6"/>
      <c r="AJ526" s="4"/>
      <c r="AK526" s="4"/>
      <c r="AL526" s="6"/>
    </row>
    <row r="527" spans="1:38" ht="15.75" customHeight="1" x14ac:dyDescent="0.15">
      <c r="A527" s="1"/>
      <c r="B527" s="2"/>
      <c r="C527" s="6"/>
      <c r="D527" s="6"/>
      <c r="E527" s="6"/>
      <c r="F527" s="6"/>
      <c r="G527" s="7"/>
      <c r="J527" s="6"/>
      <c r="K527" s="6"/>
      <c r="P527" s="4"/>
      <c r="Q527" s="6"/>
      <c r="R527" s="4"/>
      <c r="S527" s="4"/>
      <c r="T527" s="4"/>
      <c r="U527" s="4"/>
      <c r="V527" s="4"/>
      <c r="W527" s="6"/>
      <c r="X527" s="4"/>
      <c r="Y527" s="14"/>
      <c r="Z527" s="4"/>
      <c r="AA527" s="4"/>
      <c r="AB527" s="4"/>
      <c r="AC527" s="4"/>
      <c r="AD527" s="2"/>
      <c r="AE527" s="2"/>
      <c r="AF527" s="4"/>
      <c r="AG527" s="4"/>
      <c r="AH527" s="4"/>
      <c r="AI527" s="6"/>
      <c r="AJ527" s="4"/>
      <c r="AK527" s="4"/>
      <c r="AL527" s="6"/>
    </row>
    <row r="528" spans="1:38" ht="15.75" customHeight="1" x14ac:dyDescent="0.15">
      <c r="A528" s="7"/>
      <c r="B528" s="2"/>
      <c r="C528" s="6"/>
      <c r="D528" s="6"/>
      <c r="E528" s="6"/>
      <c r="F528" s="6"/>
      <c r="G528" s="6"/>
      <c r="H528" s="6"/>
      <c r="I528" s="6"/>
      <c r="J528" s="6"/>
      <c r="K528" s="6"/>
      <c r="L528" s="6"/>
      <c r="M528" s="6"/>
      <c r="N528" s="6"/>
      <c r="O528" s="6"/>
      <c r="P528" s="4"/>
      <c r="Q528" s="6"/>
      <c r="R528" s="4"/>
      <c r="S528" s="4"/>
      <c r="T528" s="4"/>
      <c r="U528" s="4"/>
      <c r="V528" s="4"/>
      <c r="W528" s="6"/>
      <c r="X528" s="4"/>
      <c r="Y528" s="14"/>
      <c r="Z528" s="4"/>
      <c r="AA528" s="4"/>
      <c r="AB528" s="4"/>
      <c r="AC528" s="4"/>
      <c r="AD528" s="2"/>
      <c r="AE528" s="2"/>
      <c r="AF528" s="4"/>
      <c r="AG528" s="4"/>
      <c r="AH528" s="4"/>
      <c r="AI528" s="6"/>
      <c r="AJ528" s="4"/>
      <c r="AK528" s="4"/>
      <c r="AL528" s="6"/>
    </row>
    <row r="529" spans="1:38"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6"/>
      <c r="AJ529" s="4"/>
      <c r="AK529" s="4"/>
      <c r="AL529" s="6"/>
    </row>
    <row r="530" spans="1:38"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6"/>
      <c r="AJ530" s="4"/>
      <c r="AK530" s="4"/>
      <c r="AL530" s="6"/>
    </row>
    <row r="531" spans="1:38" ht="15.75" customHeight="1" x14ac:dyDescent="0.15">
      <c r="A531" s="1"/>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6"/>
      <c r="AJ531" s="4"/>
      <c r="AK531" s="4"/>
      <c r="AL531" s="6"/>
    </row>
    <row r="532" spans="1:38" ht="15.75" customHeight="1" x14ac:dyDescent="0.15">
      <c r="A532" s="7"/>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6"/>
      <c r="AJ532" s="4"/>
      <c r="AK532" s="4"/>
      <c r="AL532" s="6"/>
    </row>
    <row r="533" spans="1:38" ht="15.75" customHeight="1" x14ac:dyDescent="0.15">
      <c r="A533" s="7"/>
      <c r="B533" s="2"/>
      <c r="C533" s="6"/>
      <c r="D533" s="6"/>
      <c r="E533" s="6"/>
      <c r="F533" s="6"/>
      <c r="G533" s="7"/>
      <c r="J533" s="6"/>
      <c r="K533" s="6"/>
      <c r="P533" s="4"/>
      <c r="Q533" s="6"/>
      <c r="R533" s="4"/>
      <c r="S533" s="4"/>
      <c r="T533" s="4"/>
      <c r="U533" s="4"/>
      <c r="V533" s="4"/>
      <c r="W533" s="6"/>
      <c r="X533" s="4"/>
      <c r="Y533" s="14"/>
      <c r="Z533" s="4"/>
      <c r="AA533" s="4"/>
      <c r="AB533" s="4"/>
      <c r="AC533" s="4"/>
      <c r="AD533" s="2"/>
      <c r="AE533" s="2"/>
      <c r="AF533" s="4"/>
      <c r="AG533" s="4"/>
      <c r="AH533" s="4"/>
      <c r="AI533" s="6"/>
      <c r="AJ533" s="4"/>
      <c r="AK533" s="4"/>
      <c r="AL533" s="6"/>
    </row>
    <row r="534" spans="1:38" ht="15.75" customHeight="1" x14ac:dyDescent="0.15">
      <c r="A534" s="7"/>
      <c r="B534" s="2"/>
      <c r="C534" s="6"/>
      <c r="D534" s="6"/>
      <c r="E534" s="6"/>
      <c r="F534" s="6"/>
      <c r="G534" s="6"/>
      <c r="H534" s="6"/>
      <c r="I534" s="6"/>
      <c r="J534" s="6"/>
      <c r="K534" s="6"/>
      <c r="L534" s="6"/>
      <c r="M534" s="6"/>
      <c r="N534" s="6"/>
      <c r="O534" s="6"/>
      <c r="P534" s="4"/>
      <c r="Q534" s="6"/>
      <c r="R534" s="4"/>
      <c r="S534" s="4"/>
      <c r="T534" s="3"/>
      <c r="U534" s="4"/>
      <c r="V534" s="4"/>
      <c r="W534" s="6"/>
      <c r="X534" s="4"/>
      <c r="Y534" s="14"/>
      <c r="Z534" s="4"/>
      <c r="AA534" s="4"/>
      <c r="AB534" s="4"/>
      <c r="AC534" s="4"/>
      <c r="AD534" s="2"/>
      <c r="AE534" s="2"/>
      <c r="AF534" s="4"/>
      <c r="AG534" s="4"/>
      <c r="AH534" s="4"/>
      <c r="AI534" s="6"/>
      <c r="AJ534" s="4"/>
      <c r="AK534" s="4"/>
      <c r="AL534" s="6"/>
    </row>
    <row r="535" spans="1:38" ht="15.75" customHeight="1" x14ac:dyDescent="0.15">
      <c r="A535" s="1"/>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6"/>
      <c r="AJ535" s="4"/>
      <c r="AK535" s="4"/>
      <c r="AL535" s="6"/>
    </row>
    <row r="536" spans="1:38" ht="15.75" customHeight="1" x14ac:dyDescent="0.15">
      <c r="A536" s="7"/>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6"/>
      <c r="AJ536" s="4"/>
      <c r="AK536" s="4"/>
      <c r="AL536" s="6"/>
    </row>
    <row r="537" spans="1:38"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6"/>
      <c r="AJ537" s="4"/>
      <c r="AK537" s="4"/>
      <c r="AL537" s="6"/>
    </row>
    <row r="538" spans="1:38" ht="15.75" customHeight="1" x14ac:dyDescent="0.15">
      <c r="A538" s="7"/>
      <c r="B538" s="2"/>
      <c r="C538" s="6"/>
      <c r="D538" s="6"/>
      <c r="E538" s="6"/>
      <c r="F538" s="6"/>
      <c r="G538" s="6"/>
      <c r="H538" s="6"/>
      <c r="I538" s="6"/>
      <c r="J538" s="6"/>
      <c r="K538" s="6"/>
      <c r="L538" s="6"/>
      <c r="M538" s="6"/>
      <c r="N538" s="6"/>
      <c r="O538" s="6"/>
      <c r="P538" s="4"/>
      <c r="Q538" s="6"/>
      <c r="R538" s="4"/>
      <c r="S538" s="4"/>
      <c r="T538" s="4"/>
      <c r="U538" s="4"/>
      <c r="V538" s="4"/>
      <c r="W538" s="6"/>
      <c r="X538" s="4"/>
      <c r="Y538" s="14"/>
      <c r="Z538" s="4"/>
      <c r="AA538" s="4"/>
      <c r="AB538" s="4"/>
      <c r="AC538" s="4"/>
      <c r="AD538" s="2"/>
      <c r="AE538" s="2"/>
      <c r="AF538" s="4"/>
      <c r="AG538" s="4"/>
      <c r="AH538" s="4"/>
      <c r="AI538" s="6"/>
      <c r="AJ538" s="4"/>
      <c r="AK538" s="4"/>
      <c r="AL538" s="6"/>
    </row>
    <row r="539" spans="1:38" ht="15.75" customHeight="1" x14ac:dyDescent="0.15">
      <c r="A539" s="1"/>
      <c r="B539" s="2"/>
      <c r="C539" s="6"/>
      <c r="D539" s="6"/>
      <c r="E539" s="6"/>
      <c r="F539" s="6"/>
      <c r="G539" s="7"/>
      <c r="J539" s="6"/>
      <c r="K539" s="6"/>
      <c r="P539" s="4"/>
      <c r="Q539" s="6"/>
      <c r="R539" s="4"/>
      <c r="S539" s="4"/>
      <c r="T539" s="4"/>
      <c r="U539" s="4"/>
      <c r="V539" s="4"/>
      <c r="W539" s="6"/>
      <c r="X539" s="4"/>
      <c r="Y539" s="14"/>
      <c r="Z539" s="4"/>
      <c r="AA539" s="4"/>
      <c r="AB539" s="4"/>
      <c r="AC539" s="4"/>
      <c r="AD539" s="2"/>
      <c r="AE539" s="2"/>
      <c r="AF539" s="4"/>
      <c r="AG539" s="4"/>
      <c r="AH539" s="4"/>
      <c r="AI539" s="6"/>
      <c r="AJ539" s="4"/>
      <c r="AK539" s="4"/>
      <c r="AL539" s="6"/>
    </row>
    <row r="540" spans="1:38" ht="15.75" customHeight="1" x14ac:dyDescent="0.15">
      <c r="A540" s="7"/>
      <c r="B540" s="2"/>
      <c r="C540" s="6"/>
      <c r="D540" s="6"/>
      <c r="E540" s="6"/>
      <c r="F540" s="6"/>
      <c r="G540" s="7"/>
      <c r="J540" s="6"/>
      <c r="K540" s="6"/>
      <c r="P540" s="4"/>
      <c r="Q540" s="6"/>
      <c r="R540" s="4"/>
      <c r="S540" s="4"/>
      <c r="T540" s="4"/>
      <c r="U540" s="4"/>
      <c r="V540" s="4"/>
      <c r="W540" s="6"/>
      <c r="X540" s="4"/>
      <c r="Y540" s="14"/>
      <c r="Z540" s="4"/>
      <c r="AA540" s="4"/>
      <c r="AB540" s="4"/>
      <c r="AC540" s="4"/>
      <c r="AD540" s="2"/>
      <c r="AE540" s="2"/>
      <c r="AF540" s="4"/>
      <c r="AG540" s="4"/>
      <c r="AH540" s="4"/>
      <c r="AI540" s="6"/>
      <c r="AJ540" s="4"/>
      <c r="AK540" s="4"/>
      <c r="AL540" s="6"/>
    </row>
    <row r="541" spans="1:38" ht="15.75" customHeight="1" x14ac:dyDescent="0.15">
      <c r="A541" s="7"/>
      <c r="B541" s="2"/>
      <c r="C541" s="6"/>
      <c r="D541" s="6"/>
      <c r="E541" s="6"/>
      <c r="F541" s="6"/>
      <c r="G541" s="6"/>
      <c r="H541" s="6"/>
      <c r="I541" s="6"/>
      <c r="J541" s="6"/>
      <c r="K541" s="6"/>
      <c r="L541" s="6"/>
      <c r="M541" s="6"/>
      <c r="N541" s="6"/>
      <c r="O541" s="6"/>
      <c r="P541" s="4"/>
      <c r="Q541" s="6"/>
      <c r="R541" s="4"/>
      <c r="S541" s="4"/>
      <c r="T541" s="3"/>
      <c r="U541" s="4"/>
      <c r="V541" s="4"/>
      <c r="W541" s="6"/>
      <c r="X541" s="4"/>
      <c r="Y541" s="14"/>
      <c r="Z541" s="4"/>
      <c r="AA541" s="4"/>
      <c r="AB541" s="4"/>
      <c r="AC541" s="4"/>
      <c r="AD541" s="2"/>
      <c r="AE541" s="2"/>
      <c r="AF541" s="4"/>
      <c r="AG541" s="4"/>
      <c r="AH541" s="4"/>
      <c r="AI541" s="6"/>
      <c r="AJ541" s="4"/>
      <c r="AK541" s="4"/>
      <c r="AL541" s="6"/>
    </row>
    <row r="542" spans="1:38" ht="15.75" customHeight="1" x14ac:dyDescent="0.15">
      <c r="A542" s="7"/>
      <c r="B542" s="2"/>
      <c r="C542" s="6"/>
      <c r="D542" s="6"/>
      <c r="E542" s="6"/>
      <c r="F542" s="6"/>
      <c r="G542" s="7"/>
      <c r="J542" s="6"/>
      <c r="K542" s="6"/>
      <c r="P542" s="4"/>
      <c r="Q542" s="6"/>
      <c r="R542" s="4"/>
      <c r="S542" s="4"/>
      <c r="T542" s="4"/>
      <c r="U542" s="4"/>
      <c r="V542" s="4"/>
      <c r="W542" s="6"/>
      <c r="X542" s="4"/>
      <c r="Y542" s="14"/>
      <c r="Z542" s="4"/>
      <c r="AA542" s="4"/>
      <c r="AB542" s="4"/>
      <c r="AC542" s="4"/>
      <c r="AD542" s="2"/>
      <c r="AE542" s="2"/>
      <c r="AF542" s="4"/>
      <c r="AG542" s="4"/>
      <c r="AH542" s="4"/>
      <c r="AI542" s="6"/>
      <c r="AJ542" s="4"/>
      <c r="AK542" s="4"/>
      <c r="AL542" s="6"/>
    </row>
    <row r="543" spans="1:38" ht="15.75" customHeight="1" x14ac:dyDescent="0.15">
      <c r="A543" s="1"/>
      <c r="B543" s="2"/>
      <c r="C543" s="6"/>
      <c r="D543" s="6"/>
      <c r="E543" s="6"/>
      <c r="F543" s="6"/>
      <c r="G543" s="6"/>
      <c r="H543" s="6"/>
      <c r="I543" s="6"/>
      <c r="J543" s="6"/>
      <c r="K543" s="6"/>
      <c r="L543" s="6"/>
      <c r="M543" s="6"/>
      <c r="N543" s="6"/>
      <c r="O543" s="6"/>
      <c r="P543" s="4"/>
      <c r="Q543" s="6"/>
      <c r="R543" s="4"/>
      <c r="S543" s="4"/>
      <c r="T543" s="4"/>
      <c r="U543" s="4"/>
      <c r="V543" s="4"/>
      <c r="W543" s="6"/>
      <c r="X543" s="4"/>
      <c r="Y543" s="14"/>
      <c r="Z543" s="4"/>
      <c r="AA543" s="4"/>
      <c r="AB543" s="4"/>
      <c r="AC543" s="4"/>
      <c r="AD543" s="2"/>
      <c r="AE543" s="2"/>
      <c r="AF543" s="4"/>
      <c r="AG543" s="4"/>
      <c r="AH543" s="4"/>
      <c r="AI543" s="6"/>
      <c r="AJ543" s="4"/>
      <c r="AK543" s="4"/>
      <c r="AL543" s="6"/>
    </row>
    <row r="544" spans="1:38" ht="15.75" customHeight="1" x14ac:dyDescent="0.15">
      <c r="A544" s="7"/>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6"/>
      <c r="AJ544" s="4"/>
      <c r="AK544" s="4"/>
      <c r="AL544" s="6"/>
    </row>
    <row r="545" spans="1:38"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6"/>
      <c r="AJ545" s="4"/>
      <c r="AK545" s="4"/>
      <c r="AL545" s="6"/>
    </row>
    <row r="546" spans="1:38" ht="15.75" customHeight="1" x14ac:dyDescent="0.15">
      <c r="A546" s="7"/>
      <c r="B546" s="2"/>
      <c r="C546" s="6"/>
      <c r="D546" s="6"/>
      <c r="E546" s="6"/>
      <c r="F546" s="6"/>
      <c r="G546" s="7"/>
      <c r="J546" s="6"/>
      <c r="K546" s="6"/>
      <c r="P546" s="4"/>
      <c r="Q546" s="6"/>
      <c r="R546" s="4"/>
      <c r="S546" s="4"/>
      <c r="T546" s="4"/>
      <c r="U546" s="4"/>
      <c r="V546" s="4"/>
      <c r="W546" s="6"/>
      <c r="X546" s="4"/>
      <c r="Y546" s="14"/>
      <c r="Z546" s="4"/>
      <c r="AA546" s="4"/>
      <c r="AB546" s="4"/>
      <c r="AC546" s="4"/>
      <c r="AD546" s="2"/>
      <c r="AE546" s="2"/>
      <c r="AF546" s="4"/>
      <c r="AG546" s="4"/>
      <c r="AH546" s="4"/>
      <c r="AI546" s="6"/>
      <c r="AJ546" s="4"/>
      <c r="AK546" s="4"/>
      <c r="AL546" s="6"/>
    </row>
    <row r="547" spans="1:38" ht="15.75" customHeight="1" x14ac:dyDescent="0.15">
      <c r="A547" s="1"/>
      <c r="B547" s="2"/>
      <c r="C547" s="6"/>
      <c r="D547" s="6"/>
      <c r="E547" s="6"/>
      <c r="F547" s="6"/>
      <c r="G547" s="6"/>
      <c r="H547" s="6"/>
      <c r="I547" s="6"/>
      <c r="J547" s="6"/>
      <c r="K547" s="6"/>
      <c r="L547" s="6"/>
      <c r="M547" s="6"/>
      <c r="N547" s="6"/>
      <c r="O547" s="6"/>
      <c r="P547" s="4"/>
      <c r="Q547" s="6"/>
      <c r="R547" s="4"/>
      <c r="S547" s="4"/>
      <c r="T547" s="4"/>
      <c r="U547" s="3"/>
      <c r="V547" s="4"/>
      <c r="W547" s="6"/>
      <c r="X547" s="4"/>
      <c r="Y547" s="14"/>
      <c r="Z547" s="4"/>
      <c r="AA547" s="4"/>
      <c r="AB547" s="4"/>
      <c r="AC547" s="4"/>
      <c r="AD547" s="2"/>
      <c r="AE547" s="2"/>
      <c r="AF547" s="4"/>
      <c r="AG547" s="4"/>
      <c r="AH547" s="4"/>
      <c r="AI547" s="6"/>
      <c r="AJ547" s="4"/>
      <c r="AK547" s="4"/>
      <c r="AL547" s="6"/>
    </row>
    <row r="548" spans="1:38" ht="15.75" customHeight="1" x14ac:dyDescent="0.15">
      <c r="A548" s="7"/>
      <c r="B548" s="2"/>
      <c r="C548" s="6"/>
      <c r="D548" s="6"/>
      <c r="E548" s="6"/>
      <c r="F548" s="6"/>
      <c r="G548" s="7"/>
      <c r="J548" s="6"/>
      <c r="K548" s="6"/>
      <c r="P548" s="4"/>
      <c r="Q548" s="6"/>
      <c r="R548" s="4"/>
      <c r="S548" s="4"/>
      <c r="T548" s="4"/>
      <c r="U548" s="4"/>
      <c r="V548" s="4"/>
      <c r="W548" s="6"/>
      <c r="X548" s="4"/>
      <c r="Y548" s="14"/>
      <c r="Z548" s="4"/>
      <c r="AA548" s="4"/>
      <c r="AB548" s="4"/>
      <c r="AC548" s="4"/>
      <c r="AD548" s="2"/>
      <c r="AE548" s="2"/>
      <c r="AF548" s="4"/>
      <c r="AG548" s="4"/>
      <c r="AH548" s="4"/>
      <c r="AI548" s="6"/>
      <c r="AJ548" s="4"/>
      <c r="AK548" s="4"/>
      <c r="AL548" s="6"/>
    </row>
    <row r="549" spans="1:38"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6"/>
      <c r="AJ549" s="4"/>
      <c r="AK549" s="4"/>
      <c r="AL549" s="6"/>
    </row>
    <row r="550" spans="1:38" ht="15.75" customHeight="1" x14ac:dyDescent="0.15">
      <c r="A550" s="7"/>
      <c r="B550" s="2"/>
      <c r="C550" s="6"/>
      <c r="D550" s="6"/>
      <c r="E550" s="6"/>
      <c r="F550" s="6"/>
      <c r="G550" s="6"/>
      <c r="H550" s="6"/>
      <c r="I550" s="6"/>
      <c r="J550" s="6"/>
      <c r="K550" s="6"/>
      <c r="L550" s="6"/>
      <c r="M550" s="6"/>
      <c r="N550" s="6"/>
      <c r="O550" s="6"/>
      <c r="P550" s="4"/>
      <c r="Q550" s="6"/>
      <c r="R550" s="4"/>
      <c r="S550" s="4"/>
      <c r="T550" s="4"/>
      <c r="U550" s="4"/>
      <c r="V550" s="4"/>
      <c r="W550" s="6"/>
      <c r="X550" s="4"/>
      <c r="Y550" s="14"/>
      <c r="Z550" s="4"/>
      <c r="AA550" s="4"/>
      <c r="AB550" s="4"/>
      <c r="AC550" s="4"/>
      <c r="AD550" s="2"/>
      <c r="AE550" s="2"/>
      <c r="AF550" s="4"/>
      <c r="AG550" s="4"/>
      <c r="AH550" s="4"/>
      <c r="AI550" s="6"/>
      <c r="AJ550" s="4"/>
      <c r="AK550" s="4"/>
      <c r="AL550" s="6"/>
    </row>
    <row r="551" spans="1:38" ht="15.75" customHeight="1" x14ac:dyDescent="0.15">
      <c r="A551" s="1"/>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6"/>
      <c r="AJ551" s="4"/>
      <c r="AK551" s="4"/>
      <c r="AL551" s="6"/>
    </row>
    <row r="552" spans="1:38" ht="15.75" customHeight="1" x14ac:dyDescent="0.15">
      <c r="A552" s="7"/>
      <c r="B552" s="2"/>
      <c r="C552" s="6"/>
      <c r="D552" s="6"/>
      <c r="E552" s="6"/>
      <c r="F552" s="6"/>
      <c r="G552" s="7"/>
      <c r="J552" s="6"/>
      <c r="K552" s="6"/>
      <c r="P552" s="4"/>
      <c r="Q552" s="6"/>
      <c r="R552" s="4"/>
      <c r="S552" s="4"/>
      <c r="T552" s="4"/>
      <c r="U552" s="4"/>
      <c r="V552" s="4"/>
      <c r="W552" s="6"/>
      <c r="X552" s="4"/>
      <c r="Y552" s="14"/>
      <c r="Z552" s="4"/>
      <c r="AA552" s="4"/>
      <c r="AB552" s="4"/>
      <c r="AC552" s="4"/>
      <c r="AD552" s="2"/>
      <c r="AE552" s="2"/>
      <c r="AF552" s="4"/>
      <c r="AG552" s="4"/>
      <c r="AH552" s="4"/>
      <c r="AI552" s="6"/>
      <c r="AJ552" s="4"/>
      <c r="AK552" s="4"/>
      <c r="AL552" s="6"/>
    </row>
    <row r="553" spans="1:38" ht="15.75" customHeight="1" x14ac:dyDescent="0.15">
      <c r="A553" s="7"/>
      <c r="B553" s="2"/>
      <c r="C553" s="6"/>
      <c r="D553" s="6"/>
      <c r="E553" s="6"/>
      <c r="F553" s="6"/>
      <c r="G553" s="6"/>
      <c r="H553" s="6"/>
      <c r="I553" s="6"/>
      <c r="J553" s="6"/>
      <c r="K553" s="6"/>
      <c r="L553" s="6"/>
      <c r="M553" s="6"/>
      <c r="N553" s="6"/>
      <c r="O553" s="6"/>
      <c r="P553" s="4"/>
      <c r="Q553" s="6"/>
      <c r="R553" s="4"/>
      <c r="S553" s="4"/>
      <c r="U553" s="3"/>
      <c r="V553" s="4"/>
      <c r="W553" s="6"/>
      <c r="X553" s="4"/>
      <c r="Y553" s="14"/>
      <c r="Z553" s="4"/>
      <c r="AA553" s="4"/>
      <c r="AB553" s="4"/>
      <c r="AC553" s="4"/>
      <c r="AD553" s="2"/>
      <c r="AE553" s="2"/>
      <c r="AF553" s="4"/>
      <c r="AG553" s="4"/>
      <c r="AH553" s="4"/>
      <c r="AI553" s="6"/>
      <c r="AJ553" s="4"/>
      <c r="AK553" s="4"/>
      <c r="AL553" s="6"/>
    </row>
    <row r="554" spans="1:38" ht="15.75" customHeight="1" x14ac:dyDescent="0.15">
      <c r="A554" s="7"/>
      <c r="B554" s="2"/>
      <c r="C554" s="6"/>
      <c r="D554" s="6"/>
      <c r="E554" s="6"/>
      <c r="F554" s="6"/>
      <c r="G554" s="6"/>
      <c r="H554" s="6"/>
      <c r="I554" s="6"/>
      <c r="J554" s="6"/>
      <c r="K554" s="6"/>
      <c r="L554" s="6"/>
      <c r="M554" s="6"/>
      <c r="N554" s="6"/>
      <c r="O554" s="6"/>
      <c r="P554" s="4"/>
      <c r="Q554" s="6"/>
      <c r="R554" s="4"/>
      <c r="S554" s="4"/>
      <c r="T554" s="4"/>
      <c r="U554" s="4"/>
      <c r="V554" s="4"/>
      <c r="W554" s="6"/>
      <c r="X554" s="4"/>
      <c r="Y554" s="14"/>
      <c r="Z554" s="4"/>
      <c r="AA554" s="4"/>
      <c r="AB554" s="4"/>
      <c r="AC554" s="4"/>
      <c r="AD554" s="2"/>
      <c r="AE554" s="2"/>
      <c r="AF554" s="4"/>
      <c r="AG554" s="4"/>
      <c r="AH554" s="4"/>
      <c r="AI554" s="6"/>
      <c r="AJ554" s="4"/>
      <c r="AK554" s="4"/>
      <c r="AL554" s="6"/>
    </row>
    <row r="555" spans="1:38" ht="15.75" customHeight="1" x14ac:dyDescent="0.15">
      <c r="A555" s="1"/>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6"/>
      <c r="AJ555" s="4"/>
      <c r="AK555" s="4"/>
      <c r="AL555" s="6"/>
    </row>
    <row r="556" spans="1:38"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6"/>
      <c r="AJ556" s="4"/>
      <c r="AK556" s="4"/>
      <c r="AL556" s="6"/>
    </row>
    <row r="557" spans="1:38"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6"/>
      <c r="AJ557" s="4"/>
      <c r="AK557" s="4"/>
      <c r="AL557" s="6"/>
    </row>
    <row r="558" spans="1:38" ht="15.75" customHeight="1" x14ac:dyDescent="0.15">
      <c r="A558" s="7"/>
      <c r="B558" s="2"/>
      <c r="C558" s="6"/>
      <c r="D558" s="6"/>
      <c r="E558" s="6"/>
      <c r="F558" s="6"/>
      <c r="G558" s="7"/>
      <c r="J558" s="6"/>
      <c r="K558" s="6"/>
      <c r="P558" s="4"/>
      <c r="Q558" s="6"/>
      <c r="R558" s="4"/>
      <c r="S558" s="4"/>
      <c r="T558" s="4"/>
      <c r="U558" s="4"/>
      <c r="V558" s="4"/>
      <c r="W558" s="6"/>
      <c r="X558" s="4"/>
      <c r="Y558" s="14"/>
      <c r="Z558" s="4"/>
      <c r="AA558" s="4"/>
      <c r="AB558" s="4"/>
      <c r="AC558" s="4"/>
      <c r="AD558" s="2"/>
      <c r="AE558" s="2"/>
      <c r="AF558" s="4"/>
      <c r="AG558" s="4"/>
      <c r="AH558" s="4"/>
      <c r="AI558" s="6"/>
      <c r="AJ558" s="4"/>
      <c r="AK558" s="4"/>
      <c r="AL558" s="6"/>
    </row>
    <row r="559" spans="1:38" ht="15.75" customHeight="1" x14ac:dyDescent="0.15">
      <c r="A559" s="1"/>
      <c r="B559" s="2"/>
      <c r="C559" s="6"/>
      <c r="D559" s="6"/>
      <c r="E559" s="6"/>
      <c r="F559" s="6"/>
      <c r="G559" s="6"/>
      <c r="H559" s="6"/>
      <c r="I559" s="6"/>
      <c r="J559" s="6"/>
      <c r="K559" s="6"/>
      <c r="L559" s="6"/>
      <c r="M559" s="6"/>
      <c r="N559" s="6"/>
      <c r="O559" s="6"/>
      <c r="P559" s="4"/>
      <c r="Q559" s="6"/>
      <c r="R559" s="4"/>
      <c r="S559" s="4"/>
      <c r="T559" s="4"/>
      <c r="U559" s="3"/>
      <c r="V559" s="4"/>
      <c r="W559" s="6"/>
      <c r="X559" s="4"/>
      <c r="Y559" s="14"/>
      <c r="Z559" s="4"/>
      <c r="AA559" s="4"/>
      <c r="AB559" s="4"/>
      <c r="AC559" s="4"/>
      <c r="AD559" s="2"/>
      <c r="AE559" s="2"/>
      <c r="AF559" s="4"/>
      <c r="AG559" s="4"/>
      <c r="AH559" s="4"/>
      <c r="AI559" s="6"/>
      <c r="AJ559" s="4"/>
      <c r="AK559" s="4"/>
      <c r="AL559" s="6"/>
    </row>
    <row r="560" spans="1:38" ht="15.75" customHeight="1" x14ac:dyDescent="0.15">
      <c r="A560" s="7"/>
      <c r="B560" s="2"/>
      <c r="C560" s="6"/>
      <c r="D560" s="6"/>
      <c r="E560" s="6"/>
      <c r="F560" s="6"/>
      <c r="G560" s="6"/>
      <c r="H560" s="6"/>
      <c r="I560" s="6"/>
      <c r="J560" s="6"/>
      <c r="K560" s="6"/>
      <c r="L560" s="6"/>
      <c r="M560" s="6"/>
      <c r="N560" s="6"/>
      <c r="O560" s="6"/>
      <c r="P560" s="4"/>
      <c r="Q560" s="6"/>
      <c r="R560" s="4"/>
      <c r="S560" s="4"/>
      <c r="T560" s="4"/>
      <c r="U560" s="4"/>
      <c r="V560" s="4"/>
      <c r="W560" s="6"/>
      <c r="X560" s="4"/>
      <c r="Y560" s="14"/>
      <c r="Z560" s="4"/>
      <c r="AA560" s="4"/>
      <c r="AB560" s="4"/>
      <c r="AC560" s="4"/>
      <c r="AD560" s="2"/>
      <c r="AE560" s="2"/>
      <c r="AF560" s="4"/>
      <c r="AG560" s="4"/>
      <c r="AH560" s="4"/>
      <c r="AI560" s="6"/>
      <c r="AJ560" s="4"/>
      <c r="AK560" s="4"/>
      <c r="AL560" s="6"/>
    </row>
    <row r="561" spans="1:38"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6"/>
      <c r="AJ561" s="4"/>
      <c r="AK561" s="4"/>
      <c r="AL561" s="6"/>
    </row>
    <row r="562" spans="1:38"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6"/>
      <c r="AJ562" s="4"/>
      <c r="AK562" s="4"/>
      <c r="AL562" s="6"/>
    </row>
    <row r="563" spans="1:38" ht="15.75" customHeight="1" x14ac:dyDescent="0.15">
      <c r="A563" s="1"/>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6"/>
      <c r="AJ563" s="4"/>
      <c r="AK563" s="4"/>
      <c r="AL563" s="6"/>
    </row>
    <row r="564" spans="1:38" ht="15.75" customHeight="1" x14ac:dyDescent="0.15">
      <c r="A564" s="7"/>
      <c r="B564" s="2"/>
      <c r="C564" s="6"/>
      <c r="D564" s="6"/>
      <c r="E564" s="6"/>
      <c r="F564" s="6"/>
      <c r="G564" s="7"/>
      <c r="J564" s="6"/>
      <c r="K564" s="6"/>
      <c r="P564" s="4"/>
      <c r="Q564" s="6"/>
      <c r="R564" s="4"/>
      <c r="S564" s="4"/>
      <c r="T564" s="3"/>
      <c r="U564" s="4"/>
      <c r="V564" s="4"/>
      <c r="W564" s="6"/>
      <c r="X564" s="4"/>
      <c r="Y564" s="14"/>
      <c r="Z564" s="4"/>
      <c r="AA564" s="4"/>
      <c r="AB564" s="4"/>
      <c r="AC564" s="4"/>
      <c r="AD564" s="2"/>
      <c r="AE564" s="2"/>
      <c r="AF564" s="4"/>
      <c r="AG564" s="4"/>
      <c r="AH564" s="4"/>
      <c r="AI564" s="6"/>
      <c r="AJ564" s="4"/>
      <c r="AK564" s="4"/>
      <c r="AL564" s="6"/>
    </row>
    <row r="565" spans="1:38" ht="15.75" customHeight="1" x14ac:dyDescent="0.15">
      <c r="A565" s="7"/>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6"/>
      <c r="AJ565" s="4"/>
      <c r="AK565" s="4"/>
      <c r="AL565" s="6"/>
    </row>
    <row r="566" spans="1:38" ht="15.75" customHeight="1" x14ac:dyDescent="0.15">
      <c r="A566" s="7"/>
      <c r="B566" s="2"/>
      <c r="C566" s="6"/>
      <c r="D566" s="6"/>
      <c r="E566" s="6"/>
      <c r="F566" s="6"/>
      <c r="G566" s="6"/>
      <c r="H566" s="6"/>
      <c r="I566" s="6"/>
      <c r="J566" s="6"/>
      <c r="K566" s="6"/>
      <c r="L566" s="6"/>
      <c r="M566" s="6"/>
      <c r="N566" s="6"/>
      <c r="O566" s="6"/>
      <c r="P566" s="4"/>
      <c r="Q566" s="6"/>
      <c r="R566" s="4"/>
      <c r="S566" s="4"/>
      <c r="T566" s="3"/>
      <c r="U566" s="4"/>
      <c r="V566" s="4"/>
      <c r="W566" s="6"/>
      <c r="X566" s="4"/>
      <c r="Y566" s="14"/>
      <c r="Z566" s="4"/>
      <c r="AA566" s="4"/>
      <c r="AB566" s="4"/>
      <c r="AC566" s="4"/>
      <c r="AD566" s="2"/>
      <c r="AE566" s="2"/>
      <c r="AF566" s="4"/>
      <c r="AG566" s="4"/>
      <c r="AH566" s="4"/>
      <c r="AI566" s="6"/>
      <c r="AJ566" s="4"/>
      <c r="AK566" s="4"/>
      <c r="AL566" s="6"/>
    </row>
    <row r="567" spans="1:38" ht="15.75" customHeight="1" x14ac:dyDescent="0.15">
      <c r="A567" s="1"/>
      <c r="B567" s="2"/>
      <c r="C567" s="6"/>
      <c r="D567" s="6"/>
      <c r="E567" s="6"/>
      <c r="F567" s="6"/>
      <c r="G567" s="6"/>
      <c r="H567" s="6"/>
      <c r="I567" s="6"/>
      <c r="J567" s="6"/>
      <c r="K567" s="6"/>
      <c r="L567" s="6"/>
      <c r="M567" s="6"/>
      <c r="N567" s="6"/>
      <c r="O567" s="6"/>
      <c r="P567" s="4"/>
      <c r="Q567" s="6"/>
      <c r="R567" s="4"/>
      <c r="S567" s="4"/>
      <c r="T567" s="4"/>
      <c r="U567" s="4"/>
      <c r="V567" s="4"/>
      <c r="W567" s="6"/>
      <c r="X567" s="4"/>
      <c r="Y567" s="14"/>
      <c r="Z567" s="4"/>
      <c r="AA567" s="4"/>
      <c r="AB567" s="4"/>
      <c r="AC567" s="4"/>
      <c r="AD567" s="2"/>
      <c r="AE567" s="2"/>
      <c r="AF567" s="4"/>
      <c r="AG567" s="4"/>
      <c r="AH567" s="4"/>
      <c r="AI567" s="6"/>
      <c r="AJ567" s="4"/>
      <c r="AK567" s="4"/>
      <c r="AL567" s="6"/>
    </row>
    <row r="568" spans="1:38" ht="15.75" customHeight="1" x14ac:dyDescent="0.15">
      <c r="A568" s="7"/>
      <c r="B568" s="2"/>
      <c r="C568" s="6"/>
      <c r="D568" s="6"/>
      <c r="E568" s="6"/>
      <c r="F568" s="6"/>
      <c r="G568" s="6"/>
      <c r="H568" s="6"/>
      <c r="I568" s="6"/>
      <c r="J568" s="6"/>
      <c r="K568" s="6"/>
      <c r="L568" s="6"/>
      <c r="M568" s="6"/>
      <c r="N568" s="6"/>
      <c r="O568" s="6"/>
      <c r="P568" s="4"/>
      <c r="Q568" s="6"/>
      <c r="R568" s="4"/>
      <c r="S568" s="4"/>
      <c r="T568" s="4"/>
      <c r="U568" s="4"/>
      <c r="V568" s="4"/>
      <c r="W568" s="6"/>
      <c r="X568" s="4"/>
      <c r="Y568" s="14"/>
      <c r="Z568" s="4"/>
      <c r="AA568" s="4"/>
      <c r="AB568" s="4"/>
      <c r="AC568" s="4"/>
      <c r="AD568" s="2"/>
      <c r="AE568" s="2"/>
      <c r="AF568" s="4"/>
      <c r="AG568" s="4"/>
      <c r="AH568" s="4"/>
      <c r="AI568" s="6"/>
      <c r="AJ568" s="4"/>
      <c r="AK568" s="4"/>
      <c r="AL568" s="6"/>
    </row>
    <row r="569" spans="1:38" ht="15.75" customHeight="1" x14ac:dyDescent="0.15">
      <c r="A569" s="7"/>
      <c r="B569" s="2"/>
      <c r="C569" s="6"/>
      <c r="D569" s="6"/>
      <c r="E569" s="6"/>
      <c r="F569" s="6"/>
      <c r="G569" s="6"/>
      <c r="H569" s="6"/>
      <c r="I569" s="6"/>
      <c r="J569" s="6"/>
      <c r="K569" s="6"/>
      <c r="L569" s="6"/>
      <c r="M569" s="6"/>
      <c r="N569" s="6"/>
      <c r="O569" s="6"/>
      <c r="P569" s="4"/>
      <c r="Q569" s="6"/>
      <c r="R569" s="4"/>
      <c r="S569" s="4"/>
      <c r="T569" s="4"/>
      <c r="U569" s="4"/>
      <c r="V569" s="4"/>
      <c r="W569" s="6"/>
      <c r="X569" s="4"/>
      <c r="Y569" s="14"/>
      <c r="Z569" s="4"/>
      <c r="AA569" s="4"/>
      <c r="AB569" s="4"/>
      <c r="AC569" s="4"/>
      <c r="AD569" s="2"/>
      <c r="AE569" s="2"/>
      <c r="AF569" s="4"/>
      <c r="AG569" s="4"/>
      <c r="AH569" s="4"/>
      <c r="AI569" s="6"/>
      <c r="AJ569" s="4"/>
      <c r="AK569" s="4"/>
      <c r="AL569" s="6"/>
    </row>
    <row r="570" spans="1:38" ht="15.75" customHeight="1" x14ac:dyDescent="0.15">
      <c r="A570" s="7"/>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6"/>
      <c r="AJ570" s="4"/>
      <c r="AK570" s="4"/>
      <c r="AL570" s="6"/>
    </row>
    <row r="571" spans="1:38" ht="15.75" customHeight="1" x14ac:dyDescent="0.15">
      <c r="A571" s="1"/>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6"/>
      <c r="AJ571" s="4"/>
      <c r="AK571" s="4"/>
      <c r="AL571" s="6"/>
    </row>
    <row r="572" spans="1:38"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6"/>
      <c r="AJ572" s="4"/>
      <c r="AK572" s="4"/>
      <c r="AL572" s="6"/>
    </row>
    <row r="573" spans="1:38" ht="15.75" customHeight="1" x14ac:dyDescent="0.15">
      <c r="A573" s="7"/>
      <c r="B573" s="2"/>
      <c r="C573" s="6"/>
      <c r="D573" s="6"/>
      <c r="E573" s="6"/>
      <c r="F573" s="6"/>
      <c r="G573" s="6"/>
      <c r="H573" s="6"/>
      <c r="I573" s="6"/>
      <c r="J573" s="6"/>
      <c r="K573" s="6"/>
      <c r="L573" s="6"/>
      <c r="M573" s="6"/>
      <c r="N573" s="6"/>
      <c r="O573" s="6"/>
      <c r="P573" s="4"/>
      <c r="Q573" s="6"/>
      <c r="R573" s="4"/>
      <c r="S573" s="4"/>
      <c r="T573" s="4"/>
      <c r="U573" s="4"/>
      <c r="V573" s="4"/>
      <c r="W573" s="6"/>
      <c r="X573" s="4"/>
      <c r="Y573" s="14"/>
      <c r="Z573" s="4"/>
      <c r="AA573" s="4"/>
      <c r="AB573" s="4"/>
      <c r="AC573" s="4"/>
      <c r="AD573" s="2"/>
      <c r="AE573" s="2"/>
      <c r="AF573" s="4"/>
      <c r="AG573" s="4"/>
      <c r="AH573" s="4"/>
      <c r="AI573" s="6"/>
      <c r="AJ573" s="4"/>
      <c r="AK573" s="4"/>
      <c r="AL573" s="6"/>
    </row>
    <row r="574" spans="1:38" ht="15.75" customHeight="1" x14ac:dyDescent="0.15">
      <c r="A574" s="7"/>
      <c r="B574" s="2"/>
      <c r="C574" s="6"/>
      <c r="D574" s="6"/>
      <c r="E574" s="6"/>
      <c r="F574" s="6"/>
      <c r="G574" s="6"/>
      <c r="H574" s="6"/>
      <c r="I574" s="6"/>
      <c r="J574" s="6"/>
      <c r="K574" s="6"/>
      <c r="L574" s="6"/>
      <c r="M574" s="6"/>
      <c r="N574" s="6"/>
      <c r="O574" s="6"/>
      <c r="P574" s="4"/>
      <c r="Q574" s="6"/>
      <c r="R574" s="4"/>
      <c r="S574" s="4"/>
      <c r="T574" s="3"/>
      <c r="U574" s="4"/>
      <c r="V574" s="4"/>
      <c r="W574" s="6"/>
      <c r="X574" s="4"/>
      <c r="Y574" s="14"/>
      <c r="Z574" s="4"/>
      <c r="AA574" s="4"/>
      <c r="AB574" s="4"/>
      <c r="AC574" s="4"/>
      <c r="AD574" s="2"/>
      <c r="AE574" s="2"/>
      <c r="AF574" s="4"/>
      <c r="AG574" s="4"/>
      <c r="AH574" s="4"/>
      <c r="AI574" s="6"/>
      <c r="AJ574" s="4"/>
      <c r="AK574" s="4"/>
      <c r="AL574" s="6"/>
    </row>
    <row r="575" spans="1:38" ht="15.75" customHeight="1" x14ac:dyDescent="0.15">
      <c r="A575" s="1"/>
      <c r="B575" s="2"/>
      <c r="C575" s="6"/>
      <c r="D575" s="6"/>
      <c r="E575" s="6"/>
      <c r="F575" s="6"/>
      <c r="G575" s="6"/>
      <c r="H575" s="6"/>
      <c r="I575" s="6"/>
      <c r="J575" s="6"/>
      <c r="K575" s="6"/>
      <c r="L575" s="6"/>
      <c r="M575" s="6"/>
      <c r="N575" s="6"/>
      <c r="O575" s="6"/>
      <c r="P575" s="4"/>
      <c r="Q575" s="6"/>
      <c r="R575" s="4"/>
      <c r="S575" s="4"/>
      <c r="T575" s="3"/>
      <c r="U575" s="4"/>
      <c r="V575" s="4"/>
      <c r="W575" s="6"/>
      <c r="X575" s="4"/>
      <c r="Y575" s="14"/>
      <c r="Z575" s="4"/>
      <c r="AA575" s="4"/>
      <c r="AB575" s="4"/>
      <c r="AC575" s="4"/>
      <c r="AD575" s="2"/>
      <c r="AE575" s="2"/>
      <c r="AF575" s="4"/>
      <c r="AG575" s="4"/>
      <c r="AH575" s="4"/>
      <c r="AI575" s="6"/>
      <c r="AJ575" s="4"/>
      <c r="AK575" s="4"/>
      <c r="AL575" s="6"/>
    </row>
    <row r="576" spans="1:38" ht="15.75" customHeight="1" x14ac:dyDescent="0.15">
      <c r="A576" s="7"/>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6"/>
      <c r="AJ576" s="4"/>
      <c r="AK576" s="4"/>
      <c r="AL576" s="6"/>
    </row>
    <row r="577" spans="1:38" ht="15.75" customHeight="1" x14ac:dyDescent="0.15">
      <c r="A577" s="7"/>
      <c r="B577" s="2"/>
      <c r="C577" s="6"/>
      <c r="D577" s="6"/>
      <c r="E577" s="6"/>
      <c r="F577" s="6"/>
      <c r="G577" s="1"/>
      <c r="H577" s="1"/>
      <c r="I577" s="1"/>
      <c r="J577" s="6"/>
      <c r="K577" s="6"/>
      <c r="L577" s="1"/>
      <c r="M577" s="1"/>
      <c r="N577" s="1"/>
      <c r="O577" s="1"/>
      <c r="P577" s="4"/>
      <c r="Q577" s="6"/>
      <c r="R577" s="4"/>
      <c r="S577" s="4"/>
      <c r="T577" s="4"/>
      <c r="U577" s="4"/>
      <c r="V577" s="4"/>
      <c r="W577" s="6"/>
      <c r="X577" s="4"/>
      <c r="Y577" s="14"/>
      <c r="Z577" s="4"/>
      <c r="AA577" s="4"/>
      <c r="AB577" s="4"/>
      <c r="AC577" s="4"/>
      <c r="AD577" s="2"/>
      <c r="AE577" s="2"/>
      <c r="AF577" s="4"/>
      <c r="AG577" s="4"/>
      <c r="AH577" s="4"/>
      <c r="AI577" s="6"/>
      <c r="AJ577" s="4"/>
      <c r="AK577" s="4"/>
      <c r="AL577" s="6"/>
    </row>
    <row r="578" spans="1:38" ht="15.75" customHeight="1" x14ac:dyDescent="0.15">
      <c r="A578" s="7"/>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6"/>
      <c r="AJ578" s="4"/>
      <c r="AK578" s="4"/>
      <c r="AL578" s="6"/>
    </row>
    <row r="579" spans="1:38" ht="15.75" customHeight="1" x14ac:dyDescent="0.15">
      <c r="A579" s="1"/>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6"/>
      <c r="AJ579" s="4"/>
      <c r="AK579" s="4"/>
      <c r="AL579" s="6"/>
    </row>
    <row r="580" spans="1:38" ht="15.75" customHeight="1" x14ac:dyDescent="0.15">
      <c r="A580" s="7"/>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6"/>
      <c r="AJ580" s="4"/>
      <c r="AK580" s="4"/>
      <c r="AL580" s="6"/>
    </row>
    <row r="581" spans="1:38"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6"/>
      <c r="AJ581" s="4"/>
      <c r="AK581" s="4"/>
      <c r="AL581" s="6"/>
    </row>
    <row r="582" spans="1:38"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6"/>
      <c r="AJ582" s="4"/>
      <c r="AK582" s="4"/>
      <c r="AL582" s="6"/>
    </row>
    <row r="583" spans="1:38" ht="15.75" customHeight="1" x14ac:dyDescent="0.15">
      <c r="A583" s="1"/>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6"/>
      <c r="AJ583" s="4"/>
      <c r="AK583" s="4"/>
      <c r="AL583" s="6"/>
    </row>
    <row r="584" spans="1:38" ht="15.75" customHeight="1" x14ac:dyDescent="0.15">
      <c r="A584" s="7"/>
      <c r="B584" s="2"/>
      <c r="C584" s="6"/>
      <c r="D584" s="6"/>
      <c r="E584" s="6"/>
      <c r="F584" s="6"/>
      <c r="G584" s="6"/>
      <c r="H584" s="6"/>
      <c r="I584" s="6"/>
      <c r="J584" s="6"/>
      <c r="K584" s="6"/>
      <c r="L584" s="6"/>
      <c r="M584" s="6"/>
      <c r="N584" s="6"/>
      <c r="O584" s="6"/>
      <c r="P584" s="4"/>
      <c r="Q584" s="6"/>
      <c r="R584" s="4"/>
      <c r="S584" s="4"/>
      <c r="T584" s="4"/>
      <c r="U584" s="4"/>
      <c r="V584" s="4"/>
      <c r="W584" s="6"/>
      <c r="X584" s="4"/>
      <c r="Y584" s="14"/>
      <c r="Z584" s="4"/>
      <c r="AA584" s="4"/>
      <c r="AB584" s="4"/>
      <c r="AC584" s="4"/>
      <c r="AD584" s="2"/>
      <c r="AE584" s="2"/>
      <c r="AF584" s="4"/>
      <c r="AG584" s="4"/>
      <c r="AH584" s="4"/>
      <c r="AI584" s="6"/>
      <c r="AJ584" s="4"/>
      <c r="AK584" s="4"/>
      <c r="AL584" s="6"/>
    </row>
    <row r="585" spans="1:38"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6"/>
      <c r="AJ585" s="4"/>
      <c r="AK585" s="4"/>
      <c r="AL585" s="6"/>
    </row>
    <row r="586" spans="1:38" ht="15.75" customHeight="1" x14ac:dyDescent="0.15">
      <c r="A586" s="7"/>
      <c r="B586" s="2"/>
      <c r="C586" s="6"/>
      <c r="D586" s="6"/>
      <c r="E586" s="6"/>
      <c r="F586" s="6"/>
      <c r="G586" s="6"/>
      <c r="H586" s="6"/>
      <c r="I586" s="6"/>
      <c r="J586" s="6"/>
      <c r="K586" s="6"/>
      <c r="L586" s="6"/>
      <c r="M586" s="6"/>
      <c r="N586" s="6"/>
      <c r="O586" s="6"/>
      <c r="P586" s="4"/>
      <c r="Q586" s="6"/>
      <c r="R586" s="4"/>
      <c r="S586" s="4"/>
      <c r="T586" s="4"/>
      <c r="U586" s="4"/>
      <c r="V586" s="4"/>
      <c r="W586" s="6"/>
      <c r="X586" s="4"/>
      <c r="Y586" s="14"/>
      <c r="Z586" s="4"/>
      <c r="AA586" s="4"/>
      <c r="AB586" s="4"/>
      <c r="AC586" s="4"/>
      <c r="AD586" s="2"/>
      <c r="AE586" s="2"/>
      <c r="AF586" s="4"/>
      <c r="AG586" s="4"/>
      <c r="AH586" s="4"/>
      <c r="AI586" s="6"/>
      <c r="AJ586" s="4"/>
      <c r="AK586" s="4"/>
      <c r="AL586" s="6"/>
    </row>
    <row r="587" spans="1:38" ht="15.75" customHeight="1" x14ac:dyDescent="0.15">
      <c r="A587" s="1"/>
      <c r="B587" s="2"/>
      <c r="C587" s="6"/>
      <c r="D587" s="6"/>
      <c r="E587" s="6"/>
      <c r="F587" s="6"/>
      <c r="G587" s="6"/>
      <c r="H587" s="6"/>
      <c r="I587" s="6"/>
      <c r="J587" s="6"/>
      <c r="K587" s="6"/>
      <c r="L587" s="6"/>
      <c r="M587" s="6"/>
      <c r="N587" s="6"/>
      <c r="O587" s="6"/>
      <c r="P587" s="4"/>
      <c r="Q587" s="6"/>
      <c r="R587" s="4"/>
      <c r="S587" s="4"/>
      <c r="T587" s="4"/>
      <c r="U587" s="3"/>
      <c r="V587" s="4"/>
      <c r="W587" s="6"/>
      <c r="X587" s="4"/>
      <c r="Y587" s="14"/>
      <c r="Z587" s="4"/>
      <c r="AA587" s="4"/>
      <c r="AB587" s="4"/>
      <c r="AC587" s="4"/>
      <c r="AD587" s="2"/>
      <c r="AE587" s="2"/>
      <c r="AF587" s="4"/>
      <c r="AG587" s="4"/>
      <c r="AH587" s="4"/>
      <c r="AI587" s="6"/>
      <c r="AJ587" s="4"/>
      <c r="AK587" s="4"/>
      <c r="AL587" s="6"/>
    </row>
    <row r="588" spans="1:38" ht="15.75" customHeight="1" x14ac:dyDescent="0.15">
      <c r="A588" s="7"/>
      <c r="B588" s="2"/>
      <c r="C588" s="6"/>
      <c r="D588" s="6"/>
      <c r="E588" s="6"/>
      <c r="F588" s="4"/>
      <c r="G588" s="6"/>
      <c r="H588" s="6"/>
      <c r="I588" s="6"/>
      <c r="J588" s="6"/>
      <c r="K588" s="6"/>
      <c r="L588" s="6"/>
      <c r="M588" s="6"/>
      <c r="N588" s="6"/>
      <c r="O588" s="6"/>
      <c r="P588" s="4"/>
      <c r="Q588" s="6"/>
      <c r="R588" s="4"/>
      <c r="S588" s="4"/>
      <c r="T588" s="3"/>
      <c r="U588" s="4"/>
      <c r="V588" s="4"/>
      <c r="W588" s="6"/>
      <c r="X588" s="4"/>
      <c r="Y588" s="14"/>
      <c r="Z588" s="4"/>
      <c r="AA588" s="4"/>
      <c r="AB588" s="4"/>
      <c r="AC588" s="4"/>
      <c r="AD588" s="2"/>
      <c r="AE588" s="2"/>
      <c r="AF588" s="4"/>
      <c r="AG588" s="4"/>
      <c r="AH588" s="4"/>
      <c r="AI588" s="6"/>
      <c r="AJ588" s="4"/>
      <c r="AK588" s="4"/>
      <c r="AL588" s="6"/>
    </row>
    <row r="589" spans="1:38" ht="15.75" customHeight="1" x14ac:dyDescent="0.15">
      <c r="A589" s="7"/>
      <c r="B589" s="2"/>
      <c r="C589" s="6"/>
      <c r="D589" s="6"/>
      <c r="E589" s="6"/>
      <c r="F589" s="6"/>
      <c r="G589" s="3"/>
      <c r="J589" s="6"/>
      <c r="K589" s="6"/>
      <c r="P589" s="4"/>
      <c r="Q589" s="6"/>
      <c r="R589" s="4"/>
      <c r="S589" s="4"/>
      <c r="T589" s="4"/>
      <c r="U589" s="4"/>
      <c r="V589" s="4"/>
      <c r="W589" s="6"/>
      <c r="X589" s="4"/>
      <c r="Y589" s="14"/>
      <c r="Z589" s="4"/>
      <c r="AA589" s="4"/>
      <c r="AB589" s="4"/>
      <c r="AC589" s="4"/>
      <c r="AD589" s="2"/>
      <c r="AE589" s="2"/>
      <c r="AF589" s="4"/>
      <c r="AG589" s="4"/>
      <c r="AH589" s="4"/>
      <c r="AI589" s="6"/>
      <c r="AJ589" s="4"/>
      <c r="AK589" s="4"/>
      <c r="AL589" s="6"/>
    </row>
    <row r="590" spans="1:38" ht="15.75" customHeight="1" x14ac:dyDescent="0.15">
      <c r="A590" s="7"/>
      <c r="B590" s="2"/>
      <c r="C590" s="6"/>
      <c r="D590" s="6"/>
      <c r="E590" s="6"/>
      <c r="F590" s="6"/>
      <c r="G590" s="3"/>
      <c r="J590" s="6"/>
      <c r="K590" s="6"/>
      <c r="P590" s="4"/>
      <c r="Q590" s="6"/>
      <c r="R590" s="4"/>
      <c r="S590" s="4"/>
      <c r="T590" s="4"/>
      <c r="U590" s="4"/>
      <c r="V590" s="4"/>
      <c r="W590" s="6"/>
      <c r="X590" s="4"/>
      <c r="Y590" s="14"/>
      <c r="Z590" s="4"/>
      <c r="AA590" s="4"/>
      <c r="AB590" s="4"/>
      <c r="AC590" s="4"/>
      <c r="AD590" s="2"/>
      <c r="AE590" s="2"/>
      <c r="AF590" s="4"/>
      <c r="AG590" s="4"/>
      <c r="AH590" s="4"/>
      <c r="AI590" s="6"/>
      <c r="AJ590" s="4"/>
      <c r="AK590" s="4"/>
      <c r="AL590" s="6"/>
    </row>
    <row r="591" spans="1:38" ht="15.75" customHeight="1" x14ac:dyDescent="0.15">
      <c r="A591" s="1"/>
      <c r="B591" s="2"/>
      <c r="C591" s="6"/>
      <c r="D591" s="6"/>
      <c r="E591" s="6"/>
      <c r="F591" s="6"/>
      <c r="G591" s="6"/>
      <c r="H591" s="6"/>
      <c r="I591" s="6"/>
      <c r="J591" s="6"/>
      <c r="K591" s="6"/>
      <c r="L591" s="6"/>
      <c r="M591" s="6"/>
      <c r="N591" s="6"/>
      <c r="O591" s="6"/>
      <c r="P591" s="4"/>
      <c r="Q591" s="6"/>
      <c r="R591" s="4"/>
      <c r="S591" s="4"/>
      <c r="T591" s="4"/>
      <c r="U591" s="4"/>
      <c r="V591" s="4"/>
      <c r="W591" s="6"/>
      <c r="X591" s="4"/>
      <c r="Y591" s="14"/>
      <c r="Z591" s="4"/>
      <c r="AA591" s="4"/>
      <c r="AB591" s="4"/>
      <c r="AC591" s="4"/>
      <c r="AD591" s="2"/>
      <c r="AE591" s="2"/>
      <c r="AF591" s="4"/>
      <c r="AG591" s="4"/>
      <c r="AH591" s="4"/>
      <c r="AI591" s="6"/>
      <c r="AJ591" s="4"/>
      <c r="AK591" s="4"/>
      <c r="AL591" s="6"/>
    </row>
    <row r="592" spans="1:38" ht="15.75" customHeight="1" x14ac:dyDescent="0.15">
      <c r="A592" s="7"/>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6"/>
      <c r="AJ592" s="4"/>
      <c r="AK592" s="4"/>
      <c r="AL592" s="6"/>
    </row>
    <row r="593" spans="1:38"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6"/>
      <c r="AJ593" s="4"/>
      <c r="AK593" s="4"/>
      <c r="AL593" s="6"/>
    </row>
    <row r="594" spans="1:38" ht="15.75" customHeight="1" x14ac:dyDescent="0.15">
      <c r="A594" s="7"/>
      <c r="B594" s="2"/>
      <c r="C594" s="6"/>
      <c r="D594" s="6"/>
      <c r="E594" s="6"/>
      <c r="F594" s="6"/>
      <c r="G594" s="7"/>
      <c r="J594" s="6"/>
      <c r="K594" s="6"/>
      <c r="P594" s="4"/>
      <c r="Q594" s="6"/>
      <c r="R594" s="4"/>
      <c r="S594" s="4"/>
      <c r="T594" s="4"/>
      <c r="U594" s="4"/>
      <c r="V594" s="4"/>
      <c r="W594" s="6"/>
      <c r="X594" s="4"/>
      <c r="Y594" s="14"/>
      <c r="Z594" s="4"/>
      <c r="AA594" s="4"/>
      <c r="AB594" s="4"/>
      <c r="AC594" s="4"/>
      <c r="AD594" s="2"/>
      <c r="AE594" s="2"/>
      <c r="AF594" s="4"/>
      <c r="AG594" s="4"/>
      <c r="AH594" s="4"/>
      <c r="AI594" s="6"/>
      <c r="AJ594" s="4"/>
      <c r="AK594" s="4"/>
      <c r="AL594" s="6"/>
    </row>
    <row r="595" spans="1:38" ht="15.75" customHeight="1" x14ac:dyDescent="0.15">
      <c r="A595" s="1"/>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6"/>
      <c r="AJ595" s="4"/>
      <c r="AK595" s="4"/>
      <c r="AL595" s="6"/>
    </row>
    <row r="596" spans="1:38" ht="15.75" customHeight="1" x14ac:dyDescent="0.15">
      <c r="A596" s="7"/>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6"/>
      <c r="AJ596" s="4"/>
      <c r="AK596" s="4"/>
      <c r="AL596" s="6"/>
    </row>
    <row r="597" spans="1:38" ht="15.75" customHeight="1" x14ac:dyDescent="0.15">
      <c r="A597" s="7"/>
      <c r="B597" s="2"/>
      <c r="C597" s="6"/>
      <c r="D597" s="6"/>
      <c r="E597" s="6"/>
      <c r="F597" s="6"/>
      <c r="G597" s="7"/>
      <c r="J597" s="6"/>
      <c r="K597" s="6"/>
      <c r="P597" s="4"/>
      <c r="Q597" s="6"/>
      <c r="R597" s="4"/>
      <c r="S597" s="4"/>
      <c r="T597" s="4"/>
      <c r="U597" s="4"/>
      <c r="V597" s="4"/>
      <c r="W597" s="6"/>
      <c r="X597" s="4"/>
      <c r="Y597" s="14"/>
      <c r="Z597" s="4"/>
      <c r="AA597" s="4"/>
      <c r="AB597" s="4"/>
      <c r="AC597" s="4"/>
      <c r="AD597" s="2"/>
      <c r="AE597" s="2"/>
      <c r="AF597" s="4"/>
      <c r="AG597" s="4"/>
      <c r="AH597" s="4"/>
      <c r="AI597" s="6"/>
      <c r="AJ597" s="4"/>
      <c r="AK597" s="4"/>
      <c r="AL597" s="6"/>
    </row>
    <row r="598" spans="1:38" ht="15.75" customHeight="1" x14ac:dyDescent="0.15">
      <c r="A598" s="7"/>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6"/>
      <c r="AJ598" s="4"/>
      <c r="AK598" s="4"/>
      <c r="AL598" s="6"/>
    </row>
    <row r="599" spans="1:38" ht="15.75" customHeight="1" x14ac:dyDescent="0.15">
      <c r="A599" s="1"/>
      <c r="B599" s="2"/>
      <c r="C599" s="6"/>
      <c r="D599" s="6"/>
      <c r="E599" s="6"/>
      <c r="F599" s="6"/>
      <c r="G599" s="6"/>
      <c r="H599" s="6"/>
      <c r="I599" s="6"/>
      <c r="J599" s="6"/>
      <c r="K599" s="6"/>
      <c r="L599" s="6"/>
      <c r="M599" s="6"/>
      <c r="N599" s="6"/>
      <c r="O599" s="6"/>
      <c r="P599" s="4"/>
      <c r="Q599" s="6"/>
      <c r="R599" s="4"/>
      <c r="S599" s="4"/>
      <c r="T599" s="4"/>
      <c r="U599" s="4"/>
      <c r="V599" s="4"/>
      <c r="W599" s="6"/>
      <c r="X599" s="4"/>
      <c r="Y599" s="14"/>
      <c r="Z599" s="4"/>
      <c r="AA599" s="4"/>
      <c r="AB599" s="4"/>
      <c r="AC599" s="4"/>
      <c r="AD599" s="2"/>
      <c r="AE599" s="2"/>
      <c r="AF599" s="4"/>
      <c r="AG599" s="4"/>
      <c r="AH599" s="4"/>
      <c r="AI599" s="6"/>
      <c r="AJ599" s="4"/>
      <c r="AK599" s="4"/>
      <c r="AL599" s="6"/>
    </row>
    <row r="600" spans="1:38" ht="15.75" customHeight="1" x14ac:dyDescent="0.15">
      <c r="A600" s="7"/>
      <c r="B600" s="2"/>
      <c r="C600" s="6"/>
      <c r="D600" s="6"/>
      <c r="E600" s="6"/>
      <c r="F600" s="6"/>
      <c r="G600" s="6"/>
      <c r="H600" s="6"/>
      <c r="I600" s="6"/>
      <c r="J600" s="6"/>
      <c r="K600" s="6"/>
      <c r="L600" s="6"/>
      <c r="M600" s="6"/>
      <c r="N600" s="6"/>
      <c r="O600" s="6"/>
      <c r="P600" s="4"/>
      <c r="Q600" s="6"/>
      <c r="R600" s="4"/>
      <c r="S600" s="4"/>
      <c r="T600" s="4"/>
      <c r="U600" s="4"/>
      <c r="V600" s="4"/>
      <c r="W600" s="6"/>
      <c r="X600" s="4"/>
      <c r="Y600" s="14"/>
      <c r="Z600" s="4"/>
      <c r="AA600" s="4"/>
      <c r="AB600" s="4"/>
      <c r="AC600" s="4"/>
      <c r="AD600" s="2"/>
      <c r="AE600" s="2"/>
      <c r="AF600" s="4"/>
      <c r="AG600" s="4"/>
      <c r="AH600" s="4"/>
      <c r="AI600" s="6"/>
      <c r="AJ600" s="4"/>
      <c r="AK600" s="4"/>
      <c r="AL600" s="6"/>
    </row>
    <row r="601" spans="1:38" ht="15.75" customHeight="1" x14ac:dyDescent="0.15">
      <c r="A601" s="7"/>
      <c r="B601" s="2"/>
      <c r="C601" s="6"/>
      <c r="D601" s="6"/>
      <c r="E601" s="6"/>
      <c r="F601" s="6"/>
      <c r="G601" s="6"/>
      <c r="H601" s="6"/>
      <c r="I601" s="6"/>
      <c r="J601" s="6"/>
      <c r="K601" s="6"/>
      <c r="L601" s="6"/>
      <c r="M601" s="6"/>
      <c r="N601" s="6"/>
      <c r="O601" s="6"/>
      <c r="P601" s="4"/>
      <c r="Q601" s="6"/>
      <c r="R601" s="4"/>
      <c r="S601" s="4"/>
      <c r="T601" s="4"/>
      <c r="U601" s="4"/>
      <c r="V601" s="4"/>
      <c r="W601" s="6"/>
      <c r="X601" s="4"/>
      <c r="Y601" s="14"/>
      <c r="Z601" s="4"/>
      <c r="AA601" s="4"/>
      <c r="AB601" s="4"/>
      <c r="AC601" s="4"/>
      <c r="AD601" s="2"/>
      <c r="AE601" s="2"/>
      <c r="AF601" s="4"/>
      <c r="AG601" s="4"/>
      <c r="AH601" s="4"/>
      <c r="AI601" s="6"/>
      <c r="AJ601" s="4"/>
      <c r="AK601" s="4"/>
      <c r="AL601" s="6"/>
    </row>
    <row r="602" spans="1:38" ht="15.75" customHeight="1" x14ac:dyDescent="0.15">
      <c r="A602" s="7"/>
      <c r="B602" s="2"/>
      <c r="C602" s="6"/>
      <c r="D602" s="6"/>
      <c r="E602" s="6"/>
      <c r="F602" s="6"/>
      <c r="G602" s="6"/>
      <c r="H602" s="6"/>
      <c r="I602" s="6"/>
      <c r="J602" s="6"/>
      <c r="K602" s="6"/>
      <c r="L602" s="6"/>
      <c r="M602" s="6"/>
      <c r="N602" s="6"/>
      <c r="O602" s="6"/>
      <c r="P602" s="4"/>
      <c r="Q602" s="6"/>
      <c r="R602" s="4"/>
      <c r="S602" s="4"/>
      <c r="T602" s="4"/>
      <c r="U602" s="4"/>
      <c r="V602" s="4"/>
      <c r="W602" s="6"/>
      <c r="X602" s="4"/>
      <c r="Y602" s="14"/>
      <c r="Z602" s="4"/>
      <c r="AA602" s="4"/>
      <c r="AB602" s="4"/>
      <c r="AC602" s="4"/>
      <c r="AD602" s="2"/>
      <c r="AE602" s="2"/>
      <c r="AF602" s="4"/>
      <c r="AG602" s="4"/>
      <c r="AH602" s="4"/>
      <c r="AI602" s="6"/>
      <c r="AJ602" s="4"/>
      <c r="AK602" s="4"/>
      <c r="AL602" s="6"/>
    </row>
    <row r="603" spans="1:38" ht="15.75" customHeight="1" x14ac:dyDescent="0.15">
      <c r="A603" s="1"/>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6"/>
      <c r="AJ603" s="4"/>
      <c r="AK603" s="4"/>
      <c r="AL603" s="6"/>
    </row>
    <row r="604" spans="1:38" ht="15.75" customHeight="1" x14ac:dyDescent="0.15">
      <c r="A604" s="7"/>
      <c r="B604" s="2"/>
      <c r="C604" s="6"/>
      <c r="D604" s="6"/>
      <c r="E604" s="6"/>
      <c r="F604" s="6"/>
      <c r="G604" s="6"/>
      <c r="H604" s="6"/>
      <c r="I604" s="6"/>
      <c r="J604" s="6"/>
      <c r="K604" s="6"/>
      <c r="L604" s="6"/>
      <c r="M604" s="6"/>
      <c r="N604" s="6"/>
      <c r="O604" s="6"/>
      <c r="P604" s="4"/>
      <c r="Q604" s="6"/>
      <c r="R604" s="4"/>
      <c r="S604" s="4"/>
      <c r="T604" s="4"/>
      <c r="U604" s="3"/>
      <c r="V604" s="4"/>
      <c r="W604" s="6"/>
      <c r="X604" s="4"/>
      <c r="Y604" s="14"/>
      <c r="Z604" s="4"/>
      <c r="AA604" s="4"/>
      <c r="AB604" s="4"/>
      <c r="AC604" s="4"/>
      <c r="AD604" s="2"/>
      <c r="AE604" s="2"/>
      <c r="AF604" s="4"/>
      <c r="AG604" s="4"/>
      <c r="AH604" s="4"/>
      <c r="AI604" s="6"/>
      <c r="AJ604" s="4"/>
      <c r="AK604" s="4"/>
      <c r="AL604" s="6"/>
    </row>
    <row r="605" spans="1:38"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6"/>
      <c r="AJ605" s="4"/>
      <c r="AK605" s="4"/>
      <c r="AL605" s="6"/>
    </row>
    <row r="606" spans="1:38" ht="15.75" customHeight="1" x14ac:dyDescent="0.15">
      <c r="A606" s="7"/>
      <c r="B606" s="2"/>
      <c r="C606" s="6"/>
      <c r="D606" s="6"/>
      <c r="E606" s="6"/>
      <c r="F606" s="6"/>
      <c r="G606" s="6"/>
      <c r="H606" s="6"/>
      <c r="I606" s="6"/>
      <c r="J606" s="6"/>
      <c r="K606" s="6"/>
      <c r="L606" s="6"/>
      <c r="M606" s="6"/>
      <c r="N606" s="6"/>
      <c r="O606" s="6"/>
      <c r="P606" s="4"/>
      <c r="Q606" s="6"/>
      <c r="R606" s="4"/>
      <c r="S606" s="4"/>
      <c r="T606" s="3"/>
      <c r="U606" s="4"/>
      <c r="V606" s="4"/>
      <c r="W606" s="6"/>
      <c r="X606" s="4"/>
      <c r="Y606" s="14"/>
      <c r="Z606" s="4"/>
      <c r="AA606" s="4"/>
      <c r="AB606" s="4"/>
      <c r="AC606" s="4"/>
      <c r="AD606" s="2"/>
      <c r="AE606" s="2"/>
      <c r="AF606" s="4"/>
      <c r="AG606" s="4"/>
      <c r="AH606" s="4"/>
      <c r="AI606" s="6"/>
      <c r="AJ606" s="4"/>
      <c r="AK606" s="4"/>
      <c r="AL606" s="6"/>
    </row>
    <row r="607" spans="1:38" ht="15.75" customHeight="1" x14ac:dyDescent="0.15">
      <c r="A607" s="1"/>
      <c r="B607" s="2"/>
      <c r="C607" s="6"/>
      <c r="D607" s="6"/>
      <c r="E607" s="6"/>
      <c r="F607" s="6"/>
      <c r="G607" s="6"/>
      <c r="H607" s="6"/>
      <c r="I607" s="6"/>
      <c r="J607" s="6"/>
      <c r="K607" s="6"/>
      <c r="L607" s="6"/>
      <c r="M607" s="6"/>
      <c r="N607" s="6"/>
      <c r="O607" s="6"/>
      <c r="P607" s="4"/>
      <c r="Q607" s="6"/>
      <c r="R607" s="4"/>
      <c r="S607" s="4"/>
      <c r="U607" s="4"/>
      <c r="V607" s="4"/>
      <c r="W607" s="6"/>
      <c r="X607" s="4"/>
      <c r="Y607" s="14"/>
      <c r="Z607" s="4"/>
      <c r="AA607" s="4"/>
      <c r="AB607" s="4"/>
      <c r="AC607" s="4"/>
      <c r="AD607" s="2"/>
      <c r="AE607" s="2"/>
      <c r="AF607" s="4"/>
      <c r="AG607" s="4"/>
      <c r="AH607" s="4"/>
      <c r="AI607" s="6"/>
      <c r="AJ607" s="4"/>
      <c r="AK607" s="4"/>
      <c r="AL607" s="6"/>
    </row>
    <row r="608" spans="1:38" ht="15.75" customHeight="1" x14ac:dyDescent="0.15">
      <c r="A608" s="7"/>
      <c r="B608" s="2"/>
      <c r="C608" s="6"/>
      <c r="D608" s="6"/>
      <c r="E608" s="6"/>
      <c r="F608" s="6"/>
      <c r="G608" s="6"/>
      <c r="H608" s="6"/>
      <c r="I608" s="6"/>
      <c r="J608" s="6"/>
      <c r="K608" s="6"/>
      <c r="L608" s="6"/>
      <c r="M608" s="6"/>
      <c r="N608" s="6"/>
      <c r="O608" s="6"/>
      <c r="P608" s="4"/>
      <c r="Q608" s="6"/>
      <c r="R608" s="4"/>
      <c r="S608" s="4"/>
      <c r="T608" s="4"/>
      <c r="U608" s="4"/>
      <c r="V608" s="4"/>
      <c r="W608" s="6"/>
      <c r="X608" s="4"/>
      <c r="Y608" s="14"/>
      <c r="Z608" s="4"/>
      <c r="AA608" s="4"/>
      <c r="AB608" s="4"/>
      <c r="AC608" s="4"/>
      <c r="AD608" s="2"/>
      <c r="AE608" s="2"/>
      <c r="AF608" s="4"/>
      <c r="AG608" s="4"/>
      <c r="AH608" s="4"/>
      <c r="AI608" s="6"/>
      <c r="AJ608" s="4"/>
      <c r="AK608" s="4"/>
      <c r="AL608" s="6"/>
    </row>
    <row r="609" spans="1:38"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6"/>
      <c r="AJ609" s="4"/>
      <c r="AK609" s="4"/>
      <c r="AL609" s="6"/>
    </row>
    <row r="610" spans="1:38"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6"/>
      <c r="AJ610" s="4"/>
      <c r="AK610" s="4"/>
      <c r="AL610" s="6"/>
    </row>
    <row r="611" spans="1:38" ht="15.75" customHeight="1" x14ac:dyDescent="0.15">
      <c r="A611" s="1"/>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6"/>
      <c r="AJ611" s="4"/>
      <c r="AK611" s="4"/>
      <c r="AL611" s="6"/>
    </row>
    <row r="612" spans="1:38"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6"/>
      <c r="AJ612" s="4"/>
      <c r="AK612" s="4"/>
      <c r="AL612" s="6"/>
    </row>
    <row r="613" spans="1:38" ht="15.75" customHeight="1" x14ac:dyDescent="0.15">
      <c r="A613" s="7"/>
      <c r="B613" s="2"/>
      <c r="C613" s="6"/>
      <c r="D613" s="6"/>
      <c r="E613" s="6"/>
      <c r="F613" s="6"/>
      <c r="G613" s="6"/>
      <c r="H613" s="6"/>
      <c r="I613" s="6"/>
      <c r="J613" s="6"/>
      <c r="K613" s="6"/>
      <c r="L613" s="6"/>
      <c r="M613" s="6"/>
      <c r="N613" s="6"/>
      <c r="O613" s="6"/>
      <c r="P613" s="4"/>
      <c r="Q613" s="6"/>
      <c r="R613" s="4"/>
      <c r="S613" s="4"/>
      <c r="T613" s="4"/>
      <c r="U613" s="4"/>
      <c r="V613" s="4"/>
      <c r="W613" s="6"/>
      <c r="X613" s="4"/>
      <c r="Y613" s="14"/>
      <c r="Z613" s="4"/>
      <c r="AA613" s="4"/>
      <c r="AB613" s="4"/>
      <c r="AC613" s="4"/>
      <c r="AD613" s="2"/>
      <c r="AE613" s="2"/>
      <c r="AF613" s="4"/>
      <c r="AG613" s="4"/>
      <c r="AH613" s="4"/>
      <c r="AI613" s="6"/>
      <c r="AJ613" s="4"/>
      <c r="AK613" s="4"/>
      <c r="AL613" s="6"/>
    </row>
    <row r="614" spans="1:38" ht="15.75" customHeight="1" x14ac:dyDescent="0.15">
      <c r="A614" s="7"/>
      <c r="B614" s="2"/>
      <c r="C614" s="6"/>
      <c r="D614" s="6"/>
      <c r="E614" s="6"/>
      <c r="F614" s="6"/>
      <c r="G614" s="7"/>
      <c r="J614" s="6"/>
      <c r="K614" s="6"/>
      <c r="P614" s="4"/>
      <c r="Q614" s="6"/>
      <c r="R614" s="4"/>
      <c r="S614" s="4"/>
      <c r="T614" s="4"/>
      <c r="U614" s="4"/>
      <c r="V614" s="4"/>
      <c r="W614" s="6"/>
      <c r="X614" s="4"/>
      <c r="Y614" s="14"/>
      <c r="Z614" s="4"/>
      <c r="AA614" s="4"/>
      <c r="AB614" s="4"/>
      <c r="AC614" s="4"/>
      <c r="AD614" s="2"/>
      <c r="AE614" s="2"/>
      <c r="AF614" s="4"/>
      <c r="AG614" s="4"/>
      <c r="AH614" s="4"/>
      <c r="AI614" s="6"/>
      <c r="AJ614" s="4"/>
      <c r="AK614" s="4"/>
      <c r="AL614" s="6"/>
    </row>
    <row r="615" spans="1:38" ht="15.75" customHeight="1" x14ac:dyDescent="0.15">
      <c r="A615" s="1"/>
      <c r="B615" s="2"/>
      <c r="C615" s="6"/>
      <c r="D615" s="6"/>
      <c r="E615" s="6"/>
      <c r="F615" s="6"/>
      <c r="G615" s="6"/>
      <c r="H615" s="6"/>
      <c r="I615" s="6"/>
      <c r="J615" s="6"/>
      <c r="K615" s="6"/>
      <c r="L615" s="6"/>
      <c r="M615" s="6"/>
      <c r="N615" s="6"/>
      <c r="O615" s="6"/>
      <c r="P615" s="4"/>
      <c r="Q615" s="6"/>
      <c r="R615" s="4"/>
      <c r="S615" s="4"/>
      <c r="T615" s="4"/>
      <c r="U615" s="4"/>
      <c r="V615" s="4"/>
      <c r="W615" s="6"/>
      <c r="X615" s="4"/>
      <c r="Y615" s="14"/>
      <c r="Z615" s="4"/>
      <c r="AA615" s="4"/>
      <c r="AB615" s="4"/>
      <c r="AC615" s="4"/>
      <c r="AD615" s="2"/>
      <c r="AE615" s="2"/>
      <c r="AF615" s="4"/>
      <c r="AG615" s="4"/>
      <c r="AH615" s="4"/>
      <c r="AI615" s="6"/>
      <c r="AJ615" s="4"/>
      <c r="AK615" s="4"/>
      <c r="AL615" s="6"/>
    </row>
    <row r="616" spans="1:38" ht="15.75" customHeight="1" x14ac:dyDescent="0.15">
      <c r="A616" s="7"/>
      <c r="B616" s="2"/>
      <c r="C616" s="6"/>
      <c r="D616" s="6"/>
      <c r="E616" s="6"/>
      <c r="F616" s="6"/>
      <c r="G616" s="6"/>
      <c r="H616" s="6"/>
      <c r="I616" s="6"/>
      <c r="J616" s="6"/>
      <c r="K616" s="6"/>
      <c r="L616" s="6"/>
      <c r="M616" s="6"/>
      <c r="N616" s="6"/>
      <c r="O616" s="6"/>
      <c r="P616" s="4"/>
      <c r="Q616" s="6"/>
      <c r="R616" s="4"/>
      <c r="S616" s="4"/>
      <c r="T616" s="3"/>
      <c r="U616" s="4"/>
      <c r="V616" s="4"/>
      <c r="W616" s="6"/>
      <c r="X616" s="4"/>
      <c r="Y616" s="14"/>
      <c r="Z616" s="4"/>
      <c r="AA616" s="4"/>
      <c r="AB616" s="4"/>
      <c r="AC616" s="4"/>
      <c r="AD616" s="2"/>
      <c r="AE616" s="2"/>
      <c r="AF616" s="4"/>
      <c r="AG616" s="4"/>
      <c r="AH616" s="4"/>
      <c r="AI616" s="6"/>
      <c r="AJ616" s="4"/>
      <c r="AK616" s="4"/>
      <c r="AL616" s="6"/>
    </row>
    <row r="617" spans="1:38" ht="15.75" customHeight="1" x14ac:dyDescent="0.15">
      <c r="A617" s="7"/>
      <c r="B617" s="2"/>
      <c r="C617" s="6"/>
      <c r="D617" s="6"/>
      <c r="E617" s="6"/>
      <c r="F617" s="6"/>
      <c r="G617" s="6"/>
      <c r="H617" s="6"/>
      <c r="I617" s="6"/>
      <c r="J617" s="6"/>
      <c r="K617" s="6"/>
      <c r="L617" s="6"/>
      <c r="M617" s="6"/>
      <c r="N617" s="6"/>
      <c r="O617" s="6"/>
      <c r="P617" s="4"/>
      <c r="Q617" s="6"/>
      <c r="R617" s="4"/>
      <c r="S617" s="4"/>
      <c r="T617" s="3"/>
      <c r="U617" s="4"/>
      <c r="V617" s="4"/>
      <c r="W617" s="6"/>
      <c r="X617" s="4"/>
      <c r="Y617" s="14"/>
      <c r="Z617" s="4"/>
      <c r="AA617" s="4"/>
      <c r="AB617" s="4"/>
      <c r="AC617" s="4"/>
      <c r="AD617" s="2"/>
      <c r="AE617" s="2"/>
      <c r="AF617" s="4"/>
      <c r="AG617" s="4"/>
      <c r="AH617" s="4"/>
      <c r="AI617" s="6"/>
      <c r="AJ617" s="4"/>
      <c r="AK617" s="4"/>
      <c r="AL617" s="6"/>
    </row>
    <row r="618" spans="1:38" ht="15.75" customHeight="1" x14ac:dyDescent="0.15">
      <c r="A618" s="7"/>
      <c r="B618" s="2"/>
      <c r="C618" s="6"/>
      <c r="D618" s="6"/>
      <c r="E618" s="6"/>
      <c r="F618" s="6"/>
      <c r="G618" s="3"/>
      <c r="J618" s="6"/>
      <c r="K618" s="6"/>
      <c r="P618" s="4"/>
      <c r="Q618" s="6"/>
      <c r="R618" s="4"/>
      <c r="S618" s="4"/>
      <c r="T618" s="4"/>
      <c r="U618" s="4"/>
      <c r="V618" s="4"/>
      <c r="W618" s="6"/>
      <c r="X618" s="4"/>
      <c r="Y618" s="14"/>
      <c r="Z618" s="4"/>
      <c r="AA618" s="4"/>
      <c r="AB618" s="4"/>
      <c r="AC618" s="4"/>
      <c r="AD618" s="2"/>
      <c r="AE618" s="2"/>
      <c r="AF618" s="4"/>
      <c r="AG618" s="4"/>
      <c r="AH618" s="4"/>
      <c r="AI618" s="6"/>
      <c r="AJ618" s="4"/>
      <c r="AK618" s="4"/>
      <c r="AL618" s="6"/>
    </row>
    <row r="619" spans="1:38" ht="15.75" customHeight="1" x14ac:dyDescent="0.15">
      <c r="A619" s="1"/>
      <c r="B619" s="2"/>
      <c r="C619" s="6"/>
      <c r="D619" s="6"/>
      <c r="E619" s="6"/>
      <c r="F619" s="6"/>
      <c r="G619" s="3"/>
      <c r="J619" s="6"/>
      <c r="K619" s="6"/>
      <c r="P619" s="4"/>
      <c r="Q619" s="6"/>
      <c r="R619" s="4"/>
      <c r="S619" s="4"/>
      <c r="T619" s="4"/>
      <c r="U619" s="4"/>
      <c r="V619" s="4"/>
      <c r="W619" s="6"/>
      <c r="X619" s="4"/>
      <c r="Y619" s="14"/>
      <c r="Z619" s="4"/>
      <c r="AA619" s="4"/>
      <c r="AB619" s="4"/>
      <c r="AC619" s="4"/>
      <c r="AD619" s="2"/>
      <c r="AE619" s="2"/>
      <c r="AF619" s="4"/>
      <c r="AG619" s="4"/>
      <c r="AH619" s="4"/>
      <c r="AI619" s="6"/>
      <c r="AJ619" s="4"/>
      <c r="AK619" s="4"/>
      <c r="AL619" s="6"/>
    </row>
    <row r="620" spans="1:38" ht="15.75" customHeight="1" x14ac:dyDescent="0.15">
      <c r="A620" s="7"/>
      <c r="B620" s="2"/>
      <c r="C620" s="6"/>
      <c r="D620" s="6"/>
      <c r="E620" s="6"/>
      <c r="F620" s="6"/>
      <c r="G620" s="7"/>
      <c r="J620" s="6"/>
      <c r="K620" s="6"/>
      <c r="P620" s="4"/>
      <c r="Q620" s="6"/>
      <c r="R620" s="4"/>
      <c r="S620" s="4"/>
      <c r="T620" s="4"/>
      <c r="U620" s="4"/>
      <c r="V620" s="4"/>
      <c r="W620" s="6"/>
      <c r="X620" s="4"/>
      <c r="Y620" s="14"/>
      <c r="Z620" s="4"/>
      <c r="AA620" s="4"/>
      <c r="AB620" s="4"/>
      <c r="AC620" s="4"/>
      <c r="AD620" s="2"/>
      <c r="AE620" s="2"/>
      <c r="AF620" s="4"/>
      <c r="AG620" s="4"/>
      <c r="AH620" s="4"/>
      <c r="AI620" s="6"/>
      <c r="AJ620" s="4"/>
      <c r="AK620" s="4"/>
      <c r="AL620" s="6"/>
    </row>
    <row r="621" spans="1:38" ht="15.75" customHeight="1" x14ac:dyDescent="0.15">
      <c r="A621" s="7"/>
      <c r="B621" s="2"/>
      <c r="C621" s="6"/>
      <c r="D621" s="6"/>
      <c r="E621" s="6"/>
      <c r="F621" s="6"/>
      <c r="G621" s="3"/>
      <c r="J621" s="6"/>
      <c r="K621" s="6"/>
      <c r="P621" s="4"/>
      <c r="Q621" s="6"/>
      <c r="R621" s="4"/>
      <c r="S621" s="4"/>
      <c r="U621" s="4"/>
      <c r="V621" s="4"/>
      <c r="W621" s="6"/>
      <c r="X621" s="4"/>
      <c r="Y621" s="14"/>
      <c r="Z621" s="4"/>
      <c r="AA621" s="4"/>
      <c r="AB621" s="4"/>
      <c r="AC621" s="4"/>
      <c r="AD621" s="2"/>
      <c r="AE621" s="2"/>
      <c r="AF621" s="4"/>
      <c r="AG621" s="4"/>
      <c r="AH621" s="4"/>
      <c r="AI621" s="6"/>
      <c r="AJ621" s="4"/>
      <c r="AK621" s="4"/>
      <c r="AL621" s="6"/>
    </row>
    <row r="622" spans="1:38" ht="15.75" customHeight="1" x14ac:dyDescent="0.15">
      <c r="A622" s="7"/>
      <c r="B622" s="2"/>
      <c r="C622" s="6"/>
      <c r="D622" s="6"/>
      <c r="E622" s="6"/>
      <c r="F622" s="6"/>
      <c r="G622" s="3"/>
      <c r="J622" s="6"/>
      <c r="K622" s="6"/>
      <c r="P622" s="4"/>
      <c r="Q622" s="6"/>
      <c r="R622" s="4"/>
      <c r="S622" s="4"/>
      <c r="T622" s="4"/>
      <c r="U622" s="4"/>
      <c r="V622" s="4"/>
      <c r="W622" s="6"/>
      <c r="X622" s="4"/>
      <c r="Y622" s="14"/>
      <c r="Z622" s="4"/>
      <c r="AA622" s="4"/>
      <c r="AB622" s="4"/>
      <c r="AC622" s="4"/>
      <c r="AD622" s="2"/>
      <c r="AE622" s="2"/>
      <c r="AF622" s="4"/>
      <c r="AG622" s="4"/>
      <c r="AH622" s="4"/>
      <c r="AI622" s="6"/>
      <c r="AJ622" s="4"/>
      <c r="AK622" s="4"/>
      <c r="AL622" s="6"/>
    </row>
    <row r="623" spans="1:38" ht="15.75" customHeight="1" x14ac:dyDescent="0.15">
      <c r="A623" s="1"/>
      <c r="B623" s="2"/>
      <c r="C623" s="6"/>
      <c r="D623" s="6"/>
      <c r="E623" s="6"/>
      <c r="F623" s="6"/>
      <c r="G623" s="3"/>
      <c r="J623" s="6"/>
      <c r="K623" s="6"/>
      <c r="P623" s="4"/>
      <c r="Q623" s="6"/>
      <c r="R623" s="4"/>
      <c r="S623" s="4"/>
      <c r="T623" s="4"/>
      <c r="U623" s="4"/>
      <c r="V623" s="4"/>
      <c r="W623" s="6"/>
      <c r="X623" s="4"/>
      <c r="Y623" s="14"/>
      <c r="Z623" s="4"/>
      <c r="AA623" s="4"/>
      <c r="AB623" s="4"/>
      <c r="AC623" s="4"/>
      <c r="AD623" s="2"/>
      <c r="AE623" s="2"/>
      <c r="AF623" s="4"/>
      <c r="AG623" s="4"/>
      <c r="AH623" s="4"/>
      <c r="AI623" s="6"/>
      <c r="AJ623" s="4"/>
      <c r="AK623" s="4"/>
      <c r="AL623" s="6"/>
    </row>
    <row r="624" spans="1:38" ht="15.75" customHeight="1" x14ac:dyDescent="0.15">
      <c r="A624" s="7"/>
      <c r="B624" s="2"/>
      <c r="C624" s="6"/>
      <c r="D624" s="6"/>
      <c r="E624" s="6"/>
      <c r="F624" s="6"/>
      <c r="G624" s="6"/>
      <c r="H624" s="6"/>
      <c r="I624" s="6"/>
      <c r="J624" s="6"/>
      <c r="K624" s="6"/>
      <c r="L624" s="6"/>
      <c r="M624" s="6"/>
      <c r="N624" s="6"/>
      <c r="O624" s="6"/>
      <c r="P624" s="4"/>
      <c r="Q624" s="6"/>
      <c r="R624" s="4"/>
      <c r="S624" s="4"/>
      <c r="T624" s="4"/>
      <c r="U624" s="4"/>
      <c r="V624" s="4"/>
      <c r="W624" s="6"/>
      <c r="X624" s="4"/>
      <c r="Y624" s="14"/>
      <c r="Z624" s="4"/>
      <c r="AA624" s="4"/>
      <c r="AB624" s="4"/>
      <c r="AC624" s="4"/>
      <c r="AD624" s="2"/>
      <c r="AE624" s="2"/>
      <c r="AF624" s="4"/>
      <c r="AG624" s="4"/>
      <c r="AH624" s="4"/>
      <c r="AI624" s="6"/>
      <c r="AJ624" s="4"/>
      <c r="AK624" s="4"/>
      <c r="AL624" s="6"/>
    </row>
    <row r="625" spans="1:38"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6"/>
      <c r="AJ625" s="4"/>
      <c r="AK625" s="4"/>
      <c r="AL625" s="6"/>
    </row>
    <row r="626" spans="1:38"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6"/>
      <c r="AJ626" s="4"/>
      <c r="AK626" s="4"/>
      <c r="AL626" s="6"/>
    </row>
    <row r="627" spans="1:38" ht="15.75" customHeight="1" x14ac:dyDescent="0.15">
      <c r="A627" s="1"/>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6"/>
      <c r="AJ627" s="4"/>
      <c r="AK627" s="4"/>
      <c r="AL627" s="6"/>
    </row>
    <row r="628" spans="1:38" ht="15.75" customHeight="1" x14ac:dyDescent="0.15">
      <c r="A628" s="7"/>
      <c r="B628" s="2"/>
      <c r="C628" s="6"/>
      <c r="D628" s="6"/>
      <c r="E628" s="6"/>
      <c r="F628" s="6"/>
      <c r="G628" s="6"/>
      <c r="H628" s="6"/>
      <c r="I628" s="6"/>
      <c r="J628" s="6"/>
      <c r="K628" s="6"/>
      <c r="L628" s="6"/>
      <c r="M628" s="6"/>
      <c r="N628" s="6"/>
      <c r="O628" s="6"/>
      <c r="P628" s="6"/>
      <c r="Q628" s="6"/>
      <c r="R628" s="6"/>
      <c r="S628" s="6"/>
      <c r="T628" s="6"/>
      <c r="U628" s="6"/>
      <c r="V628" s="6"/>
      <c r="W628" s="6"/>
      <c r="X628" s="6"/>
      <c r="Y628" s="14"/>
      <c r="Z628" s="6"/>
      <c r="AA628" s="6"/>
      <c r="AB628" s="6"/>
      <c r="AC628" s="6"/>
      <c r="AD628" s="2"/>
      <c r="AE628" s="2"/>
      <c r="AF628" s="6"/>
      <c r="AG628" s="6"/>
      <c r="AH628" s="6"/>
      <c r="AI628" s="6"/>
      <c r="AJ628" s="6"/>
      <c r="AK628" s="6"/>
      <c r="AL628" s="6"/>
    </row>
    <row r="629" spans="1:38" ht="15.75" customHeight="1" x14ac:dyDescent="0.15">
      <c r="A629" s="7"/>
      <c r="B629" s="2"/>
      <c r="C629" s="6"/>
      <c r="D629" s="6"/>
      <c r="E629" s="6"/>
      <c r="F629" s="6"/>
      <c r="G629" s="6"/>
      <c r="H629" s="6"/>
      <c r="I629" s="6"/>
      <c r="J629" s="6"/>
      <c r="K629" s="6"/>
      <c r="L629" s="6"/>
      <c r="M629" s="6"/>
      <c r="N629" s="6"/>
      <c r="O629" s="6"/>
      <c r="P629" s="6"/>
      <c r="Q629" s="6"/>
      <c r="R629" s="4"/>
      <c r="S629" s="4"/>
      <c r="T629" s="4"/>
      <c r="U629" s="4"/>
      <c r="V629" s="4"/>
      <c r="W629" s="6"/>
      <c r="X629" s="4"/>
      <c r="Y629" s="14"/>
      <c r="Z629" s="4"/>
      <c r="AA629" s="4"/>
      <c r="AB629" s="4"/>
      <c r="AC629" s="4"/>
      <c r="AD629" s="2"/>
      <c r="AE629" s="2"/>
      <c r="AF629" s="4"/>
      <c r="AG629" s="4"/>
      <c r="AH629" s="4"/>
      <c r="AI629" s="6"/>
      <c r="AJ629" s="4"/>
      <c r="AK629" s="4"/>
      <c r="AL629" s="6"/>
    </row>
    <row r="630" spans="1:38" ht="15.75" customHeight="1" x14ac:dyDescent="0.15">
      <c r="A630" s="7"/>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6"/>
      <c r="AJ630" s="4"/>
      <c r="AK630" s="4"/>
      <c r="AL630" s="6"/>
    </row>
    <row r="631" spans="1:38" ht="15.75" customHeight="1" x14ac:dyDescent="0.15">
      <c r="A631" s="1"/>
      <c r="B631" s="2"/>
      <c r="C631" s="6"/>
      <c r="D631" s="6"/>
      <c r="E631" s="6"/>
      <c r="F631" s="6"/>
      <c r="G631" s="6"/>
      <c r="H631" s="6"/>
      <c r="I631" s="6"/>
      <c r="J631" s="6"/>
      <c r="K631" s="6"/>
      <c r="L631" s="6"/>
      <c r="M631" s="6"/>
      <c r="N631" s="6"/>
      <c r="O631" s="6"/>
      <c r="P631" s="4"/>
      <c r="Q631" s="6"/>
      <c r="R631" s="4"/>
      <c r="S631" s="4"/>
      <c r="T631" s="4"/>
      <c r="U631" s="4"/>
      <c r="V631" s="4"/>
      <c r="W631" s="6"/>
      <c r="X631" s="4"/>
      <c r="Y631" s="14"/>
      <c r="Z631" s="4"/>
      <c r="AA631" s="4"/>
      <c r="AB631" s="4"/>
      <c r="AC631" s="4"/>
      <c r="AD631" s="2"/>
      <c r="AE631" s="2"/>
      <c r="AF631" s="4"/>
      <c r="AG631" s="4"/>
      <c r="AH631" s="4"/>
      <c r="AI631" s="6"/>
      <c r="AJ631" s="4"/>
      <c r="AK631" s="4"/>
      <c r="AL631" s="6"/>
    </row>
    <row r="632" spans="1:38"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6"/>
      <c r="AJ632" s="4"/>
      <c r="AK632" s="4"/>
      <c r="AL632" s="6"/>
    </row>
    <row r="633" spans="1:38" ht="15.75" customHeight="1" x14ac:dyDescent="0.15">
      <c r="A633" s="7"/>
      <c r="B633" s="2"/>
      <c r="C633" s="6"/>
      <c r="D633" s="6"/>
      <c r="E633" s="6"/>
      <c r="F633" s="6"/>
      <c r="G633" s="6"/>
      <c r="H633" s="6"/>
      <c r="I633" s="6"/>
      <c r="J633" s="6"/>
      <c r="K633" s="6"/>
      <c r="L633" s="6"/>
      <c r="M633" s="6"/>
      <c r="N633" s="6"/>
      <c r="O633" s="6"/>
      <c r="P633" s="4"/>
      <c r="Q633" s="6"/>
      <c r="R633" s="4"/>
      <c r="S633" s="4"/>
      <c r="T633" s="3"/>
      <c r="U633" s="4"/>
      <c r="V633" s="4"/>
      <c r="W633" s="6"/>
      <c r="X633" s="4"/>
      <c r="Y633" s="14"/>
      <c r="Z633" s="4"/>
      <c r="AA633" s="4"/>
      <c r="AB633" s="4"/>
      <c r="AC633" s="4"/>
      <c r="AD633" s="2"/>
      <c r="AE633" s="2"/>
      <c r="AF633" s="4"/>
      <c r="AG633" s="4"/>
      <c r="AH633" s="4"/>
      <c r="AI633" s="6"/>
      <c r="AJ633" s="4"/>
      <c r="AK633" s="4"/>
      <c r="AL633" s="6"/>
    </row>
    <row r="634" spans="1:38" ht="15.75" customHeight="1" x14ac:dyDescent="0.15">
      <c r="A634" s="7"/>
      <c r="B634" s="2"/>
      <c r="C634" s="6"/>
      <c r="D634" s="6"/>
      <c r="E634" s="6"/>
      <c r="F634" s="6"/>
      <c r="G634" s="6"/>
      <c r="H634" s="6"/>
      <c r="I634" s="6"/>
      <c r="J634" s="6"/>
      <c r="K634" s="6"/>
      <c r="L634" s="6"/>
      <c r="M634" s="6"/>
      <c r="N634" s="6"/>
      <c r="O634" s="6"/>
      <c r="P634" s="4"/>
      <c r="Q634" s="6"/>
      <c r="R634" s="4"/>
      <c r="S634" s="4"/>
      <c r="T634" s="3"/>
      <c r="U634" s="4"/>
      <c r="V634" s="4"/>
      <c r="W634" s="6"/>
      <c r="X634" s="4"/>
      <c r="Y634" s="14"/>
      <c r="Z634" s="4"/>
      <c r="AA634" s="4"/>
      <c r="AB634" s="4"/>
      <c r="AC634" s="4"/>
      <c r="AD634" s="2"/>
      <c r="AE634" s="2"/>
      <c r="AF634" s="4"/>
      <c r="AG634" s="4"/>
      <c r="AH634" s="4"/>
      <c r="AI634" s="6"/>
      <c r="AJ634" s="4"/>
      <c r="AK634" s="4"/>
      <c r="AL634" s="6"/>
    </row>
    <row r="635" spans="1:38" ht="15.75" customHeight="1" x14ac:dyDescent="0.15">
      <c r="A635" s="1"/>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6"/>
      <c r="AJ635" s="4"/>
      <c r="AK635" s="4"/>
      <c r="AL635" s="6"/>
    </row>
    <row r="636" spans="1:38" ht="15.75" customHeight="1" x14ac:dyDescent="0.15">
      <c r="A636" s="7"/>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6"/>
      <c r="AJ636" s="4"/>
      <c r="AK636" s="4"/>
      <c r="AL636" s="6"/>
    </row>
    <row r="637" spans="1:38"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6"/>
      <c r="AJ637" s="4"/>
      <c r="AK637" s="4"/>
      <c r="AL637" s="6"/>
    </row>
    <row r="638" spans="1:38"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6"/>
      <c r="AJ638" s="4"/>
      <c r="AK638" s="4"/>
      <c r="AL638" s="6"/>
    </row>
    <row r="639" spans="1:38" ht="15.75" customHeight="1" x14ac:dyDescent="0.15">
      <c r="A639" s="1"/>
      <c r="B639" s="2"/>
      <c r="C639" s="6"/>
      <c r="D639" s="6"/>
      <c r="E639" s="6"/>
      <c r="F639" s="6"/>
      <c r="G639" s="6"/>
      <c r="H639" s="6"/>
      <c r="I639" s="6"/>
      <c r="J639" s="6"/>
      <c r="K639" s="6"/>
      <c r="L639" s="6"/>
      <c r="M639" s="6"/>
      <c r="N639" s="6"/>
      <c r="O639" s="6"/>
      <c r="P639" s="4"/>
      <c r="Q639" s="6"/>
      <c r="R639" s="4"/>
      <c r="S639" s="4"/>
      <c r="T639" s="4"/>
      <c r="U639" s="4"/>
      <c r="V639" s="3"/>
      <c r="X639" s="4"/>
      <c r="Y639" s="14"/>
      <c r="Z639" s="4"/>
      <c r="AA639" s="4"/>
      <c r="AB639" s="4"/>
      <c r="AC639" s="4"/>
      <c r="AD639" s="2"/>
      <c r="AE639" s="2"/>
      <c r="AF639" s="4"/>
      <c r="AG639" s="4"/>
      <c r="AH639" s="4"/>
      <c r="AI639" s="6"/>
      <c r="AJ639" s="4"/>
      <c r="AK639" s="4"/>
      <c r="AL639" s="6"/>
    </row>
    <row r="640" spans="1:38" ht="15.75" customHeight="1" x14ac:dyDescent="0.15">
      <c r="A640" s="7"/>
      <c r="B640" s="2"/>
      <c r="C640" s="6"/>
      <c r="D640" s="6"/>
      <c r="E640" s="6"/>
      <c r="F640" s="6"/>
      <c r="G640" s="3"/>
      <c r="J640" s="6"/>
      <c r="K640" s="6"/>
      <c r="P640" s="4"/>
      <c r="Q640" s="6"/>
      <c r="R640" s="4"/>
      <c r="S640" s="4"/>
      <c r="T640" s="4"/>
      <c r="U640" s="4"/>
      <c r="V640" s="4"/>
      <c r="W640" s="6"/>
      <c r="X640" s="4"/>
      <c r="Y640" s="14"/>
      <c r="Z640" s="4"/>
      <c r="AA640" s="4"/>
      <c r="AB640" s="4"/>
      <c r="AC640" s="4"/>
      <c r="AD640" s="2"/>
      <c r="AE640" s="2"/>
      <c r="AF640" s="4"/>
      <c r="AG640" s="4"/>
      <c r="AH640" s="4"/>
      <c r="AI640" s="6"/>
      <c r="AJ640" s="4"/>
      <c r="AK640" s="4"/>
      <c r="AL640" s="6"/>
    </row>
    <row r="641" spans="1:38" ht="15.75" customHeight="1" x14ac:dyDescent="0.15">
      <c r="A641" s="7"/>
      <c r="B641" s="2"/>
      <c r="C641" s="6"/>
      <c r="D641" s="6"/>
      <c r="E641" s="6"/>
      <c r="F641" s="6"/>
      <c r="G641" s="6"/>
      <c r="H641" s="6"/>
      <c r="I641" s="6"/>
      <c r="J641" s="6"/>
      <c r="K641" s="6"/>
      <c r="L641" s="6"/>
      <c r="M641" s="6"/>
      <c r="N641" s="6"/>
      <c r="O641" s="6"/>
      <c r="P641" s="4"/>
      <c r="Q641" s="6"/>
      <c r="R641" s="4"/>
      <c r="S641" s="4"/>
      <c r="T641" s="4"/>
      <c r="U641" s="4"/>
      <c r="V641" s="4"/>
      <c r="W641" s="6"/>
      <c r="X641" s="4"/>
      <c r="Y641" s="14"/>
      <c r="Z641" s="4"/>
      <c r="AA641" s="4"/>
      <c r="AB641" s="4"/>
      <c r="AC641" s="4"/>
      <c r="AD641" s="2"/>
      <c r="AE641" s="2"/>
      <c r="AF641" s="4"/>
      <c r="AG641" s="4"/>
      <c r="AH641" s="4"/>
      <c r="AI641" s="6"/>
      <c r="AJ641" s="4"/>
      <c r="AK641" s="4"/>
      <c r="AL641" s="6"/>
    </row>
    <row r="642" spans="1:38" ht="15.75" customHeight="1" x14ac:dyDescent="0.15">
      <c r="A642" s="7"/>
      <c r="B642" s="2"/>
      <c r="C642" s="6"/>
      <c r="D642" s="6"/>
      <c r="E642" s="6"/>
      <c r="F642" s="6"/>
      <c r="G642" s="6"/>
      <c r="H642" s="6"/>
      <c r="I642" s="6"/>
      <c r="J642" s="6"/>
      <c r="K642" s="6"/>
      <c r="L642" s="6"/>
      <c r="M642" s="6"/>
      <c r="N642" s="6"/>
      <c r="O642" s="6"/>
      <c r="P642" s="4"/>
      <c r="Q642" s="6"/>
      <c r="R642" s="4"/>
      <c r="S642" s="4"/>
      <c r="T642" s="4"/>
      <c r="U642" s="4"/>
      <c r="V642" s="4"/>
      <c r="W642" s="6"/>
      <c r="X642" s="4"/>
      <c r="Y642" s="14"/>
      <c r="Z642" s="4"/>
      <c r="AA642" s="4"/>
      <c r="AB642" s="4"/>
      <c r="AC642" s="4"/>
      <c r="AD642" s="2"/>
      <c r="AE642" s="2"/>
      <c r="AF642" s="4"/>
      <c r="AG642" s="4"/>
      <c r="AH642" s="4"/>
      <c r="AI642" s="6"/>
      <c r="AJ642" s="4"/>
      <c r="AK642" s="4"/>
      <c r="AL642" s="6"/>
    </row>
    <row r="643" spans="1:38" ht="15.75" customHeight="1" x14ac:dyDescent="0.15">
      <c r="A643" s="1"/>
      <c r="B643" s="2"/>
      <c r="C643" s="6"/>
      <c r="D643" s="6"/>
      <c r="E643" s="6"/>
      <c r="F643" s="6"/>
      <c r="G643" s="6"/>
      <c r="H643" s="6"/>
      <c r="I643" s="6"/>
      <c r="J643" s="6"/>
      <c r="K643" s="6"/>
      <c r="L643" s="6"/>
      <c r="M643" s="6"/>
      <c r="N643" s="6"/>
      <c r="O643" s="6"/>
      <c r="P643" s="4"/>
      <c r="Q643" s="6"/>
      <c r="R643" s="4"/>
      <c r="S643" s="4"/>
      <c r="T643" s="4"/>
      <c r="U643" s="4"/>
      <c r="V643" s="4"/>
      <c r="W643" s="6"/>
      <c r="X643" s="4"/>
      <c r="Y643" s="14"/>
      <c r="Z643" s="4"/>
      <c r="AA643" s="4"/>
      <c r="AB643" s="4"/>
      <c r="AC643" s="4"/>
      <c r="AD643" s="2"/>
      <c r="AE643" s="2"/>
      <c r="AF643" s="4"/>
      <c r="AG643" s="4"/>
      <c r="AH643" s="4"/>
      <c r="AI643" s="6"/>
      <c r="AJ643" s="4"/>
      <c r="AK643" s="4"/>
      <c r="AL643" s="6"/>
    </row>
    <row r="644" spans="1:38" ht="15.75" customHeight="1" x14ac:dyDescent="0.15">
      <c r="A644" s="7"/>
      <c r="B644" s="2"/>
      <c r="C644" s="6"/>
      <c r="D644" s="6"/>
      <c r="E644" s="6"/>
      <c r="F644" s="6"/>
      <c r="G644" s="6"/>
      <c r="H644" s="6"/>
      <c r="I644" s="6"/>
      <c r="J644" s="6"/>
      <c r="K644" s="6"/>
      <c r="L644" s="6"/>
      <c r="M644" s="6"/>
      <c r="N644" s="6"/>
      <c r="O644" s="6"/>
      <c r="P644" s="4"/>
      <c r="Q644" s="6"/>
      <c r="R644" s="4"/>
      <c r="S644" s="4"/>
      <c r="T644" s="4"/>
      <c r="U644" s="4"/>
      <c r="V644" s="4"/>
      <c r="W644" s="6"/>
      <c r="X644" s="4"/>
      <c r="Y644" s="14"/>
      <c r="Z644" s="4"/>
      <c r="AA644" s="4"/>
      <c r="AB644" s="4"/>
      <c r="AC644" s="4"/>
      <c r="AD644" s="2"/>
      <c r="AE644" s="2"/>
      <c r="AF644" s="4"/>
      <c r="AG644" s="4"/>
      <c r="AH644" s="4"/>
      <c r="AI644" s="6"/>
      <c r="AJ644" s="4"/>
      <c r="AK644" s="4"/>
      <c r="AL644" s="6"/>
    </row>
    <row r="645" spans="1:38" ht="15.75" customHeight="1" x14ac:dyDescent="0.15">
      <c r="A645" s="7"/>
      <c r="B645" s="2"/>
      <c r="C645" s="6"/>
      <c r="D645" s="6"/>
      <c r="E645" s="6"/>
      <c r="F645" s="6"/>
      <c r="G645" s="6"/>
      <c r="H645" s="6"/>
      <c r="I645" s="6"/>
      <c r="J645" s="6"/>
      <c r="K645" s="6"/>
      <c r="L645" s="6"/>
      <c r="M645" s="6"/>
      <c r="N645" s="6"/>
      <c r="O645" s="6"/>
      <c r="P645" s="4"/>
      <c r="Q645" s="6"/>
      <c r="R645" s="4"/>
      <c r="S645" s="4"/>
      <c r="T645" s="4"/>
      <c r="U645" s="4"/>
      <c r="V645" s="4"/>
      <c r="W645" s="6"/>
      <c r="X645" s="4"/>
      <c r="Y645" s="14"/>
      <c r="Z645" s="4"/>
      <c r="AA645" s="4"/>
      <c r="AB645" s="4"/>
      <c r="AC645" s="4"/>
      <c r="AD645" s="2"/>
      <c r="AE645" s="2"/>
      <c r="AF645" s="4"/>
      <c r="AG645" s="4"/>
      <c r="AH645" s="4"/>
      <c r="AI645" s="6"/>
      <c r="AJ645" s="4"/>
      <c r="AK645" s="4"/>
      <c r="AL645" s="6"/>
    </row>
    <row r="646" spans="1:38" ht="15.75" customHeight="1" x14ac:dyDescent="0.15">
      <c r="A646" s="7"/>
      <c r="B646" s="2"/>
      <c r="C646" s="6"/>
      <c r="D646" s="6"/>
      <c r="E646" s="6"/>
      <c r="F646" s="6"/>
      <c r="G646" s="6"/>
      <c r="H646" s="6"/>
      <c r="I646" s="6"/>
      <c r="J646" s="6"/>
      <c r="K646" s="6"/>
      <c r="L646" s="6"/>
      <c r="M646" s="6"/>
      <c r="N646" s="6"/>
      <c r="O646" s="6"/>
      <c r="P646" s="4"/>
      <c r="Q646" s="6"/>
      <c r="R646" s="4"/>
      <c r="S646" s="4"/>
      <c r="T646" s="4"/>
      <c r="U646" s="4"/>
      <c r="V646" s="4"/>
      <c r="W646" s="6"/>
      <c r="X646" s="4"/>
      <c r="Y646" s="14"/>
      <c r="Z646" s="4"/>
      <c r="AA646" s="4"/>
      <c r="AB646" s="4"/>
      <c r="AC646" s="4"/>
      <c r="AD646" s="2"/>
      <c r="AE646" s="2"/>
      <c r="AF646" s="4"/>
      <c r="AG646" s="4"/>
      <c r="AH646" s="4"/>
      <c r="AI646" s="6"/>
      <c r="AJ646" s="4"/>
      <c r="AK646" s="4"/>
      <c r="AL646" s="6"/>
    </row>
    <row r="647" spans="1:38" ht="15.75" customHeight="1" x14ac:dyDescent="0.15">
      <c r="A647" s="1"/>
      <c r="B647" s="2"/>
      <c r="C647" s="6"/>
      <c r="D647" s="6"/>
      <c r="E647" s="6"/>
      <c r="F647" s="6"/>
      <c r="G647" s="6"/>
      <c r="H647" s="6"/>
      <c r="I647" s="6"/>
      <c r="J647" s="6"/>
      <c r="K647" s="6"/>
      <c r="L647" s="6"/>
      <c r="M647" s="6"/>
      <c r="N647" s="6"/>
      <c r="O647" s="6"/>
      <c r="P647" s="4"/>
      <c r="Q647" s="6"/>
      <c r="R647" s="4"/>
      <c r="S647" s="4"/>
      <c r="T647" s="4"/>
      <c r="U647" s="4"/>
      <c r="V647" s="4"/>
      <c r="W647" s="6"/>
      <c r="X647" s="4"/>
      <c r="Y647" s="14"/>
      <c r="Z647" s="4"/>
      <c r="AA647" s="4"/>
      <c r="AB647" s="4"/>
      <c r="AC647" s="4"/>
      <c r="AD647" s="2"/>
      <c r="AE647" s="2"/>
      <c r="AF647" s="4"/>
      <c r="AG647" s="4"/>
      <c r="AH647" s="4"/>
      <c r="AI647" s="6"/>
      <c r="AJ647" s="4"/>
      <c r="AK647" s="4"/>
      <c r="AL647" s="6"/>
    </row>
    <row r="648" spans="1:38" ht="15.75" customHeight="1" x14ac:dyDescent="0.15">
      <c r="A648" s="7"/>
      <c r="B648" s="2"/>
      <c r="C648" s="6"/>
      <c r="D648" s="6"/>
      <c r="E648" s="6"/>
      <c r="F648" s="6"/>
      <c r="G648" s="6"/>
      <c r="H648" s="6"/>
      <c r="I648" s="6"/>
      <c r="J648" s="6"/>
      <c r="K648" s="6"/>
      <c r="L648" s="6"/>
      <c r="M648" s="6"/>
      <c r="N648" s="6"/>
      <c r="O648" s="6"/>
      <c r="P648" s="4"/>
      <c r="Q648" s="6"/>
      <c r="R648" s="4"/>
      <c r="S648" s="4"/>
      <c r="T648" s="4"/>
      <c r="U648" s="4"/>
      <c r="V648" s="4"/>
      <c r="W648" s="6"/>
      <c r="X648" s="4"/>
      <c r="Y648" s="14"/>
      <c r="Z648" s="4"/>
      <c r="AA648" s="4"/>
      <c r="AB648" s="4"/>
      <c r="AC648" s="4"/>
      <c r="AD648" s="2"/>
      <c r="AE648" s="2"/>
      <c r="AF648" s="4"/>
      <c r="AG648" s="4"/>
      <c r="AH648" s="4"/>
      <c r="AI648" s="6"/>
      <c r="AJ648" s="4"/>
      <c r="AK648" s="4"/>
      <c r="AL648" s="6"/>
    </row>
    <row r="649" spans="1:38"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6"/>
      <c r="AJ649" s="4"/>
      <c r="AK649" s="4"/>
      <c r="AL649" s="6"/>
    </row>
    <row r="650" spans="1:38"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6"/>
      <c r="AJ650" s="4"/>
      <c r="AK650" s="4"/>
      <c r="AL650" s="6"/>
    </row>
    <row r="651" spans="1:38" ht="15.75" customHeight="1" x14ac:dyDescent="0.15">
      <c r="A651" s="1"/>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6"/>
      <c r="AJ651" s="4"/>
      <c r="AK651" s="4"/>
      <c r="AL651" s="6"/>
    </row>
    <row r="652" spans="1:38" ht="15.75" customHeight="1" x14ac:dyDescent="0.15">
      <c r="A652" s="7"/>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6"/>
      <c r="AJ652" s="4"/>
      <c r="AK652" s="4"/>
      <c r="AL652" s="6"/>
    </row>
    <row r="653" spans="1:38"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6"/>
      <c r="AJ653" s="4"/>
      <c r="AK653" s="4"/>
      <c r="AL653" s="6"/>
    </row>
    <row r="654" spans="1:38" ht="15.75" customHeight="1" x14ac:dyDescent="0.15">
      <c r="A654" s="7"/>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6"/>
      <c r="AJ654" s="4"/>
      <c r="AK654" s="4"/>
      <c r="AL654" s="6"/>
    </row>
    <row r="655" spans="1:38" ht="15.75" customHeight="1" x14ac:dyDescent="0.15">
      <c r="A655" s="1"/>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6"/>
      <c r="AJ655" s="4"/>
      <c r="AK655" s="4"/>
      <c r="AL655" s="6"/>
    </row>
    <row r="656" spans="1:38" ht="15.75" customHeight="1" x14ac:dyDescent="0.15">
      <c r="A656" s="7"/>
      <c r="B656" s="2"/>
      <c r="C656" s="6"/>
      <c r="D656" s="6"/>
      <c r="E656" s="6"/>
      <c r="F656" s="6"/>
      <c r="G656" s="6"/>
      <c r="H656" s="6"/>
      <c r="I656" s="6"/>
      <c r="J656" s="6"/>
      <c r="K656" s="6"/>
      <c r="L656" s="6"/>
      <c r="M656" s="6"/>
      <c r="N656" s="6"/>
      <c r="O656" s="6"/>
      <c r="P656" s="4"/>
      <c r="Q656" s="6"/>
      <c r="R656" s="4"/>
      <c r="S656" s="4"/>
      <c r="T656" s="4"/>
      <c r="U656" s="4"/>
      <c r="V656" s="4"/>
      <c r="W656" s="6"/>
      <c r="X656" s="4"/>
      <c r="Y656" s="14"/>
      <c r="Z656" s="4"/>
      <c r="AA656" s="4"/>
      <c r="AB656" s="4"/>
      <c r="AC656" s="4"/>
      <c r="AD656" s="2"/>
      <c r="AE656" s="2"/>
      <c r="AF656" s="4"/>
      <c r="AG656" s="4"/>
      <c r="AH656" s="4"/>
      <c r="AI656" s="6"/>
      <c r="AJ656" s="4"/>
      <c r="AK656" s="4"/>
      <c r="AL656" s="6"/>
    </row>
    <row r="657" spans="1:38"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6"/>
      <c r="AJ657" s="4"/>
      <c r="AK657" s="4"/>
      <c r="AL657" s="6"/>
    </row>
    <row r="658" spans="1:38" ht="15.75" customHeight="1" x14ac:dyDescent="0.15">
      <c r="A658" s="7"/>
      <c r="B658" s="2"/>
      <c r="C658" s="6"/>
      <c r="D658" s="6"/>
      <c r="E658" s="6"/>
      <c r="F658" s="6"/>
      <c r="G658" s="6"/>
      <c r="H658" s="6"/>
      <c r="I658" s="6"/>
      <c r="J658" s="6"/>
      <c r="K658" s="6"/>
      <c r="L658" s="6"/>
      <c r="M658" s="6"/>
      <c r="N658" s="6"/>
      <c r="O658" s="6"/>
      <c r="P658" s="4"/>
      <c r="Q658" s="6"/>
      <c r="R658" s="4"/>
      <c r="S658" s="4"/>
      <c r="T658" s="4"/>
      <c r="U658" s="4"/>
      <c r="V658" s="4"/>
      <c r="W658" s="6"/>
      <c r="X658" s="4"/>
      <c r="Y658" s="14"/>
      <c r="Z658" s="4"/>
      <c r="AA658" s="4"/>
      <c r="AB658" s="4"/>
      <c r="AC658" s="4"/>
      <c r="AD658" s="2"/>
      <c r="AE658" s="2"/>
      <c r="AF658" s="4"/>
      <c r="AG658" s="4"/>
      <c r="AH658" s="4"/>
      <c r="AI658" s="6"/>
      <c r="AJ658" s="4"/>
      <c r="AK658" s="4"/>
      <c r="AL658" s="6"/>
    </row>
    <row r="659" spans="1:38" ht="15.75" customHeight="1" x14ac:dyDescent="0.15">
      <c r="A659" s="1"/>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6"/>
      <c r="AJ659" s="4"/>
      <c r="AK659" s="4"/>
      <c r="AL659" s="6"/>
    </row>
    <row r="660" spans="1:38" ht="15.75" customHeight="1" x14ac:dyDescent="0.15">
      <c r="A660" s="7"/>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6"/>
      <c r="AJ660" s="4"/>
      <c r="AK660" s="4"/>
      <c r="AL660" s="6"/>
    </row>
    <row r="661" spans="1:38"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6"/>
      <c r="AJ661" s="4"/>
      <c r="AK661" s="4"/>
      <c r="AL661" s="6"/>
    </row>
    <row r="662" spans="1:38" ht="15.75" customHeight="1" x14ac:dyDescent="0.15">
      <c r="A662" s="7"/>
      <c r="B662" s="2"/>
      <c r="C662" s="6"/>
      <c r="D662" s="6"/>
      <c r="E662" s="6"/>
      <c r="F662" s="6"/>
      <c r="G662" s="6"/>
      <c r="H662" s="6"/>
      <c r="I662" s="6"/>
      <c r="J662" s="6"/>
      <c r="K662" s="6"/>
      <c r="L662" s="6"/>
      <c r="M662" s="6"/>
      <c r="N662" s="6"/>
      <c r="O662" s="6"/>
      <c r="P662" s="4"/>
      <c r="Q662" s="6"/>
      <c r="R662" s="2"/>
      <c r="S662" s="4"/>
      <c r="T662" s="4"/>
      <c r="U662" s="4"/>
      <c r="V662" s="4"/>
      <c r="W662" s="6"/>
      <c r="X662" s="4"/>
      <c r="Y662" s="14"/>
      <c r="Z662" s="4"/>
      <c r="AA662" s="4"/>
      <c r="AB662" s="4"/>
      <c r="AC662" s="4"/>
      <c r="AD662" s="2"/>
      <c r="AE662" s="2"/>
      <c r="AF662" s="4"/>
      <c r="AG662" s="4"/>
      <c r="AH662" s="4"/>
      <c r="AI662" s="6"/>
      <c r="AJ662" s="4"/>
      <c r="AK662" s="4"/>
      <c r="AL662" s="6"/>
    </row>
    <row r="663" spans="1:38" ht="15.75" customHeight="1" x14ac:dyDescent="0.15">
      <c r="A663" s="1"/>
      <c r="B663" s="2"/>
      <c r="C663" s="6"/>
      <c r="D663" s="6"/>
      <c r="E663" s="6"/>
      <c r="F663" s="6"/>
      <c r="G663" s="7"/>
      <c r="J663" s="6"/>
      <c r="K663" s="6"/>
      <c r="P663" s="4"/>
      <c r="Q663" s="6"/>
      <c r="R663" s="4"/>
      <c r="S663" s="4"/>
      <c r="T663" s="4"/>
      <c r="U663" s="4"/>
      <c r="V663" s="4"/>
      <c r="W663" s="6"/>
      <c r="X663" s="4"/>
      <c r="Y663" s="14"/>
      <c r="Z663" s="4"/>
      <c r="AA663" s="4"/>
      <c r="AB663" s="4"/>
      <c r="AC663" s="4"/>
      <c r="AD663" s="2"/>
      <c r="AE663" s="2"/>
      <c r="AF663" s="4"/>
      <c r="AG663" s="4"/>
      <c r="AH663" s="4"/>
      <c r="AI663" s="6"/>
      <c r="AJ663" s="4"/>
      <c r="AK663" s="4"/>
      <c r="AL663" s="6"/>
    </row>
    <row r="664" spans="1:38" ht="15.75" customHeight="1" x14ac:dyDescent="0.15">
      <c r="A664" s="7"/>
      <c r="B664" s="2"/>
      <c r="C664" s="6"/>
      <c r="D664" s="6"/>
      <c r="E664" s="6"/>
      <c r="F664" s="6"/>
      <c r="G664" s="6"/>
      <c r="H664" s="6"/>
      <c r="I664" s="6"/>
      <c r="J664" s="6"/>
      <c r="K664" s="6"/>
      <c r="L664" s="6"/>
      <c r="M664" s="6"/>
      <c r="N664" s="6"/>
      <c r="O664" s="6"/>
      <c r="P664" s="4"/>
      <c r="Q664" s="6"/>
      <c r="R664" s="4"/>
      <c r="S664" s="4"/>
      <c r="T664" s="3"/>
      <c r="U664" s="4"/>
      <c r="V664" s="4"/>
      <c r="W664" s="6"/>
      <c r="X664" s="4"/>
      <c r="Y664" s="14"/>
      <c r="Z664" s="4"/>
      <c r="AA664" s="4"/>
      <c r="AB664" s="4"/>
      <c r="AC664" s="4"/>
      <c r="AD664" s="2"/>
      <c r="AE664" s="2"/>
      <c r="AF664" s="4"/>
      <c r="AG664" s="4"/>
      <c r="AH664" s="4"/>
      <c r="AI664" s="6"/>
      <c r="AJ664" s="4"/>
      <c r="AK664" s="4"/>
      <c r="AL664" s="6"/>
    </row>
    <row r="665" spans="1:38" ht="15.75" customHeight="1" x14ac:dyDescent="0.15">
      <c r="A665" s="7"/>
      <c r="B665" s="2"/>
      <c r="C665" s="6"/>
      <c r="D665" s="6"/>
      <c r="E665" s="6"/>
      <c r="F665" s="6"/>
      <c r="G665" s="6"/>
      <c r="H665" s="6"/>
      <c r="I665" s="6"/>
      <c r="J665" s="6"/>
      <c r="K665" s="6"/>
      <c r="L665" s="6"/>
      <c r="M665" s="6"/>
      <c r="N665" s="6"/>
      <c r="O665" s="6"/>
      <c r="P665" s="4"/>
      <c r="Q665" s="6"/>
      <c r="R665" s="4"/>
      <c r="S665" s="4"/>
      <c r="T665" s="3"/>
      <c r="U665" s="4"/>
      <c r="V665" s="4"/>
      <c r="W665" s="6"/>
      <c r="X665" s="4"/>
      <c r="Y665" s="14"/>
      <c r="Z665" s="4"/>
      <c r="AA665" s="4"/>
      <c r="AB665" s="4"/>
      <c r="AC665" s="4"/>
      <c r="AD665" s="2"/>
      <c r="AE665" s="2"/>
      <c r="AF665" s="4"/>
      <c r="AG665" s="4"/>
      <c r="AH665" s="4"/>
      <c r="AI665" s="6"/>
      <c r="AJ665" s="4"/>
      <c r="AK665" s="4"/>
      <c r="AL665" s="6"/>
    </row>
    <row r="666" spans="1:38" ht="15.75" customHeight="1" x14ac:dyDescent="0.15">
      <c r="A666" s="7"/>
      <c r="B666" s="2"/>
      <c r="C666" s="6"/>
      <c r="D666" s="6"/>
      <c r="E666" s="6"/>
      <c r="F666" s="6"/>
      <c r="G666" s="6"/>
      <c r="H666" s="6"/>
      <c r="I666" s="6"/>
      <c r="J666" s="6"/>
      <c r="K666" s="6"/>
      <c r="L666" s="6"/>
      <c r="M666" s="6"/>
      <c r="N666" s="6"/>
      <c r="O666" s="6"/>
      <c r="P666" s="4"/>
      <c r="Q666" s="6"/>
      <c r="R666" s="4"/>
      <c r="S666" s="4"/>
      <c r="T666" s="4"/>
      <c r="U666" s="4"/>
      <c r="V666" s="4"/>
      <c r="W666" s="6"/>
      <c r="X666" s="4"/>
      <c r="Y666" s="14"/>
      <c r="Z666" s="4"/>
      <c r="AA666" s="4"/>
      <c r="AB666" s="4"/>
      <c r="AC666" s="4"/>
      <c r="AD666" s="2"/>
      <c r="AE666" s="2"/>
      <c r="AF666" s="4"/>
      <c r="AG666" s="4"/>
      <c r="AH666" s="4"/>
      <c r="AI666" s="6"/>
      <c r="AJ666" s="4"/>
      <c r="AK666" s="4"/>
      <c r="AL666" s="6"/>
    </row>
    <row r="667" spans="1:38" ht="15.75" customHeight="1" x14ac:dyDescent="0.15">
      <c r="A667" s="1"/>
      <c r="B667" s="2"/>
      <c r="C667" s="6"/>
      <c r="D667" s="6"/>
      <c r="E667" s="6"/>
      <c r="F667" s="6"/>
      <c r="G667" s="6"/>
      <c r="H667" s="6"/>
      <c r="I667" s="6"/>
      <c r="J667" s="6"/>
      <c r="K667" s="6"/>
      <c r="L667" s="6"/>
      <c r="M667" s="6"/>
      <c r="N667" s="6"/>
      <c r="O667" s="6"/>
      <c r="P667" s="6"/>
      <c r="Q667" s="6"/>
      <c r="R667" s="6"/>
      <c r="S667" s="6"/>
      <c r="T667" s="6"/>
      <c r="U667" s="6"/>
      <c r="V667" s="6"/>
      <c r="W667" s="6"/>
      <c r="X667" s="6"/>
      <c r="Y667" s="14"/>
      <c r="Z667" s="6"/>
      <c r="AA667" s="6"/>
      <c r="AB667" s="6"/>
      <c r="AC667" s="6"/>
      <c r="AD667" s="2"/>
      <c r="AE667" s="2"/>
      <c r="AF667" s="6"/>
      <c r="AG667" s="6"/>
      <c r="AH667" s="6"/>
      <c r="AI667" s="6"/>
      <c r="AJ667" s="6"/>
      <c r="AK667" s="6"/>
      <c r="AL667" s="6"/>
    </row>
    <row r="668" spans="1:38" ht="15.75" customHeight="1" x14ac:dyDescent="0.15">
      <c r="A668" s="7"/>
      <c r="B668" s="2"/>
      <c r="C668" s="6"/>
      <c r="D668" s="6"/>
      <c r="E668" s="6"/>
      <c r="F668" s="6"/>
      <c r="G668" s="7"/>
      <c r="J668" s="6"/>
      <c r="K668" s="6"/>
      <c r="P668" s="6"/>
      <c r="Q668" s="6"/>
      <c r="R668" s="4"/>
      <c r="S668" s="4"/>
      <c r="T668" s="4"/>
      <c r="U668" s="4"/>
      <c r="V668" s="4"/>
      <c r="W668" s="6"/>
      <c r="X668" s="4"/>
      <c r="Y668" s="14"/>
      <c r="Z668" s="4"/>
      <c r="AA668" s="4"/>
      <c r="AB668" s="4"/>
      <c r="AC668" s="4"/>
      <c r="AD668" s="2"/>
      <c r="AE668" s="2"/>
      <c r="AF668" s="4"/>
      <c r="AG668" s="4"/>
      <c r="AH668" s="4"/>
      <c r="AI668" s="6"/>
      <c r="AJ668" s="4"/>
      <c r="AK668" s="4"/>
      <c r="AL668" s="6"/>
    </row>
    <row r="669" spans="1:38"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6"/>
      <c r="AJ669" s="4"/>
      <c r="AK669" s="4"/>
      <c r="AL669" s="6"/>
    </row>
    <row r="670" spans="1:38" ht="15.75" customHeight="1" x14ac:dyDescent="0.15">
      <c r="A670" s="7"/>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6"/>
      <c r="AJ670" s="4"/>
      <c r="AK670" s="4"/>
      <c r="AL670" s="6"/>
    </row>
    <row r="671" spans="1:38" ht="15.75" customHeight="1" x14ac:dyDescent="0.15">
      <c r="A671" s="1"/>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6"/>
      <c r="AJ671" s="4"/>
      <c r="AK671" s="4"/>
      <c r="AL671" s="6"/>
    </row>
    <row r="672" spans="1:38" ht="15.75" customHeight="1" x14ac:dyDescent="0.15">
      <c r="A672" s="7"/>
      <c r="B672" s="2"/>
      <c r="C672" s="6"/>
      <c r="D672" s="6"/>
      <c r="E672" s="6"/>
      <c r="F672" s="6"/>
      <c r="G672" s="6"/>
      <c r="H672" s="6"/>
      <c r="I672" s="6"/>
      <c r="J672" s="6"/>
      <c r="K672" s="6"/>
      <c r="L672" s="6"/>
      <c r="M672" s="6"/>
      <c r="N672" s="6"/>
      <c r="O672" s="6"/>
      <c r="P672" s="6"/>
      <c r="Q672" s="6"/>
      <c r="R672" s="4"/>
      <c r="S672" s="4"/>
      <c r="T672" s="4"/>
      <c r="U672" s="4"/>
      <c r="V672" s="4"/>
      <c r="W672" s="6"/>
      <c r="X672" s="4"/>
      <c r="Y672" s="14"/>
      <c r="Z672" s="4"/>
      <c r="AA672" s="4"/>
      <c r="AB672" s="4"/>
      <c r="AC672" s="4"/>
      <c r="AD672" s="2"/>
      <c r="AE672" s="2"/>
      <c r="AF672" s="4"/>
      <c r="AG672" s="4"/>
      <c r="AH672" s="4"/>
      <c r="AI672" s="6"/>
      <c r="AJ672" s="4"/>
      <c r="AK672" s="4"/>
      <c r="AL672" s="6"/>
    </row>
    <row r="673" spans="1:38"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6"/>
      <c r="AJ673" s="4"/>
      <c r="AK673" s="4"/>
      <c r="AL673" s="6"/>
    </row>
    <row r="674" spans="1:38"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6"/>
      <c r="AJ674" s="4"/>
      <c r="AK674" s="4"/>
      <c r="AL674" s="6"/>
    </row>
    <row r="675" spans="1:38" ht="15.75" customHeight="1" x14ac:dyDescent="0.15">
      <c r="A675" s="1"/>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6"/>
      <c r="AJ675" s="4"/>
      <c r="AK675" s="4"/>
      <c r="AL675" s="6"/>
    </row>
    <row r="676" spans="1:38" ht="15.75" customHeight="1" x14ac:dyDescent="0.15">
      <c r="A676" s="7"/>
      <c r="B676" s="2"/>
      <c r="C676" s="6"/>
      <c r="D676" s="6"/>
      <c r="E676" s="6"/>
      <c r="F676" s="6"/>
      <c r="G676" s="6"/>
      <c r="H676" s="6"/>
      <c r="I676" s="6"/>
      <c r="J676" s="6"/>
      <c r="K676" s="6"/>
      <c r="L676" s="6"/>
      <c r="M676" s="6"/>
      <c r="N676" s="6"/>
      <c r="O676" s="6"/>
      <c r="P676" s="4"/>
      <c r="Q676" s="6"/>
      <c r="R676" s="4"/>
      <c r="S676" s="4"/>
      <c r="T676" s="3"/>
      <c r="U676" s="4"/>
      <c r="V676" s="3"/>
      <c r="X676" s="4"/>
      <c r="Y676" s="14"/>
      <c r="Z676" s="4"/>
      <c r="AA676" s="4"/>
      <c r="AB676" s="4"/>
      <c r="AC676" s="4"/>
      <c r="AD676" s="2"/>
      <c r="AE676" s="2"/>
      <c r="AF676" s="4"/>
      <c r="AG676" s="4"/>
      <c r="AH676" s="4"/>
      <c r="AI676" s="6"/>
      <c r="AJ676" s="4"/>
      <c r="AK676" s="4"/>
      <c r="AL676" s="6"/>
    </row>
    <row r="677" spans="1:38"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6"/>
      <c r="AJ677" s="4"/>
      <c r="AK677" s="4"/>
      <c r="AL677" s="6"/>
    </row>
    <row r="678" spans="1:38" ht="15.75" customHeight="1" x14ac:dyDescent="0.15">
      <c r="A678" s="7"/>
      <c r="B678" s="2"/>
      <c r="C678" s="6"/>
      <c r="D678" s="6"/>
      <c r="E678" s="6"/>
      <c r="F678" s="6"/>
      <c r="G678" s="7"/>
      <c r="J678" s="6"/>
      <c r="K678" s="6"/>
      <c r="P678" s="4"/>
      <c r="Q678" s="6"/>
      <c r="R678" s="4"/>
      <c r="S678" s="4"/>
      <c r="T678" s="4"/>
      <c r="U678" s="4"/>
      <c r="V678" s="4"/>
      <c r="W678" s="6"/>
      <c r="X678" s="4"/>
      <c r="Y678" s="14"/>
      <c r="Z678" s="4"/>
      <c r="AA678" s="4"/>
      <c r="AB678" s="4"/>
      <c r="AC678" s="4"/>
      <c r="AD678" s="2"/>
      <c r="AE678" s="2"/>
      <c r="AF678" s="4"/>
      <c r="AG678" s="4"/>
      <c r="AH678" s="4"/>
      <c r="AI678" s="6"/>
      <c r="AJ678" s="4"/>
      <c r="AK678" s="4"/>
      <c r="AL678" s="6"/>
    </row>
    <row r="679" spans="1:38" ht="15.75" customHeight="1" x14ac:dyDescent="0.15">
      <c r="A679" s="1"/>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6"/>
      <c r="AJ679" s="4"/>
      <c r="AK679" s="4"/>
      <c r="AL679" s="6"/>
    </row>
    <row r="680" spans="1:38" ht="15.75" customHeight="1" x14ac:dyDescent="0.15">
      <c r="A680" s="7"/>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6"/>
      <c r="AJ680" s="4"/>
      <c r="AK680" s="4"/>
      <c r="AL680" s="6"/>
    </row>
    <row r="681" spans="1:38"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6"/>
      <c r="AJ681" s="4"/>
      <c r="AK681" s="4"/>
      <c r="AL681" s="6"/>
    </row>
    <row r="682" spans="1:38"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6"/>
      <c r="AJ682" s="4"/>
      <c r="AK682" s="4"/>
      <c r="AL682" s="6"/>
    </row>
    <row r="683" spans="1:38" ht="15.75" customHeight="1" x14ac:dyDescent="0.15">
      <c r="A683" s="1"/>
      <c r="B683" s="2"/>
      <c r="C683" s="6"/>
      <c r="D683" s="6"/>
      <c r="E683" s="6"/>
      <c r="F683" s="6"/>
      <c r="G683" s="6"/>
      <c r="H683" s="6"/>
      <c r="I683" s="6"/>
      <c r="J683" s="6"/>
      <c r="K683" s="6"/>
      <c r="L683" s="6"/>
      <c r="M683" s="6"/>
      <c r="N683" s="6"/>
      <c r="O683" s="6"/>
      <c r="P683" s="4"/>
      <c r="Q683" s="6"/>
      <c r="R683" s="4"/>
      <c r="S683" s="4"/>
      <c r="T683" s="4"/>
      <c r="U683" s="3"/>
      <c r="V683" s="4"/>
      <c r="W683" s="6"/>
      <c r="X683" s="4"/>
      <c r="Y683" s="14"/>
      <c r="Z683" s="4"/>
      <c r="AA683" s="4"/>
      <c r="AB683" s="4"/>
      <c r="AC683" s="4"/>
      <c r="AD683" s="2"/>
      <c r="AE683" s="2"/>
      <c r="AF683" s="4"/>
      <c r="AG683" s="4"/>
      <c r="AH683" s="4"/>
      <c r="AI683" s="6"/>
      <c r="AJ683" s="4"/>
      <c r="AK683" s="4"/>
      <c r="AL683" s="6"/>
    </row>
    <row r="684" spans="1:38" ht="15.75" customHeight="1" x14ac:dyDescent="0.15">
      <c r="A684" s="7"/>
      <c r="B684" s="2"/>
      <c r="C684" s="6"/>
      <c r="D684" s="6"/>
      <c r="E684" s="6"/>
      <c r="F684" s="6"/>
      <c r="G684" s="6"/>
      <c r="H684" s="6"/>
      <c r="I684" s="6"/>
      <c r="J684" s="6"/>
      <c r="K684" s="6"/>
      <c r="L684" s="6"/>
      <c r="M684" s="6"/>
      <c r="N684" s="6"/>
      <c r="O684" s="6"/>
      <c r="P684" s="4"/>
      <c r="Q684" s="6"/>
      <c r="R684" s="4"/>
      <c r="S684" s="4"/>
      <c r="T684" s="3"/>
      <c r="U684" s="4"/>
      <c r="V684" s="4"/>
      <c r="W684" s="6"/>
      <c r="X684" s="4"/>
      <c r="Y684" s="14"/>
      <c r="Z684" s="4"/>
      <c r="AA684" s="4"/>
      <c r="AB684" s="4"/>
      <c r="AC684" s="4"/>
      <c r="AD684" s="2"/>
      <c r="AE684" s="2"/>
      <c r="AF684" s="4"/>
      <c r="AG684" s="4"/>
      <c r="AH684" s="4"/>
      <c r="AI684" s="6"/>
      <c r="AJ684" s="4"/>
      <c r="AK684" s="4"/>
      <c r="AL684" s="6"/>
    </row>
    <row r="685" spans="1:38"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6"/>
      <c r="AJ685" s="4"/>
      <c r="AK685" s="4"/>
      <c r="AL685" s="6"/>
    </row>
    <row r="686" spans="1:38" ht="15.75" customHeight="1" x14ac:dyDescent="0.15">
      <c r="A686" s="7"/>
      <c r="B686" s="2"/>
      <c r="C686" s="6"/>
      <c r="D686" s="6"/>
      <c r="E686" s="6"/>
      <c r="F686" s="6"/>
      <c r="G686" s="7"/>
      <c r="J686" s="6"/>
      <c r="K686" s="6"/>
      <c r="P686" s="4"/>
      <c r="Q686" s="6"/>
      <c r="R686" s="4"/>
      <c r="S686" s="4"/>
      <c r="T686" s="4"/>
      <c r="U686" s="4"/>
      <c r="V686" s="4"/>
      <c r="W686" s="6"/>
      <c r="X686" s="4"/>
      <c r="Y686" s="14"/>
      <c r="Z686" s="4"/>
      <c r="AA686" s="4"/>
      <c r="AB686" s="4"/>
      <c r="AC686" s="4"/>
      <c r="AD686" s="2"/>
      <c r="AE686" s="2"/>
      <c r="AF686" s="4"/>
      <c r="AG686" s="4"/>
      <c r="AH686" s="4"/>
      <c r="AI686" s="6"/>
      <c r="AJ686" s="4"/>
      <c r="AK686" s="4"/>
      <c r="AL686" s="6"/>
    </row>
    <row r="687" spans="1:38" ht="15.75" customHeight="1" x14ac:dyDescent="0.15">
      <c r="A687" s="1"/>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6"/>
      <c r="AJ687" s="4"/>
      <c r="AK687" s="4"/>
      <c r="AL687" s="6"/>
    </row>
    <row r="688" spans="1:38" ht="15.75" customHeight="1" x14ac:dyDescent="0.15">
      <c r="A688" s="7"/>
      <c r="B688" s="2"/>
      <c r="C688" s="6"/>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6"/>
      <c r="AJ688" s="4"/>
      <c r="AK688" s="4"/>
      <c r="AL688" s="6"/>
    </row>
    <row r="689" spans="1:38" ht="15.75" customHeight="1" x14ac:dyDescent="0.15">
      <c r="A689" s="7"/>
      <c r="B689" s="2"/>
      <c r="C689" s="6"/>
      <c r="D689" s="6"/>
      <c r="E689" s="6"/>
      <c r="F689" s="6"/>
      <c r="G689" s="6"/>
      <c r="H689" s="6"/>
      <c r="I689" s="6"/>
      <c r="J689" s="6"/>
      <c r="K689" s="6"/>
      <c r="L689" s="6"/>
      <c r="M689" s="6"/>
      <c r="N689" s="6"/>
      <c r="O689" s="6"/>
      <c r="P689" s="4"/>
      <c r="Q689" s="6"/>
      <c r="R689" s="4"/>
      <c r="S689" s="4"/>
      <c r="T689" s="4"/>
      <c r="U689" s="4"/>
      <c r="V689" s="4"/>
      <c r="W689" s="6"/>
      <c r="X689" s="4"/>
      <c r="Y689" s="14"/>
      <c r="Z689" s="4"/>
      <c r="AA689" s="4"/>
      <c r="AB689" s="4"/>
      <c r="AC689" s="4"/>
      <c r="AD689" s="2"/>
      <c r="AE689" s="2"/>
      <c r="AF689" s="4"/>
      <c r="AG689" s="4"/>
      <c r="AH689" s="4"/>
      <c r="AI689" s="6"/>
      <c r="AJ689" s="4"/>
      <c r="AK689" s="4"/>
      <c r="AL689" s="6"/>
    </row>
    <row r="690" spans="1:38" ht="15.75" customHeight="1" x14ac:dyDescent="0.15">
      <c r="A690" s="7"/>
      <c r="B690" s="2"/>
      <c r="C690" s="6"/>
      <c r="D690" s="6"/>
      <c r="E690" s="6"/>
      <c r="F690" s="6"/>
      <c r="G690" s="3"/>
      <c r="J690" s="6"/>
      <c r="K690" s="6"/>
      <c r="P690" s="4"/>
      <c r="Q690" s="6"/>
      <c r="R690" s="4"/>
      <c r="S690" s="4"/>
      <c r="T690" s="4"/>
      <c r="U690" s="4"/>
      <c r="V690" s="4"/>
      <c r="W690" s="6"/>
      <c r="X690" s="4"/>
      <c r="Y690" s="14"/>
      <c r="Z690" s="4"/>
      <c r="AA690" s="4"/>
      <c r="AB690" s="4"/>
      <c r="AC690" s="4"/>
      <c r="AD690" s="2"/>
      <c r="AE690" s="2"/>
      <c r="AF690" s="4"/>
      <c r="AG690" s="4"/>
      <c r="AH690" s="4"/>
      <c r="AI690" s="6"/>
      <c r="AJ690" s="4"/>
      <c r="AK690" s="4"/>
      <c r="AL690" s="6"/>
    </row>
    <row r="691" spans="1:38" ht="15.75" customHeight="1" x14ac:dyDescent="0.15">
      <c r="A691" s="1"/>
      <c r="B691" s="2"/>
      <c r="C691" s="6"/>
      <c r="D691" s="6"/>
      <c r="E691" s="6"/>
      <c r="F691" s="6"/>
      <c r="G691" s="6"/>
      <c r="H691" s="6"/>
      <c r="I691" s="6"/>
      <c r="J691" s="6"/>
      <c r="K691" s="6"/>
      <c r="L691" s="6"/>
      <c r="M691" s="6"/>
      <c r="N691" s="6"/>
      <c r="O691" s="6"/>
      <c r="P691" s="4"/>
      <c r="Q691" s="6"/>
      <c r="R691" s="4"/>
      <c r="S691" s="4"/>
      <c r="T691" s="4"/>
      <c r="U691" s="4"/>
      <c r="V691" s="4"/>
      <c r="W691" s="6"/>
      <c r="X691" s="4"/>
      <c r="Y691" s="14"/>
      <c r="Z691" s="4"/>
      <c r="AA691" s="4"/>
      <c r="AB691" s="4"/>
      <c r="AC691" s="4"/>
      <c r="AD691" s="2"/>
      <c r="AE691" s="2"/>
      <c r="AF691" s="4"/>
      <c r="AG691" s="4"/>
      <c r="AH691" s="4"/>
      <c r="AI691" s="6"/>
      <c r="AJ691" s="4"/>
      <c r="AK691" s="4"/>
      <c r="AL691" s="6"/>
    </row>
    <row r="692" spans="1:38" ht="15.75" customHeight="1" x14ac:dyDescent="0.15">
      <c r="A692" s="7"/>
      <c r="B692" s="2"/>
      <c r="C692" s="6"/>
      <c r="D692" s="6"/>
      <c r="E692" s="6"/>
      <c r="F692" s="6"/>
      <c r="G692" s="6"/>
      <c r="H692" s="6"/>
      <c r="I692" s="6"/>
      <c r="J692" s="6"/>
      <c r="K692" s="6"/>
      <c r="L692" s="6"/>
      <c r="M692" s="6"/>
      <c r="N692" s="6"/>
      <c r="O692" s="6"/>
      <c r="P692" s="4"/>
      <c r="Q692" s="6"/>
      <c r="R692" s="4"/>
      <c r="S692" s="4"/>
      <c r="T692" s="4"/>
      <c r="U692" s="4"/>
      <c r="V692" s="4"/>
      <c r="W692" s="6"/>
      <c r="X692" s="4"/>
      <c r="Y692" s="14"/>
      <c r="Z692" s="4"/>
      <c r="AA692" s="4"/>
      <c r="AB692" s="4"/>
      <c r="AC692" s="4"/>
      <c r="AD692" s="2"/>
      <c r="AE692" s="2"/>
      <c r="AF692" s="4"/>
      <c r="AG692" s="4"/>
      <c r="AH692" s="4"/>
      <c r="AI692" s="6"/>
      <c r="AJ692" s="4"/>
      <c r="AK692" s="4"/>
      <c r="AL692" s="6"/>
    </row>
    <row r="693" spans="1:38" ht="15.75" customHeight="1" x14ac:dyDescent="0.15">
      <c r="A693" s="7"/>
      <c r="B693" s="2"/>
      <c r="C693" s="6"/>
      <c r="D693" s="6"/>
      <c r="E693" s="6"/>
      <c r="F693" s="6"/>
      <c r="G693" s="6"/>
      <c r="H693" s="6"/>
      <c r="I693" s="6"/>
      <c r="J693" s="6"/>
      <c r="K693" s="6"/>
      <c r="L693" s="6"/>
      <c r="M693" s="6"/>
      <c r="N693" s="6"/>
      <c r="O693" s="6"/>
      <c r="P693" s="4"/>
      <c r="Q693" s="6"/>
      <c r="R693" s="4"/>
      <c r="S693" s="4"/>
      <c r="T693" s="4"/>
      <c r="U693" s="4"/>
      <c r="V693" s="4"/>
      <c r="W693" s="6"/>
      <c r="X693" s="4"/>
      <c r="Y693" s="14"/>
      <c r="Z693" s="4"/>
      <c r="AA693" s="4"/>
      <c r="AB693" s="4"/>
      <c r="AC693" s="4"/>
      <c r="AD693" s="2"/>
      <c r="AE693" s="2"/>
      <c r="AF693" s="4"/>
      <c r="AG693" s="4"/>
      <c r="AH693" s="4"/>
      <c r="AI693" s="6"/>
      <c r="AJ693" s="4"/>
      <c r="AK693" s="4"/>
      <c r="AL693" s="6"/>
    </row>
    <row r="694" spans="1:38" ht="15.75" customHeight="1" x14ac:dyDescent="0.15">
      <c r="A694" s="7"/>
      <c r="B694" s="2"/>
      <c r="C694" s="6"/>
      <c r="D694" s="6"/>
      <c r="E694" s="6"/>
      <c r="F694" s="6"/>
      <c r="G694" s="6"/>
      <c r="H694" s="6"/>
      <c r="I694" s="6"/>
      <c r="J694" s="6"/>
      <c r="K694" s="6"/>
      <c r="L694" s="6"/>
      <c r="M694" s="6"/>
      <c r="N694" s="6"/>
      <c r="O694" s="6"/>
      <c r="P694" s="4"/>
      <c r="Q694" s="6"/>
      <c r="R694" s="4"/>
      <c r="S694" s="4"/>
      <c r="T694" s="4"/>
      <c r="U694" s="4"/>
      <c r="V694" s="4"/>
      <c r="W694" s="6"/>
      <c r="X694" s="4"/>
      <c r="Y694" s="14"/>
      <c r="Z694" s="4"/>
      <c r="AA694" s="4"/>
      <c r="AB694" s="4"/>
      <c r="AC694" s="4"/>
      <c r="AD694" s="2"/>
      <c r="AE694" s="2"/>
      <c r="AF694" s="4"/>
      <c r="AG694" s="4"/>
      <c r="AH694" s="4"/>
      <c r="AI694" s="6"/>
      <c r="AJ694" s="4"/>
      <c r="AK694" s="4"/>
      <c r="AL694" s="6"/>
    </row>
    <row r="695" spans="1:38" ht="15.75" customHeight="1" x14ac:dyDescent="0.15">
      <c r="A695" s="1"/>
      <c r="B695" s="2"/>
      <c r="C695" s="6"/>
      <c r="D695" s="6"/>
      <c r="E695" s="6"/>
      <c r="F695" s="6"/>
      <c r="G695" s="6"/>
      <c r="H695" s="6"/>
      <c r="I695" s="6"/>
      <c r="J695" s="6"/>
      <c r="K695" s="6"/>
      <c r="L695" s="6"/>
      <c r="M695" s="6"/>
      <c r="N695" s="6"/>
      <c r="O695" s="6"/>
      <c r="P695" s="4"/>
      <c r="Q695" s="6"/>
      <c r="R695" s="4"/>
      <c r="S695" s="4"/>
      <c r="T695" s="4"/>
      <c r="U695" s="3"/>
      <c r="V695" s="4"/>
      <c r="W695" s="6"/>
      <c r="X695" s="4"/>
      <c r="Y695" s="14"/>
      <c r="Z695" s="4"/>
      <c r="AA695" s="4"/>
      <c r="AB695" s="4"/>
      <c r="AC695" s="4"/>
      <c r="AD695" s="2"/>
      <c r="AE695" s="2"/>
      <c r="AF695" s="4"/>
      <c r="AG695" s="4"/>
      <c r="AH695" s="4"/>
      <c r="AI695" s="6"/>
      <c r="AJ695" s="4"/>
      <c r="AK695" s="4"/>
      <c r="AL695" s="6"/>
    </row>
    <row r="696" spans="1:38" ht="15.75" customHeight="1" x14ac:dyDescent="0.15">
      <c r="A696" s="7"/>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6"/>
      <c r="AJ696" s="4"/>
      <c r="AK696" s="4"/>
      <c r="AL696" s="6"/>
    </row>
    <row r="697" spans="1:38" ht="15.75" customHeight="1" x14ac:dyDescent="0.15">
      <c r="A697" s="7"/>
      <c r="B697" s="2"/>
      <c r="C697" s="6"/>
      <c r="D697" s="6"/>
      <c r="E697" s="6"/>
      <c r="F697" s="6"/>
      <c r="G697" s="6"/>
      <c r="H697" s="6"/>
      <c r="I697" s="6"/>
      <c r="J697" s="6"/>
      <c r="K697" s="6"/>
      <c r="L697" s="6"/>
      <c r="M697" s="6"/>
      <c r="N697" s="6"/>
      <c r="O697" s="6"/>
      <c r="P697" s="4"/>
      <c r="Q697" s="6"/>
      <c r="R697" s="4"/>
      <c r="S697" s="4"/>
      <c r="T697" s="4"/>
      <c r="U697" s="4"/>
      <c r="V697" s="4"/>
      <c r="W697" s="6"/>
      <c r="X697" s="4"/>
      <c r="Y697" s="14"/>
      <c r="Z697" s="4"/>
      <c r="AA697" s="4"/>
      <c r="AB697" s="4"/>
      <c r="AC697" s="4"/>
      <c r="AD697" s="2"/>
      <c r="AE697" s="2"/>
      <c r="AF697" s="4"/>
      <c r="AG697" s="4"/>
      <c r="AH697" s="4"/>
      <c r="AI697" s="6"/>
      <c r="AJ697" s="4"/>
      <c r="AK697" s="4"/>
      <c r="AL697" s="6"/>
    </row>
    <row r="698" spans="1:38" ht="15.75" customHeight="1" x14ac:dyDescent="0.15">
      <c r="A698" s="7"/>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6"/>
      <c r="AJ698" s="4"/>
      <c r="AK698" s="4"/>
      <c r="AL698" s="6"/>
    </row>
    <row r="699" spans="1:38" ht="15.75" customHeight="1" x14ac:dyDescent="0.15">
      <c r="A699" s="1"/>
      <c r="B699" s="2"/>
      <c r="C699" s="6"/>
      <c r="D699" s="6"/>
      <c r="E699" s="6"/>
      <c r="F699" s="6"/>
      <c r="G699" s="6"/>
      <c r="H699" s="6"/>
      <c r="I699" s="6"/>
      <c r="J699" s="6"/>
      <c r="K699" s="6"/>
      <c r="L699" s="6"/>
      <c r="M699" s="6"/>
      <c r="N699" s="6"/>
      <c r="O699" s="6"/>
      <c r="P699" s="4"/>
      <c r="Q699" s="6"/>
      <c r="R699" s="4"/>
      <c r="S699" s="4"/>
      <c r="T699" s="4"/>
      <c r="U699" s="4"/>
      <c r="V699" s="4"/>
      <c r="W699" s="6"/>
      <c r="X699" s="4"/>
      <c r="Y699" s="14"/>
      <c r="Z699" s="4"/>
      <c r="AA699" s="4"/>
      <c r="AB699" s="4"/>
      <c r="AC699" s="4"/>
      <c r="AD699" s="2"/>
      <c r="AE699" s="2"/>
      <c r="AF699" s="4"/>
      <c r="AG699" s="4"/>
      <c r="AH699" s="4"/>
      <c r="AI699" s="6"/>
      <c r="AJ699" s="4"/>
      <c r="AK699" s="4"/>
      <c r="AL699" s="6"/>
    </row>
    <row r="700" spans="1:38" ht="15.75" customHeight="1" x14ac:dyDescent="0.15">
      <c r="A700" s="7"/>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6"/>
      <c r="AJ700" s="4"/>
      <c r="AK700" s="4"/>
      <c r="AL700" s="6"/>
    </row>
    <row r="701" spans="1:38" ht="15.75" customHeight="1" x14ac:dyDescent="0.15">
      <c r="A701" s="7"/>
      <c r="B701" s="2"/>
      <c r="C701" s="6"/>
      <c r="D701" s="6"/>
      <c r="E701" s="6"/>
      <c r="F701" s="6"/>
      <c r="G701" s="6"/>
      <c r="H701" s="6"/>
      <c r="I701" s="6"/>
      <c r="J701" s="6"/>
      <c r="K701" s="6"/>
      <c r="L701" s="6"/>
      <c r="M701" s="6"/>
      <c r="N701" s="6"/>
      <c r="O701" s="6"/>
      <c r="P701" s="4"/>
      <c r="Q701" s="6"/>
      <c r="R701" s="4"/>
      <c r="S701" s="4"/>
      <c r="T701" s="4"/>
      <c r="U701" s="4"/>
      <c r="V701" s="4"/>
      <c r="W701" s="6"/>
      <c r="X701" s="4"/>
      <c r="Y701" s="14"/>
      <c r="Z701" s="4"/>
      <c r="AA701" s="4"/>
      <c r="AB701" s="4"/>
      <c r="AC701" s="4"/>
      <c r="AD701" s="2"/>
      <c r="AE701" s="2"/>
      <c r="AF701" s="4"/>
      <c r="AG701" s="4"/>
      <c r="AH701" s="4"/>
      <c r="AI701" s="6"/>
      <c r="AJ701" s="4"/>
      <c r="AK701" s="4"/>
      <c r="AL701" s="6"/>
    </row>
    <row r="702" spans="1:38" ht="15.75" customHeight="1" x14ac:dyDescent="0.15">
      <c r="A702" s="7"/>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6"/>
      <c r="AJ702" s="4"/>
      <c r="AK702" s="4"/>
      <c r="AL702" s="6"/>
    </row>
    <row r="703" spans="1:38" ht="15.75" customHeight="1" x14ac:dyDescent="0.15">
      <c r="A703" s="1"/>
      <c r="B703" s="2"/>
      <c r="C703" s="6"/>
      <c r="D703" s="6"/>
      <c r="E703" s="6"/>
      <c r="F703" s="6"/>
      <c r="G703" s="6"/>
      <c r="H703" s="6"/>
      <c r="I703" s="6"/>
      <c r="J703" s="6"/>
      <c r="K703" s="6"/>
      <c r="L703" s="6"/>
      <c r="M703" s="6"/>
      <c r="N703" s="6"/>
      <c r="O703" s="6"/>
      <c r="P703" s="4"/>
      <c r="Q703" s="6"/>
      <c r="R703" s="4"/>
      <c r="S703" s="4"/>
      <c r="T703" s="4"/>
      <c r="U703" s="4"/>
      <c r="V703" s="4"/>
      <c r="W703" s="6"/>
      <c r="X703" s="4"/>
      <c r="Y703" s="14"/>
      <c r="Z703" s="4"/>
      <c r="AA703" s="4"/>
      <c r="AB703" s="4"/>
      <c r="AC703" s="4"/>
      <c r="AD703" s="2"/>
      <c r="AE703" s="2"/>
      <c r="AF703" s="4"/>
      <c r="AG703" s="4"/>
      <c r="AH703" s="4"/>
      <c r="AI703" s="6"/>
      <c r="AJ703" s="4"/>
      <c r="AK703" s="4"/>
      <c r="AL703" s="6"/>
    </row>
    <row r="704" spans="1:38" ht="15.75" customHeight="1" x14ac:dyDescent="0.15">
      <c r="A704" s="7"/>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6"/>
      <c r="AJ704" s="4"/>
      <c r="AK704" s="4"/>
      <c r="AL704" s="6"/>
    </row>
    <row r="705" spans="1:38" ht="15.75" customHeight="1" x14ac:dyDescent="0.15">
      <c r="A705" s="7"/>
      <c r="B705" s="2"/>
      <c r="C705" s="6"/>
      <c r="D705" s="6"/>
      <c r="E705" s="6"/>
      <c r="F705" s="6"/>
      <c r="G705" s="6"/>
      <c r="H705" s="6"/>
      <c r="I705" s="6"/>
      <c r="J705" s="6"/>
      <c r="K705" s="6"/>
      <c r="L705" s="6"/>
      <c r="M705" s="6"/>
      <c r="N705" s="6"/>
      <c r="O705" s="6"/>
      <c r="P705" s="4"/>
      <c r="Q705" s="6"/>
      <c r="R705" s="4"/>
      <c r="S705" s="4"/>
      <c r="T705" s="4"/>
      <c r="U705" s="4"/>
      <c r="V705" s="4"/>
      <c r="W705" s="6"/>
      <c r="X705" s="4"/>
      <c r="Y705" s="14"/>
      <c r="Z705" s="4"/>
      <c r="AA705" s="4"/>
      <c r="AB705" s="4"/>
      <c r="AC705" s="4"/>
      <c r="AD705" s="2"/>
      <c r="AE705" s="2"/>
      <c r="AF705" s="4"/>
      <c r="AG705" s="4"/>
      <c r="AH705" s="4"/>
      <c r="AI705" s="6"/>
      <c r="AJ705" s="4"/>
      <c r="AK705" s="4"/>
      <c r="AL705" s="6"/>
    </row>
    <row r="706" spans="1:38" ht="15.75" customHeight="1" x14ac:dyDescent="0.15">
      <c r="A706" s="7"/>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6"/>
      <c r="AJ706" s="4"/>
      <c r="AK706" s="4"/>
      <c r="AL706" s="6"/>
    </row>
    <row r="707" spans="1:38" ht="15.75" customHeight="1" x14ac:dyDescent="0.15">
      <c r="A707" s="1"/>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6"/>
      <c r="AJ707" s="4"/>
      <c r="AK707" s="4"/>
      <c r="AL707" s="6"/>
    </row>
    <row r="708" spans="1:38" ht="15.75" customHeight="1" x14ac:dyDescent="0.15">
      <c r="A708" s="7"/>
      <c r="B708" s="3"/>
      <c r="C708" s="7"/>
      <c r="D708" s="6"/>
      <c r="E708" s="6"/>
      <c r="F708" s="6"/>
      <c r="G708" s="6"/>
      <c r="H708" s="6"/>
      <c r="I708" s="6"/>
      <c r="J708" s="6"/>
      <c r="K708" s="6"/>
      <c r="L708" s="6"/>
      <c r="M708" s="6"/>
      <c r="N708" s="6"/>
      <c r="O708" s="6"/>
      <c r="P708" s="4"/>
      <c r="Q708" s="6"/>
      <c r="R708" s="4"/>
      <c r="S708" s="4"/>
      <c r="T708" s="4"/>
      <c r="U708" s="4"/>
      <c r="V708" s="4"/>
      <c r="W708" s="6"/>
      <c r="X708" s="4"/>
      <c r="Y708" s="14"/>
      <c r="Z708" s="4"/>
      <c r="AA708" s="4"/>
      <c r="AB708" s="4"/>
      <c r="AC708" s="4"/>
      <c r="AD708" s="2"/>
      <c r="AE708" s="2"/>
      <c r="AF708" s="4"/>
      <c r="AG708" s="4"/>
      <c r="AH708" s="4"/>
      <c r="AI708" s="6"/>
      <c r="AJ708" s="4"/>
      <c r="AK708" s="4"/>
      <c r="AL708" s="6"/>
    </row>
    <row r="709" spans="1:38" ht="15.75" customHeight="1" x14ac:dyDescent="0.15">
      <c r="A709" s="7"/>
      <c r="B709" s="3"/>
      <c r="C709" s="7"/>
      <c r="D709" s="6"/>
      <c r="E709" s="6"/>
      <c r="F709" s="6"/>
      <c r="G709" s="6"/>
      <c r="H709" s="6"/>
      <c r="I709" s="6"/>
      <c r="J709" s="6"/>
      <c r="K709" s="6"/>
      <c r="L709" s="6"/>
      <c r="M709" s="6"/>
      <c r="N709" s="6"/>
      <c r="O709" s="6"/>
      <c r="P709" s="4"/>
      <c r="Q709" s="6"/>
      <c r="R709" s="4"/>
      <c r="S709" s="4"/>
      <c r="T709" s="4"/>
      <c r="U709" s="4"/>
      <c r="V709" s="4"/>
      <c r="W709" s="6"/>
      <c r="X709" s="4"/>
      <c r="Y709" s="14"/>
      <c r="Z709" s="4"/>
      <c r="AA709" s="4"/>
      <c r="AB709" s="4"/>
      <c r="AC709" s="4"/>
      <c r="AD709" s="2"/>
      <c r="AE709" s="2"/>
      <c r="AF709" s="4"/>
      <c r="AG709" s="4"/>
      <c r="AH709" s="4"/>
      <c r="AI709" s="6"/>
      <c r="AJ709" s="4"/>
      <c r="AK709" s="4"/>
      <c r="AL709" s="6"/>
    </row>
    <row r="710" spans="1:38" ht="13" x14ac:dyDescent="0.15">
      <c r="A710" s="7"/>
      <c r="B710" s="3"/>
      <c r="C710" s="7"/>
      <c r="D710" s="6"/>
      <c r="E710" s="6"/>
      <c r="F710" s="6"/>
      <c r="G710" s="6"/>
      <c r="H710" s="6"/>
      <c r="I710" s="6"/>
      <c r="J710" s="6"/>
      <c r="K710" s="6"/>
      <c r="L710" s="6"/>
      <c r="M710" s="6"/>
      <c r="N710" s="6"/>
      <c r="O710" s="6"/>
      <c r="P710" s="4"/>
      <c r="Q710" s="6"/>
      <c r="R710" s="4"/>
      <c r="S710" s="4"/>
      <c r="T710" s="4"/>
      <c r="U710" s="4"/>
      <c r="V710" s="4"/>
      <c r="W710" s="6"/>
      <c r="X710" s="4"/>
      <c r="Y710" s="14"/>
      <c r="Z710" s="4"/>
      <c r="AA710" s="4"/>
      <c r="AB710" s="4"/>
      <c r="AC710" s="4"/>
      <c r="AD710" s="2"/>
      <c r="AE710" s="2"/>
      <c r="AF710" s="4"/>
      <c r="AG710" s="4"/>
      <c r="AH710" s="4"/>
      <c r="AI710" s="6"/>
      <c r="AJ710" s="4"/>
      <c r="AK710" s="4"/>
      <c r="AL710" s="6"/>
    </row>
    <row r="711" spans="1:38" ht="13" x14ac:dyDescent="0.15">
      <c r="A711" s="1"/>
      <c r="B711" s="3"/>
      <c r="C711" s="7"/>
      <c r="D711" s="6"/>
      <c r="E711" s="6"/>
      <c r="F711" s="6"/>
      <c r="G711" s="7"/>
      <c r="J711" s="6"/>
      <c r="K711" s="6"/>
      <c r="P711" s="4"/>
      <c r="Q711" s="6"/>
      <c r="R711" s="4"/>
      <c r="S711" s="4"/>
      <c r="T711" s="4"/>
      <c r="U711" s="4"/>
      <c r="V711" s="4"/>
      <c r="W711" s="6"/>
      <c r="X711" s="4"/>
      <c r="Y711" s="14"/>
      <c r="Z711" s="4"/>
      <c r="AA711" s="4"/>
      <c r="AB711" s="4"/>
      <c r="AC711" s="4"/>
      <c r="AD711" s="2"/>
      <c r="AE711" s="2"/>
      <c r="AF711" s="4"/>
      <c r="AG711" s="4"/>
      <c r="AH711" s="4"/>
      <c r="AI711" s="6"/>
      <c r="AJ711" s="4"/>
      <c r="AK711" s="4"/>
      <c r="AL711" s="6"/>
    </row>
    <row r="712" spans="1:38" ht="13" x14ac:dyDescent="0.15">
      <c r="A712" s="7"/>
      <c r="B712" s="3"/>
      <c r="C712" s="3"/>
      <c r="D712" s="4"/>
      <c r="E712" s="6"/>
      <c r="F712" s="4"/>
      <c r="G712" s="3"/>
      <c r="J712" s="4"/>
      <c r="K712" s="6"/>
      <c r="P712" s="4"/>
      <c r="Q712" s="6"/>
      <c r="R712" s="4"/>
      <c r="S712" s="4"/>
      <c r="T712" s="4"/>
      <c r="U712" s="4"/>
      <c r="V712" s="4"/>
      <c r="W712" s="6"/>
      <c r="X712" s="4"/>
      <c r="Y712" s="14"/>
      <c r="Z712" s="4"/>
      <c r="AA712" s="4"/>
      <c r="AB712" s="4"/>
      <c r="AC712" s="4"/>
      <c r="AD712" s="2"/>
      <c r="AE712" s="2"/>
      <c r="AF712" s="4"/>
      <c r="AG712" s="4"/>
      <c r="AH712" s="4"/>
      <c r="AI712" s="6"/>
      <c r="AJ712" s="4"/>
      <c r="AK712" s="4"/>
      <c r="AL712" s="6"/>
    </row>
    <row r="713" spans="1:38" ht="13" x14ac:dyDescent="0.15">
      <c r="A713" s="7"/>
      <c r="B713" s="3"/>
      <c r="C713" s="3"/>
      <c r="D713" s="4"/>
      <c r="E713" s="6"/>
      <c r="F713" s="4"/>
      <c r="G713" s="3"/>
      <c r="J713" s="4"/>
      <c r="K713" s="6"/>
      <c r="P713" s="4"/>
      <c r="Q713" s="6"/>
      <c r="R713" s="4"/>
      <c r="S713" s="4"/>
      <c r="T713" s="4"/>
      <c r="U713" s="4"/>
      <c r="V713" s="4"/>
      <c r="W713" s="6"/>
      <c r="X713" s="4"/>
      <c r="Y713" s="14"/>
      <c r="Z713" s="4"/>
      <c r="AA713" s="4"/>
      <c r="AB713" s="4"/>
      <c r="AC713" s="4"/>
      <c r="AD713" s="2"/>
      <c r="AE713" s="2"/>
      <c r="AF713" s="4"/>
      <c r="AG713" s="4"/>
      <c r="AH713" s="4"/>
      <c r="AI713" s="6"/>
      <c r="AJ713" s="4"/>
      <c r="AK713" s="4"/>
      <c r="AL713" s="6"/>
    </row>
    <row r="714" spans="1:38" ht="13" x14ac:dyDescent="0.15">
      <c r="A714" s="7"/>
      <c r="B714" s="3"/>
      <c r="C714" s="3"/>
      <c r="D714" s="4"/>
      <c r="E714" s="6"/>
      <c r="F714" s="4"/>
      <c r="G714" s="3"/>
      <c r="J714" s="4"/>
      <c r="K714" s="6"/>
      <c r="P714" s="4"/>
      <c r="Q714" s="6"/>
      <c r="R714" s="4"/>
      <c r="S714" s="4"/>
      <c r="T714" s="4"/>
      <c r="U714" s="4"/>
      <c r="V714" s="4"/>
      <c r="W714" s="6"/>
      <c r="X714" s="4"/>
      <c r="Y714" s="14"/>
      <c r="Z714" s="4"/>
      <c r="AA714" s="4"/>
      <c r="AB714" s="4"/>
      <c r="AC714" s="4"/>
      <c r="AD714" s="2"/>
      <c r="AE714" s="2"/>
      <c r="AF714" s="4"/>
      <c r="AG714" s="4"/>
      <c r="AH714" s="4"/>
      <c r="AI714" s="6"/>
      <c r="AJ714" s="4"/>
      <c r="AK714" s="4"/>
      <c r="AL714" s="6"/>
    </row>
    <row r="715" spans="1:38" ht="13" x14ac:dyDescent="0.15">
      <c r="A715" s="1"/>
      <c r="B715" s="3"/>
      <c r="C715" s="3"/>
      <c r="D715" s="4"/>
      <c r="E715" s="6"/>
      <c r="F715" s="4"/>
      <c r="G715" s="3"/>
      <c r="J715" s="4"/>
      <c r="K715" s="6"/>
      <c r="P715" s="4"/>
      <c r="Q715" s="6"/>
      <c r="R715" s="4"/>
      <c r="S715" s="4"/>
      <c r="T715" s="4"/>
      <c r="U715" s="4"/>
      <c r="V715" s="4"/>
      <c r="W715" s="6"/>
      <c r="X715" s="4"/>
      <c r="Y715" s="14"/>
      <c r="Z715" s="4"/>
      <c r="AA715" s="4"/>
      <c r="AB715" s="4"/>
      <c r="AC715" s="4"/>
      <c r="AD715" s="2"/>
      <c r="AE715" s="2"/>
      <c r="AF715" s="4"/>
      <c r="AG715" s="4"/>
      <c r="AH715" s="4"/>
      <c r="AI715" s="6"/>
      <c r="AJ715" s="4"/>
      <c r="AK715" s="4"/>
      <c r="AL715" s="6"/>
    </row>
    <row r="716" spans="1:38" ht="13" x14ac:dyDescent="0.15">
      <c r="A716" s="7"/>
      <c r="B716" s="3"/>
      <c r="C716" s="3"/>
      <c r="D716" s="4"/>
      <c r="E716" s="6"/>
      <c r="F716" s="4"/>
      <c r="G716" s="2"/>
      <c r="H716" s="2"/>
      <c r="I716" s="2"/>
      <c r="J716" s="4"/>
      <c r="K716" s="6"/>
      <c r="L716" s="2"/>
      <c r="M716" s="2"/>
      <c r="N716" s="2"/>
      <c r="O716" s="2"/>
      <c r="P716" s="4"/>
      <c r="Q716" s="6"/>
      <c r="R716" s="4"/>
      <c r="S716" s="4"/>
      <c r="T716" s="4"/>
      <c r="U716" s="4"/>
      <c r="V716" s="4"/>
      <c r="W716" s="6"/>
      <c r="X716" s="4"/>
      <c r="Y716" s="14"/>
      <c r="Z716" s="4"/>
      <c r="AA716" s="4"/>
      <c r="AB716" s="4"/>
      <c r="AC716" s="4"/>
      <c r="AD716" s="2"/>
      <c r="AE716" s="2"/>
      <c r="AF716" s="4"/>
      <c r="AG716" s="4"/>
      <c r="AH716" s="4"/>
      <c r="AI716" s="6"/>
      <c r="AJ716" s="4"/>
      <c r="AK716" s="4"/>
      <c r="AL716" s="6"/>
    </row>
    <row r="717" spans="1:38" ht="13" x14ac:dyDescent="0.15">
      <c r="A717" s="7"/>
      <c r="B717" s="3"/>
      <c r="C717" s="4"/>
      <c r="D717" s="3"/>
      <c r="F717" s="4"/>
      <c r="G717" s="3"/>
      <c r="J717" s="3"/>
      <c r="P717" s="3"/>
      <c r="R717" s="4"/>
      <c r="S717" s="4"/>
      <c r="T717" s="4"/>
      <c r="U717" s="4"/>
      <c r="V717" s="4"/>
      <c r="W717" s="6"/>
      <c r="X717" s="4"/>
      <c r="Y717" s="14"/>
      <c r="Z717" s="4"/>
      <c r="AA717" s="4"/>
      <c r="AB717" s="4"/>
      <c r="AC717" s="4"/>
      <c r="AD717" s="2"/>
      <c r="AE717" s="2"/>
      <c r="AF717" s="4"/>
      <c r="AG717" s="4"/>
      <c r="AH717" s="4"/>
      <c r="AI717" s="6"/>
      <c r="AJ717" s="4"/>
      <c r="AK717" s="4"/>
      <c r="AL717" s="6"/>
    </row>
    <row r="718" spans="1:38" ht="13" x14ac:dyDescent="0.15">
      <c r="A718" s="7"/>
      <c r="B718" s="3"/>
      <c r="C718" s="3"/>
      <c r="D718" s="4"/>
      <c r="E718" s="6"/>
      <c r="F718" s="4"/>
      <c r="G718" s="3"/>
      <c r="J718" s="4"/>
      <c r="K718" s="6"/>
      <c r="P718" s="4"/>
      <c r="Q718" s="6"/>
      <c r="R718" s="4"/>
      <c r="S718" s="4"/>
      <c r="T718" s="4"/>
      <c r="U718" s="4"/>
      <c r="V718" s="4"/>
      <c r="W718" s="6"/>
      <c r="X718" s="4"/>
      <c r="Y718" s="14"/>
      <c r="Z718" s="4"/>
      <c r="AA718" s="4"/>
      <c r="AB718" s="4"/>
      <c r="AC718" s="4"/>
      <c r="AD718" s="2"/>
      <c r="AE718" s="2"/>
      <c r="AF718" s="4"/>
      <c r="AG718" s="4"/>
      <c r="AH718" s="4"/>
      <c r="AI718" s="6"/>
      <c r="AJ718" s="4"/>
      <c r="AK718" s="4"/>
      <c r="AL718" s="6"/>
    </row>
    <row r="719" spans="1:38" ht="13" x14ac:dyDescent="0.15">
      <c r="A719" s="1"/>
      <c r="B719" s="3"/>
      <c r="C719" s="4"/>
      <c r="D719" s="3"/>
      <c r="F719" s="4"/>
      <c r="G719" s="3"/>
      <c r="J719" s="3"/>
      <c r="P719" s="3"/>
      <c r="R719" s="4"/>
      <c r="S719" s="4"/>
      <c r="T719" s="4"/>
      <c r="U719" s="4"/>
      <c r="V719" s="4"/>
      <c r="W719" s="6"/>
      <c r="X719" s="4"/>
      <c r="Y719" s="14"/>
      <c r="Z719" s="4"/>
      <c r="AA719" s="4"/>
      <c r="AB719" s="4"/>
      <c r="AC719" s="4"/>
      <c r="AD719" s="2"/>
      <c r="AE719" s="2"/>
      <c r="AF719" s="4"/>
      <c r="AG719" s="4"/>
      <c r="AH719" s="4"/>
      <c r="AI719" s="6"/>
      <c r="AJ719" s="4"/>
      <c r="AK719" s="4"/>
      <c r="AL719" s="6"/>
    </row>
    <row r="720" spans="1:38" ht="13" x14ac:dyDescent="0.15">
      <c r="A720" s="7"/>
      <c r="B720" s="3"/>
      <c r="C720" s="3"/>
      <c r="D720" s="3"/>
      <c r="F720" s="4"/>
      <c r="G720" s="3"/>
      <c r="J720" s="3"/>
      <c r="P720" s="3"/>
      <c r="R720" s="4"/>
      <c r="S720" s="4"/>
      <c r="T720" s="4"/>
      <c r="U720" s="4"/>
      <c r="V720" s="4"/>
      <c r="W720" s="6"/>
      <c r="X720" s="4"/>
      <c r="Y720" s="14"/>
      <c r="Z720" s="4"/>
      <c r="AA720" s="4"/>
      <c r="AB720" s="4"/>
      <c r="AC720" s="4"/>
      <c r="AD720" s="2"/>
      <c r="AE720" s="2"/>
      <c r="AF720" s="4"/>
      <c r="AG720" s="4"/>
      <c r="AH720" s="4"/>
      <c r="AI720" s="6"/>
      <c r="AJ720" s="4"/>
      <c r="AK720" s="4"/>
      <c r="AL720" s="6"/>
    </row>
    <row r="721" spans="1:38" ht="13" x14ac:dyDescent="0.15">
      <c r="A721" s="7"/>
      <c r="B721" s="3"/>
      <c r="C721" s="4"/>
      <c r="D721" s="3"/>
      <c r="F721" s="4"/>
      <c r="G721" s="3"/>
      <c r="J721" s="3"/>
      <c r="P721" s="3"/>
      <c r="R721" s="4"/>
      <c r="S721" s="4"/>
      <c r="T721" s="3"/>
      <c r="U721" s="4"/>
      <c r="V721" s="4"/>
      <c r="W721" s="6"/>
      <c r="X721" s="4"/>
      <c r="Y721" s="14"/>
      <c r="Z721" s="4"/>
      <c r="AA721" s="4"/>
      <c r="AB721" s="4"/>
      <c r="AC721" s="4"/>
      <c r="AD721" s="2"/>
      <c r="AE721" s="2"/>
      <c r="AF721" s="4"/>
      <c r="AG721" s="4"/>
      <c r="AH721" s="4"/>
      <c r="AI721" s="6"/>
      <c r="AJ721" s="4"/>
      <c r="AK721" s="4"/>
      <c r="AL721" s="6"/>
    </row>
    <row r="722" spans="1:38" ht="13" x14ac:dyDescent="0.15">
      <c r="A722" s="7"/>
      <c r="B722" s="3"/>
      <c r="C722" s="4"/>
      <c r="D722" s="3"/>
      <c r="F722" s="4"/>
      <c r="G722" s="3"/>
      <c r="J722" s="3"/>
      <c r="P722" s="3"/>
      <c r="R722" s="4"/>
      <c r="S722" s="4"/>
      <c r="T722" s="4"/>
      <c r="U722" s="4"/>
      <c r="V722" s="4"/>
      <c r="W722" s="6"/>
      <c r="X722" s="4"/>
      <c r="Y722" s="14"/>
      <c r="Z722" s="4"/>
      <c r="AA722" s="4"/>
      <c r="AB722" s="4"/>
      <c r="AC722" s="4"/>
      <c r="AD722" s="2"/>
      <c r="AE722" s="2"/>
      <c r="AF722" s="4"/>
      <c r="AG722" s="4"/>
      <c r="AH722" s="4"/>
      <c r="AI722" s="6"/>
      <c r="AJ722" s="4"/>
      <c r="AK722" s="4"/>
      <c r="AL722" s="6"/>
    </row>
    <row r="723" spans="1:38" ht="13" x14ac:dyDescent="0.15">
      <c r="A723" s="1"/>
      <c r="B723" s="3"/>
      <c r="C723" s="4"/>
      <c r="D723" s="3"/>
      <c r="F723" s="4"/>
      <c r="G723" s="3"/>
      <c r="J723" s="3"/>
      <c r="P723" s="3"/>
      <c r="R723" s="4"/>
      <c r="S723" s="4"/>
      <c r="T723" s="4"/>
      <c r="U723" s="4"/>
      <c r="V723" s="4"/>
      <c r="W723" s="6"/>
      <c r="X723" s="4"/>
      <c r="Y723" s="14"/>
      <c r="Z723" s="4"/>
      <c r="AA723" s="4"/>
      <c r="AB723" s="4"/>
      <c r="AC723" s="4"/>
      <c r="AD723" s="2"/>
      <c r="AE723" s="2"/>
      <c r="AF723" s="4"/>
      <c r="AG723" s="4"/>
      <c r="AH723" s="4"/>
      <c r="AI723" s="6"/>
      <c r="AJ723" s="4"/>
      <c r="AK723" s="4"/>
      <c r="AL723" s="6"/>
    </row>
    <row r="724" spans="1:38" ht="13" x14ac:dyDescent="0.15">
      <c r="A724" s="7"/>
      <c r="B724" s="3"/>
      <c r="C724" s="3"/>
      <c r="D724" s="4"/>
      <c r="E724" s="6"/>
      <c r="F724" s="4"/>
      <c r="G724" s="2"/>
      <c r="H724" s="2"/>
      <c r="I724" s="2"/>
      <c r="J724" s="4"/>
      <c r="K724" s="6"/>
      <c r="L724" s="2"/>
      <c r="M724" s="2"/>
      <c r="N724" s="2"/>
      <c r="O724" s="2"/>
      <c r="P724" s="4"/>
      <c r="Q724" s="6"/>
      <c r="R724" s="4"/>
      <c r="S724" s="4"/>
      <c r="T724" s="4"/>
      <c r="U724" s="4"/>
      <c r="V724" s="4"/>
      <c r="W724" s="6"/>
      <c r="X724" s="4"/>
      <c r="Y724" s="14"/>
      <c r="Z724" s="4"/>
      <c r="AA724" s="4"/>
      <c r="AB724" s="4"/>
      <c r="AC724" s="4"/>
      <c r="AD724" s="2"/>
      <c r="AE724" s="2"/>
      <c r="AF724" s="4"/>
      <c r="AG724" s="4"/>
      <c r="AH724" s="4"/>
      <c r="AI724" s="6"/>
      <c r="AJ724" s="4"/>
      <c r="AK724" s="4"/>
      <c r="AL724" s="6"/>
    </row>
    <row r="725" spans="1:38" ht="13" x14ac:dyDescent="0.15">
      <c r="A725" s="7"/>
      <c r="B725" s="3"/>
      <c r="C725" s="3"/>
      <c r="D725" s="4"/>
      <c r="E725" s="6"/>
      <c r="F725" s="4"/>
      <c r="G725" s="3"/>
      <c r="J725" s="4"/>
      <c r="K725" s="6"/>
      <c r="P725" s="4"/>
      <c r="Q725" s="6"/>
      <c r="R725" s="2"/>
      <c r="S725" s="4"/>
      <c r="T725" s="4"/>
      <c r="U725" s="4"/>
      <c r="V725" s="4"/>
      <c r="W725" s="6"/>
      <c r="X725" s="4"/>
      <c r="Y725" s="14"/>
      <c r="Z725" s="4"/>
      <c r="AA725" s="4"/>
      <c r="AB725" s="4"/>
      <c r="AC725" s="4"/>
      <c r="AD725" s="2"/>
      <c r="AE725" s="2"/>
      <c r="AF725" s="4"/>
      <c r="AG725" s="4"/>
      <c r="AH725" s="4"/>
      <c r="AI725" s="6"/>
      <c r="AJ725" s="4"/>
      <c r="AK725" s="4"/>
      <c r="AL725" s="6"/>
    </row>
    <row r="726" spans="1:38" ht="13" x14ac:dyDescent="0.15">
      <c r="A726" s="7"/>
      <c r="B726" s="3"/>
      <c r="C726" s="4"/>
      <c r="D726" s="3"/>
      <c r="F726" s="4"/>
      <c r="G726" s="3"/>
      <c r="J726" s="3"/>
      <c r="P726" s="3"/>
      <c r="R726" s="4"/>
      <c r="S726" s="4"/>
      <c r="T726" s="4"/>
      <c r="U726" s="4"/>
      <c r="V726" s="4"/>
      <c r="W726" s="6"/>
      <c r="X726" s="4"/>
      <c r="Y726" s="14"/>
      <c r="Z726" s="4"/>
      <c r="AA726" s="4"/>
      <c r="AB726" s="4"/>
      <c r="AC726" s="4"/>
      <c r="AD726" s="2"/>
      <c r="AE726" s="2"/>
      <c r="AF726" s="4"/>
      <c r="AG726" s="4"/>
      <c r="AH726" s="4"/>
      <c r="AI726" s="6"/>
      <c r="AJ726" s="4"/>
      <c r="AK726" s="4"/>
      <c r="AL726" s="6"/>
    </row>
    <row r="727" spans="1:38" ht="13" x14ac:dyDescent="0.15">
      <c r="A727" s="1"/>
      <c r="B727" s="3"/>
      <c r="C727" s="4"/>
      <c r="D727" s="3"/>
      <c r="F727" s="4"/>
      <c r="G727" s="3"/>
      <c r="J727" s="3"/>
      <c r="P727" s="3"/>
      <c r="R727" s="4"/>
      <c r="S727" s="4"/>
      <c r="T727" s="3"/>
      <c r="U727" s="4"/>
      <c r="V727" s="4"/>
      <c r="W727" s="6"/>
      <c r="X727" s="4"/>
      <c r="Y727" s="14"/>
      <c r="Z727" s="4"/>
      <c r="AA727" s="4"/>
      <c r="AB727" s="4"/>
      <c r="AC727" s="4"/>
      <c r="AD727" s="2"/>
      <c r="AE727" s="2"/>
      <c r="AF727" s="4"/>
      <c r="AG727" s="4"/>
      <c r="AH727" s="4"/>
      <c r="AI727" s="6"/>
      <c r="AJ727" s="4"/>
      <c r="AK727" s="4"/>
      <c r="AL727" s="6"/>
    </row>
    <row r="728" spans="1:38" ht="13" x14ac:dyDescent="0.15">
      <c r="A728" s="7"/>
      <c r="B728" s="3"/>
      <c r="C728" s="4"/>
      <c r="D728" s="3"/>
      <c r="F728" s="4"/>
      <c r="G728" s="3"/>
      <c r="J728" s="3"/>
      <c r="P728" s="4"/>
      <c r="Q728" s="6"/>
      <c r="R728" s="4"/>
      <c r="S728" s="4"/>
      <c r="T728" s="3"/>
      <c r="U728" s="4"/>
      <c r="V728" s="4"/>
      <c r="W728" s="6"/>
      <c r="X728" s="4"/>
      <c r="Y728" s="14"/>
      <c r="Z728" s="4"/>
      <c r="AA728" s="4"/>
      <c r="AB728" s="4"/>
      <c r="AC728" s="4"/>
      <c r="AD728" s="2"/>
      <c r="AE728" s="2"/>
      <c r="AF728" s="4"/>
      <c r="AG728" s="4"/>
      <c r="AH728" s="4"/>
      <c r="AI728" s="6"/>
      <c r="AJ728" s="4"/>
      <c r="AK728" s="4"/>
      <c r="AL728" s="6"/>
    </row>
    <row r="729" spans="1:38" ht="13" x14ac:dyDescent="0.15">
      <c r="A729" s="7"/>
      <c r="B729" s="3"/>
      <c r="C729" s="4"/>
      <c r="D729" s="3"/>
      <c r="F729" s="4"/>
      <c r="G729" s="3"/>
      <c r="J729" s="3"/>
      <c r="P729" s="4"/>
      <c r="Q729" s="6"/>
      <c r="R729" s="4"/>
      <c r="S729" s="4"/>
      <c r="T729" s="4"/>
      <c r="U729" s="4"/>
      <c r="V729" s="4"/>
      <c r="W729" s="6"/>
      <c r="X729" s="4"/>
      <c r="Y729" s="14"/>
      <c r="Z729" s="4"/>
      <c r="AA729" s="4"/>
      <c r="AB729" s="4"/>
      <c r="AC729" s="4"/>
      <c r="AD729" s="2"/>
      <c r="AE729" s="2"/>
      <c r="AF729" s="4"/>
      <c r="AG729" s="4"/>
      <c r="AH729" s="4"/>
      <c r="AI729" s="6"/>
      <c r="AJ729" s="4"/>
      <c r="AK729" s="4"/>
      <c r="AL729" s="6"/>
    </row>
    <row r="730" spans="1:38" ht="13" x14ac:dyDescent="0.15">
      <c r="A730" s="7"/>
      <c r="B730" s="3"/>
      <c r="C730" s="4"/>
      <c r="D730" s="3"/>
      <c r="F730" s="4"/>
      <c r="G730" s="3"/>
      <c r="J730" s="3"/>
      <c r="P730" s="3"/>
      <c r="R730" s="4"/>
      <c r="S730" s="4"/>
      <c r="T730" s="4"/>
      <c r="U730" s="4"/>
      <c r="V730" s="4"/>
      <c r="W730" s="6"/>
      <c r="X730" s="4"/>
      <c r="Y730" s="14"/>
      <c r="Z730" s="4"/>
      <c r="AA730" s="4"/>
      <c r="AB730" s="4"/>
      <c r="AC730" s="4"/>
      <c r="AD730" s="2"/>
      <c r="AE730" s="2"/>
      <c r="AF730" s="4"/>
      <c r="AG730" s="4"/>
      <c r="AH730" s="4"/>
      <c r="AI730" s="6"/>
      <c r="AJ730" s="4"/>
      <c r="AK730" s="4"/>
      <c r="AL730" s="6"/>
    </row>
    <row r="731" spans="1:38" ht="13" x14ac:dyDescent="0.15">
      <c r="A731" s="1"/>
      <c r="B731" s="3"/>
      <c r="C731" s="4"/>
      <c r="D731" s="3"/>
      <c r="F731" s="4"/>
      <c r="G731" s="3"/>
      <c r="J731" s="3"/>
      <c r="P731" s="3"/>
      <c r="R731" s="4"/>
      <c r="S731" s="4"/>
      <c r="T731" s="4"/>
      <c r="U731" s="4"/>
      <c r="V731" s="4"/>
      <c r="W731" s="6"/>
      <c r="X731" s="4"/>
      <c r="Y731" s="14"/>
      <c r="Z731" s="4"/>
      <c r="AA731" s="4"/>
      <c r="AB731" s="4"/>
      <c r="AC731" s="4"/>
      <c r="AD731" s="2"/>
      <c r="AE731" s="2"/>
      <c r="AF731" s="4"/>
      <c r="AG731" s="4"/>
      <c r="AH731" s="4"/>
      <c r="AI731" s="6"/>
      <c r="AJ731" s="4"/>
      <c r="AK731" s="4"/>
      <c r="AL731" s="6"/>
    </row>
    <row r="732" spans="1:38" ht="13" x14ac:dyDescent="0.15">
      <c r="A732" s="7"/>
      <c r="B732" s="3"/>
      <c r="C732" s="3"/>
      <c r="D732" s="4"/>
      <c r="E732" s="6"/>
      <c r="F732" s="3"/>
      <c r="G732" s="3"/>
      <c r="J732" s="4"/>
      <c r="K732" s="6"/>
      <c r="P732" s="4"/>
      <c r="Q732" s="6"/>
      <c r="R732" s="4"/>
      <c r="S732" s="4"/>
      <c r="T732" s="4"/>
      <c r="U732" s="4"/>
      <c r="V732" s="4"/>
      <c r="W732" s="6"/>
      <c r="X732" s="4"/>
      <c r="Y732" s="14"/>
      <c r="Z732" s="4"/>
      <c r="AA732" s="4"/>
      <c r="AB732" s="4"/>
      <c r="AC732" s="4"/>
      <c r="AD732" s="2"/>
      <c r="AE732" s="2"/>
      <c r="AF732" s="4"/>
      <c r="AG732" s="4"/>
      <c r="AH732" s="4"/>
      <c r="AI732" s="6"/>
      <c r="AJ732" s="4"/>
      <c r="AK732" s="4"/>
      <c r="AL732" s="6"/>
    </row>
    <row r="733" spans="1:38" ht="13" x14ac:dyDescent="0.15">
      <c r="A733" s="7"/>
      <c r="B733" s="3"/>
      <c r="C733" s="3"/>
      <c r="D733" s="4"/>
      <c r="E733" s="6"/>
      <c r="F733" s="4"/>
      <c r="G733" s="3"/>
      <c r="J733" s="4"/>
      <c r="K733" s="6"/>
      <c r="P733" s="4"/>
      <c r="Q733" s="6"/>
      <c r="R733" s="4"/>
      <c r="S733" s="4"/>
      <c r="T733" s="4"/>
      <c r="U733" s="4"/>
      <c r="V733" s="4"/>
      <c r="W733" s="6"/>
      <c r="X733" s="4"/>
      <c r="Y733" s="14"/>
      <c r="Z733" s="4"/>
      <c r="AA733" s="4"/>
      <c r="AB733" s="4"/>
      <c r="AC733" s="4"/>
      <c r="AD733" s="2"/>
      <c r="AE733" s="2"/>
      <c r="AF733" s="4"/>
      <c r="AG733" s="4"/>
      <c r="AH733" s="4"/>
      <c r="AI733" s="6"/>
      <c r="AJ733" s="4"/>
      <c r="AK733" s="4"/>
      <c r="AL733" s="6"/>
    </row>
    <row r="734" spans="1:38" ht="13" x14ac:dyDescent="0.15">
      <c r="A734" s="7"/>
      <c r="B734" s="3"/>
      <c r="C734" s="3"/>
      <c r="D734" s="4"/>
      <c r="E734" s="6"/>
      <c r="F734" s="4"/>
      <c r="G734" s="3"/>
      <c r="J734" s="4"/>
      <c r="K734" s="6"/>
      <c r="P734" s="4"/>
      <c r="Q734" s="6"/>
      <c r="R734" s="4"/>
      <c r="S734" s="4"/>
      <c r="T734" s="4"/>
      <c r="U734" s="4"/>
      <c r="V734" s="4"/>
      <c r="W734" s="6"/>
      <c r="X734" s="4"/>
      <c r="Y734" s="14"/>
      <c r="Z734" s="4"/>
      <c r="AA734" s="4"/>
      <c r="AB734" s="4"/>
      <c r="AC734" s="4"/>
      <c r="AD734" s="2"/>
      <c r="AE734" s="2"/>
      <c r="AF734" s="4"/>
      <c r="AG734" s="4"/>
      <c r="AH734" s="4"/>
      <c r="AI734" s="6"/>
      <c r="AJ734" s="4"/>
      <c r="AK734" s="4"/>
      <c r="AL734" s="6"/>
    </row>
    <row r="735" spans="1:38" ht="13" x14ac:dyDescent="0.15">
      <c r="A735" s="1"/>
      <c r="B735" s="3"/>
      <c r="C735" s="3"/>
      <c r="D735" s="4"/>
      <c r="E735" s="6"/>
      <c r="F735" s="4"/>
      <c r="G735" s="3"/>
      <c r="J735" s="4"/>
      <c r="K735" s="6"/>
      <c r="P735" s="4"/>
      <c r="Q735" s="6"/>
      <c r="R735" s="4"/>
      <c r="S735" s="4"/>
      <c r="T735" s="4"/>
      <c r="U735" s="4"/>
      <c r="V735" s="4"/>
      <c r="W735" s="6"/>
      <c r="X735" s="4"/>
      <c r="Y735" s="14"/>
      <c r="Z735" s="4"/>
      <c r="AA735" s="4"/>
      <c r="AB735" s="4"/>
      <c r="AC735" s="4"/>
      <c r="AD735" s="2"/>
      <c r="AE735" s="2"/>
      <c r="AF735" s="4"/>
      <c r="AG735" s="4"/>
      <c r="AH735" s="4"/>
      <c r="AI735" s="6"/>
      <c r="AJ735" s="4"/>
      <c r="AK735" s="4"/>
      <c r="AL735" s="6"/>
    </row>
    <row r="736" spans="1:38" ht="13" x14ac:dyDescent="0.15">
      <c r="A736" s="7"/>
      <c r="B736" s="3"/>
      <c r="C736" s="3"/>
      <c r="D736" s="4"/>
      <c r="E736" s="6"/>
      <c r="F736" s="4"/>
      <c r="G736" s="3"/>
      <c r="J736" s="4"/>
      <c r="K736" s="6"/>
      <c r="P736" s="4"/>
      <c r="Q736" s="6"/>
      <c r="R736" s="4"/>
      <c r="S736" s="4"/>
      <c r="T736" s="4"/>
      <c r="U736" s="4"/>
      <c r="V736" s="4"/>
      <c r="W736" s="6"/>
      <c r="X736" s="4"/>
      <c r="Y736" s="14"/>
      <c r="Z736" s="4"/>
      <c r="AA736" s="4"/>
      <c r="AB736" s="4"/>
      <c r="AC736" s="4"/>
      <c r="AD736" s="2"/>
      <c r="AE736" s="2"/>
      <c r="AF736" s="4"/>
      <c r="AG736" s="4"/>
      <c r="AH736" s="4"/>
      <c r="AI736" s="6"/>
      <c r="AJ736" s="4"/>
      <c r="AK736" s="4"/>
      <c r="AL736" s="6"/>
    </row>
    <row r="737" spans="1:38" ht="13" x14ac:dyDescent="0.15">
      <c r="A737" s="7"/>
      <c r="B737" s="3"/>
      <c r="C737" s="4"/>
      <c r="D737" s="3"/>
      <c r="F737" s="4"/>
      <c r="G737" s="3"/>
      <c r="J737" s="3"/>
      <c r="P737" s="3"/>
      <c r="R737" s="4"/>
      <c r="S737" s="4"/>
      <c r="T737" s="4"/>
      <c r="U737" s="4"/>
      <c r="V737" s="4"/>
      <c r="W737" s="6"/>
      <c r="X737" s="4"/>
      <c r="Y737" s="14"/>
      <c r="Z737" s="4"/>
      <c r="AA737" s="4"/>
      <c r="AB737" s="4"/>
      <c r="AC737" s="4"/>
      <c r="AD737" s="2"/>
      <c r="AE737" s="2"/>
      <c r="AF737" s="4"/>
      <c r="AG737" s="4"/>
      <c r="AH737" s="4"/>
      <c r="AI737" s="6"/>
      <c r="AJ737" s="4"/>
      <c r="AK737" s="4"/>
      <c r="AL737" s="6"/>
    </row>
    <row r="738" spans="1:38" ht="13" x14ac:dyDescent="0.15">
      <c r="A738" s="7"/>
      <c r="B738" s="3"/>
      <c r="C738" s="4"/>
      <c r="D738" s="3"/>
      <c r="F738" s="4"/>
      <c r="G738" s="3"/>
      <c r="J738" s="3"/>
      <c r="P738" s="3"/>
      <c r="R738" s="4"/>
      <c r="S738" s="4"/>
      <c r="T738" s="4"/>
      <c r="U738" s="4"/>
      <c r="V738" s="4"/>
      <c r="W738" s="6"/>
      <c r="X738" s="4"/>
      <c r="Y738" s="14"/>
      <c r="Z738" s="4"/>
      <c r="AA738" s="4"/>
      <c r="AB738" s="4"/>
      <c r="AC738" s="4"/>
      <c r="AD738" s="2"/>
      <c r="AE738" s="2"/>
      <c r="AF738" s="4"/>
      <c r="AG738" s="4"/>
      <c r="AH738" s="4"/>
      <c r="AI738" s="6"/>
      <c r="AJ738" s="4"/>
      <c r="AK738" s="4"/>
      <c r="AL738" s="6"/>
    </row>
    <row r="739" spans="1:38" ht="13" x14ac:dyDescent="0.15">
      <c r="A739" s="1"/>
      <c r="B739" s="3"/>
      <c r="C739" s="3"/>
      <c r="D739" s="3"/>
      <c r="F739" s="3"/>
      <c r="G739" s="3"/>
      <c r="J739" s="4"/>
      <c r="K739" s="6"/>
      <c r="P739" s="4"/>
      <c r="Q739" s="6"/>
      <c r="R739" s="4"/>
      <c r="S739" s="4"/>
      <c r="T739" s="4"/>
      <c r="U739" s="4"/>
      <c r="V739" s="4"/>
      <c r="W739" s="6"/>
      <c r="X739" s="4"/>
      <c r="Y739" s="14"/>
      <c r="Z739" s="4"/>
      <c r="AA739" s="4"/>
      <c r="AB739" s="4"/>
      <c r="AC739" s="4"/>
      <c r="AD739" s="2"/>
      <c r="AE739" s="2"/>
      <c r="AF739" s="4"/>
      <c r="AG739" s="4"/>
      <c r="AH739" s="4"/>
      <c r="AI739" s="6"/>
      <c r="AJ739" s="4"/>
      <c r="AK739" s="4"/>
      <c r="AL739" s="6"/>
    </row>
    <row r="740" spans="1:38" ht="13" x14ac:dyDescent="0.15">
      <c r="A740" s="7"/>
      <c r="B740" s="3"/>
      <c r="C740" s="3"/>
      <c r="D740" s="3"/>
      <c r="F740" s="3"/>
      <c r="G740" s="3"/>
      <c r="J740" s="4"/>
      <c r="K740" s="6"/>
      <c r="P740" s="4"/>
      <c r="Q740" s="6"/>
      <c r="R740" s="4"/>
      <c r="S740" s="4"/>
      <c r="T740" s="4"/>
      <c r="U740" s="4"/>
      <c r="V740" s="4"/>
      <c r="W740" s="6"/>
      <c r="X740" s="4"/>
      <c r="Y740" s="14"/>
      <c r="Z740" s="4"/>
      <c r="AA740" s="4"/>
      <c r="AB740" s="4"/>
      <c r="AC740" s="4"/>
      <c r="AD740" s="2"/>
      <c r="AE740" s="2"/>
      <c r="AF740" s="4"/>
      <c r="AG740" s="4"/>
      <c r="AH740" s="4"/>
      <c r="AI740" s="6"/>
      <c r="AJ740" s="4"/>
      <c r="AK740" s="4"/>
      <c r="AL740" s="6"/>
    </row>
    <row r="741" spans="1:38" ht="13" x14ac:dyDescent="0.15">
      <c r="A741" s="7"/>
      <c r="B741" s="3"/>
      <c r="C741" s="4"/>
      <c r="D741" s="3"/>
      <c r="F741" s="4"/>
      <c r="G741" s="3"/>
      <c r="J741" s="3"/>
      <c r="P741" s="3"/>
      <c r="R741" s="4"/>
      <c r="S741" s="4"/>
      <c r="T741" s="3"/>
      <c r="U741" s="4"/>
      <c r="V741" s="4"/>
      <c r="W741" s="6"/>
      <c r="X741" s="4"/>
      <c r="Y741" s="14"/>
      <c r="Z741" s="4"/>
      <c r="AA741" s="4"/>
      <c r="AB741" s="4"/>
      <c r="AC741" s="4"/>
      <c r="AD741" s="2"/>
      <c r="AE741" s="2"/>
      <c r="AF741" s="4"/>
      <c r="AG741" s="4"/>
      <c r="AH741" s="4"/>
      <c r="AI741" s="6"/>
      <c r="AJ741" s="4"/>
      <c r="AK741" s="4"/>
      <c r="AL741" s="6"/>
    </row>
    <row r="742" spans="1:38" ht="13" x14ac:dyDescent="0.15">
      <c r="A742" s="7"/>
      <c r="B742" s="3"/>
      <c r="C742" s="3"/>
      <c r="D742" s="3"/>
      <c r="F742" s="4"/>
      <c r="G742" s="3"/>
      <c r="J742" s="4"/>
      <c r="K742" s="6"/>
      <c r="P742" s="4"/>
      <c r="Q742" s="6"/>
      <c r="R742" s="4"/>
      <c r="S742" s="4"/>
      <c r="T742" s="4"/>
      <c r="U742" s="4"/>
      <c r="V742" s="4"/>
      <c r="W742" s="6"/>
      <c r="X742" s="4"/>
      <c r="Y742" s="14"/>
      <c r="Z742" s="4"/>
      <c r="AA742" s="4"/>
      <c r="AB742" s="4"/>
      <c r="AC742" s="4"/>
      <c r="AD742" s="2"/>
      <c r="AE742" s="2"/>
      <c r="AF742" s="4"/>
      <c r="AG742" s="4"/>
      <c r="AH742" s="4"/>
      <c r="AI742" s="6"/>
      <c r="AJ742" s="4"/>
      <c r="AK742" s="4"/>
      <c r="AL742" s="6"/>
    </row>
    <row r="743" spans="1:38" ht="13" x14ac:dyDescent="0.15">
      <c r="A743" s="1"/>
      <c r="B743" s="3"/>
      <c r="C743" s="3"/>
      <c r="D743" s="3"/>
      <c r="F743" s="3"/>
      <c r="G743" s="3"/>
      <c r="J743" s="4"/>
      <c r="K743" s="6"/>
      <c r="P743" s="4"/>
      <c r="Q743" s="6"/>
      <c r="R743" s="4"/>
      <c r="S743" s="4"/>
      <c r="T743" s="4"/>
      <c r="U743" s="4"/>
      <c r="V743" s="4"/>
      <c r="W743" s="6"/>
      <c r="X743" s="4"/>
      <c r="Y743" s="14"/>
      <c r="Z743" s="4"/>
      <c r="AA743" s="4"/>
      <c r="AB743" s="4"/>
      <c r="AC743" s="4"/>
      <c r="AD743" s="2"/>
      <c r="AE743" s="2"/>
      <c r="AF743" s="4"/>
      <c r="AG743" s="4"/>
      <c r="AH743" s="4"/>
      <c r="AI743" s="6"/>
      <c r="AJ743" s="4"/>
      <c r="AK743" s="4"/>
      <c r="AL743" s="6"/>
    </row>
    <row r="744" spans="1:38" ht="13" x14ac:dyDescent="0.15">
      <c r="A744" s="7"/>
      <c r="B744" s="3"/>
      <c r="C744" s="4"/>
      <c r="D744" s="3"/>
      <c r="F744" s="4"/>
      <c r="G744" s="3"/>
      <c r="J744" s="3"/>
      <c r="P744" s="3"/>
      <c r="R744" s="4"/>
      <c r="S744" s="4"/>
      <c r="T744" s="4"/>
      <c r="U744" s="4"/>
      <c r="V744" s="4"/>
      <c r="W744" s="6"/>
      <c r="X744" s="4"/>
      <c r="Y744" s="14"/>
      <c r="Z744" s="4"/>
      <c r="AA744" s="4"/>
      <c r="AB744" s="4"/>
      <c r="AC744" s="4"/>
      <c r="AD744" s="2"/>
      <c r="AE744" s="2"/>
      <c r="AF744" s="4"/>
      <c r="AG744" s="4"/>
      <c r="AH744" s="4"/>
      <c r="AI744" s="6"/>
      <c r="AJ744" s="4"/>
      <c r="AK744" s="4"/>
      <c r="AL744" s="6"/>
    </row>
    <row r="745" spans="1:38" ht="13" x14ac:dyDescent="0.15">
      <c r="A745" s="7"/>
      <c r="B745" s="3"/>
      <c r="C745" s="4"/>
      <c r="D745" s="3"/>
      <c r="F745" s="4"/>
      <c r="G745" s="3"/>
      <c r="J745" s="3"/>
      <c r="P745" s="3"/>
      <c r="R745" s="4"/>
      <c r="S745" s="4"/>
      <c r="T745" s="4"/>
      <c r="U745" s="4"/>
      <c r="V745" s="4"/>
      <c r="W745" s="6"/>
      <c r="X745" s="4"/>
      <c r="Y745" s="14"/>
      <c r="Z745" s="4"/>
      <c r="AA745" s="4"/>
      <c r="AB745" s="4"/>
      <c r="AC745" s="4"/>
      <c r="AD745" s="2"/>
      <c r="AE745" s="2"/>
      <c r="AF745" s="4"/>
      <c r="AG745" s="4"/>
      <c r="AH745" s="4"/>
      <c r="AI745" s="6"/>
      <c r="AJ745" s="4"/>
      <c r="AK745" s="4"/>
      <c r="AL745" s="6"/>
    </row>
    <row r="746" spans="1:38" ht="13" x14ac:dyDescent="0.15">
      <c r="A746" s="7"/>
      <c r="B746" s="3"/>
      <c r="C746" s="3"/>
      <c r="D746" s="3"/>
      <c r="F746" s="3"/>
      <c r="G746" s="3"/>
      <c r="J746" s="4"/>
      <c r="K746" s="6"/>
      <c r="P746" s="4"/>
      <c r="Q746" s="6"/>
      <c r="R746" s="4"/>
      <c r="S746" s="4"/>
      <c r="T746" s="4"/>
      <c r="U746" s="4"/>
      <c r="V746" s="4"/>
      <c r="W746" s="6"/>
      <c r="X746" s="4"/>
      <c r="Y746" s="14"/>
      <c r="Z746" s="4"/>
      <c r="AA746" s="4"/>
      <c r="AB746" s="4"/>
      <c r="AC746" s="4"/>
      <c r="AD746" s="2"/>
      <c r="AE746" s="2"/>
      <c r="AF746" s="4"/>
      <c r="AG746" s="4"/>
      <c r="AH746" s="4"/>
      <c r="AI746" s="6"/>
      <c r="AJ746" s="4"/>
      <c r="AK746" s="4"/>
      <c r="AL746" s="6"/>
    </row>
    <row r="747" spans="1:38" ht="13" x14ac:dyDescent="0.15">
      <c r="A747" s="1"/>
      <c r="B747" s="3"/>
      <c r="C747" s="3"/>
      <c r="D747" s="4"/>
      <c r="E747" s="6"/>
      <c r="F747" s="4"/>
      <c r="G747" s="3"/>
      <c r="J747" s="4"/>
      <c r="K747" s="6"/>
      <c r="P747" s="4"/>
      <c r="Q747" s="6"/>
      <c r="R747" s="4"/>
      <c r="S747" s="4"/>
      <c r="T747" s="4"/>
      <c r="U747" s="4"/>
      <c r="V747" s="4"/>
      <c r="W747" s="6"/>
      <c r="X747" s="4"/>
      <c r="Y747" s="14"/>
      <c r="Z747" s="4"/>
      <c r="AA747" s="4"/>
      <c r="AB747" s="4"/>
      <c r="AC747" s="4"/>
      <c r="AD747" s="2"/>
      <c r="AE747" s="2"/>
      <c r="AF747" s="4"/>
      <c r="AG747" s="4"/>
      <c r="AH747" s="4"/>
      <c r="AI747" s="6"/>
      <c r="AJ747" s="4"/>
      <c r="AK747" s="4"/>
      <c r="AL747" s="6"/>
    </row>
    <row r="748" spans="1:38" ht="13" x14ac:dyDescent="0.15">
      <c r="A748" s="7"/>
      <c r="B748" s="3"/>
      <c r="C748" s="4"/>
      <c r="D748" s="3"/>
      <c r="F748" s="4"/>
      <c r="G748" s="3"/>
      <c r="J748" s="3"/>
      <c r="P748" s="3"/>
      <c r="R748" s="4"/>
      <c r="S748" s="4"/>
      <c r="T748" s="4"/>
      <c r="U748" s="4"/>
      <c r="V748" s="4"/>
      <c r="W748" s="6"/>
      <c r="X748" s="4"/>
      <c r="Y748" s="14"/>
      <c r="Z748" s="4"/>
      <c r="AA748" s="4"/>
      <c r="AB748" s="4"/>
      <c r="AC748" s="4"/>
      <c r="AD748" s="2"/>
      <c r="AE748" s="2"/>
      <c r="AF748" s="4"/>
      <c r="AG748" s="4"/>
      <c r="AH748" s="4"/>
      <c r="AI748" s="6"/>
      <c r="AJ748" s="4"/>
      <c r="AK748" s="4"/>
      <c r="AL748" s="6"/>
    </row>
    <row r="749" spans="1:38"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6"/>
      <c r="AJ749" s="4"/>
      <c r="AK749" s="4"/>
      <c r="AL749" s="6"/>
    </row>
    <row r="750" spans="1:38" ht="13" x14ac:dyDescent="0.15">
      <c r="A750" s="7"/>
      <c r="B750" s="3"/>
      <c r="C750" s="3"/>
      <c r="D750" s="3"/>
      <c r="F750" s="3"/>
      <c r="G750" s="3"/>
      <c r="J750" s="4"/>
      <c r="K750" s="6"/>
      <c r="P750" s="4"/>
      <c r="Q750" s="6"/>
      <c r="R750" s="4"/>
      <c r="S750" s="4"/>
      <c r="T750" s="4"/>
      <c r="U750" s="4"/>
      <c r="V750" s="4"/>
      <c r="W750" s="6"/>
      <c r="X750" s="4"/>
      <c r="Y750" s="14"/>
      <c r="Z750" s="4"/>
      <c r="AA750" s="4"/>
      <c r="AB750" s="4"/>
      <c r="AC750" s="4"/>
      <c r="AD750" s="2"/>
      <c r="AE750" s="2"/>
      <c r="AF750" s="4"/>
      <c r="AG750" s="4"/>
      <c r="AH750" s="4"/>
      <c r="AI750" s="6"/>
      <c r="AJ750" s="4"/>
      <c r="AK750" s="4"/>
      <c r="AL750" s="6"/>
    </row>
    <row r="751" spans="1:38" ht="13" x14ac:dyDescent="0.15">
      <c r="A751" s="1"/>
      <c r="B751" s="3"/>
      <c r="C751" s="3"/>
      <c r="D751" s="3"/>
      <c r="F751" s="3"/>
      <c r="G751" s="3"/>
      <c r="J751" s="4"/>
      <c r="K751" s="6"/>
      <c r="P751" s="4"/>
      <c r="Q751" s="6"/>
      <c r="R751" s="4"/>
      <c r="S751" s="4"/>
      <c r="T751" s="4"/>
      <c r="U751" s="4"/>
      <c r="V751" s="4"/>
      <c r="W751" s="6"/>
      <c r="X751" s="4"/>
      <c r="Y751" s="14"/>
      <c r="Z751" s="4"/>
      <c r="AA751" s="4"/>
      <c r="AB751" s="4"/>
      <c r="AC751" s="4"/>
      <c r="AD751" s="2"/>
      <c r="AE751" s="2"/>
      <c r="AF751" s="4"/>
      <c r="AG751" s="4"/>
      <c r="AH751" s="4"/>
      <c r="AI751" s="6"/>
      <c r="AJ751" s="4"/>
      <c r="AK751" s="4"/>
      <c r="AL751" s="6"/>
    </row>
    <row r="752" spans="1:38" ht="13" x14ac:dyDescent="0.15">
      <c r="A752" s="7"/>
      <c r="B752" s="3"/>
      <c r="C752" s="3"/>
      <c r="D752" s="3"/>
      <c r="F752" s="3"/>
      <c r="G752" s="3"/>
      <c r="J752" s="4"/>
      <c r="K752" s="6"/>
      <c r="P752" s="4"/>
      <c r="Q752" s="6"/>
      <c r="R752" s="4"/>
      <c r="S752" s="4"/>
      <c r="T752" s="4"/>
      <c r="U752" s="4"/>
      <c r="V752" s="4"/>
      <c r="W752" s="6"/>
      <c r="X752" s="4"/>
      <c r="Y752" s="14"/>
      <c r="Z752" s="4"/>
      <c r="AA752" s="4"/>
      <c r="AB752" s="4"/>
      <c r="AC752" s="4"/>
      <c r="AD752" s="2"/>
      <c r="AE752" s="2"/>
      <c r="AF752" s="4"/>
      <c r="AG752" s="4"/>
      <c r="AH752" s="4"/>
      <c r="AI752" s="6"/>
      <c r="AJ752" s="4"/>
      <c r="AK752" s="4"/>
      <c r="AL752" s="6"/>
    </row>
    <row r="753" spans="1:38" ht="13" x14ac:dyDescent="0.15">
      <c r="A753" s="7"/>
      <c r="B753" s="3"/>
      <c r="C753" s="3"/>
      <c r="D753" s="3"/>
      <c r="F753" s="3"/>
      <c r="G753" s="3"/>
      <c r="J753" s="4"/>
      <c r="K753" s="6"/>
      <c r="P753" s="4"/>
      <c r="Q753" s="6"/>
      <c r="R753" s="4"/>
      <c r="S753" s="4"/>
      <c r="T753" s="4"/>
      <c r="U753" s="4"/>
      <c r="V753" s="4"/>
      <c r="W753" s="6"/>
      <c r="X753" s="4"/>
      <c r="Y753" s="14"/>
      <c r="Z753" s="4"/>
      <c r="AA753" s="4"/>
      <c r="AB753" s="4"/>
      <c r="AC753" s="4"/>
      <c r="AD753" s="2"/>
      <c r="AE753" s="2"/>
      <c r="AF753" s="4"/>
      <c r="AG753" s="4"/>
      <c r="AH753" s="4"/>
      <c r="AI753" s="6"/>
      <c r="AJ753" s="4"/>
      <c r="AK753" s="4"/>
      <c r="AL753" s="6"/>
    </row>
    <row r="754" spans="1:38" ht="13" x14ac:dyDescent="0.15">
      <c r="A754" s="7"/>
      <c r="B754" s="3"/>
      <c r="C754" s="4"/>
      <c r="D754" s="3"/>
      <c r="F754" s="4"/>
      <c r="G754" s="3"/>
      <c r="J754" s="3"/>
      <c r="P754" s="3"/>
      <c r="R754" s="4"/>
      <c r="S754" s="4"/>
      <c r="T754" s="3"/>
      <c r="U754" s="4"/>
      <c r="V754" s="4"/>
      <c r="W754" s="6"/>
      <c r="X754" s="4"/>
      <c r="Y754" s="14"/>
      <c r="Z754" s="4"/>
      <c r="AA754" s="4"/>
      <c r="AB754" s="4"/>
      <c r="AC754" s="4"/>
      <c r="AD754" s="2"/>
      <c r="AE754" s="2"/>
      <c r="AF754" s="4"/>
      <c r="AG754" s="4"/>
      <c r="AH754" s="4"/>
      <c r="AI754" s="6"/>
      <c r="AJ754" s="4"/>
      <c r="AK754" s="4"/>
      <c r="AL754" s="6"/>
    </row>
    <row r="755" spans="1:38" ht="13" x14ac:dyDescent="0.15">
      <c r="A755" s="1"/>
      <c r="B755" s="3"/>
      <c r="C755" s="3"/>
      <c r="D755" s="3"/>
      <c r="F755" s="3"/>
      <c r="G755" s="3"/>
      <c r="J755" s="4"/>
      <c r="K755" s="6"/>
      <c r="P755" s="4"/>
      <c r="Q755" s="6"/>
      <c r="R755" s="4"/>
      <c r="S755" s="4"/>
      <c r="T755" s="4"/>
      <c r="U755" s="4"/>
      <c r="V755" s="4"/>
      <c r="W755" s="6"/>
      <c r="X755" s="4"/>
      <c r="Y755" s="14"/>
      <c r="Z755" s="4"/>
      <c r="AA755" s="4"/>
      <c r="AB755" s="4"/>
      <c r="AC755" s="4"/>
      <c r="AD755" s="2"/>
      <c r="AE755" s="2"/>
      <c r="AF755" s="4"/>
      <c r="AG755" s="4"/>
      <c r="AH755" s="4"/>
      <c r="AI755" s="6"/>
      <c r="AJ755" s="4"/>
      <c r="AK755" s="4"/>
      <c r="AL755" s="6"/>
    </row>
    <row r="756" spans="1:38" ht="13" x14ac:dyDescent="0.15">
      <c r="A756" s="7"/>
      <c r="B756" s="3"/>
      <c r="C756" s="3"/>
      <c r="D756" s="3"/>
      <c r="F756" s="3"/>
      <c r="G756" s="3"/>
      <c r="J756" s="4"/>
      <c r="K756" s="6"/>
      <c r="P756" s="4"/>
      <c r="Q756" s="6"/>
      <c r="R756" s="4"/>
      <c r="S756" s="4"/>
      <c r="T756" s="4"/>
      <c r="U756" s="4"/>
      <c r="V756" s="4"/>
      <c r="W756" s="6"/>
      <c r="X756" s="4"/>
      <c r="Y756" s="14"/>
      <c r="Z756" s="4"/>
      <c r="AA756" s="4"/>
      <c r="AB756" s="4"/>
      <c r="AC756" s="4"/>
      <c r="AD756" s="2"/>
      <c r="AE756" s="2"/>
      <c r="AF756" s="4"/>
      <c r="AG756" s="4"/>
      <c r="AH756" s="4"/>
      <c r="AI756" s="6"/>
      <c r="AJ756" s="4"/>
      <c r="AK756" s="4"/>
      <c r="AL756" s="6"/>
    </row>
    <row r="757" spans="1:38" ht="13" x14ac:dyDescent="0.15">
      <c r="A757" s="7"/>
      <c r="B757" s="3"/>
      <c r="C757" s="3"/>
      <c r="D757" s="3"/>
      <c r="F757" s="3"/>
      <c r="G757" s="3"/>
      <c r="J757" s="4"/>
      <c r="K757" s="6"/>
      <c r="P757" s="4"/>
      <c r="Q757" s="6"/>
      <c r="R757" s="4"/>
      <c r="S757" s="4"/>
      <c r="T757" s="4"/>
      <c r="U757" s="4"/>
      <c r="V757" s="4"/>
      <c r="W757" s="6"/>
      <c r="X757" s="4"/>
      <c r="Y757" s="14"/>
      <c r="Z757" s="4"/>
      <c r="AA757" s="4"/>
      <c r="AB757" s="4"/>
      <c r="AC757" s="4"/>
      <c r="AD757" s="2"/>
      <c r="AE757" s="2"/>
      <c r="AF757" s="4"/>
      <c r="AG757" s="4"/>
      <c r="AH757" s="4"/>
      <c r="AI757" s="6"/>
      <c r="AJ757" s="4"/>
      <c r="AK757" s="4"/>
      <c r="AL757" s="6"/>
    </row>
    <row r="758" spans="1:38" ht="13" x14ac:dyDescent="0.15">
      <c r="A758" s="7"/>
      <c r="B758" s="3"/>
      <c r="C758" s="3"/>
      <c r="D758" s="3"/>
      <c r="F758" s="3"/>
      <c r="G758" s="3"/>
      <c r="J758" s="4"/>
      <c r="K758" s="6"/>
      <c r="P758" s="4"/>
      <c r="Q758" s="6"/>
      <c r="R758" s="4"/>
      <c r="S758" s="4"/>
      <c r="T758" s="4"/>
      <c r="U758" s="4"/>
      <c r="V758" s="4"/>
      <c r="W758" s="6"/>
      <c r="X758" s="4"/>
      <c r="Y758" s="14"/>
      <c r="Z758" s="4"/>
      <c r="AA758" s="4"/>
      <c r="AB758" s="4"/>
      <c r="AC758" s="4"/>
      <c r="AD758" s="2"/>
      <c r="AE758" s="2"/>
      <c r="AF758" s="4"/>
      <c r="AG758" s="4"/>
      <c r="AH758" s="4"/>
      <c r="AI758" s="6"/>
      <c r="AJ758" s="4"/>
      <c r="AK758" s="4"/>
      <c r="AL758" s="6"/>
    </row>
    <row r="759" spans="1:38" ht="13" x14ac:dyDescent="0.15">
      <c r="A759" s="1"/>
      <c r="B759" s="3"/>
      <c r="C759" s="3"/>
      <c r="D759" s="3"/>
      <c r="F759" s="3"/>
      <c r="G759" s="3"/>
      <c r="J759" s="4"/>
      <c r="K759" s="6"/>
      <c r="P759" s="4"/>
      <c r="Q759" s="6"/>
      <c r="R759" s="4"/>
      <c r="S759" s="4"/>
      <c r="T759" s="4"/>
      <c r="U759" s="4"/>
      <c r="V759" s="4"/>
      <c r="W759" s="6"/>
      <c r="X759" s="4"/>
      <c r="Y759" s="14"/>
      <c r="Z759" s="4"/>
      <c r="AA759" s="4"/>
      <c r="AB759" s="4"/>
      <c r="AC759" s="4"/>
      <c r="AD759" s="2"/>
      <c r="AE759" s="2"/>
      <c r="AF759" s="4"/>
      <c r="AG759" s="4"/>
      <c r="AH759" s="4"/>
      <c r="AI759" s="6"/>
      <c r="AJ759" s="4"/>
      <c r="AK759" s="4"/>
      <c r="AL759" s="6"/>
    </row>
    <row r="760" spans="1:38" ht="13" x14ac:dyDescent="0.15">
      <c r="A760" s="7"/>
      <c r="B760" s="3"/>
      <c r="C760" s="3"/>
      <c r="D760" s="3"/>
      <c r="F760" s="3"/>
      <c r="G760" s="3"/>
      <c r="J760" s="4"/>
      <c r="K760" s="6"/>
      <c r="P760" s="4"/>
      <c r="Q760" s="6"/>
      <c r="R760" s="4"/>
      <c r="S760" s="4"/>
      <c r="T760" s="4"/>
      <c r="U760" s="4"/>
      <c r="V760" s="4"/>
      <c r="W760" s="6"/>
      <c r="X760" s="4"/>
      <c r="Y760" s="14"/>
      <c r="Z760" s="4"/>
      <c r="AA760" s="4"/>
      <c r="AB760" s="4"/>
      <c r="AC760" s="4"/>
      <c r="AD760" s="2"/>
      <c r="AE760" s="2"/>
      <c r="AF760" s="4"/>
      <c r="AG760" s="4"/>
      <c r="AH760" s="4"/>
      <c r="AI760" s="6"/>
      <c r="AJ760" s="4"/>
      <c r="AK760" s="4"/>
      <c r="AL760" s="6"/>
    </row>
    <row r="761" spans="1:38" ht="13" x14ac:dyDescent="0.15">
      <c r="A761" s="7"/>
      <c r="B761" s="3"/>
      <c r="C761" s="3"/>
      <c r="D761" s="3"/>
      <c r="F761" s="3"/>
      <c r="G761" s="3"/>
      <c r="J761" s="4"/>
      <c r="K761" s="6"/>
      <c r="P761" s="4"/>
      <c r="Q761" s="6"/>
      <c r="R761" s="4"/>
      <c r="S761" s="4"/>
      <c r="T761" s="4"/>
      <c r="U761" s="4"/>
      <c r="V761" s="4"/>
      <c r="W761" s="6"/>
      <c r="X761" s="4"/>
      <c r="Y761" s="14"/>
      <c r="Z761" s="4"/>
      <c r="AA761" s="4"/>
      <c r="AB761" s="4"/>
      <c r="AC761" s="4"/>
      <c r="AD761" s="2"/>
      <c r="AE761" s="2"/>
      <c r="AF761" s="4"/>
      <c r="AG761" s="4"/>
      <c r="AH761" s="4"/>
      <c r="AI761" s="6"/>
      <c r="AJ761" s="4"/>
      <c r="AK761" s="4"/>
      <c r="AL761" s="6"/>
    </row>
    <row r="762" spans="1:38" ht="13" x14ac:dyDescent="0.15">
      <c r="A762" s="7"/>
      <c r="B762" s="3"/>
      <c r="C762" s="3"/>
      <c r="D762" s="3"/>
      <c r="F762" s="4"/>
      <c r="G762" s="3"/>
      <c r="J762" s="4"/>
      <c r="K762" s="6"/>
      <c r="P762" s="4"/>
      <c r="Q762" s="6"/>
      <c r="R762" s="4"/>
      <c r="S762" s="4"/>
      <c r="T762" s="4"/>
      <c r="U762" s="4"/>
      <c r="V762" s="4"/>
      <c r="W762" s="6"/>
      <c r="X762" s="4"/>
      <c r="Y762" s="14"/>
      <c r="Z762" s="4"/>
      <c r="AA762" s="4"/>
      <c r="AB762" s="4"/>
      <c r="AC762" s="4"/>
      <c r="AD762" s="2"/>
      <c r="AE762" s="2"/>
      <c r="AF762" s="4"/>
      <c r="AG762" s="4"/>
      <c r="AH762" s="4"/>
      <c r="AI762" s="6"/>
      <c r="AJ762" s="4"/>
      <c r="AK762" s="4"/>
      <c r="AL762" s="6"/>
    </row>
    <row r="763" spans="1:38" ht="13" x14ac:dyDescent="0.15">
      <c r="A763" s="1"/>
      <c r="B763" s="3"/>
      <c r="C763" s="3"/>
      <c r="D763" s="3"/>
      <c r="F763" s="4"/>
      <c r="G763" s="3"/>
      <c r="J763" s="4"/>
      <c r="K763" s="6"/>
      <c r="P763" s="4"/>
      <c r="Q763" s="6"/>
      <c r="R763" s="4"/>
      <c r="S763" s="4"/>
      <c r="T763" s="4"/>
      <c r="U763" s="4"/>
      <c r="V763" s="4"/>
      <c r="W763" s="6"/>
      <c r="X763" s="4"/>
      <c r="Y763" s="14"/>
      <c r="Z763" s="4"/>
      <c r="AA763" s="4"/>
      <c r="AB763" s="4"/>
      <c r="AC763" s="4"/>
      <c r="AD763" s="2"/>
      <c r="AE763" s="2"/>
      <c r="AF763" s="4"/>
      <c r="AG763" s="4"/>
      <c r="AH763" s="4"/>
      <c r="AI763" s="6"/>
      <c r="AJ763" s="4"/>
      <c r="AK763" s="4"/>
      <c r="AL763" s="6"/>
    </row>
    <row r="764" spans="1:38" ht="13" x14ac:dyDescent="0.15">
      <c r="A764" s="7"/>
      <c r="B764" s="3"/>
      <c r="C764" s="4"/>
      <c r="D764" s="3"/>
      <c r="F764" s="3"/>
      <c r="G764" s="3"/>
      <c r="J764" s="3"/>
      <c r="P764" s="3"/>
      <c r="R764" s="4"/>
      <c r="S764" s="4"/>
      <c r="T764" s="4"/>
      <c r="U764" s="4"/>
      <c r="V764" s="4"/>
      <c r="W764" s="6"/>
      <c r="X764" s="4"/>
      <c r="Y764" s="14"/>
      <c r="Z764" s="4"/>
      <c r="AA764" s="4"/>
      <c r="AB764" s="4"/>
      <c r="AC764" s="4"/>
      <c r="AD764" s="2"/>
      <c r="AE764" s="2"/>
      <c r="AF764" s="4"/>
      <c r="AG764" s="4"/>
      <c r="AH764" s="4"/>
      <c r="AI764" s="6"/>
      <c r="AJ764" s="4"/>
      <c r="AK764" s="4"/>
      <c r="AL764" s="6"/>
    </row>
    <row r="765" spans="1:38" ht="13" x14ac:dyDescent="0.15">
      <c r="A765" s="7"/>
      <c r="B765" s="3"/>
      <c r="C765" s="4"/>
      <c r="D765" s="3"/>
      <c r="F765" s="3"/>
      <c r="G765" s="3"/>
      <c r="J765" s="3"/>
      <c r="P765" s="3"/>
      <c r="R765" s="4"/>
      <c r="S765" s="4"/>
      <c r="T765" s="4"/>
      <c r="U765" s="4"/>
      <c r="V765" s="4"/>
      <c r="W765" s="6"/>
      <c r="X765" s="4"/>
      <c r="Y765" s="14"/>
      <c r="Z765" s="4"/>
      <c r="AA765" s="4"/>
      <c r="AB765" s="4"/>
      <c r="AC765" s="4"/>
      <c r="AD765" s="2"/>
      <c r="AE765" s="2"/>
      <c r="AF765" s="4"/>
      <c r="AG765" s="4"/>
      <c r="AH765" s="4"/>
      <c r="AI765" s="6"/>
      <c r="AJ765" s="4"/>
      <c r="AK765" s="4"/>
      <c r="AL765" s="6"/>
    </row>
    <row r="766" spans="1:38" ht="13" x14ac:dyDescent="0.15">
      <c r="A766" s="7"/>
      <c r="B766" s="3"/>
      <c r="C766" s="3"/>
      <c r="D766" s="3"/>
      <c r="F766" s="3"/>
      <c r="G766" s="3"/>
      <c r="J766" s="4"/>
      <c r="K766" s="6"/>
      <c r="P766" s="4"/>
      <c r="Q766" s="6"/>
      <c r="R766" s="4"/>
      <c r="S766" s="4"/>
      <c r="T766" s="4"/>
      <c r="U766" s="4"/>
      <c r="V766" s="4"/>
      <c r="W766" s="6"/>
      <c r="X766" s="4"/>
      <c r="Y766" s="14"/>
      <c r="Z766" s="4"/>
      <c r="AA766" s="4"/>
      <c r="AB766" s="4"/>
      <c r="AC766" s="4"/>
      <c r="AD766" s="2"/>
      <c r="AE766" s="2"/>
      <c r="AF766" s="4"/>
      <c r="AG766" s="4"/>
      <c r="AH766" s="4"/>
      <c r="AI766" s="6"/>
      <c r="AJ766" s="4"/>
      <c r="AK766" s="4"/>
      <c r="AL766" s="6"/>
    </row>
    <row r="767" spans="1:38" ht="13" x14ac:dyDescent="0.15">
      <c r="A767" s="1"/>
      <c r="B767" s="3"/>
      <c r="C767" s="3"/>
      <c r="D767" s="3"/>
      <c r="F767" s="3"/>
      <c r="G767" s="3"/>
      <c r="J767" s="4"/>
      <c r="K767" s="6"/>
      <c r="P767" s="4"/>
      <c r="Q767" s="6"/>
      <c r="R767" s="4"/>
      <c r="S767" s="4"/>
      <c r="T767" s="4"/>
      <c r="U767" s="4"/>
      <c r="V767" s="4"/>
      <c r="W767" s="6"/>
      <c r="X767" s="4"/>
      <c r="Y767" s="14"/>
      <c r="Z767" s="4"/>
      <c r="AA767" s="4"/>
      <c r="AB767" s="4"/>
      <c r="AC767" s="4"/>
      <c r="AD767" s="2"/>
      <c r="AE767" s="2"/>
      <c r="AF767" s="4"/>
      <c r="AG767" s="4"/>
      <c r="AH767" s="4"/>
      <c r="AI767" s="6"/>
      <c r="AJ767" s="4"/>
      <c r="AK767" s="4"/>
      <c r="AL767" s="6"/>
    </row>
    <row r="768" spans="1:38" ht="13" x14ac:dyDescent="0.15">
      <c r="A768" s="7"/>
      <c r="B768" s="3"/>
      <c r="C768" s="3"/>
      <c r="D768" s="4"/>
      <c r="E768" s="6"/>
      <c r="F768" s="4"/>
      <c r="G768" s="3"/>
      <c r="J768" s="4"/>
      <c r="K768" s="6"/>
      <c r="P768" s="4"/>
      <c r="Q768" s="6"/>
      <c r="R768" s="4"/>
      <c r="S768" s="4"/>
      <c r="T768" s="4"/>
      <c r="U768" s="4"/>
      <c r="V768" s="4"/>
      <c r="W768" s="6"/>
      <c r="X768" s="4"/>
      <c r="Y768" s="14"/>
      <c r="Z768" s="4"/>
      <c r="AA768" s="4"/>
      <c r="AB768" s="4"/>
      <c r="AC768" s="4"/>
      <c r="AD768" s="2"/>
      <c r="AE768" s="2"/>
      <c r="AF768" s="4"/>
      <c r="AG768" s="4"/>
      <c r="AH768" s="4"/>
      <c r="AI768" s="6"/>
      <c r="AJ768" s="4"/>
      <c r="AK768" s="4"/>
      <c r="AL768" s="6"/>
    </row>
    <row r="769" spans="1:38" ht="13" x14ac:dyDescent="0.15">
      <c r="A769" s="7"/>
      <c r="B769" s="3"/>
      <c r="C769" s="4"/>
      <c r="D769" s="3"/>
      <c r="F769" s="4"/>
      <c r="G769" s="3"/>
      <c r="J769" s="3"/>
      <c r="P769" s="3"/>
      <c r="R769" s="4"/>
      <c r="S769" s="4"/>
      <c r="T769" s="4"/>
      <c r="U769" s="4"/>
      <c r="V769" s="4"/>
      <c r="W769" s="6"/>
      <c r="X769" s="4"/>
      <c r="Y769" s="14"/>
      <c r="Z769" s="4"/>
      <c r="AA769" s="4"/>
      <c r="AB769" s="4"/>
      <c r="AC769" s="4"/>
      <c r="AD769" s="2"/>
      <c r="AE769" s="2"/>
      <c r="AF769" s="4"/>
      <c r="AG769" s="4"/>
      <c r="AH769" s="4"/>
      <c r="AI769" s="6"/>
      <c r="AJ769" s="4"/>
      <c r="AK769" s="4"/>
      <c r="AL769" s="6"/>
    </row>
    <row r="770" spans="1:38" ht="13" x14ac:dyDescent="0.15">
      <c r="A770" s="7"/>
      <c r="B770" s="3"/>
      <c r="C770" s="4"/>
      <c r="D770" s="3"/>
      <c r="F770" s="3"/>
      <c r="G770" s="3"/>
      <c r="J770" s="3"/>
      <c r="P770" s="3"/>
      <c r="R770" s="4"/>
      <c r="S770" s="4"/>
      <c r="T770" s="4"/>
      <c r="U770" s="4"/>
      <c r="V770" s="4"/>
      <c r="W770" s="6"/>
      <c r="X770" s="4"/>
      <c r="Y770" s="14"/>
      <c r="Z770" s="4"/>
      <c r="AA770" s="4"/>
      <c r="AB770" s="4"/>
      <c r="AC770" s="4"/>
      <c r="AD770" s="2"/>
      <c r="AE770" s="2"/>
      <c r="AF770" s="4"/>
      <c r="AG770" s="4"/>
      <c r="AH770" s="4"/>
      <c r="AI770" s="6"/>
      <c r="AJ770" s="4"/>
      <c r="AK770" s="4"/>
      <c r="AL770" s="6"/>
    </row>
    <row r="771" spans="1:38" ht="13" x14ac:dyDescent="0.15">
      <c r="A771" s="1"/>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6"/>
      <c r="AJ771" s="4"/>
      <c r="AK771" s="4"/>
      <c r="AL771" s="6"/>
    </row>
    <row r="772" spans="1:38" ht="13" x14ac:dyDescent="0.15">
      <c r="A772" s="7"/>
      <c r="B772" s="3"/>
      <c r="C772" s="3"/>
      <c r="D772" s="3"/>
      <c r="F772" s="3"/>
      <c r="G772" s="3"/>
      <c r="J772" s="4"/>
      <c r="K772" s="6"/>
      <c r="P772" s="4"/>
      <c r="Q772" s="6"/>
      <c r="R772" s="4"/>
      <c r="S772" s="4"/>
      <c r="T772" s="4"/>
      <c r="U772" s="4"/>
      <c r="V772" s="4"/>
      <c r="W772" s="6"/>
      <c r="X772" s="4"/>
      <c r="Y772" s="14"/>
      <c r="Z772" s="4"/>
      <c r="AA772" s="4"/>
      <c r="AB772" s="4"/>
      <c r="AC772" s="4"/>
      <c r="AD772" s="2"/>
      <c r="AE772" s="2"/>
      <c r="AF772" s="4"/>
      <c r="AG772" s="4"/>
      <c r="AH772" s="4"/>
      <c r="AI772" s="6"/>
      <c r="AJ772" s="4"/>
      <c r="AK772" s="4"/>
      <c r="AL772" s="6"/>
    </row>
    <row r="773" spans="1:38" ht="13" x14ac:dyDescent="0.15">
      <c r="A773" s="7"/>
      <c r="B773" s="3"/>
      <c r="C773" s="3"/>
      <c r="D773" s="3"/>
      <c r="F773" s="3"/>
      <c r="G773" s="3"/>
      <c r="J773" s="4"/>
      <c r="K773" s="6"/>
      <c r="P773" s="4"/>
      <c r="Q773" s="6"/>
      <c r="R773" s="4"/>
      <c r="S773" s="4"/>
      <c r="T773" s="4"/>
      <c r="U773" s="4"/>
      <c r="V773" s="4"/>
      <c r="W773" s="6"/>
      <c r="X773" s="4"/>
      <c r="Y773" s="14"/>
      <c r="Z773" s="4"/>
      <c r="AA773" s="4"/>
      <c r="AB773" s="4"/>
      <c r="AC773" s="4"/>
      <c r="AD773" s="2"/>
      <c r="AE773" s="2"/>
      <c r="AF773" s="4"/>
      <c r="AG773" s="4"/>
      <c r="AH773" s="4"/>
      <c r="AI773" s="6"/>
      <c r="AJ773" s="4"/>
      <c r="AK773" s="4"/>
      <c r="AL773" s="6"/>
    </row>
    <row r="774" spans="1:38" ht="13" x14ac:dyDescent="0.15">
      <c r="A774" s="7"/>
      <c r="B774" s="3"/>
      <c r="C774" s="3"/>
      <c r="D774" s="3"/>
      <c r="F774" s="3"/>
      <c r="G774" s="3"/>
      <c r="J774" s="4"/>
      <c r="K774" s="6"/>
      <c r="P774" s="4"/>
      <c r="Q774" s="6"/>
      <c r="R774" s="4"/>
      <c r="S774" s="4"/>
      <c r="T774" s="4"/>
      <c r="U774" s="4"/>
      <c r="V774" s="4"/>
      <c r="W774" s="6"/>
      <c r="X774" s="4"/>
      <c r="Y774" s="14"/>
      <c r="Z774" s="4"/>
      <c r="AA774" s="4"/>
      <c r="AB774" s="4"/>
      <c r="AC774" s="4"/>
      <c r="AD774" s="2"/>
      <c r="AE774" s="2"/>
      <c r="AF774" s="4"/>
      <c r="AG774" s="4"/>
      <c r="AH774" s="4"/>
      <c r="AI774" s="6"/>
      <c r="AJ774" s="4"/>
      <c r="AK774" s="4"/>
      <c r="AL774" s="6"/>
    </row>
    <row r="775" spans="1:38" ht="13" x14ac:dyDescent="0.15">
      <c r="A775" s="1"/>
      <c r="B775" s="3"/>
      <c r="C775" s="3"/>
      <c r="D775" s="3"/>
      <c r="F775" s="3"/>
      <c r="G775" s="3"/>
      <c r="J775" s="4"/>
      <c r="K775" s="6"/>
      <c r="P775" s="4"/>
      <c r="Q775" s="6"/>
      <c r="R775" s="4"/>
      <c r="S775" s="4"/>
      <c r="T775" s="4"/>
      <c r="U775" s="4"/>
      <c r="V775" s="4"/>
      <c r="W775" s="6"/>
      <c r="X775" s="4"/>
      <c r="Y775" s="14"/>
      <c r="Z775" s="4"/>
      <c r="AA775" s="4"/>
      <c r="AB775" s="4"/>
      <c r="AC775" s="4"/>
      <c r="AD775" s="2"/>
      <c r="AE775" s="2"/>
      <c r="AF775" s="4"/>
      <c r="AG775" s="4"/>
      <c r="AH775" s="4"/>
      <c r="AI775" s="6"/>
      <c r="AJ775" s="4"/>
      <c r="AK775" s="4"/>
      <c r="AL775" s="6"/>
    </row>
    <row r="776" spans="1:38" ht="13" x14ac:dyDescent="0.15">
      <c r="A776" s="7"/>
      <c r="B776" s="3"/>
      <c r="C776" s="4"/>
      <c r="D776" s="3"/>
      <c r="F776" s="4"/>
      <c r="G776" s="3"/>
      <c r="J776" s="3"/>
      <c r="P776" s="3"/>
      <c r="R776" s="4"/>
      <c r="S776" s="4"/>
      <c r="T776" s="3"/>
      <c r="U776" s="4"/>
      <c r="V776" s="4"/>
      <c r="W776" s="6"/>
      <c r="X776" s="4"/>
      <c r="Y776" s="14"/>
      <c r="Z776" s="4"/>
      <c r="AA776" s="4"/>
      <c r="AB776" s="4"/>
      <c r="AC776" s="4"/>
      <c r="AD776" s="2"/>
      <c r="AE776" s="2"/>
      <c r="AF776" s="4"/>
      <c r="AG776" s="4"/>
      <c r="AH776" s="4"/>
      <c r="AI776" s="6"/>
      <c r="AJ776" s="4"/>
      <c r="AK776" s="4"/>
      <c r="AL776" s="6"/>
    </row>
    <row r="777" spans="1:38"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6"/>
      <c r="AJ777" s="4"/>
      <c r="AK777" s="4"/>
      <c r="AL777" s="6"/>
    </row>
    <row r="778" spans="1:38"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6"/>
      <c r="AJ778" s="4"/>
      <c r="AK778" s="4"/>
      <c r="AL778" s="6"/>
    </row>
    <row r="779" spans="1:38" ht="13" x14ac:dyDescent="0.15">
      <c r="A779" s="1"/>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6"/>
      <c r="AJ779" s="4"/>
      <c r="AK779" s="4"/>
      <c r="AL779" s="6"/>
    </row>
    <row r="780" spans="1:38" ht="13" x14ac:dyDescent="0.15">
      <c r="A780" s="7"/>
      <c r="B780" s="3"/>
      <c r="C780" s="4"/>
      <c r="D780" s="3"/>
      <c r="F780" s="4"/>
      <c r="G780" s="3"/>
      <c r="J780" s="3"/>
      <c r="P780" s="3"/>
      <c r="R780" s="4"/>
      <c r="S780" s="4"/>
      <c r="T780" s="4"/>
      <c r="U780" s="4"/>
      <c r="V780" s="4"/>
      <c r="W780" s="6"/>
      <c r="X780" s="4"/>
      <c r="Y780" s="14"/>
      <c r="Z780" s="4"/>
      <c r="AA780" s="4"/>
      <c r="AB780" s="4"/>
      <c r="AC780" s="4"/>
      <c r="AD780" s="2"/>
      <c r="AE780" s="2"/>
      <c r="AF780" s="4"/>
      <c r="AG780" s="4"/>
      <c r="AH780" s="4"/>
      <c r="AI780" s="6"/>
      <c r="AJ780" s="4"/>
      <c r="AK780" s="4"/>
      <c r="AL780" s="6"/>
    </row>
    <row r="781" spans="1:38" ht="13" x14ac:dyDescent="0.15">
      <c r="A781" s="7"/>
      <c r="B781" s="3"/>
      <c r="C781" s="4"/>
      <c r="D781" s="3"/>
      <c r="F781" s="4"/>
      <c r="G781" s="3"/>
      <c r="J781" s="3"/>
      <c r="P781" s="3"/>
      <c r="R781" s="4"/>
      <c r="S781" s="4"/>
      <c r="T781" s="4"/>
      <c r="U781" s="4"/>
      <c r="V781" s="4"/>
      <c r="W781" s="6"/>
      <c r="X781" s="4"/>
      <c r="Y781" s="14"/>
      <c r="Z781" s="4"/>
      <c r="AA781" s="4"/>
      <c r="AB781" s="4"/>
      <c r="AC781" s="4"/>
      <c r="AD781" s="2"/>
      <c r="AE781" s="2"/>
      <c r="AF781" s="4"/>
      <c r="AG781" s="4"/>
      <c r="AH781" s="4"/>
      <c r="AI781" s="6"/>
      <c r="AJ781" s="4"/>
      <c r="AK781" s="4"/>
      <c r="AL781" s="6"/>
    </row>
    <row r="782" spans="1:38" ht="13" x14ac:dyDescent="0.15">
      <c r="A782" s="7"/>
      <c r="B782" s="3"/>
      <c r="C782" s="4"/>
      <c r="D782" s="3"/>
      <c r="F782" s="3"/>
      <c r="G782" s="3"/>
      <c r="J782" s="3"/>
      <c r="P782" s="3"/>
      <c r="R782" s="4"/>
      <c r="S782" s="4"/>
      <c r="T782" s="4"/>
      <c r="U782" s="4"/>
      <c r="V782" s="4"/>
      <c r="W782" s="6"/>
      <c r="X782" s="4"/>
      <c r="Y782" s="14"/>
      <c r="Z782" s="4"/>
      <c r="AA782" s="4"/>
      <c r="AB782" s="4"/>
      <c r="AC782" s="4"/>
      <c r="AD782" s="2"/>
      <c r="AE782" s="2"/>
      <c r="AF782" s="4"/>
      <c r="AG782" s="4"/>
      <c r="AH782" s="4"/>
      <c r="AI782" s="6"/>
      <c r="AJ782" s="4"/>
      <c r="AK782" s="4"/>
      <c r="AL782" s="6"/>
    </row>
    <row r="783" spans="1:38" ht="13" x14ac:dyDescent="0.15">
      <c r="A783" s="1"/>
      <c r="B783" s="3"/>
      <c r="C783" s="4"/>
      <c r="D783" s="3"/>
      <c r="F783" s="3"/>
      <c r="G783" s="3"/>
      <c r="J783" s="3"/>
      <c r="P783" s="3"/>
      <c r="R783" s="4"/>
      <c r="S783" s="4"/>
      <c r="T783" s="4"/>
      <c r="U783" s="4"/>
      <c r="V783" s="4"/>
      <c r="W783" s="6"/>
      <c r="X783" s="4"/>
      <c r="Y783" s="14"/>
      <c r="Z783" s="4"/>
      <c r="AA783" s="4"/>
      <c r="AB783" s="4"/>
      <c r="AC783" s="4"/>
      <c r="AD783" s="2"/>
      <c r="AE783" s="2"/>
      <c r="AF783" s="4"/>
      <c r="AG783" s="4"/>
      <c r="AH783" s="4"/>
      <c r="AI783" s="6"/>
      <c r="AJ783" s="4"/>
      <c r="AK783" s="4"/>
      <c r="AL783" s="6"/>
    </row>
    <row r="784" spans="1:38" ht="13" x14ac:dyDescent="0.15">
      <c r="A784" s="7"/>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6"/>
      <c r="AJ784" s="4"/>
      <c r="AK784" s="4"/>
      <c r="AL784" s="6"/>
    </row>
    <row r="785" spans="1:38" ht="13" x14ac:dyDescent="0.15">
      <c r="A785" s="7"/>
      <c r="B785" s="3"/>
      <c r="C785" s="3"/>
      <c r="D785" s="4"/>
      <c r="E785" s="6"/>
      <c r="F785" s="4"/>
      <c r="G785" s="3"/>
      <c r="J785" s="4"/>
      <c r="K785" s="6"/>
      <c r="P785" s="4"/>
      <c r="Q785" s="6"/>
      <c r="R785" s="4"/>
      <c r="S785" s="4"/>
      <c r="T785" s="4"/>
      <c r="U785" s="4"/>
      <c r="V785" s="4"/>
      <c r="W785" s="6"/>
      <c r="X785" s="4"/>
      <c r="Y785" s="14"/>
      <c r="Z785" s="4"/>
      <c r="AA785" s="4"/>
      <c r="AB785" s="4"/>
      <c r="AC785" s="4"/>
      <c r="AD785" s="2"/>
      <c r="AE785" s="2"/>
      <c r="AF785" s="4"/>
      <c r="AG785" s="4"/>
      <c r="AH785" s="4"/>
      <c r="AI785" s="6"/>
      <c r="AJ785" s="4"/>
      <c r="AK785" s="4"/>
      <c r="AL785" s="6"/>
    </row>
    <row r="786" spans="1:38" ht="13" x14ac:dyDescent="0.15">
      <c r="A786" s="7"/>
      <c r="B786" s="3"/>
      <c r="C786" s="4"/>
      <c r="D786" s="3"/>
      <c r="F786" s="4"/>
      <c r="G786" s="3"/>
      <c r="J786" s="3"/>
      <c r="P786" s="3"/>
      <c r="R786" s="4"/>
      <c r="S786" s="4"/>
      <c r="T786" s="4"/>
      <c r="U786" s="4"/>
      <c r="V786" s="4"/>
      <c r="W786" s="6"/>
      <c r="X786" s="4"/>
      <c r="Y786" s="14"/>
      <c r="Z786" s="4"/>
      <c r="AA786" s="4"/>
      <c r="AB786" s="4"/>
      <c r="AC786" s="4"/>
      <c r="AD786" s="2"/>
      <c r="AE786" s="2"/>
      <c r="AF786" s="4"/>
      <c r="AG786" s="4"/>
      <c r="AH786" s="4"/>
      <c r="AI786" s="6"/>
      <c r="AJ786" s="4"/>
      <c r="AK786" s="4"/>
      <c r="AL786" s="6"/>
    </row>
    <row r="787" spans="1:38" ht="13" x14ac:dyDescent="0.15">
      <c r="A787" s="1"/>
      <c r="B787" s="3"/>
      <c r="C787" s="4"/>
      <c r="D787" s="3"/>
      <c r="F787" s="4"/>
      <c r="G787" s="3"/>
      <c r="J787" s="3"/>
      <c r="P787" s="3"/>
      <c r="R787" s="4"/>
      <c r="S787" s="4"/>
      <c r="T787" s="4"/>
      <c r="U787" s="4"/>
      <c r="V787" s="4"/>
      <c r="W787" s="6"/>
      <c r="X787" s="4"/>
      <c r="Y787" s="14"/>
      <c r="Z787" s="4"/>
      <c r="AA787" s="4"/>
      <c r="AB787" s="4"/>
      <c r="AC787" s="4"/>
      <c r="AD787" s="2"/>
      <c r="AE787" s="2"/>
      <c r="AF787" s="4"/>
      <c r="AG787" s="4"/>
      <c r="AH787" s="4"/>
      <c r="AI787" s="6"/>
      <c r="AJ787" s="4"/>
      <c r="AK787" s="4"/>
      <c r="AL787" s="6"/>
    </row>
    <row r="788" spans="1:38" ht="13" x14ac:dyDescent="0.15">
      <c r="A788" s="7"/>
      <c r="B788" s="3"/>
      <c r="C788" s="3"/>
      <c r="D788" s="3"/>
      <c r="F788" s="3"/>
      <c r="G788" s="3"/>
      <c r="J788" s="4"/>
      <c r="K788" s="6"/>
      <c r="P788" s="4"/>
      <c r="Q788" s="6"/>
      <c r="R788" s="4"/>
      <c r="S788" s="4"/>
      <c r="T788" s="4"/>
      <c r="U788" s="4"/>
      <c r="V788" s="4"/>
      <c r="W788" s="6"/>
      <c r="X788" s="4"/>
      <c r="Y788" s="14"/>
      <c r="Z788" s="4"/>
      <c r="AA788" s="4"/>
      <c r="AB788" s="4"/>
      <c r="AC788" s="4"/>
      <c r="AD788" s="2"/>
      <c r="AE788" s="2"/>
      <c r="AF788" s="4"/>
      <c r="AG788" s="4"/>
      <c r="AH788" s="4"/>
      <c r="AI788" s="6"/>
      <c r="AJ788" s="4"/>
      <c r="AK788" s="4"/>
      <c r="AL788" s="6"/>
    </row>
    <row r="789" spans="1:38" ht="13" x14ac:dyDescent="0.15">
      <c r="A789" s="7"/>
      <c r="B789" s="3"/>
      <c r="C789" s="4"/>
      <c r="D789" s="3"/>
      <c r="F789" s="4"/>
      <c r="G789" s="3"/>
      <c r="J789" s="3"/>
      <c r="P789" s="3"/>
      <c r="R789" s="4"/>
      <c r="S789" s="4"/>
      <c r="T789" s="3"/>
      <c r="U789" s="3"/>
      <c r="V789" s="4"/>
      <c r="W789" s="6"/>
      <c r="X789" s="4"/>
      <c r="Y789" s="14"/>
      <c r="Z789" s="4"/>
      <c r="AA789" s="4"/>
      <c r="AB789" s="4"/>
      <c r="AC789" s="4"/>
      <c r="AD789" s="2"/>
      <c r="AE789" s="2"/>
      <c r="AF789" s="4"/>
      <c r="AG789" s="4"/>
      <c r="AH789" s="4"/>
      <c r="AI789" s="6"/>
      <c r="AJ789" s="4"/>
      <c r="AK789" s="4"/>
      <c r="AL789" s="6"/>
    </row>
    <row r="790" spans="1:38" ht="13" x14ac:dyDescent="0.15">
      <c r="A790" s="7"/>
      <c r="B790" s="3"/>
      <c r="C790" s="4"/>
      <c r="D790" s="3"/>
      <c r="F790" s="4"/>
      <c r="G790" s="6"/>
      <c r="H790" s="6"/>
      <c r="I790" s="6"/>
      <c r="J790" s="3"/>
      <c r="L790" s="6"/>
      <c r="M790" s="6"/>
      <c r="N790" s="6"/>
      <c r="O790" s="6"/>
      <c r="P790" s="3"/>
      <c r="R790" s="3"/>
      <c r="S790" s="4"/>
      <c r="T790" s="4"/>
      <c r="U790" s="4"/>
      <c r="V790" s="4"/>
      <c r="W790" s="6"/>
      <c r="X790" s="4"/>
      <c r="Y790" s="14"/>
      <c r="Z790" s="4"/>
      <c r="AA790" s="4"/>
      <c r="AB790" s="4"/>
      <c r="AC790" s="4"/>
      <c r="AD790" s="2"/>
      <c r="AE790" s="2"/>
      <c r="AF790" s="4"/>
      <c r="AG790" s="4"/>
      <c r="AH790" s="4"/>
      <c r="AI790" s="6"/>
      <c r="AJ790" s="4"/>
      <c r="AK790" s="4"/>
      <c r="AL790" s="6"/>
    </row>
    <row r="791" spans="1:38" ht="13" x14ac:dyDescent="0.15">
      <c r="A791" s="1"/>
      <c r="B791" s="3"/>
      <c r="C791" s="4"/>
      <c r="D791" s="3"/>
      <c r="F791" s="4"/>
      <c r="G791" s="3"/>
      <c r="J791" s="3"/>
      <c r="P791" s="3"/>
      <c r="R791" s="4"/>
      <c r="S791" s="4"/>
      <c r="T791" s="4"/>
      <c r="U791" s="4"/>
      <c r="V791" s="4"/>
      <c r="W791" s="6"/>
      <c r="X791" s="4"/>
      <c r="Y791" s="14"/>
      <c r="Z791" s="4"/>
      <c r="AA791" s="4"/>
      <c r="AB791" s="4"/>
      <c r="AC791" s="4"/>
      <c r="AD791" s="2"/>
      <c r="AE791" s="2"/>
      <c r="AF791" s="4"/>
      <c r="AG791" s="4"/>
      <c r="AH791" s="4"/>
      <c r="AI791" s="6"/>
      <c r="AJ791" s="4"/>
      <c r="AK791" s="4"/>
      <c r="AL791" s="6"/>
    </row>
    <row r="792" spans="1:38" ht="13" x14ac:dyDescent="0.15">
      <c r="A792" s="7"/>
      <c r="B792" s="3"/>
      <c r="C792" s="3"/>
      <c r="D792" s="3"/>
      <c r="F792" s="3"/>
      <c r="G792" s="3"/>
      <c r="J792" s="4"/>
      <c r="K792" s="6"/>
      <c r="P792" s="4"/>
      <c r="Q792" s="6"/>
      <c r="R792" s="4"/>
      <c r="S792" s="4"/>
      <c r="T792" s="4"/>
      <c r="U792" s="4"/>
      <c r="V792" s="4"/>
      <c r="W792" s="6"/>
      <c r="X792" s="4"/>
      <c r="Y792" s="14"/>
      <c r="Z792" s="4"/>
      <c r="AA792" s="4"/>
      <c r="AB792" s="4"/>
      <c r="AC792" s="4"/>
      <c r="AD792" s="2"/>
      <c r="AE792" s="2"/>
      <c r="AF792" s="4"/>
      <c r="AG792" s="4"/>
      <c r="AH792" s="4"/>
      <c r="AI792" s="6"/>
      <c r="AJ792" s="4"/>
      <c r="AK792" s="4"/>
      <c r="AL792" s="6"/>
    </row>
    <row r="793" spans="1:38" ht="13" x14ac:dyDescent="0.15">
      <c r="A793" s="7"/>
      <c r="B793" s="3"/>
      <c r="C793" s="3"/>
      <c r="D793" s="4"/>
      <c r="E793" s="6"/>
      <c r="F793" s="4"/>
      <c r="G793" s="3"/>
      <c r="J793" s="4"/>
      <c r="K793" s="6"/>
      <c r="P793" s="4"/>
      <c r="Q793" s="6"/>
      <c r="R793" s="4"/>
      <c r="S793" s="4"/>
      <c r="T793" s="4"/>
      <c r="U793" s="4"/>
      <c r="V793" s="4"/>
      <c r="W793" s="6"/>
      <c r="X793" s="4"/>
      <c r="Y793" s="14"/>
      <c r="Z793" s="4"/>
      <c r="AA793" s="4"/>
      <c r="AB793" s="4"/>
      <c r="AC793" s="4"/>
      <c r="AD793" s="2"/>
      <c r="AE793" s="2"/>
      <c r="AF793" s="4"/>
      <c r="AG793" s="4"/>
      <c r="AH793" s="4"/>
      <c r="AI793" s="6"/>
      <c r="AJ793" s="4"/>
      <c r="AK793" s="4"/>
      <c r="AL793" s="6"/>
    </row>
    <row r="794" spans="1:38" ht="13" x14ac:dyDescent="0.15">
      <c r="A794" s="7"/>
      <c r="B794" s="3"/>
      <c r="C794" s="4"/>
      <c r="D794" s="3"/>
      <c r="F794" s="4"/>
      <c r="G794" s="3"/>
      <c r="J794" s="3"/>
      <c r="P794" s="3"/>
      <c r="R794" s="4"/>
      <c r="S794" s="4"/>
      <c r="T794" s="4"/>
      <c r="U794" s="4"/>
      <c r="V794" s="4"/>
      <c r="W794" s="6"/>
      <c r="X794" s="4"/>
      <c r="Y794" s="14"/>
      <c r="Z794" s="4"/>
      <c r="AA794" s="4"/>
      <c r="AB794" s="4"/>
      <c r="AC794" s="4"/>
      <c r="AD794" s="2"/>
      <c r="AE794" s="2"/>
      <c r="AF794" s="4"/>
      <c r="AG794" s="4"/>
      <c r="AH794" s="4"/>
      <c r="AI794" s="6"/>
      <c r="AJ794" s="4"/>
      <c r="AK794" s="4"/>
      <c r="AL794" s="6"/>
    </row>
    <row r="795" spans="1:38" ht="13" x14ac:dyDescent="0.15">
      <c r="A795" s="1"/>
      <c r="B795" s="3"/>
      <c r="C795" s="4"/>
      <c r="D795" s="3"/>
      <c r="F795" s="4"/>
      <c r="G795" s="3"/>
      <c r="J795" s="3"/>
      <c r="P795" s="3"/>
      <c r="R795" s="4"/>
      <c r="S795" s="4"/>
      <c r="T795" s="4"/>
      <c r="U795" s="4"/>
      <c r="V795" s="4"/>
      <c r="W795" s="6"/>
      <c r="X795" s="4"/>
      <c r="Y795" s="14"/>
      <c r="Z795" s="4"/>
      <c r="AA795" s="4"/>
      <c r="AB795" s="4"/>
      <c r="AC795" s="4"/>
      <c r="AD795" s="2"/>
      <c r="AE795" s="2"/>
      <c r="AF795" s="4"/>
      <c r="AG795" s="4"/>
      <c r="AH795" s="4"/>
      <c r="AI795" s="6"/>
      <c r="AJ795" s="4"/>
      <c r="AK795" s="4"/>
      <c r="AL795" s="6"/>
    </row>
    <row r="796" spans="1:38" ht="13" x14ac:dyDescent="0.15">
      <c r="A796" s="7"/>
      <c r="B796" s="3"/>
      <c r="C796" s="3"/>
      <c r="D796" s="3"/>
      <c r="F796" s="3"/>
      <c r="G796" s="3"/>
      <c r="J796" s="4"/>
      <c r="K796" s="6"/>
      <c r="P796" s="4"/>
      <c r="Q796" s="6"/>
      <c r="R796" s="4"/>
      <c r="S796" s="4"/>
      <c r="T796" s="4"/>
      <c r="U796" s="4"/>
      <c r="V796" s="4"/>
      <c r="W796" s="6"/>
      <c r="X796" s="4"/>
      <c r="Y796" s="14"/>
      <c r="Z796" s="4"/>
      <c r="AA796" s="4"/>
      <c r="AB796" s="4"/>
      <c r="AC796" s="4"/>
      <c r="AD796" s="2"/>
      <c r="AE796" s="2"/>
      <c r="AF796" s="4"/>
      <c r="AG796" s="4"/>
      <c r="AH796" s="4"/>
      <c r="AI796" s="6"/>
      <c r="AJ796" s="4"/>
      <c r="AK796" s="4"/>
      <c r="AL796" s="6"/>
    </row>
    <row r="797" spans="1:38" ht="13" x14ac:dyDescent="0.15">
      <c r="A797" s="7"/>
      <c r="B797" s="3"/>
      <c r="C797" s="3"/>
      <c r="D797" s="3"/>
      <c r="F797" s="3"/>
      <c r="G797" s="3"/>
      <c r="J797" s="4"/>
      <c r="K797" s="6"/>
      <c r="P797" s="4"/>
      <c r="Q797" s="6"/>
      <c r="R797" s="4"/>
      <c r="S797" s="4"/>
      <c r="T797" s="4"/>
      <c r="U797" s="4"/>
      <c r="V797" s="4"/>
      <c r="W797" s="6"/>
      <c r="X797" s="4"/>
      <c r="Y797" s="14"/>
      <c r="Z797" s="4"/>
      <c r="AA797" s="4"/>
      <c r="AB797" s="4"/>
      <c r="AC797" s="4"/>
      <c r="AD797" s="2"/>
      <c r="AE797" s="2"/>
      <c r="AF797" s="4"/>
      <c r="AG797" s="4"/>
      <c r="AH797" s="4"/>
      <c r="AI797" s="6"/>
      <c r="AJ797" s="4"/>
      <c r="AK797" s="4"/>
      <c r="AL797" s="6"/>
    </row>
    <row r="798" spans="1:38" ht="13" x14ac:dyDescent="0.15">
      <c r="A798" s="7"/>
      <c r="B798" s="3"/>
      <c r="C798" s="3"/>
      <c r="D798" s="3"/>
      <c r="F798" s="3"/>
      <c r="G798" s="3"/>
      <c r="J798" s="4"/>
      <c r="K798" s="6"/>
      <c r="P798" s="4"/>
      <c r="Q798" s="6"/>
      <c r="R798" s="4"/>
      <c r="S798" s="4"/>
      <c r="T798" s="4"/>
      <c r="U798" s="4"/>
      <c r="V798" s="4"/>
      <c r="W798" s="6"/>
      <c r="X798" s="4"/>
      <c r="Y798" s="14"/>
      <c r="Z798" s="4"/>
      <c r="AA798" s="4"/>
      <c r="AB798" s="4"/>
      <c r="AC798" s="4"/>
      <c r="AD798" s="2"/>
      <c r="AE798" s="2"/>
      <c r="AF798" s="4"/>
      <c r="AG798" s="4"/>
      <c r="AH798" s="4"/>
      <c r="AI798" s="6"/>
      <c r="AJ798" s="4"/>
      <c r="AK798" s="4"/>
      <c r="AL798" s="6"/>
    </row>
    <row r="799" spans="1:38" ht="13" x14ac:dyDescent="0.15">
      <c r="A799" s="1"/>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6"/>
      <c r="AJ799" s="4"/>
      <c r="AK799" s="4"/>
      <c r="AL799" s="6"/>
    </row>
    <row r="800" spans="1:38" ht="13" x14ac:dyDescent="0.15">
      <c r="A800" s="7"/>
      <c r="B800" s="3"/>
      <c r="C800" s="4"/>
      <c r="D800" s="3"/>
      <c r="F800" s="4"/>
      <c r="G800" s="3"/>
      <c r="J800" s="3"/>
      <c r="P800" s="3"/>
      <c r="R800" s="4"/>
      <c r="S800" s="4"/>
      <c r="T800" s="3"/>
      <c r="U800" s="4"/>
      <c r="V800" s="4"/>
      <c r="W800" s="6"/>
      <c r="X800" s="4"/>
      <c r="Y800" s="14"/>
      <c r="Z800" s="4"/>
      <c r="AA800" s="4"/>
      <c r="AB800" s="4"/>
      <c r="AC800" s="4"/>
      <c r="AD800" s="2"/>
      <c r="AE800" s="2"/>
      <c r="AF800" s="4"/>
      <c r="AG800" s="4"/>
      <c r="AH800" s="4"/>
      <c r="AI800" s="6"/>
      <c r="AJ800" s="4"/>
      <c r="AK800" s="4"/>
      <c r="AL800" s="6"/>
    </row>
    <row r="801" spans="1:38" ht="13" x14ac:dyDescent="0.15">
      <c r="A801" s="7"/>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6"/>
      <c r="AJ801" s="4"/>
      <c r="AK801" s="4"/>
      <c r="AL801" s="6"/>
    </row>
    <row r="802" spans="1:38" ht="13" x14ac:dyDescent="0.15">
      <c r="A802" s="7"/>
      <c r="B802" s="3"/>
      <c r="C802" s="4"/>
      <c r="D802" s="3"/>
      <c r="F802" s="4"/>
      <c r="G802" s="3"/>
      <c r="J802" s="3"/>
      <c r="P802" s="3"/>
      <c r="R802" s="4"/>
      <c r="S802" s="4"/>
      <c r="T802" s="4"/>
      <c r="U802" s="4"/>
      <c r="V802" s="4"/>
      <c r="W802" s="6"/>
      <c r="X802" s="4"/>
      <c r="Y802" s="14"/>
      <c r="Z802" s="4"/>
      <c r="AA802" s="4"/>
      <c r="AB802" s="4"/>
      <c r="AC802" s="4"/>
      <c r="AD802" s="2"/>
      <c r="AE802" s="2"/>
      <c r="AF802" s="4"/>
      <c r="AG802" s="4"/>
      <c r="AH802" s="4"/>
      <c r="AI802" s="6"/>
      <c r="AJ802" s="4"/>
      <c r="AK802" s="4"/>
      <c r="AL802" s="6"/>
    </row>
    <row r="803" spans="1:38" ht="13" x14ac:dyDescent="0.15">
      <c r="A803" s="1"/>
      <c r="B803" s="3"/>
      <c r="C803" s="4"/>
      <c r="D803" s="3"/>
      <c r="F803" s="4"/>
      <c r="G803" s="3"/>
      <c r="J803" s="3"/>
      <c r="P803" s="3"/>
      <c r="R803" s="4"/>
      <c r="S803" s="4"/>
      <c r="T803" s="4"/>
      <c r="U803" s="4"/>
      <c r="V803" s="4"/>
      <c r="W803" s="6"/>
      <c r="X803" s="4"/>
      <c r="Y803" s="14"/>
      <c r="Z803" s="4"/>
      <c r="AA803" s="4"/>
      <c r="AB803" s="4"/>
      <c r="AC803" s="4"/>
      <c r="AD803" s="2"/>
      <c r="AE803" s="2"/>
      <c r="AF803" s="4"/>
      <c r="AG803" s="4"/>
      <c r="AH803" s="4"/>
      <c r="AI803" s="6"/>
      <c r="AJ803" s="4"/>
      <c r="AK803" s="4"/>
      <c r="AL803" s="6"/>
    </row>
    <row r="804" spans="1:38" ht="13" x14ac:dyDescent="0.15">
      <c r="A804" s="7"/>
      <c r="B804" s="3"/>
      <c r="C804" s="3"/>
      <c r="D804" s="3"/>
      <c r="F804" s="3"/>
      <c r="G804" s="3"/>
      <c r="J804" s="4"/>
      <c r="K804" s="6"/>
      <c r="P804" s="4"/>
      <c r="Q804" s="6"/>
      <c r="R804" s="4"/>
      <c r="S804" s="4"/>
      <c r="T804" s="4"/>
      <c r="U804" s="4"/>
      <c r="V804" s="4"/>
      <c r="W804" s="6"/>
      <c r="X804" s="4"/>
      <c r="Y804" s="14"/>
      <c r="Z804" s="4"/>
      <c r="AA804" s="4"/>
      <c r="AB804" s="4"/>
      <c r="AC804" s="4"/>
      <c r="AD804" s="2"/>
      <c r="AE804" s="2"/>
      <c r="AF804" s="4"/>
      <c r="AG804" s="4"/>
      <c r="AH804" s="4"/>
      <c r="AI804" s="6"/>
      <c r="AJ804" s="4"/>
      <c r="AK804" s="4"/>
      <c r="AL804" s="6"/>
    </row>
    <row r="805" spans="1:38" ht="13" x14ac:dyDescent="0.15">
      <c r="A805" s="7"/>
      <c r="B805" s="3"/>
      <c r="C805" s="3"/>
      <c r="D805" s="3"/>
      <c r="F805" s="3"/>
      <c r="G805" s="3"/>
      <c r="J805" s="4"/>
      <c r="K805" s="6"/>
      <c r="P805" s="4"/>
      <c r="Q805" s="6"/>
      <c r="R805" s="4"/>
      <c r="S805" s="4"/>
      <c r="T805" s="4"/>
      <c r="U805" s="4"/>
      <c r="V805" s="4"/>
      <c r="W805" s="6"/>
      <c r="X805" s="4"/>
      <c r="Y805" s="14"/>
      <c r="Z805" s="4"/>
      <c r="AA805" s="4"/>
      <c r="AB805" s="4"/>
      <c r="AC805" s="4"/>
      <c r="AD805" s="2"/>
      <c r="AE805" s="2"/>
      <c r="AF805" s="4"/>
      <c r="AG805" s="4"/>
      <c r="AH805" s="4"/>
      <c r="AI805" s="6"/>
      <c r="AJ805" s="4"/>
      <c r="AK805" s="4"/>
      <c r="AL805" s="6"/>
    </row>
    <row r="806" spans="1:38" ht="13" x14ac:dyDescent="0.15">
      <c r="A806" s="7"/>
      <c r="B806" s="3"/>
      <c r="C806" s="4"/>
      <c r="D806" s="3"/>
      <c r="F806" s="3"/>
      <c r="G806" s="3"/>
      <c r="J806" s="3"/>
      <c r="P806" s="3"/>
      <c r="R806" s="4"/>
      <c r="S806" s="4"/>
      <c r="T806" s="4"/>
      <c r="U806" s="4"/>
      <c r="V806" s="4"/>
      <c r="W806" s="6"/>
      <c r="X806" s="4"/>
      <c r="Y806" s="14"/>
      <c r="Z806" s="4"/>
      <c r="AA806" s="4"/>
      <c r="AB806" s="4"/>
      <c r="AC806" s="4"/>
      <c r="AD806" s="2"/>
      <c r="AE806" s="2"/>
      <c r="AF806" s="4"/>
      <c r="AG806" s="4"/>
      <c r="AH806" s="4"/>
      <c r="AI806" s="6"/>
      <c r="AJ806" s="4"/>
      <c r="AK806" s="4"/>
      <c r="AL806" s="6"/>
    </row>
    <row r="807" spans="1:38" ht="13" x14ac:dyDescent="0.15">
      <c r="A807" s="1"/>
      <c r="B807" s="3"/>
      <c r="C807" s="3"/>
      <c r="D807" s="4"/>
      <c r="E807" s="6"/>
      <c r="F807" s="4"/>
      <c r="G807" s="3"/>
      <c r="J807" s="4"/>
      <c r="K807" s="6"/>
      <c r="P807" s="4"/>
      <c r="Q807" s="6"/>
      <c r="R807" s="4"/>
      <c r="S807" s="4"/>
      <c r="T807" s="4"/>
      <c r="U807" s="4"/>
      <c r="V807" s="4"/>
      <c r="W807" s="6"/>
      <c r="X807" s="4"/>
      <c r="Y807" s="14"/>
      <c r="Z807" s="4"/>
      <c r="AA807" s="4"/>
      <c r="AB807" s="4"/>
      <c r="AC807" s="4"/>
      <c r="AD807" s="2"/>
      <c r="AE807" s="2"/>
      <c r="AF807" s="4"/>
      <c r="AG807" s="4"/>
      <c r="AH807" s="4"/>
      <c r="AI807" s="6"/>
      <c r="AJ807" s="4"/>
      <c r="AK807" s="4"/>
      <c r="AL807" s="6"/>
    </row>
    <row r="808" spans="1:38" ht="13" x14ac:dyDescent="0.15">
      <c r="A808" s="7"/>
      <c r="B808" s="3"/>
      <c r="C808" s="4"/>
      <c r="D808" s="3"/>
      <c r="F808" s="4"/>
      <c r="G808" s="3"/>
      <c r="J808" s="3"/>
      <c r="P808" s="3"/>
      <c r="R808" s="4"/>
      <c r="S808" s="4"/>
      <c r="T808" s="4"/>
      <c r="U808" s="4"/>
      <c r="V808" s="4"/>
      <c r="W808" s="6"/>
      <c r="X808" s="4"/>
      <c r="Y808" s="14"/>
      <c r="Z808" s="4"/>
      <c r="AA808" s="4"/>
      <c r="AB808" s="4"/>
      <c r="AC808" s="4"/>
      <c r="AD808" s="2"/>
      <c r="AE808" s="2"/>
      <c r="AF808" s="4"/>
      <c r="AG808" s="4"/>
      <c r="AH808" s="4"/>
      <c r="AI808" s="6"/>
      <c r="AJ808" s="4"/>
      <c r="AK808" s="4"/>
      <c r="AL808" s="6"/>
    </row>
    <row r="809" spans="1:38" ht="13" x14ac:dyDescent="0.15">
      <c r="A809" s="7"/>
      <c r="B809" s="3"/>
      <c r="C809" s="4"/>
      <c r="D809" s="3"/>
      <c r="F809" s="4"/>
      <c r="G809" s="3"/>
      <c r="J809" s="3"/>
      <c r="P809" s="3"/>
      <c r="R809" s="4"/>
      <c r="S809" s="4"/>
      <c r="T809" s="4"/>
      <c r="U809" s="4"/>
      <c r="V809" s="4"/>
      <c r="W809" s="6"/>
      <c r="X809" s="4"/>
      <c r="Y809" s="14"/>
      <c r="Z809" s="4"/>
      <c r="AA809" s="4"/>
      <c r="AB809" s="4"/>
      <c r="AC809" s="4"/>
      <c r="AD809" s="2"/>
      <c r="AE809" s="2"/>
      <c r="AF809" s="4"/>
      <c r="AG809" s="4"/>
      <c r="AH809" s="4"/>
      <c r="AI809" s="6"/>
      <c r="AJ809" s="4"/>
      <c r="AK809" s="4"/>
      <c r="AL809" s="6"/>
    </row>
    <row r="810" spans="1:38" ht="13" x14ac:dyDescent="0.15">
      <c r="A810" s="7"/>
      <c r="B810" s="3"/>
      <c r="C810" s="3"/>
      <c r="D810" s="3"/>
      <c r="F810" s="3"/>
      <c r="G810" s="3"/>
      <c r="J810" s="4"/>
      <c r="K810" s="6"/>
      <c r="P810" s="4"/>
      <c r="Q810" s="6"/>
      <c r="R810" s="4"/>
      <c r="S810" s="4"/>
      <c r="T810" s="4"/>
      <c r="U810" s="4"/>
      <c r="V810" s="4"/>
      <c r="W810" s="6"/>
      <c r="X810" s="4"/>
      <c r="Y810" s="14"/>
      <c r="Z810" s="4"/>
      <c r="AA810" s="4"/>
      <c r="AB810" s="4"/>
      <c r="AC810" s="4"/>
      <c r="AD810" s="2"/>
      <c r="AE810" s="2"/>
      <c r="AF810" s="4"/>
      <c r="AG810" s="4"/>
      <c r="AH810" s="4"/>
      <c r="AI810" s="6"/>
      <c r="AJ810" s="4"/>
      <c r="AK810" s="4"/>
      <c r="AL810" s="6"/>
    </row>
    <row r="811" spans="1:38" ht="13" x14ac:dyDescent="0.15">
      <c r="A811" s="1"/>
      <c r="B811" s="3"/>
      <c r="C811" s="3"/>
      <c r="D811" s="3"/>
      <c r="F811" s="3"/>
      <c r="G811" s="3"/>
      <c r="J811" s="4"/>
      <c r="K811" s="6"/>
      <c r="P811" s="4"/>
      <c r="Q811" s="6"/>
      <c r="R811" s="4"/>
      <c r="S811" s="4"/>
      <c r="T811" s="4"/>
      <c r="U811" s="4"/>
      <c r="V811" s="4"/>
      <c r="W811" s="6"/>
      <c r="X811" s="4"/>
      <c r="Y811" s="14"/>
      <c r="Z811" s="4"/>
      <c r="AA811" s="4"/>
      <c r="AB811" s="4"/>
      <c r="AC811" s="4"/>
      <c r="AD811" s="2"/>
      <c r="AE811" s="2"/>
      <c r="AF811" s="4"/>
      <c r="AG811" s="4"/>
      <c r="AH811" s="4"/>
      <c r="AI811" s="6"/>
      <c r="AJ811" s="4"/>
      <c r="AK811" s="4"/>
      <c r="AL811" s="6"/>
    </row>
    <row r="812" spans="1:38" ht="13" x14ac:dyDescent="0.15">
      <c r="A812" s="7"/>
      <c r="B812" s="3"/>
      <c r="C812" s="4"/>
      <c r="D812" s="3"/>
      <c r="F812" s="4"/>
      <c r="G812" s="3"/>
      <c r="J812" s="3"/>
      <c r="P812" s="3"/>
      <c r="R812" s="3"/>
      <c r="S812" s="4"/>
      <c r="T812" s="4"/>
      <c r="U812" s="3"/>
      <c r="V812" s="4"/>
      <c r="W812" s="6"/>
      <c r="X812" s="4"/>
      <c r="Y812" s="14"/>
      <c r="Z812" s="4"/>
      <c r="AA812" s="4"/>
      <c r="AB812" s="4"/>
      <c r="AC812" s="4"/>
      <c r="AD812" s="2"/>
      <c r="AE812" s="2"/>
      <c r="AF812" s="4"/>
      <c r="AG812" s="4"/>
      <c r="AH812" s="4"/>
      <c r="AI812" s="6"/>
      <c r="AJ812" s="4"/>
      <c r="AK812" s="4"/>
      <c r="AL812" s="6"/>
    </row>
    <row r="813" spans="1:38" ht="13" x14ac:dyDescent="0.15">
      <c r="A813" s="7"/>
      <c r="B813" s="3"/>
      <c r="C813" s="3"/>
      <c r="D813" s="3"/>
      <c r="F813" s="3"/>
      <c r="G813" s="3"/>
      <c r="J813" s="4"/>
      <c r="K813" s="6"/>
      <c r="P813" s="4"/>
      <c r="Q813" s="6"/>
      <c r="R813" s="4"/>
      <c r="S813" s="4"/>
      <c r="T813" s="4"/>
      <c r="U813" s="4"/>
      <c r="V813" s="4"/>
      <c r="W813" s="6"/>
      <c r="X813" s="4"/>
      <c r="Y813" s="14"/>
      <c r="Z813" s="4"/>
      <c r="AA813" s="4"/>
      <c r="AB813" s="4"/>
      <c r="AC813" s="4"/>
      <c r="AD813" s="2"/>
      <c r="AE813" s="2"/>
      <c r="AF813" s="4"/>
      <c r="AG813" s="4"/>
      <c r="AH813" s="4"/>
      <c r="AI813" s="6"/>
      <c r="AJ813" s="4"/>
      <c r="AK813" s="4"/>
      <c r="AL813" s="6"/>
    </row>
    <row r="814" spans="1:38" ht="13" x14ac:dyDescent="0.15">
      <c r="A814" s="7"/>
      <c r="B814" s="3"/>
      <c r="C814" s="4"/>
      <c r="D814" s="3"/>
      <c r="F814" s="4"/>
      <c r="G814" s="3"/>
      <c r="J814" s="3"/>
      <c r="P814" s="3"/>
      <c r="R814" s="4"/>
      <c r="S814" s="4"/>
      <c r="T814" s="4"/>
      <c r="U814" s="4"/>
      <c r="V814" s="4"/>
      <c r="W814" s="6"/>
      <c r="X814" s="4"/>
      <c r="Y814" s="14"/>
      <c r="Z814" s="4"/>
      <c r="AA814" s="4"/>
      <c r="AB814" s="4"/>
      <c r="AC814" s="4"/>
      <c r="AD814" s="2"/>
      <c r="AE814" s="2"/>
      <c r="AF814" s="4"/>
      <c r="AG814" s="4"/>
      <c r="AH814" s="4"/>
      <c r="AI814" s="6"/>
      <c r="AJ814" s="4"/>
      <c r="AK814" s="4"/>
      <c r="AL814" s="6"/>
    </row>
    <row r="815" spans="1:38" ht="13" x14ac:dyDescent="0.15">
      <c r="A815" s="1"/>
      <c r="B815" s="3"/>
      <c r="C815" s="4"/>
      <c r="D815" s="3"/>
      <c r="F815" s="4"/>
      <c r="G815" s="3"/>
      <c r="J815" s="3"/>
      <c r="P815" s="3"/>
      <c r="R815" s="4"/>
      <c r="S815" s="4"/>
      <c r="T815" s="4"/>
      <c r="U815" s="4"/>
      <c r="V815" s="4"/>
      <c r="W815" s="6"/>
      <c r="X815" s="4"/>
      <c r="Y815" s="14"/>
      <c r="Z815" s="4"/>
      <c r="AA815" s="4"/>
      <c r="AB815" s="4"/>
      <c r="AC815" s="4"/>
      <c r="AD815" s="2"/>
      <c r="AE815" s="2"/>
      <c r="AF815" s="4"/>
      <c r="AG815" s="4"/>
      <c r="AH815" s="4"/>
      <c r="AI815" s="6"/>
      <c r="AJ815" s="4"/>
      <c r="AK815" s="4"/>
      <c r="AL815" s="6"/>
    </row>
    <row r="816" spans="1:38" ht="13" x14ac:dyDescent="0.15">
      <c r="A816" s="7"/>
      <c r="B816" s="3"/>
      <c r="C816" s="3"/>
      <c r="D816" s="3"/>
      <c r="F816" s="4"/>
      <c r="G816" s="3"/>
      <c r="J816" s="4"/>
      <c r="K816" s="6"/>
      <c r="P816" s="4"/>
      <c r="Q816" s="6"/>
      <c r="R816" s="4"/>
      <c r="S816" s="4"/>
      <c r="T816" s="4"/>
      <c r="U816" s="4"/>
      <c r="V816" s="4"/>
      <c r="W816" s="6"/>
      <c r="X816" s="4"/>
      <c r="Y816" s="14"/>
      <c r="Z816" s="4"/>
      <c r="AA816" s="4"/>
      <c r="AB816" s="4"/>
      <c r="AC816" s="4"/>
      <c r="AD816" s="2"/>
      <c r="AE816" s="2"/>
      <c r="AF816" s="4"/>
      <c r="AG816" s="4"/>
      <c r="AH816" s="4"/>
      <c r="AI816" s="6"/>
      <c r="AJ816" s="4"/>
      <c r="AK816" s="4"/>
      <c r="AL816" s="6"/>
    </row>
    <row r="817" spans="1:38" ht="13" x14ac:dyDescent="0.15">
      <c r="A817" s="7"/>
      <c r="B817" s="3"/>
      <c r="C817" s="3"/>
      <c r="D817" s="3"/>
      <c r="F817" s="4"/>
      <c r="G817" s="3"/>
      <c r="J817" s="4"/>
      <c r="K817" s="6"/>
      <c r="P817" s="4"/>
      <c r="Q817" s="6"/>
      <c r="R817" s="4"/>
      <c r="S817" s="4"/>
      <c r="T817" s="4"/>
      <c r="U817" s="4"/>
      <c r="V817" s="4"/>
      <c r="W817" s="6"/>
      <c r="X817" s="4"/>
      <c r="Y817" s="14"/>
      <c r="Z817" s="4"/>
      <c r="AA817" s="4"/>
      <c r="AB817" s="4"/>
      <c r="AC817" s="4"/>
      <c r="AD817" s="2"/>
      <c r="AE817" s="2"/>
      <c r="AF817" s="4"/>
      <c r="AG817" s="4"/>
      <c r="AH817" s="4"/>
      <c r="AI817" s="6"/>
      <c r="AJ817" s="4"/>
      <c r="AK817" s="4"/>
      <c r="AL817" s="6"/>
    </row>
    <row r="818" spans="1:38" ht="13" x14ac:dyDescent="0.15">
      <c r="A818" s="7"/>
      <c r="B818" s="3"/>
      <c r="C818" s="3"/>
      <c r="D818" s="4"/>
      <c r="E818" s="6"/>
      <c r="F818" s="4"/>
      <c r="G818" s="3"/>
      <c r="J818" s="4"/>
      <c r="K818" s="6"/>
      <c r="P818" s="4"/>
      <c r="Q818" s="6"/>
      <c r="R818" s="4"/>
      <c r="S818" s="4"/>
      <c r="T818" s="4"/>
      <c r="U818" s="4"/>
      <c r="V818" s="4"/>
      <c r="W818" s="6"/>
      <c r="X818" s="4"/>
      <c r="Y818" s="14"/>
      <c r="Z818" s="4"/>
      <c r="AA818" s="4"/>
      <c r="AB818" s="4"/>
      <c r="AC818" s="4"/>
      <c r="AD818" s="2"/>
      <c r="AE818" s="2"/>
      <c r="AF818" s="4"/>
      <c r="AG818" s="4"/>
      <c r="AH818" s="4"/>
      <c r="AI818" s="6"/>
      <c r="AJ818" s="4"/>
      <c r="AK818" s="4"/>
      <c r="AL818" s="6"/>
    </row>
    <row r="819" spans="1:38" ht="13" x14ac:dyDescent="0.15">
      <c r="A819" s="1"/>
      <c r="B819" s="3"/>
      <c r="C819" s="4"/>
      <c r="D819" s="3"/>
      <c r="F819" s="4"/>
      <c r="G819" s="3"/>
      <c r="J819" s="3"/>
      <c r="P819" s="3"/>
      <c r="R819" s="4"/>
      <c r="S819" s="4"/>
      <c r="T819" s="4"/>
      <c r="U819" s="4"/>
      <c r="V819" s="4"/>
      <c r="W819" s="6"/>
      <c r="X819" s="4"/>
      <c r="Y819" s="14"/>
      <c r="Z819" s="4"/>
      <c r="AA819" s="4"/>
      <c r="AB819" s="4"/>
      <c r="AC819" s="4"/>
      <c r="AD819" s="2"/>
      <c r="AE819" s="2"/>
      <c r="AF819" s="4"/>
      <c r="AG819" s="4"/>
      <c r="AH819" s="4"/>
      <c r="AI819" s="6"/>
      <c r="AJ819" s="4"/>
      <c r="AK819" s="4"/>
      <c r="AL819" s="6"/>
    </row>
    <row r="820" spans="1:38" ht="13" x14ac:dyDescent="0.15">
      <c r="A820" s="7"/>
      <c r="B820" s="3"/>
      <c r="C820" s="4"/>
      <c r="D820" s="3"/>
      <c r="F820" s="4"/>
      <c r="G820" s="3"/>
      <c r="J820" s="3"/>
      <c r="P820" s="3"/>
      <c r="R820" s="4"/>
      <c r="S820" s="4"/>
      <c r="T820" s="4"/>
      <c r="U820" s="4"/>
      <c r="V820" s="4"/>
      <c r="W820" s="6"/>
      <c r="X820" s="4"/>
      <c r="Y820" s="14"/>
      <c r="Z820" s="4"/>
      <c r="AA820" s="4"/>
      <c r="AB820" s="4"/>
      <c r="AC820" s="4"/>
      <c r="AD820" s="2"/>
      <c r="AE820" s="2"/>
      <c r="AF820" s="4"/>
      <c r="AG820" s="4"/>
      <c r="AH820" s="4"/>
      <c r="AI820" s="6"/>
      <c r="AJ820" s="4"/>
      <c r="AK820" s="4"/>
      <c r="AL820" s="6"/>
    </row>
    <row r="821" spans="1:38" ht="13" x14ac:dyDescent="0.15">
      <c r="A821" s="7"/>
      <c r="B821" s="3"/>
      <c r="C821" s="3"/>
      <c r="D821" s="3"/>
      <c r="F821" s="3"/>
      <c r="G821" s="3"/>
      <c r="J821" s="4"/>
      <c r="K821" s="6"/>
      <c r="P821" s="4"/>
      <c r="Q821" s="6"/>
      <c r="R821" s="4"/>
      <c r="S821" s="4"/>
      <c r="T821" s="4"/>
      <c r="U821" s="4"/>
      <c r="V821" s="4"/>
      <c r="W821" s="6"/>
      <c r="X821" s="4"/>
      <c r="Y821" s="14"/>
      <c r="Z821" s="4"/>
      <c r="AA821" s="4"/>
      <c r="AB821" s="4"/>
      <c r="AC821" s="4"/>
      <c r="AD821" s="2"/>
      <c r="AE821" s="2"/>
      <c r="AF821" s="4"/>
      <c r="AG821" s="4"/>
      <c r="AH821" s="4"/>
      <c r="AI821" s="6"/>
      <c r="AJ821" s="4"/>
      <c r="AK821" s="4"/>
      <c r="AL821" s="6"/>
    </row>
    <row r="822" spans="1:38" ht="13" x14ac:dyDescent="0.15">
      <c r="A822" s="7"/>
      <c r="B822" s="3"/>
      <c r="C822" s="3"/>
      <c r="D822" s="3"/>
      <c r="F822" s="3"/>
      <c r="G822" s="3"/>
      <c r="J822" s="4"/>
      <c r="K822" s="6"/>
      <c r="P822" s="4"/>
      <c r="Q822" s="6"/>
      <c r="R822" s="4"/>
      <c r="S822" s="4"/>
      <c r="T822" s="4"/>
      <c r="U822" s="4"/>
      <c r="V822" s="4"/>
      <c r="W822" s="6"/>
      <c r="X822" s="4"/>
      <c r="Y822" s="14"/>
      <c r="Z822" s="4"/>
      <c r="AA822" s="4"/>
      <c r="AB822" s="4"/>
      <c r="AC822" s="4"/>
      <c r="AD822" s="2"/>
      <c r="AE822" s="2"/>
      <c r="AF822" s="4"/>
      <c r="AG822" s="4"/>
      <c r="AH822" s="4"/>
      <c r="AI822" s="6"/>
      <c r="AJ822" s="4"/>
      <c r="AK822" s="4"/>
      <c r="AL822" s="6"/>
    </row>
    <row r="823" spans="1:38" ht="13" x14ac:dyDescent="0.15">
      <c r="A823" s="1"/>
      <c r="B823" s="3"/>
      <c r="C823" s="4"/>
      <c r="D823" s="3"/>
      <c r="F823" s="4"/>
      <c r="G823" s="3"/>
      <c r="J823" s="3"/>
      <c r="P823" s="3"/>
      <c r="R823" s="4"/>
      <c r="S823" s="4"/>
      <c r="T823" s="4"/>
      <c r="U823" s="3"/>
      <c r="V823" s="4"/>
      <c r="W823" s="6"/>
      <c r="X823" s="4"/>
      <c r="Y823" s="14"/>
      <c r="Z823" s="4"/>
      <c r="AA823" s="4"/>
      <c r="AB823" s="4"/>
      <c r="AC823" s="4"/>
      <c r="AD823" s="2"/>
      <c r="AE823" s="2"/>
      <c r="AF823" s="4"/>
      <c r="AG823" s="4"/>
      <c r="AH823" s="4"/>
      <c r="AI823" s="6"/>
      <c r="AJ823" s="4"/>
      <c r="AK823" s="4"/>
      <c r="AL823" s="6"/>
    </row>
    <row r="824" spans="1:38" ht="13" x14ac:dyDescent="0.15">
      <c r="A824" s="7"/>
      <c r="B824" s="3"/>
      <c r="C824" s="4"/>
      <c r="D824" s="3"/>
      <c r="F824" s="4"/>
      <c r="G824" s="3"/>
      <c r="J824" s="3"/>
      <c r="P824" s="3"/>
      <c r="R824" s="4"/>
      <c r="S824" s="4"/>
      <c r="T824" s="4"/>
      <c r="U824" s="4"/>
      <c r="V824" s="4"/>
      <c r="W824" s="6"/>
      <c r="X824" s="4"/>
      <c r="Y824" s="14"/>
      <c r="Z824" s="4"/>
      <c r="AA824" s="4"/>
      <c r="AB824" s="4"/>
      <c r="AC824" s="4"/>
      <c r="AD824" s="2"/>
      <c r="AE824" s="2"/>
      <c r="AF824" s="4"/>
      <c r="AG824" s="4"/>
      <c r="AH824" s="4"/>
      <c r="AI824" s="6"/>
      <c r="AJ824" s="4"/>
      <c r="AK824" s="4"/>
      <c r="AL824" s="6"/>
    </row>
    <row r="825" spans="1:38" ht="13" x14ac:dyDescent="0.15">
      <c r="A825" s="7"/>
      <c r="B825" s="3"/>
      <c r="C825" s="4"/>
      <c r="D825" s="3"/>
      <c r="F825" s="4"/>
      <c r="G825" s="3"/>
      <c r="J825" s="3"/>
      <c r="P825" s="3"/>
      <c r="R825" s="4"/>
      <c r="S825" s="4"/>
      <c r="T825" s="4"/>
      <c r="U825" s="4"/>
      <c r="V825" s="4"/>
      <c r="W825" s="6"/>
      <c r="X825" s="4"/>
      <c r="Y825" s="14"/>
      <c r="Z825" s="4"/>
      <c r="AA825" s="4"/>
      <c r="AB825" s="4"/>
      <c r="AC825" s="4"/>
      <c r="AD825" s="2"/>
      <c r="AE825" s="2"/>
      <c r="AF825" s="4"/>
      <c r="AG825" s="4"/>
      <c r="AH825" s="4"/>
      <c r="AI825" s="6"/>
      <c r="AJ825" s="4"/>
      <c r="AK825" s="4"/>
      <c r="AL825" s="6"/>
    </row>
    <row r="826" spans="1:38" ht="13" x14ac:dyDescent="0.15">
      <c r="A826" s="7"/>
      <c r="B826" s="3"/>
      <c r="C826" s="3"/>
      <c r="D826" s="3"/>
      <c r="F826" s="4"/>
      <c r="G826" s="3"/>
      <c r="J826" s="3"/>
      <c r="P826" s="3"/>
      <c r="R826" s="4"/>
      <c r="S826" s="4"/>
      <c r="T826" s="4"/>
      <c r="U826" s="4"/>
      <c r="V826" s="4"/>
      <c r="W826" s="6"/>
      <c r="X826" s="4"/>
      <c r="Y826" s="14"/>
      <c r="Z826" s="4"/>
      <c r="AA826" s="4"/>
      <c r="AB826" s="4"/>
      <c r="AC826" s="4"/>
      <c r="AD826" s="2"/>
      <c r="AE826" s="2"/>
      <c r="AF826" s="4"/>
      <c r="AG826" s="4"/>
      <c r="AH826" s="4"/>
      <c r="AI826" s="6"/>
      <c r="AJ826" s="4"/>
      <c r="AK826" s="4"/>
      <c r="AL826" s="6"/>
    </row>
    <row r="827" spans="1:38" ht="13" x14ac:dyDescent="0.15">
      <c r="A827" s="1"/>
      <c r="B827" s="3"/>
      <c r="C827" s="3"/>
      <c r="D827" s="3"/>
      <c r="F827" s="4"/>
      <c r="G827" s="3"/>
      <c r="J827" s="3"/>
      <c r="P827" s="3"/>
      <c r="R827" s="4"/>
      <c r="S827" s="4"/>
      <c r="T827" s="4"/>
      <c r="U827" s="4"/>
      <c r="V827" s="4"/>
      <c r="W827" s="6"/>
      <c r="X827" s="4"/>
      <c r="Y827" s="14"/>
      <c r="Z827" s="4"/>
      <c r="AA827" s="4"/>
      <c r="AB827" s="4"/>
      <c r="AC827" s="4"/>
      <c r="AD827" s="2"/>
      <c r="AE827" s="2"/>
      <c r="AF827" s="4"/>
      <c r="AG827" s="4"/>
      <c r="AH827" s="4"/>
      <c r="AI827" s="6"/>
      <c r="AJ827" s="4"/>
      <c r="AK827" s="4"/>
      <c r="AL827" s="6"/>
    </row>
    <row r="828" spans="1:38" ht="13" x14ac:dyDescent="0.15">
      <c r="A828" s="7"/>
      <c r="B828" s="3"/>
      <c r="C828" s="3"/>
      <c r="D828" s="3"/>
      <c r="F828" s="4"/>
      <c r="G828" s="3"/>
      <c r="J828" s="3"/>
      <c r="P828" s="3"/>
      <c r="R828" s="4"/>
      <c r="S828" s="4"/>
      <c r="T828" s="4"/>
      <c r="U828" s="4"/>
      <c r="V828" s="4"/>
      <c r="W828" s="6"/>
      <c r="X828" s="4"/>
      <c r="Y828" s="14"/>
      <c r="Z828" s="4"/>
      <c r="AA828" s="4"/>
      <c r="AB828" s="4"/>
      <c r="AC828" s="4"/>
      <c r="AD828" s="2"/>
      <c r="AE828" s="2"/>
      <c r="AF828" s="4"/>
      <c r="AG828" s="4"/>
      <c r="AH828" s="4"/>
      <c r="AI828" s="6"/>
      <c r="AJ828" s="4"/>
      <c r="AK828" s="4"/>
      <c r="AL828" s="6"/>
    </row>
    <row r="829" spans="1:38" ht="13" x14ac:dyDescent="0.15">
      <c r="A829" s="7"/>
      <c r="B829" s="3"/>
      <c r="C829" s="3"/>
      <c r="D829" s="3"/>
      <c r="F829" s="3"/>
      <c r="G829" s="3"/>
      <c r="J829" s="3"/>
      <c r="P829" s="3"/>
      <c r="R829" s="4"/>
      <c r="S829" s="4"/>
      <c r="T829" s="4"/>
      <c r="U829" s="4"/>
      <c r="V829" s="4"/>
      <c r="W829" s="6"/>
      <c r="X829" s="4"/>
      <c r="Y829" s="14"/>
      <c r="Z829" s="4"/>
      <c r="AA829" s="4"/>
      <c r="AB829" s="4"/>
      <c r="AC829" s="4"/>
      <c r="AD829" s="2"/>
      <c r="AE829" s="2"/>
      <c r="AF829" s="4"/>
      <c r="AG829" s="4"/>
      <c r="AH829" s="4"/>
      <c r="AI829" s="6"/>
      <c r="AJ829" s="4"/>
      <c r="AK829" s="4"/>
      <c r="AL829" s="6"/>
    </row>
    <row r="830" spans="1:38" ht="13" x14ac:dyDescent="0.15">
      <c r="A830" s="7"/>
      <c r="B830" s="3"/>
      <c r="C830" s="3"/>
      <c r="D830" s="3"/>
      <c r="F830" s="3"/>
      <c r="G830" s="3"/>
      <c r="J830" s="3"/>
      <c r="P830" s="3"/>
      <c r="R830" s="4"/>
      <c r="S830" s="4"/>
      <c r="T830" s="4"/>
      <c r="U830" s="4"/>
      <c r="V830" s="4"/>
      <c r="W830" s="6"/>
      <c r="X830" s="4"/>
      <c r="Y830" s="14"/>
      <c r="Z830" s="4"/>
      <c r="AA830" s="4"/>
      <c r="AB830" s="4"/>
      <c r="AC830" s="4"/>
      <c r="AD830" s="2"/>
      <c r="AE830" s="2"/>
      <c r="AF830" s="4"/>
      <c r="AG830" s="4"/>
      <c r="AH830" s="4"/>
      <c r="AI830" s="6"/>
      <c r="AJ830" s="4"/>
      <c r="AK830" s="4"/>
      <c r="AL830" s="6"/>
    </row>
    <row r="831" spans="1:38" ht="13" x14ac:dyDescent="0.15">
      <c r="A831" s="1"/>
      <c r="B831" s="3"/>
      <c r="C831" s="3"/>
      <c r="D831" s="3"/>
      <c r="F831" s="4"/>
      <c r="G831" s="3"/>
      <c r="J831" s="3"/>
      <c r="P831" s="3"/>
      <c r="R831" s="4"/>
      <c r="S831" s="4"/>
      <c r="T831" s="4"/>
      <c r="U831" s="3"/>
      <c r="V831" s="4"/>
      <c r="W831" s="6"/>
      <c r="X831" s="4"/>
      <c r="Y831" s="14"/>
      <c r="Z831" s="4"/>
      <c r="AA831" s="4"/>
      <c r="AB831" s="4"/>
      <c r="AC831" s="4"/>
      <c r="AD831" s="2"/>
      <c r="AE831" s="2"/>
      <c r="AF831" s="4"/>
      <c r="AG831" s="4"/>
      <c r="AH831" s="4"/>
      <c r="AI831" s="6"/>
      <c r="AJ831" s="4"/>
      <c r="AK831" s="4"/>
      <c r="AL831" s="6"/>
    </row>
    <row r="832" spans="1:38" ht="13" x14ac:dyDescent="0.15">
      <c r="A832" s="7"/>
      <c r="B832" s="3"/>
      <c r="C832" s="3"/>
      <c r="D832" s="3"/>
      <c r="F832" s="3"/>
      <c r="G832" s="3"/>
      <c r="J832" s="3"/>
      <c r="P832" s="3"/>
      <c r="R832" s="4"/>
      <c r="S832" s="4"/>
      <c r="T832" s="4"/>
      <c r="U832" s="4"/>
      <c r="V832" s="4"/>
      <c r="W832" s="6"/>
      <c r="X832" s="4"/>
      <c r="Y832" s="14"/>
      <c r="Z832" s="4"/>
      <c r="AA832" s="4"/>
      <c r="AB832" s="4"/>
      <c r="AC832" s="4"/>
      <c r="AD832" s="2"/>
      <c r="AE832" s="2"/>
      <c r="AF832" s="4"/>
      <c r="AG832" s="4"/>
      <c r="AH832" s="4"/>
      <c r="AI832" s="6"/>
      <c r="AJ832" s="4"/>
      <c r="AK832" s="4"/>
      <c r="AL832" s="6"/>
    </row>
    <row r="833" spans="1:38" ht="13" x14ac:dyDescent="0.15">
      <c r="A833" s="7"/>
      <c r="B833" s="3"/>
      <c r="C833" s="3"/>
      <c r="D833" s="3"/>
      <c r="F833" s="4"/>
      <c r="G833" s="3"/>
      <c r="J833" s="3"/>
      <c r="P833" s="3"/>
      <c r="R833" s="4"/>
      <c r="S833" s="4"/>
      <c r="T833" s="4"/>
      <c r="U833" s="4"/>
      <c r="V833" s="4"/>
      <c r="W833" s="6"/>
      <c r="X833" s="4"/>
      <c r="Y833" s="14"/>
      <c r="Z833" s="4"/>
      <c r="AA833" s="4"/>
      <c r="AB833" s="4"/>
      <c r="AC833" s="4"/>
      <c r="AD833" s="2"/>
      <c r="AE833" s="2"/>
      <c r="AF833" s="4"/>
      <c r="AG833" s="4"/>
      <c r="AH833" s="4"/>
      <c r="AI833" s="6"/>
      <c r="AJ833" s="4"/>
      <c r="AK833" s="4"/>
      <c r="AL833" s="6"/>
    </row>
    <row r="834" spans="1:38" ht="13" x14ac:dyDescent="0.15">
      <c r="A834" s="7"/>
      <c r="B834" s="3"/>
      <c r="C834" s="3"/>
      <c r="D834" s="3"/>
      <c r="F834" s="4"/>
      <c r="G834" s="3"/>
      <c r="J834" s="3"/>
      <c r="P834" s="3"/>
      <c r="R834" s="4"/>
      <c r="S834" s="4"/>
      <c r="T834" s="4"/>
      <c r="U834" s="4"/>
      <c r="V834" s="4"/>
      <c r="W834" s="6"/>
      <c r="X834" s="4"/>
      <c r="Y834" s="14"/>
      <c r="Z834" s="4"/>
      <c r="AA834" s="4"/>
      <c r="AB834" s="4"/>
      <c r="AC834" s="4"/>
      <c r="AD834" s="2"/>
      <c r="AE834" s="2"/>
      <c r="AF834" s="4"/>
      <c r="AG834" s="4"/>
      <c r="AH834" s="4"/>
      <c r="AI834" s="6"/>
      <c r="AJ834" s="4"/>
      <c r="AK834" s="4"/>
      <c r="AL834" s="6"/>
    </row>
    <row r="835" spans="1:38" ht="13" x14ac:dyDescent="0.15">
      <c r="A835" s="1"/>
      <c r="B835" s="3"/>
      <c r="C835" s="3"/>
      <c r="D835" s="3"/>
      <c r="F835" s="3"/>
      <c r="G835" s="3"/>
      <c r="J835" s="3"/>
      <c r="P835" s="3"/>
      <c r="R835" s="4"/>
      <c r="S835" s="4"/>
      <c r="T835" s="4"/>
      <c r="U835" s="4"/>
      <c r="V835" s="4"/>
      <c r="W835" s="6"/>
      <c r="X835" s="4"/>
      <c r="Y835" s="14"/>
      <c r="Z835" s="4"/>
      <c r="AA835" s="4"/>
      <c r="AB835" s="4"/>
      <c r="AC835" s="4"/>
      <c r="AD835" s="2"/>
      <c r="AE835" s="2"/>
      <c r="AF835" s="4"/>
      <c r="AG835" s="4"/>
      <c r="AH835" s="4"/>
      <c r="AI835" s="6"/>
      <c r="AJ835" s="4"/>
      <c r="AK835" s="4"/>
      <c r="AL835" s="6"/>
    </row>
    <row r="836" spans="1:38" ht="13" x14ac:dyDescent="0.15">
      <c r="A836" s="7"/>
      <c r="B836" s="3"/>
      <c r="C836" s="3"/>
      <c r="D836" s="3"/>
      <c r="F836" s="3"/>
      <c r="G836" s="3"/>
      <c r="J836" s="3"/>
      <c r="P836" s="3"/>
      <c r="R836" s="4"/>
      <c r="S836" s="4"/>
      <c r="T836" s="4"/>
      <c r="U836" s="4"/>
      <c r="V836" s="4"/>
      <c r="W836" s="6"/>
      <c r="X836" s="4"/>
      <c r="Y836" s="14"/>
      <c r="Z836" s="4"/>
      <c r="AA836" s="4"/>
      <c r="AB836" s="4"/>
      <c r="AC836" s="4"/>
      <c r="AD836" s="2"/>
      <c r="AE836" s="2"/>
      <c r="AF836" s="4"/>
      <c r="AG836" s="4"/>
      <c r="AH836" s="4"/>
      <c r="AI836" s="6"/>
      <c r="AJ836" s="4"/>
      <c r="AK836" s="4"/>
      <c r="AL836" s="6"/>
    </row>
    <row r="837" spans="1:38" ht="13" x14ac:dyDescent="0.15">
      <c r="A837" s="7"/>
      <c r="B837" s="3"/>
      <c r="C837" s="3"/>
      <c r="D837" s="3"/>
      <c r="F837" s="3"/>
      <c r="G837" s="3"/>
      <c r="J837" s="3"/>
      <c r="P837" s="3"/>
      <c r="R837" s="4"/>
      <c r="S837" s="4"/>
      <c r="T837" s="4"/>
      <c r="U837" s="4"/>
      <c r="V837" s="4"/>
      <c r="W837" s="6"/>
      <c r="X837" s="4"/>
      <c r="Y837" s="14"/>
      <c r="Z837" s="4"/>
      <c r="AA837" s="4"/>
      <c r="AB837" s="4"/>
      <c r="AC837" s="4"/>
      <c r="AD837" s="2"/>
      <c r="AE837" s="2"/>
      <c r="AF837" s="4"/>
      <c r="AG837" s="4"/>
      <c r="AH837" s="4"/>
      <c r="AI837" s="6"/>
      <c r="AJ837" s="4"/>
      <c r="AK837" s="4"/>
      <c r="AL837" s="6"/>
    </row>
    <row r="838" spans="1:38" ht="13" x14ac:dyDescent="0.15">
      <c r="A838" s="7"/>
      <c r="B838" s="3"/>
      <c r="C838" s="3"/>
      <c r="D838" s="3"/>
      <c r="F838" s="3"/>
      <c r="G838" s="3"/>
      <c r="J838" s="3"/>
      <c r="P838" s="3"/>
      <c r="R838" s="4"/>
      <c r="S838" s="4"/>
      <c r="T838" s="4"/>
      <c r="U838" s="4"/>
      <c r="V838" s="4"/>
      <c r="W838" s="6"/>
      <c r="X838" s="4"/>
      <c r="Y838" s="14"/>
      <c r="Z838" s="4"/>
      <c r="AA838" s="4"/>
      <c r="AB838" s="4"/>
      <c r="AC838" s="4"/>
      <c r="AD838" s="2"/>
      <c r="AE838" s="2"/>
      <c r="AF838" s="4"/>
      <c r="AG838" s="4"/>
      <c r="AH838" s="4"/>
      <c r="AI838" s="6"/>
      <c r="AJ838" s="4"/>
      <c r="AK838" s="4"/>
      <c r="AL838" s="6"/>
    </row>
    <row r="839" spans="1:38" ht="13" x14ac:dyDescent="0.15">
      <c r="A839" s="1"/>
      <c r="B839" s="3"/>
      <c r="C839" s="3"/>
      <c r="D839" s="3"/>
      <c r="F839" s="3"/>
      <c r="G839" s="3"/>
      <c r="J839" s="3"/>
      <c r="P839" s="3"/>
      <c r="R839" s="4"/>
      <c r="S839" s="4"/>
      <c r="T839" s="4"/>
      <c r="U839" s="4"/>
      <c r="V839" s="4"/>
      <c r="W839" s="6"/>
      <c r="X839" s="4"/>
      <c r="Y839" s="14"/>
      <c r="Z839" s="4"/>
      <c r="AA839" s="4"/>
      <c r="AB839" s="4"/>
      <c r="AC839" s="4"/>
      <c r="AD839" s="2"/>
      <c r="AE839" s="2"/>
      <c r="AF839" s="4"/>
      <c r="AG839" s="4"/>
      <c r="AH839" s="4"/>
      <c r="AI839" s="6"/>
      <c r="AJ839" s="4"/>
      <c r="AK839" s="4"/>
      <c r="AL839" s="6"/>
    </row>
    <row r="840" spans="1:38" ht="13" x14ac:dyDescent="0.15">
      <c r="A840" s="7"/>
      <c r="B840" s="3"/>
      <c r="C840" s="3"/>
      <c r="D840" s="3"/>
      <c r="F840" s="4"/>
      <c r="G840" s="3"/>
      <c r="J840" s="3"/>
      <c r="P840" s="3"/>
      <c r="R840" s="4"/>
      <c r="S840" s="4"/>
      <c r="T840" s="4"/>
      <c r="U840" s="4"/>
      <c r="V840" s="4"/>
      <c r="W840" s="6"/>
      <c r="X840" s="4"/>
      <c r="Y840" s="14"/>
      <c r="Z840" s="4"/>
      <c r="AA840" s="4"/>
      <c r="AB840" s="4"/>
      <c r="AC840" s="4"/>
      <c r="AD840" s="2"/>
      <c r="AE840" s="2"/>
      <c r="AF840" s="4"/>
      <c r="AG840" s="4"/>
      <c r="AH840" s="4"/>
      <c r="AI840" s="6"/>
      <c r="AJ840" s="4"/>
      <c r="AK840" s="4"/>
      <c r="AL840" s="6"/>
    </row>
    <row r="841" spans="1:38" ht="13" x14ac:dyDescent="0.15">
      <c r="A841" s="7"/>
      <c r="B841" s="3"/>
      <c r="C841" s="3"/>
      <c r="D841" s="3"/>
      <c r="F841" s="4"/>
      <c r="G841" s="3"/>
      <c r="J841" s="3"/>
      <c r="P841" s="3"/>
      <c r="R841" s="4"/>
      <c r="S841" s="4"/>
      <c r="T841" s="4"/>
      <c r="U841" s="4"/>
      <c r="V841" s="4"/>
      <c r="W841" s="6"/>
      <c r="X841" s="4"/>
      <c r="Y841" s="14"/>
      <c r="Z841" s="4"/>
      <c r="AA841" s="4"/>
      <c r="AB841" s="4"/>
      <c r="AC841" s="4"/>
      <c r="AD841" s="2"/>
      <c r="AE841" s="2"/>
      <c r="AF841" s="4"/>
      <c r="AG841" s="4"/>
      <c r="AH841" s="4"/>
      <c r="AI841" s="6"/>
      <c r="AJ841" s="4"/>
      <c r="AK841" s="4"/>
      <c r="AL841" s="6"/>
    </row>
    <row r="842" spans="1:38" ht="13" x14ac:dyDescent="0.15">
      <c r="A842" s="7"/>
      <c r="B842" s="3"/>
      <c r="C842" s="3"/>
      <c r="D842" s="3"/>
      <c r="F842" s="4"/>
      <c r="G842" s="3"/>
      <c r="J842" s="3"/>
      <c r="P842" s="3"/>
      <c r="R842" s="4"/>
      <c r="S842" s="4"/>
      <c r="T842" s="4"/>
      <c r="U842" s="4"/>
      <c r="V842" s="4"/>
      <c r="W842" s="6"/>
      <c r="X842" s="4"/>
      <c r="Y842" s="14"/>
      <c r="Z842" s="4"/>
      <c r="AA842" s="4"/>
      <c r="AB842" s="4"/>
      <c r="AC842" s="4"/>
      <c r="AD842" s="2"/>
      <c r="AE842" s="2"/>
      <c r="AF842" s="4"/>
      <c r="AG842" s="4"/>
      <c r="AH842" s="4"/>
      <c r="AI842" s="6"/>
      <c r="AJ842" s="4"/>
      <c r="AK842" s="4"/>
      <c r="AL842" s="6"/>
    </row>
    <row r="843" spans="1:38" ht="13" x14ac:dyDescent="0.15">
      <c r="A843" s="1"/>
      <c r="B843" s="3"/>
      <c r="C843" s="3"/>
      <c r="D843" s="3"/>
      <c r="F843" s="3"/>
      <c r="G843" s="3"/>
      <c r="J843" s="3"/>
      <c r="P843" s="3"/>
      <c r="R843" s="4"/>
      <c r="S843" s="4"/>
      <c r="T843" s="4"/>
      <c r="U843" s="4"/>
      <c r="V843" s="4"/>
      <c r="W843" s="6"/>
      <c r="X843" s="4"/>
      <c r="Y843" s="14"/>
      <c r="Z843" s="4"/>
      <c r="AA843" s="4"/>
      <c r="AB843" s="4"/>
      <c r="AC843" s="4"/>
      <c r="AD843" s="2"/>
      <c r="AE843" s="2"/>
      <c r="AF843" s="4"/>
      <c r="AG843" s="4"/>
      <c r="AH843" s="4"/>
      <c r="AI843" s="6"/>
      <c r="AJ843" s="4"/>
      <c r="AK843" s="4"/>
      <c r="AL843" s="6"/>
    </row>
    <row r="844" spans="1:38" ht="13" x14ac:dyDescent="0.15">
      <c r="A844" s="7"/>
      <c r="B844" s="3"/>
      <c r="C844" s="3"/>
      <c r="D844" s="3"/>
      <c r="F844" s="3"/>
      <c r="G844" s="3"/>
      <c r="J844" s="3"/>
      <c r="P844" s="3"/>
      <c r="R844" s="4"/>
      <c r="S844" s="4"/>
      <c r="T844" s="4"/>
      <c r="U844" s="4"/>
      <c r="V844" s="4"/>
      <c r="W844" s="6"/>
      <c r="X844" s="4"/>
      <c r="Y844" s="14"/>
      <c r="Z844" s="4"/>
      <c r="AA844" s="4"/>
      <c r="AB844" s="4"/>
      <c r="AC844" s="4"/>
      <c r="AD844" s="2"/>
      <c r="AE844" s="2"/>
      <c r="AF844" s="4"/>
      <c r="AG844" s="4"/>
      <c r="AH844" s="4"/>
      <c r="AI844" s="6"/>
      <c r="AJ844" s="4"/>
      <c r="AK844" s="4"/>
      <c r="AL844" s="6"/>
    </row>
    <row r="845" spans="1:38" ht="13" x14ac:dyDescent="0.15">
      <c r="A845" s="7"/>
      <c r="B845" s="3"/>
      <c r="C845" s="3"/>
      <c r="D845" s="3"/>
      <c r="F845" s="3"/>
      <c r="G845" s="3"/>
      <c r="J845" s="3"/>
      <c r="P845" s="3"/>
      <c r="R845" s="4"/>
      <c r="S845" s="4"/>
      <c r="T845" s="4"/>
      <c r="U845" s="4"/>
      <c r="V845" s="4"/>
      <c r="W845" s="6"/>
      <c r="X845" s="4"/>
      <c r="Y845" s="14"/>
      <c r="Z845" s="4"/>
      <c r="AA845" s="4"/>
      <c r="AB845" s="4"/>
      <c r="AC845" s="4"/>
      <c r="AD845" s="2"/>
      <c r="AE845" s="2"/>
      <c r="AF845" s="4"/>
      <c r="AG845" s="4"/>
      <c r="AH845" s="4"/>
      <c r="AI845" s="6"/>
      <c r="AJ845" s="4"/>
      <c r="AK845" s="4"/>
      <c r="AL845" s="6"/>
    </row>
    <row r="846" spans="1:38" ht="13" x14ac:dyDescent="0.15">
      <c r="A846" s="7"/>
      <c r="B846" s="3"/>
      <c r="C846" s="3"/>
      <c r="D846" s="3"/>
      <c r="F846" s="3"/>
      <c r="G846" s="3"/>
      <c r="J846" s="3"/>
      <c r="P846" s="3"/>
      <c r="R846" s="4"/>
      <c r="S846" s="4"/>
      <c r="T846" s="4"/>
      <c r="U846" s="4"/>
      <c r="V846" s="4"/>
      <c r="W846" s="6"/>
      <c r="X846" s="4"/>
      <c r="Y846" s="14"/>
      <c r="Z846" s="4"/>
      <c r="AA846" s="4"/>
      <c r="AB846" s="4"/>
      <c r="AC846" s="4"/>
      <c r="AD846" s="2"/>
      <c r="AE846" s="2"/>
      <c r="AF846" s="4"/>
      <c r="AG846" s="4"/>
      <c r="AH846" s="4"/>
      <c r="AI846" s="6"/>
      <c r="AJ846" s="4"/>
      <c r="AK846" s="4"/>
      <c r="AL846" s="6"/>
    </row>
    <row r="847" spans="1:38" ht="13" x14ac:dyDescent="0.15">
      <c r="A847" s="1"/>
      <c r="B847" s="3"/>
      <c r="C847" s="3"/>
      <c r="D847" s="3"/>
      <c r="F847" s="3"/>
      <c r="G847" s="3"/>
      <c r="J847" s="3"/>
      <c r="P847" s="3"/>
      <c r="R847" s="4"/>
      <c r="S847" s="4"/>
      <c r="T847" s="4"/>
      <c r="U847" s="4"/>
      <c r="V847" s="4"/>
      <c r="W847" s="6"/>
      <c r="X847" s="4"/>
      <c r="Y847" s="14"/>
      <c r="Z847" s="4"/>
      <c r="AA847" s="4"/>
      <c r="AB847" s="4"/>
      <c r="AC847" s="4"/>
      <c r="AD847" s="2"/>
      <c r="AE847" s="2"/>
      <c r="AF847" s="4"/>
      <c r="AG847" s="4"/>
      <c r="AH847" s="4"/>
      <c r="AI847" s="6"/>
      <c r="AJ847" s="4"/>
      <c r="AK847" s="4"/>
      <c r="AL847" s="6"/>
    </row>
    <row r="848" spans="1:38" ht="13" x14ac:dyDescent="0.15">
      <c r="A848" s="7"/>
      <c r="B848" s="3"/>
      <c r="C848" s="3"/>
      <c r="D848" s="3"/>
      <c r="F848" s="4"/>
      <c r="G848" s="3"/>
      <c r="J848" s="3"/>
      <c r="P848" s="3"/>
      <c r="R848" s="4"/>
      <c r="S848" s="4"/>
      <c r="T848" s="3"/>
      <c r="U848" s="4"/>
      <c r="V848" s="4"/>
      <c r="W848" s="6"/>
      <c r="X848" s="4"/>
      <c r="Y848" s="14"/>
      <c r="Z848" s="4"/>
      <c r="AA848" s="4"/>
      <c r="AB848" s="4"/>
      <c r="AC848" s="4"/>
      <c r="AD848" s="2"/>
      <c r="AE848" s="2"/>
      <c r="AF848" s="4"/>
      <c r="AG848" s="4"/>
      <c r="AH848" s="4"/>
      <c r="AI848" s="6"/>
      <c r="AJ848" s="4"/>
      <c r="AK848" s="4"/>
      <c r="AL848" s="6"/>
    </row>
    <row r="849" spans="1:38" ht="13" x14ac:dyDescent="0.15">
      <c r="A849" s="7"/>
      <c r="B849" s="3"/>
      <c r="C849" s="3"/>
      <c r="D849" s="3"/>
      <c r="F849" s="3"/>
      <c r="G849" s="3"/>
      <c r="J849" s="3"/>
      <c r="P849" s="3"/>
      <c r="R849" s="4"/>
      <c r="S849" s="4"/>
      <c r="T849" s="4"/>
      <c r="U849" s="4"/>
      <c r="V849" s="4"/>
      <c r="W849" s="6"/>
      <c r="X849" s="4"/>
      <c r="Y849" s="14"/>
      <c r="Z849" s="4"/>
      <c r="AA849" s="4"/>
      <c r="AB849" s="4"/>
      <c r="AC849" s="4"/>
      <c r="AD849" s="2"/>
      <c r="AE849" s="2"/>
      <c r="AF849" s="4"/>
      <c r="AG849" s="4"/>
      <c r="AH849" s="4"/>
      <c r="AI849" s="6"/>
      <c r="AJ849" s="4"/>
      <c r="AK849" s="4"/>
      <c r="AL849" s="6"/>
    </row>
    <row r="850" spans="1:38" ht="13" x14ac:dyDescent="0.15">
      <c r="A850" s="7"/>
      <c r="B850" s="3"/>
      <c r="C850" s="3"/>
      <c r="D850" s="3"/>
      <c r="F850" s="3"/>
      <c r="G850" s="3"/>
      <c r="J850" s="3"/>
      <c r="P850" s="3"/>
      <c r="R850" s="4"/>
      <c r="S850" s="4"/>
      <c r="T850" s="4"/>
      <c r="U850" s="4"/>
      <c r="V850" s="4"/>
      <c r="W850" s="6"/>
      <c r="X850" s="4"/>
      <c r="Y850" s="14"/>
      <c r="Z850" s="4"/>
      <c r="AA850" s="4"/>
      <c r="AB850" s="4"/>
      <c r="AC850" s="4"/>
      <c r="AD850" s="2"/>
      <c r="AE850" s="2"/>
      <c r="AF850" s="4"/>
      <c r="AG850" s="4"/>
      <c r="AH850" s="4"/>
      <c r="AI850" s="6"/>
      <c r="AJ850" s="4"/>
      <c r="AK850" s="4"/>
      <c r="AL850" s="6"/>
    </row>
    <row r="851" spans="1:38" ht="13" x14ac:dyDescent="0.15">
      <c r="A851" s="1"/>
      <c r="B851" s="3"/>
      <c r="C851" s="3"/>
      <c r="D851" s="3"/>
      <c r="F851" s="3"/>
      <c r="G851" s="3"/>
      <c r="J851" s="3"/>
      <c r="P851" s="3"/>
      <c r="R851" s="4"/>
      <c r="S851" s="4"/>
      <c r="T851" s="4"/>
      <c r="U851" s="4"/>
      <c r="V851" s="4"/>
      <c r="W851" s="6"/>
      <c r="X851" s="4"/>
      <c r="Y851" s="14"/>
      <c r="Z851" s="4"/>
      <c r="AA851" s="4"/>
      <c r="AB851" s="4"/>
      <c r="AC851" s="4"/>
      <c r="AD851" s="2"/>
      <c r="AE851" s="2"/>
      <c r="AF851" s="4"/>
      <c r="AG851" s="4"/>
      <c r="AH851" s="4"/>
      <c r="AI851" s="6"/>
      <c r="AJ851" s="4"/>
      <c r="AK851" s="4"/>
      <c r="AL851" s="6"/>
    </row>
    <row r="852" spans="1:38" ht="13" x14ac:dyDescent="0.15">
      <c r="A852" s="7"/>
      <c r="B852" s="3"/>
      <c r="C852" s="3"/>
      <c r="D852" s="3"/>
      <c r="F852" s="4"/>
      <c r="G852" s="3"/>
      <c r="J852" s="3"/>
      <c r="P852" s="3"/>
      <c r="R852" s="4"/>
      <c r="S852" s="4"/>
      <c r="T852" s="4"/>
      <c r="U852" s="4"/>
      <c r="V852" s="4"/>
      <c r="W852" s="6"/>
      <c r="X852" s="4"/>
      <c r="Y852" s="14"/>
      <c r="Z852" s="4"/>
      <c r="AA852" s="4"/>
      <c r="AB852" s="4"/>
      <c r="AC852" s="4"/>
      <c r="AD852" s="2"/>
      <c r="AE852" s="2"/>
      <c r="AF852" s="4"/>
      <c r="AG852" s="4"/>
      <c r="AH852" s="4"/>
      <c r="AI852" s="6"/>
      <c r="AJ852" s="4"/>
      <c r="AK852" s="4"/>
      <c r="AL852" s="6"/>
    </row>
    <row r="853" spans="1:38"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6"/>
      <c r="AJ853" s="4"/>
      <c r="AK853" s="4"/>
      <c r="AL853" s="6"/>
    </row>
    <row r="854" spans="1:38" ht="13" x14ac:dyDescent="0.15">
      <c r="A854" s="7"/>
      <c r="B854" s="3"/>
      <c r="C854" s="3"/>
      <c r="D854" s="3"/>
      <c r="F854" s="3"/>
      <c r="G854" s="3"/>
      <c r="J854" s="3"/>
      <c r="P854" s="3"/>
      <c r="R854" s="4"/>
      <c r="S854" s="4"/>
      <c r="T854" s="4"/>
      <c r="U854" s="4"/>
      <c r="V854" s="4"/>
      <c r="W854" s="6"/>
      <c r="X854" s="4"/>
      <c r="Y854" s="14"/>
      <c r="Z854" s="4"/>
      <c r="AA854" s="4"/>
      <c r="AB854" s="4"/>
      <c r="AC854" s="4"/>
      <c r="AD854" s="2"/>
      <c r="AE854" s="2"/>
      <c r="AF854" s="4"/>
      <c r="AG854" s="4"/>
      <c r="AH854" s="4"/>
      <c r="AI854" s="6"/>
      <c r="AJ854" s="4"/>
      <c r="AK854" s="4"/>
      <c r="AL854" s="6"/>
    </row>
    <row r="855" spans="1:38" ht="13" x14ac:dyDescent="0.15">
      <c r="A855" s="1"/>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6"/>
      <c r="AJ855" s="4"/>
      <c r="AK855" s="4"/>
      <c r="AL855" s="6"/>
    </row>
    <row r="856" spans="1:38" ht="13" x14ac:dyDescent="0.15">
      <c r="A856" s="7"/>
      <c r="B856" s="3"/>
      <c r="C856" s="3"/>
      <c r="D856" s="3"/>
      <c r="F856" s="4"/>
      <c r="G856" s="3"/>
      <c r="J856" s="3"/>
      <c r="P856" s="3"/>
      <c r="R856" s="4"/>
      <c r="S856" s="4"/>
      <c r="T856" s="4"/>
      <c r="U856" s="4"/>
      <c r="V856" s="4"/>
      <c r="W856" s="6"/>
      <c r="X856" s="4"/>
      <c r="Y856" s="14"/>
      <c r="Z856" s="4"/>
      <c r="AA856" s="4"/>
      <c r="AB856" s="4"/>
      <c r="AC856" s="4"/>
      <c r="AD856" s="2"/>
      <c r="AE856" s="2"/>
      <c r="AF856" s="4"/>
      <c r="AG856" s="4"/>
      <c r="AH856" s="4"/>
      <c r="AI856" s="6"/>
      <c r="AJ856" s="4"/>
      <c r="AK856" s="4"/>
      <c r="AL856" s="6"/>
    </row>
    <row r="857" spans="1:38" ht="13" x14ac:dyDescent="0.15">
      <c r="A857" s="7"/>
      <c r="B857" s="3"/>
      <c r="C857" s="3"/>
      <c r="D857" s="3"/>
      <c r="F857" s="3"/>
      <c r="G857" s="3"/>
      <c r="J857" s="3"/>
      <c r="P857" s="3"/>
      <c r="R857" s="4"/>
      <c r="S857" s="4"/>
      <c r="T857" s="4"/>
      <c r="U857" s="4"/>
      <c r="V857" s="4"/>
      <c r="W857" s="6"/>
      <c r="X857" s="4"/>
      <c r="Y857" s="14"/>
      <c r="Z857" s="4"/>
      <c r="AA857" s="4"/>
      <c r="AB857" s="4"/>
      <c r="AC857" s="4"/>
      <c r="AD857" s="2"/>
      <c r="AE857" s="2"/>
      <c r="AF857" s="4"/>
      <c r="AG857" s="4"/>
      <c r="AH857" s="4"/>
      <c r="AI857" s="6"/>
      <c r="AJ857" s="4"/>
      <c r="AK857" s="4"/>
      <c r="AL857" s="6"/>
    </row>
    <row r="858" spans="1:38"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6"/>
      <c r="AJ858" s="4"/>
      <c r="AK858" s="4"/>
      <c r="AL858" s="6"/>
    </row>
    <row r="859" spans="1:38" ht="13" x14ac:dyDescent="0.15">
      <c r="A859" s="1"/>
      <c r="B859" s="3"/>
      <c r="C859" s="3"/>
      <c r="D859" s="3"/>
      <c r="F859" s="3"/>
      <c r="G859" s="3"/>
      <c r="J859" s="3"/>
      <c r="P859" s="3"/>
      <c r="R859" s="4"/>
      <c r="S859" s="4"/>
      <c r="T859" s="4"/>
      <c r="U859" s="4"/>
      <c r="V859" s="4"/>
      <c r="W859" s="6"/>
      <c r="X859" s="4"/>
      <c r="Y859" s="14"/>
      <c r="Z859" s="4"/>
      <c r="AA859" s="4"/>
      <c r="AB859" s="4"/>
      <c r="AC859" s="4"/>
      <c r="AD859" s="2"/>
      <c r="AE859" s="2"/>
      <c r="AF859" s="4"/>
      <c r="AG859" s="4"/>
      <c r="AH859" s="4"/>
      <c r="AI859" s="6"/>
      <c r="AJ859" s="4"/>
      <c r="AK859" s="4"/>
      <c r="AL859" s="6"/>
    </row>
    <row r="860" spans="1:38" ht="13" x14ac:dyDescent="0.15">
      <c r="A860" s="7"/>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6"/>
      <c r="AJ860" s="4"/>
      <c r="AK860" s="4"/>
      <c r="AL860" s="6"/>
    </row>
    <row r="861" spans="1:38"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6"/>
      <c r="AJ861" s="4"/>
      <c r="AK861" s="4"/>
      <c r="AL861" s="6"/>
    </row>
    <row r="862" spans="1:38" ht="13" x14ac:dyDescent="0.15">
      <c r="A862" s="7"/>
      <c r="B862" s="3"/>
      <c r="C862" s="3"/>
      <c r="D862" s="3"/>
      <c r="F862" s="4"/>
      <c r="G862" s="3"/>
      <c r="J862" s="3"/>
      <c r="P862" s="3"/>
      <c r="R862" s="4"/>
      <c r="S862" s="4"/>
      <c r="T862" s="4"/>
      <c r="U862" s="3"/>
      <c r="V862" s="4"/>
      <c r="W862" s="6"/>
      <c r="X862" s="4"/>
      <c r="Y862" s="14"/>
      <c r="Z862" s="4"/>
      <c r="AA862" s="4"/>
      <c r="AB862" s="4"/>
      <c r="AC862" s="4"/>
      <c r="AD862" s="2"/>
      <c r="AE862" s="2"/>
      <c r="AF862" s="4"/>
      <c r="AG862" s="4"/>
      <c r="AH862" s="4"/>
      <c r="AI862" s="6"/>
      <c r="AJ862" s="4"/>
      <c r="AK862" s="4"/>
      <c r="AL862" s="6"/>
    </row>
    <row r="863" spans="1:38" ht="13" x14ac:dyDescent="0.15">
      <c r="A863" s="1"/>
      <c r="B863" s="3"/>
      <c r="C863" s="3"/>
      <c r="D863" s="3"/>
      <c r="F863" s="4"/>
      <c r="G863" s="6"/>
      <c r="H863" s="6"/>
      <c r="I863" s="6"/>
      <c r="J863" s="3"/>
      <c r="L863" s="6"/>
      <c r="M863" s="6"/>
      <c r="N863" s="6"/>
      <c r="O863" s="6"/>
      <c r="P863" s="3"/>
      <c r="R863" s="4"/>
      <c r="S863" s="4"/>
      <c r="T863" s="4"/>
      <c r="U863" s="4"/>
      <c r="V863" s="4"/>
      <c r="W863" s="6"/>
      <c r="X863" s="4"/>
      <c r="Y863" s="14"/>
      <c r="Z863" s="4"/>
      <c r="AA863" s="4"/>
      <c r="AB863" s="4"/>
      <c r="AC863" s="4"/>
      <c r="AD863" s="2"/>
      <c r="AE863" s="2"/>
      <c r="AF863" s="4"/>
      <c r="AG863" s="4"/>
      <c r="AH863" s="4"/>
      <c r="AI863" s="6"/>
      <c r="AJ863" s="4"/>
      <c r="AK863" s="4"/>
      <c r="AL863" s="6"/>
    </row>
    <row r="864" spans="1:38" ht="13" x14ac:dyDescent="0.15">
      <c r="A864" s="7"/>
      <c r="B864" s="3"/>
      <c r="C864" s="3"/>
      <c r="D864" s="3"/>
      <c r="F864" s="4"/>
      <c r="G864" s="3"/>
      <c r="J864" s="3"/>
      <c r="P864" s="3"/>
      <c r="R864" s="4"/>
      <c r="S864" s="4"/>
      <c r="T864" s="4"/>
      <c r="U864" s="4"/>
      <c r="V864" s="4"/>
      <c r="W864" s="6"/>
      <c r="X864" s="4"/>
      <c r="Y864" s="14"/>
      <c r="Z864" s="4"/>
      <c r="AA864" s="4"/>
      <c r="AB864" s="4"/>
      <c r="AC864" s="4"/>
      <c r="AD864" s="2"/>
      <c r="AE864" s="2"/>
      <c r="AF864" s="4"/>
      <c r="AG864" s="4"/>
      <c r="AH864" s="4"/>
      <c r="AI864" s="6"/>
      <c r="AJ864" s="4"/>
      <c r="AK864" s="4"/>
      <c r="AL864" s="6"/>
    </row>
    <row r="865" spans="1:38" ht="13" x14ac:dyDescent="0.15">
      <c r="A865" s="7"/>
      <c r="B865" s="3"/>
      <c r="C865" s="3"/>
      <c r="D865" s="3"/>
      <c r="F865" s="3"/>
      <c r="G865" s="3"/>
      <c r="J865" s="3"/>
      <c r="P865" s="3"/>
      <c r="R865" s="4"/>
      <c r="S865" s="4"/>
      <c r="T865" s="4"/>
      <c r="U865" s="4"/>
      <c r="V865" s="4"/>
      <c r="W865" s="6"/>
      <c r="X865" s="4"/>
      <c r="Y865" s="14"/>
      <c r="Z865" s="4"/>
      <c r="AA865" s="4"/>
      <c r="AB865" s="4"/>
      <c r="AC865" s="4"/>
      <c r="AD865" s="2"/>
      <c r="AE865" s="2"/>
      <c r="AF865" s="4"/>
      <c r="AG865" s="4"/>
      <c r="AH865" s="4"/>
      <c r="AI865" s="6"/>
      <c r="AJ865" s="4"/>
      <c r="AK865" s="4"/>
      <c r="AL865" s="6"/>
    </row>
    <row r="866" spans="1:38" ht="13" x14ac:dyDescent="0.15">
      <c r="A866" s="7"/>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6"/>
      <c r="AJ866" s="4"/>
      <c r="AK866" s="4"/>
      <c r="AL866" s="6"/>
    </row>
    <row r="867" spans="1:38" ht="13" x14ac:dyDescent="0.15">
      <c r="A867" s="1"/>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6"/>
      <c r="AJ867" s="4"/>
      <c r="AK867" s="4"/>
      <c r="AL867" s="6"/>
    </row>
    <row r="868" spans="1:38" ht="13" x14ac:dyDescent="0.15">
      <c r="A868" s="7"/>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6"/>
      <c r="AJ868" s="4"/>
      <c r="AK868" s="4"/>
      <c r="AL868" s="6"/>
    </row>
    <row r="869" spans="1:38"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6"/>
      <c r="AJ869" s="4"/>
      <c r="AK869" s="4"/>
      <c r="AL869" s="6"/>
    </row>
    <row r="870" spans="1:38" ht="13" x14ac:dyDescent="0.15">
      <c r="A870" s="7"/>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6"/>
      <c r="AJ870" s="4"/>
      <c r="AK870" s="4"/>
      <c r="AL870" s="6"/>
    </row>
    <row r="871" spans="1:38" ht="13" x14ac:dyDescent="0.15">
      <c r="A871" s="1"/>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6"/>
      <c r="AJ871" s="4"/>
      <c r="AK871" s="4"/>
      <c r="AL871" s="6"/>
    </row>
    <row r="872" spans="1:38" ht="13" x14ac:dyDescent="0.15">
      <c r="A872" s="7"/>
      <c r="B872" s="3"/>
      <c r="C872" s="3"/>
      <c r="D872" s="3"/>
      <c r="F872" s="4"/>
      <c r="G872" s="3"/>
      <c r="J872" s="3"/>
      <c r="P872" s="3"/>
      <c r="R872" s="4"/>
      <c r="S872" s="4"/>
      <c r="T872" s="3"/>
      <c r="U872" s="4"/>
      <c r="V872" s="4"/>
      <c r="W872" s="6"/>
      <c r="X872" s="4"/>
      <c r="Y872" s="14"/>
      <c r="Z872" s="4"/>
      <c r="AA872" s="4"/>
      <c r="AB872" s="4"/>
      <c r="AC872" s="4"/>
      <c r="AD872" s="2"/>
      <c r="AE872" s="2"/>
      <c r="AF872" s="4"/>
      <c r="AG872" s="4"/>
      <c r="AH872" s="4"/>
      <c r="AI872" s="6"/>
      <c r="AJ872" s="4"/>
      <c r="AK872" s="4"/>
      <c r="AL872" s="6"/>
    </row>
    <row r="873" spans="1:38" ht="13" x14ac:dyDescent="0.15">
      <c r="A873" s="7"/>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6"/>
      <c r="AJ873" s="4"/>
      <c r="AK873" s="4"/>
      <c r="AL873" s="6"/>
    </row>
    <row r="874" spans="1:38" ht="13" x14ac:dyDescent="0.15">
      <c r="A874" s="7"/>
      <c r="B874" s="3"/>
      <c r="C874" s="3"/>
      <c r="D874" s="3"/>
      <c r="F874" s="4"/>
      <c r="G874" s="3"/>
      <c r="J874" s="3"/>
      <c r="P874" s="3"/>
      <c r="R874" s="4"/>
      <c r="S874" s="4"/>
      <c r="T874" s="4"/>
      <c r="U874" s="4"/>
      <c r="V874" s="4"/>
      <c r="W874" s="6"/>
      <c r="X874" s="4"/>
      <c r="Y874" s="14"/>
      <c r="Z874" s="4"/>
      <c r="AA874" s="4"/>
      <c r="AB874" s="4"/>
      <c r="AC874" s="4"/>
      <c r="AD874" s="2"/>
      <c r="AE874" s="2"/>
      <c r="AF874" s="4"/>
      <c r="AG874" s="4"/>
      <c r="AH874" s="4"/>
      <c r="AI874" s="6"/>
      <c r="AJ874" s="4"/>
      <c r="AK874" s="4"/>
      <c r="AL874" s="6"/>
    </row>
    <row r="875" spans="1:38" ht="13" x14ac:dyDescent="0.15">
      <c r="A875" s="1"/>
      <c r="B875" s="3"/>
      <c r="C875" s="3"/>
      <c r="D875" s="3"/>
      <c r="F875" s="4"/>
      <c r="G875" s="3"/>
      <c r="J875" s="3"/>
      <c r="P875" s="3"/>
      <c r="R875" s="4"/>
      <c r="S875" s="4"/>
      <c r="T875" s="4"/>
      <c r="U875" s="4"/>
      <c r="V875" s="4"/>
      <c r="W875" s="6"/>
      <c r="X875" s="4"/>
      <c r="Y875" s="14"/>
      <c r="Z875" s="4"/>
      <c r="AA875" s="4"/>
      <c r="AB875" s="4"/>
      <c r="AC875" s="4"/>
      <c r="AD875" s="2"/>
      <c r="AE875" s="2"/>
      <c r="AF875" s="4"/>
      <c r="AG875" s="4"/>
      <c r="AH875" s="4"/>
      <c r="AI875" s="6"/>
      <c r="AJ875" s="4"/>
      <c r="AK875" s="4"/>
      <c r="AL875" s="6"/>
    </row>
    <row r="876" spans="1:38" ht="13" x14ac:dyDescent="0.15">
      <c r="A876" s="7"/>
      <c r="B876" s="3"/>
      <c r="C876" s="3"/>
      <c r="D876" s="3"/>
      <c r="F876" s="3"/>
      <c r="G876" s="3"/>
      <c r="J876" s="3"/>
      <c r="P876" s="3"/>
      <c r="R876" s="4"/>
      <c r="S876" s="4"/>
      <c r="T876" s="4"/>
      <c r="U876" s="4"/>
      <c r="V876" s="4"/>
      <c r="W876" s="6"/>
      <c r="X876" s="4"/>
      <c r="Y876" s="14"/>
      <c r="Z876" s="4"/>
      <c r="AA876" s="4"/>
      <c r="AB876" s="4"/>
      <c r="AC876" s="4"/>
      <c r="AD876" s="2"/>
      <c r="AE876" s="2"/>
      <c r="AF876" s="4"/>
      <c r="AG876" s="4"/>
      <c r="AH876" s="4"/>
      <c r="AI876" s="6"/>
      <c r="AJ876" s="4"/>
      <c r="AK876" s="4"/>
      <c r="AL876" s="6"/>
    </row>
    <row r="877" spans="1:38" ht="13" x14ac:dyDescent="0.15">
      <c r="A877" s="7"/>
      <c r="B877" s="3"/>
      <c r="C877" s="3"/>
      <c r="D877" s="3"/>
      <c r="F877" s="4"/>
      <c r="G877" s="3"/>
      <c r="J877" s="3"/>
      <c r="P877" s="3"/>
      <c r="R877" s="4"/>
      <c r="S877" s="4"/>
      <c r="T877" s="4"/>
      <c r="U877" s="4"/>
      <c r="V877" s="4"/>
      <c r="W877" s="6"/>
      <c r="X877" s="4"/>
      <c r="Y877" s="14"/>
      <c r="Z877" s="4"/>
      <c r="AA877" s="4"/>
      <c r="AB877" s="4"/>
      <c r="AC877" s="4"/>
      <c r="AD877" s="2"/>
      <c r="AE877" s="2"/>
      <c r="AF877" s="4"/>
      <c r="AG877" s="4"/>
      <c r="AH877" s="4"/>
      <c r="AI877" s="6"/>
      <c r="AJ877" s="4"/>
      <c r="AK877" s="4"/>
      <c r="AL877" s="6"/>
    </row>
    <row r="878" spans="1:38"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6"/>
      <c r="AJ878" s="4"/>
      <c r="AK878" s="4"/>
      <c r="AL878" s="6"/>
    </row>
    <row r="879" spans="1:38" ht="13" x14ac:dyDescent="0.15">
      <c r="A879" s="1"/>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6"/>
      <c r="AJ879" s="4"/>
      <c r="AK879" s="4"/>
      <c r="AL879" s="6"/>
    </row>
    <row r="880" spans="1:38" ht="13" x14ac:dyDescent="0.15">
      <c r="A880" s="7"/>
      <c r="B880" s="3"/>
      <c r="C880" s="3"/>
      <c r="D880" s="3"/>
      <c r="F880" s="3"/>
      <c r="G880" s="3"/>
      <c r="J880" s="3"/>
      <c r="P880" s="3"/>
      <c r="R880" s="4"/>
      <c r="S880" s="4"/>
      <c r="T880" s="4"/>
      <c r="U880" s="4"/>
      <c r="V880" s="4"/>
      <c r="W880" s="6"/>
      <c r="X880" s="4"/>
      <c r="Y880" s="14"/>
      <c r="Z880" s="4"/>
      <c r="AA880" s="4"/>
      <c r="AB880" s="4"/>
      <c r="AC880" s="4"/>
      <c r="AD880" s="2"/>
      <c r="AE880" s="2"/>
      <c r="AF880" s="4"/>
      <c r="AG880" s="4"/>
      <c r="AH880" s="4"/>
      <c r="AI880" s="6"/>
      <c r="AJ880" s="4"/>
      <c r="AK880" s="4"/>
      <c r="AL880" s="6"/>
    </row>
    <row r="881" spans="1:38"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6"/>
      <c r="AJ881" s="4"/>
      <c r="AK881" s="4"/>
      <c r="AL881" s="6"/>
    </row>
    <row r="882" spans="1:38" ht="13" x14ac:dyDescent="0.15">
      <c r="A882" s="7"/>
      <c r="B882" s="3"/>
      <c r="C882" s="3"/>
      <c r="D882" s="3"/>
      <c r="F882" s="4"/>
      <c r="G882" s="3"/>
      <c r="J882" s="3"/>
      <c r="P882" s="3"/>
      <c r="R882" s="4"/>
      <c r="S882" s="4"/>
      <c r="T882" s="3"/>
      <c r="U882" s="4"/>
      <c r="V882" s="4"/>
      <c r="W882" s="6"/>
      <c r="X882" s="4"/>
      <c r="Y882" s="14"/>
      <c r="Z882" s="4"/>
      <c r="AA882" s="4"/>
      <c r="AB882" s="4"/>
      <c r="AC882" s="4"/>
      <c r="AD882" s="2"/>
      <c r="AE882" s="2"/>
      <c r="AF882" s="4"/>
      <c r="AG882" s="4"/>
      <c r="AH882" s="4"/>
      <c r="AI882" s="6"/>
      <c r="AJ882" s="4"/>
      <c r="AK882" s="4"/>
      <c r="AL882" s="6"/>
    </row>
    <row r="883" spans="1:38" ht="13" x14ac:dyDescent="0.15">
      <c r="A883" s="1"/>
      <c r="B883" s="3"/>
      <c r="C883" s="3"/>
      <c r="D883" s="3"/>
      <c r="F883" s="4"/>
      <c r="G883" s="3"/>
      <c r="J883" s="3"/>
      <c r="P883" s="3"/>
      <c r="R883" s="4"/>
      <c r="S883" s="4"/>
      <c r="T883" s="4"/>
      <c r="U883" s="4"/>
      <c r="V883" s="4"/>
      <c r="W883" s="6"/>
      <c r="X883" s="4"/>
      <c r="Y883" s="14"/>
      <c r="Z883" s="4"/>
      <c r="AA883" s="4"/>
      <c r="AB883" s="4"/>
      <c r="AC883" s="4"/>
      <c r="AD883" s="2"/>
      <c r="AE883" s="2"/>
      <c r="AF883" s="4"/>
      <c r="AG883" s="4"/>
      <c r="AH883" s="4"/>
      <c r="AI883" s="6"/>
      <c r="AJ883" s="4"/>
      <c r="AK883" s="4"/>
      <c r="AL883" s="6"/>
    </row>
    <row r="884" spans="1:38" ht="13" x14ac:dyDescent="0.15">
      <c r="A884" s="7"/>
      <c r="B884" s="3"/>
      <c r="C884" s="3"/>
      <c r="D884" s="3"/>
      <c r="F884" s="4"/>
      <c r="G884" s="3"/>
      <c r="J884" s="3"/>
      <c r="P884" s="3"/>
      <c r="R884" s="4"/>
      <c r="S884" s="4"/>
      <c r="T884" s="4"/>
      <c r="U884" s="4"/>
      <c r="V884" s="4"/>
      <c r="W884" s="6"/>
      <c r="X884" s="4"/>
      <c r="Y884" s="14"/>
      <c r="Z884" s="4"/>
      <c r="AA884" s="4"/>
      <c r="AB884" s="4"/>
      <c r="AC884" s="4"/>
      <c r="AD884" s="2"/>
      <c r="AE884" s="2"/>
      <c r="AF884" s="4"/>
      <c r="AG884" s="4"/>
      <c r="AH884" s="4"/>
      <c r="AI884" s="6"/>
      <c r="AJ884" s="4"/>
      <c r="AK884" s="4"/>
      <c r="AL884" s="6"/>
    </row>
    <row r="885" spans="1:38" ht="13" x14ac:dyDescent="0.15">
      <c r="A885" s="7"/>
      <c r="B885" s="3"/>
      <c r="C885" s="3"/>
      <c r="D885" s="3"/>
      <c r="F885" s="3"/>
      <c r="G885" s="3"/>
      <c r="J885" s="3"/>
      <c r="P885" s="3"/>
      <c r="R885" s="4"/>
      <c r="S885" s="4"/>
      <c r="T885" s="4"/>
      <c r="U885" s="4"/>
      <c r="V885" s="4"/>
      <c r="W885" s="6"/>
      <c r="X885" s="4"/>
      <c r="Y885" s="14"/>
      <c r="Z885" s="4"/>
      <c r="AA885" s="4"/>
      <c r="AB885" s="4"/>
      <c r="AC885" s="4"/>
      <c r="AD885" s="2"/>
      <c r="AE885" s="2"/>
      <c r="AF885" s="4"/>
      <c r="AG885" s="4"/>
      <c r="AH885" s="4"/>
      <c r="AI885" s="6"/>
      <c r="AJ885" s="4"/>
      <c r="AK885" s="4"/>
      <c r="AL885" s="6"/>
    </row>
    <row r="886" spans="1:38"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6"/>
      <c r="AJ886" s="4"/>
      <c r="AK886" s="4"/>
      <c r="AL886" s="6"/>
    </row>
    <row r="887" spans="1:38" ht="13" x14ac:dyDescent="0.15">
      <c r="A887" s="1"/>
      <c r="B887" s="3"/>
      <c r="C887" s="3"/>
      <c r="D887" s="3"/>
      <c r="F887" s="4"/>
      <c r="G887" s="3"/>
      <c r="J887" s="3"/>
      <c r="P887" s="3"/>
      <c r="R887" s="4"/>
      <c r="S887" s="4"/>
      <c r="T887" s="4"/>
      <c r="U887" s="4"/>
      <c r="V887" s="4"/>
      <c r="W887" s="6"/>
      <c r="X887" s="4"/>
      <c r="Y887" s="14"/>
      <c r="Z887" s="4"/>
      <c r="AA887" s="4"/>
      <c r="AB887" s="4"/>
      <c r="AC887" s="4"/>
      <c r="AD887" s="2"/>
      <c r="AE887" s="2"/>
      <c r="AF887" s="4"/>
      <c r="AG887" s="4"/>
      <c r="AH887" s="4"/>
      <c r="AI887" s="6"/>
      <c r="AJ887" s="4"/>
      <c r="AK887" s="4"/>
      <c r="AL887" s="6"/>
    </row>
    <row r="888" spans="1:38" ht="13" x14ac:dyDescent="0.15">
      <c r="A888" s="7"/>
      <c r="B888" s="3"/>
      <c r="C888" s="3"/>
      <c r="D888" s="3"/>
      <c r="F888" s="4"/>
      <c r="G888" s="3"/>
      <c r="J888" s="3"/>
      <c r="P888" s="3"/>
      <c r="R888" s="4"/>
      <c r="S888" s="4"/>
      <c r="T888" s="4"/>
      <c r="U888" s="4"/>
      <c r="V888" s="4"/>
      <c r="W888" s="6"/>
      <c r="X888" s="4"/>
      <c r="Y888" s="14"/>
      <c r="Z888" s="4"/>
      <c r="AA888" s="4"/>
      <c r="AB888" s="4"/>
      <c r="AC888" s="4"/>
      <c r="AD888" s="2"/>
      <c r="AE888" s="2"/>
      <c r="AF888" s="4"/>
      <c r="AG888" s="4"/>
      <c r="AH888" s="4"/>
      <c r="AI888" s="6"/>
      <c r="AJ888" s="4"/>
      <c r="AK888" s="4"/>
      <c r="AL888" s="6"/>
    </row>
    <row r="889" spans="1:38"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6"/>
      <c r="AJ889" s="4"/>
      <c r="AK889" s="4"/>
      <c r="AL889" s="6"/>
    </row>
    <row r="890" spans="1:38" ht="13" x14ac:dyDescent="0.15">
      <c r="A890" s="7"/>
      <c r="B890" s="3"/>
      <c r="C890" s="3"/>
      <c r="D890" s="3"/>
      <c r="F890" s="3"/>
      <c r="G890" s="3"/>
      <c r="J890" s="3"/>
      <c r="P890" s="3"/>
      <c r="R890" s="4"/>
      <c r="S890" s="4"/>
      <c r="T890" s="4"/>
      <c r="U890" s="4"/>
      <c r="V890" s="4"/>
      <c r="W890" s="6"/>
      <c r="X890" s="4"/>
      <c r="Y890" s="14"/>
      <c r="Z890" s="4"/>
      <c r="AA890" s="4"/>
      <c r="AB890" s="4"/>
      <c r="AC890" s="4"/>
      <c r="AD890" s="2"/>
      <c r="AE890" s="2"/>
      <c r="AF890" s="4"/>
      <c r="AG890" s="4"/>
      <c r="AH890" s="4"/>
      <c r="AI890" s="6"/>
      <c r="AJ890" s="4"/>
      <c r="AK890" s="4"/>
      <c r="AL890" s="6"/>
    </row>
    <row r="891" spans="1:38" ht="13" x14ac:dyDescent="0.15">
      <c r="A891" s="1"/>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6"/>
      <c r="AJ891" s="4"/>
      <c r="AK891" s="4"/>
      <c r="AL891" s="6"/>
    </row>
    <row r="892" spans="1:38" ht="13" x14ac:dyDescent="0.15">
      <c r="A892" s="7"/>
      <c r="B892" s="3"/>
      <c r="C892" s="3"/>
      <c r="D892" s="3"/>
      <c r="F892" s="4"/>
      <c r="G892" s="3"/>
      <c r="J892" s="3"/>
      <c r="P892" s="3"/>
      <c r="R892" s="4"/>
      <c r="S892" s="4"/>
      <c r="T892" s="4"/>
      <c r="U892" s="3"/>
      <c r="V892" s="4"/>
      <c r="W892" s="6"/>
      <c r="X892" s="4"/>
      <c r="Y892" s="14"/>
      <c r="Z892" s="4"/>
      <c r="AA892" s="4"/>
      <c r="AB892" s="4"/>
      <c r="AC892" s="4"/>
      <c r="AD892" s="2"/>
      <c r="AE892" s="2"/>
      <c r="AF892" s="4"/>
      <c r="AG892" s="4"/>
      <c r="AH892" s="4"/>
      <c r="AI892" s="6"/>
      <c r="AJ892" s="4"/>
      <c r="AK892" s="4"/>
      <c r="AL892" s="6"/>
    </row>
    <row r="893" spans="1:38" ht="13" x14ac:dyDescent="0.15">
      <c r="A893" s="7"/>
      <c r="B893" s="3"/>
      <c r="C893" s="3"/>
      <c r="D893" s="3"/>
      <c r="F893" s="3"/>
      <c r="G893" s="3"/>
      <c r="J893" s="3"/>
      <c r="P893" s="3"/>
      <c r="R893" s="4"/>
      <c r="S893" s="4"/>
      <c r="T893" s="4"/>
      <c r="U893" s="4"/>
      <c r="V893" s="4"/>
      <c r="W893" s="6"/>
      <c r="X893" s="4"/>
      <c r="Y893" s="14"/>
      <c r="Z893" s="4"/>
      <c r="AA893" s="4"/>
      <c r="AB893" s="4"/>
      <c r="AC893" s="4"/>
      <c r="AD893" s="2"/>
      <c r="AE893" s="2"/>
      <c r="AF893" s="4"/>
      <c r="AG893" s="4"/>
      <c r="AH893" s="4"/>
      <c r="AI893" s="6"/>
      <c r="AJ893" s="4"/>
      <c r="AK893" s="4"/>
      <c r="AL893" s="6"/>
    </row>
    <row r="894" spans="1:38" ht="13" x14ac:dyDescent="0.15">
      <c r="A894" s="7"/>
      <c r="B894" s="3"/>
      <c r="C894" s="3"/>
      <c r="D894" s="3"/>
      <c r="F894" s="4"/>
      <c r="G894" s="3"/>
      <c r="J894" s="3"/>
      <c r="P894" s="3"/>
      <c r="R894" s="4"/>
      <c r="S894" s="4"/>
      <c r="T894" s="4"/>
      <c r="U894" s="4"/>
      <c r="V894" s="4"/>
      <c r="W894" s="6"/>
      <c r="X894" s="4"/>
      <c r="Y894" s="14"/>
      <c r="Z894" s="4"/>
      <c r="AA894" s="4"/>
      <c r="AB894" s="4"/>
      <c r="AC894" s="4"/>
      <c r="AD894" s="2"/>
      <c r="AE894" s="2"/>
      <c r="AF894" s="4"/>
      <c r="AG894" s="4"/>
      <c r="AH894" s="4"/>
      <c r="AI894" s="6"/>
      <c r="AJ894" s="4"/>
      <c r="AK894" s="4"/>
      <c r="AL894" s="6"/>
    </row>
    <row r="895" spans="1:38" ht="13" x14ac:dyDescent="0.15">
      <c r="A895" s="1"/>
      <c r="B895" s="3"/>
      <c r="C895" s="3"/>
      <c r="D895" s="3"/>
      <c r="F895" s="4"/>
      <c r="G895" s="3"/>
      <c r="J895" s="3"/>
      <c r="P895" s="3"/>
      <c r="R895" s="4"/>
      <c r="S895" s="4"/>
      <c r="T895" s="4"/>
      <c r="U895" s="4"/>
      <c r="V895" s="4"/>
      <c r="W895" s="6"/>
      <c r="X895" s="4"/>
      <c r="Y895" s="14"/>
      <c r="Z895" s="4"/>
      <c r="AA895" s="4"/>
      <c r="AB895" s="4"/>
      <c r="AC895" s="4"/>
      <c r="AD895" s="2"/>
      <c r="AE895" s="2"/>
      <c r="AF895" s="4"/>
      <c r="AG895" s="4"/>
      <c r="AH895" s="4"/>
      <c r="AI895" s="6"/>
      <c r="AJ895" s="4"/>
      <c r="AK895" s="4"/>
      <c r="AL895" s="6"/>
    </row>
    <row r="896" spans="1:38" ht="13" x14ac:dyDescent="0.15">
      <c r="A896" s="7"/>
      <c r="B896" s="3"/>
      <c r="C896" s="3"/>
      <c r="D896" s="3"/>
      <c r="F896" s="3"/>
      <c r="G896" s="3"/>
      <c r="J896" s="4"/>
      <c r="K896" s="6"/>
      <c r="P896" s="4"/>
      <c r="Q896" s="6"/>
      <c r="R896" s="4"/>
      <c r="S896" s="4"/>
      <c r="T896" s="4"/>
      <c r="U896" s="4"/>
      <c r="V896" s="4"/>
      <c r="W896" s="6"/>
      <c r="X896" s="4"/>
      <c r="Y896" s="14"/>
      <c r="Z896" s="4"/>
      <c r="AA896" s="4"/>
      <c r="AB896" s="4"/>
      <c r="AC896" s="4"/>
      <c r="AD896" s="2"/>
      <c r="AE896" s="2"/>
      <c r="AF896" s="4"/>
      <c r="AG896" s="4"/>
      <c r="AH896" s="4"/>
      <c r="AI896" s="6"/>
      <c r="AJ896" s="4"/>
      <c r="AK896" s="4"/>
      <c r="AL896" s="6"/>
    </row>
    <row r="897" spans="1:38" ht="13" x14ac:dyDescent="0.15">
      <c r="A897" s="7"/>
      <c r="B897" s="3"/>
      <c r="C897" s="3"/>
      <c r="D897" s="4"/>
      <c r="E897" s="6"/>
      <c r="F897" s="4"/>
      <c r="G897" s="3"/>
      <c r="J897" s="4"/>
      <c r="K897" s="6"/>
      <c r="P897" s="4"/>
      <c r="Q897" s="6"/>
      <c r="R897" s="4"/>
      <c r="S897" s="4"/>
      <c r="T897" s="4"/>
      <c r="U897" s="4"/>
      <c r="V897" s="4"/>
      <c r="W897" s="6"/>
      <c r="X897" s="4"/>
      <c r="Y897" s="14"/>
      <c r="Z897" s="4"/>
      <c r="AA897" s="4"/>
      <c r="AB897" s="4"/>
      <c r="AC897" s="4"/>
      <c r="AD897" s="2"/>
      <c r="AE897" s="2"/>
      <c r="AF897" s="4"/>
      <c r="AG897" s="4"/>
      <c r="AH897" s="4"/>
      <c r="AI897" s="6"/>
      <c r="AJ897" s="4"/>
      <c r="AK897" s="4"/>
      <c r="AL897" s="6"/>
    </row>
    <row r="898" spans="1:38" ht="13" x14ac:dyDescent="0.15">
      <c r="A898" s="7"/>
      <c r="B898" s="3"/>
      <c r="C898" s="3"/>
      <c r="D898" s="3"/>
      <c r="F898" s="4"/>
      <c r="G898" s="3"/>
      <c r="J898" s="3"/>
      <c r="P898" s="3"/>
      <c r="R898" s="4"/>
      <c r="S898" s="4"/>
      <c r="T898" s="4"/>
      <c r="U898" s="4"/>
      <c r="V898" s="4"/>
      <c r="W898" s="6"/>
      <c r="X898" s="4"/>
      <c r="Y898" s="14"/>
      <c r="Z898" s="4"/>
      <c r="AA898" s="4"/>
      <c r="AB898" s="4"/>
      <c r="AC898" s="4"/>
      <c r="AD898" s="2"/>
      <c r="AE898" s="2"/>
      <c r="AF898" s="4"/>
      <c r="AG898" s="4"/>
      <c r="AH898" s="4"/>
      <c r="AI898" s="6"/>
      <c r="AJ898" s="4"/>
      <c r="AK898" s="4"/>
      <c r="AL898" s="6"/>
    </row>
    <row r="899" spans="1:38" ht="13" x14ac:dyDescent="0.15">
      <c r="A899" s="1"/>
      <c r="B899" s="3"/>
      <c r="C899" s="3"/>
      <c r="D899" s="3"/>
      <c r="F899" s="4"/>
      <c r="G899" s="3"/>
      <c r="J899" s="3"/>
      <c r="P899" s="3"/>
      <c r="R899" s="4"/>
      <c r="S899" s="4"/>
      <c r="T899" s="4"/>
      <c r="U899" s="4"/>
      <c r="V899" s="4"/>
      <c r="W899" s="6"/>
      <c r="X899" s="4"/>
      <c r="Y899" s="14"/>
      <c r="Z899" s="4"/>
      <c r="AA899" s="4"/>
      <c r="AB899" s="4"/>
      <c r="AC899" s="4"/>
      <c r="AD899" s="2"/>
      <c r="AE899" s="2"/>
      <c r="AF899" s="4"/>
      <c r="AG899" s="4"/>
      <c r="AH899" s="4"/>
      <c r="AI899" s="6"/>
      <c r="AJ899" s="4"/>
      <c r="AK899" s="4"/>
      <c r="AL899" s="6"/>
    </row>
    <row r="900" spans="1:38" ht="13" x14ac:dyDescent="0.15">
      <c r="A900" s="7"/>
      <c r="B900" s="3"/>
      <c r="C900" s="3"/>
      <c r="D900" s="3"/>
      <c r="F900" s="3"/>
      <c r="G900" s="3"/>
      <c r="J900" s="4"/>
      <c r="K900" s="6"/>
      <c r="P900" s="4"/>
      <c r="Q900" s="6"/>
      <c r="R900" s="4"/>
      <c r="S900" s="4"/>
      <c r="T900" s="4"/>
      <c r="U900" s="4"/>
      <c r="V900" s="4"/>
      <c r="W900" s="6"/>
      <c r="X900" s="4"/>
      <c r="Y900" s="14"/>
      <c r="Z900" s="4"/>
      <c r="AA900" s="4"/>
      <c r="AB900" s="4"/>
      <c r="AC900" s="4"/>
      <c r="AD900" s="2"/>
      <c r="AE900" s="2"/>
      <c r="AF900" s="4"/>
      <c r="AG900" s="4"/>
      <c r="AH900" s="4"/>
      <c r="AI900" s="6"/>
      <c r="AJ900" s="4"/>
      <c r="AK900" s="4"/>
      <c r="AL900" s="6"/>
    </row>
    <row r="901" spans="1:38" ht="13" x14ac:dyDescent="0.15">
      <c r="A901" s="7"/>
      <c r="B901" s="3"/>
      <c r="C901" s="3"/>
      <c r="D901" s="3"/>
      <c r="F901" s="3"/>
      <c r="G901" s="3"/>
      <c r="J901" s="3"/>
      <c r="P901" s="3"/>
      <c r="R901" s="4"/>
      <c r="S901" s="4"/>
      <c r="T901" s="4"/>
      <c r="U901" s="4"/>
      <c r="V901" s="4"/>
      <c r="W901" s="6"/>
      <c r="X901" s="4"/>
      <c r="Y901" s="14"/>
      <c r="Z901" s="4"/>
      <c r="AA901" s="4"/>
      <c r="AB901" s="4"/>
      <c r="AC901" s="4"/>
      <c r="AD901" s="2"/>
      <c r="AE901" s="2"/>
      <c r="AF901" s="4"/>
      <c r="AG901" s="4"/>
      <c r="AH901" s="4"/>
      <c r="AI901" s="6"/>
      <c r="AJ901" s="4"/>
      <c r="AK901" s="4"/>
      <c r="AL901" s="6"/>
    </row>
    <row r="902" spans="1:38" ht="13" x14ac:dyDescent="0.15">
      <c r="A902" s="7"/>
      <c r="B902" s="3"/>
      <c r="C902" s="4"/>
      <c r="D902" s="3"/>
      <c r="F902" s="4"/>
      <c r="G902" s="3"/>
      <c r="J902" s="3"/>
      <c r="P902" s="3"/>
      <c r="R902" s="4"/>
      <c r="S902" s="4"/>
      <c r="T902" s="4"/>
      <c r="U902" s="3"/>
      <c r="V902" s="4"/>
      <c r="W902" s="6"/>
      <c r="X902" s="4"/>
      <c r="Y902" s="14"/>
      <c r="Z902" s="4"/>
      <c r="AA902" s="4"/>
      <c r="AB902" s="4"/>
      <c r="AC902" s="4"/>
      <c r="AD902" s="2"/>
      <c r="AE902" s="2"/>
      <c r="AF902" s="4"/>
      <c r="AG902" s="4"/>
      <c r="AH902" s="4"/>
      <c r="AI902" s="6"/>
      <c r="AJ902" s="4"/>
      <c r="AK902" s="4"/>
      <c r="AL902" s="6"/>
    </row>
    <row r="903" spans="1:38" ht="13" x14ac:dyDescent="0.15">
      <c r="A903" s="1"/>
      <c r="B903" s="3"/>
      <c r="C903" s="3"/>
      <c r="D903" s="8"/>
      <c r="E903" s="8"/>
      <c r="F903" s="3"/>
      <c r="G903" s="3"/>
      <c r="R903" s="4"/>
      <c r="S903" s="4"/>
      <c r="T903" s="4"/>
      <c r="U903" s="4"/>
      <c r="V903" s="4"/>
      <c r="W903" s="6"/>
      <c r="X903" s="4"/>
      <c r="Y903" s="14"/>
      <c r="Z903" s="4"/>
      <c r="AA903" s="4"/>
      <c r="AB903" s="4"/>
      <c r="AC903" s="4"/>
      <c r="AD903" s="2"/>
      <c r="AE903" s="2"/>
      <c r="AF903" s="4"/>
      <c r="AG903" s="4"/>
      <c r="AH903" s="4"/>
      <c r="AI903" s="6"/>
      <c r="AJ903" s="4"/>
      <c r="AK903" s="4"/>
      <c r="AL903" s="6"/>
    </row>
    <row r="904" spans="1:38" ht="13" x14ac:dyDescent="0.15">
      <c r="A904" s="7"/>
      <c r="B904" s="3"/>
      <c r="C904" s="3"/>
      <c r="D904" s="3"/>
      <c r="F904" s="3"/>
      <c r="G904" s="8"/>
      <c r="H904" s="8"/>
      <c r="I904" s="8"/>
      <c r="L904" s="8"/>
      <c r="M904" s="8"/>
      <c r="N904" s="8"/>
      <c r="O904" s="8"/>
      <c r="R904" s="4"/>
      <c r="S904" s="4"/>
      <c r="T904" s="4"/>
      <c r="U904" s="4"/>
      <c r="V904" s="4"/>
      <c r="W904" s="6"/>
      <c r="X904" s="4"/>
      <c r="Y904" s="14"/>
      <c r="Z904" s="4"/>
      <c r="AA904" s="4"/>
      <c r="AB904" s="4"/>
      <c r="AC904" s="4"/>
      <c r="AD904" s="2"/>
      <c r="AE904" s="2"/>
      <c r="AF904" s="4"/>
      <c r="AG904" s="4"/>
      <c r="AH904" s="4"/>
      <c r="AI904" s="6"/>
      <c r="AJ904" s="4"/>
      <c r="AK904" s="4"/>
      <c r="AL904" s="6"/>
    </row>
    <row r="905" spans="1:38" ht="13" x14ac:dyDescent="0.15">
      <c r="A905" s="7"/>
      <c r="B905" s="3"/>
      <c r="C905" s="4"/>
      <c r="D905" s="3"/>
      <c r="F905" s="3"/>
      <c r="G905" s="3"/>
      <c r="J905" s="3"/>
      <c r="P905" s="3"/>
      <c r="R905" s="4"/>
      <c r="S905" s="4"/>
      <c r="T905" s="4"/>
      <c r="U905" s="4"/>
      <c r="V905" s="4"/>
      <c r="W905" s="6"/>
      <c r="X905" s="4"/>
      <c r="Y905" s="14"/>
      <c r="Z905" s="4"/>
      <c r="AA905" s="4"/>
      <c r="AB905" s="4"/>
      <c r="AC905" s="4"/>
      <c r="AD905" s="2"/>
      <c r="AE905" s="2"/>
      <c r="AF905" s="4"/>
      <c r="AG905" s="4"/>
      <c r="AH905" s="4"/>
      <c r="AI905" s="6"/>
      <c r="AJ905" s="4"/>
      <c r="AK905" s="4"/>
      <c r="AL905" s="6"/>
    </row>
    <row r="906" spans="1:38" ht="13" x14ac:dyDescent="0.15">
      <c r="A906" s="7"/>
      <c r="B906" s="3"/>
      <c r="C906" s="3"/>
      <c r="D906" s="3"/>
      <c r="F906" s="3"/>
      <c r="G906" s="3"/>
      <c r="J906" s="3"/>
      <c r="P906" s="3"/>
      <c r="R906" s="4"/>
      <c r="S906" s="4"/>
      <c r="T906" s="4"/>
      <c r="U906" s="4"/>
      <c r="V906" s="4"/>
      <c r="W906" s="6"/>
      <c r="X906" s="4"/>
      <c r="Y906" s="14"/>
      <c r="Z906" s="4"/>
      <c r="AA906" s="4"/>
      <c r="AB906" s="4"/>
      <c r="AC906" s="4"/>
      <c r="AD906" s="2"/>
      <c r="AE906" s="2"/>
      <c r="AF906" s="4"/>
      <c r="AG906" s="4"/>
      <c r="AH906" s="4"/>
      <c r="AI906" s="6"/>
      <c r="AJ906" s="4"/>
      <c r="AK906" s="4"/>
      <c r="AL906" s="6"/>
    </row>
    <row r="907" spans="1:38" ht="13" x14ac:dyDescent="0.15">
      <c r="A907" s="1"/>
      <c r="B907" s="3"/>
      <c r="C907" s="3"/>
      <c r="D907" s="3"/>
      <c r="F907" s="3"/>
      <c r="G907" s="3"/>
      <c r="J907" s="4"/>
      <c r="K907" s="6"/>
      <c r="P907" s="4"/>
      <c r="Q907" s="6"/>
      <c r="R907" s="4"/>
      <c r="S907" s="4"/>
      <c r="T907" s="4"/>
      <c r="U907" s="4"/>
      <c r="V907" s="4"/>
      <c r="W907" s="6"/>
      <c r="X907" s="4"/>
      <c r="Y907" s="14"/>
      <c r="Z907" s="4"/>
      <c r="AA907" s="4"/>
      <c r="AB907" s="4"/>
      <c r="AC907" s="4"/>
      <c r="AD907" s="2"/>
      <c r="AE907" s="2"/>
      <c r="AF907" s="4"/>
      <c r="AG907" s="4"/>
      <c r="AH907" s="4"/>
      <c r="AI907" s="6"/>
      <c r="AJ907" s="4"/>
      <c r="AK907" s="4"/>
      <c r="AL907" s="6"/>
    </row>
    <row r="908" spans="1:38" ht="13" x14ac:dyDescent="0.15">
      <c r="A908" s="7"/>
      <c r="B908" s="3"/>
      <c r="C908" s="3"/>
      <c r="D908" s="3"/>
      <c r="F908" s="3"/>
      <c r="G908" s="3"/>
      <c r="J908" s="4"/>
      <c r="K908" s="6"/>
      <c r="P908" s="4"/>
      <c r="Q908" s="6"/>
      <c r="R908" s="4"/>
      <c r="S908" s="4"/>
      <c r="T908" s="4"/>
      <c r="U908" s="4"/>
      <c r="V908" s="4"/>
      <c r="W908" s="6"/>
      <c r="X908" s="4"/>
      <c r="Y908" s="14"/>
      <c r="Z908" s="4"/>
      <c r="AA908" s="4"/>
      <c r="AB908" s="4"/>
      <c r="AC908" s="4"/>
      <c r="AD908" s="2"/>
      <c r="AE908" s="2"/>
      <c r="AF908" s="4"/>
      <c r="AG908" s="4"/>
      <c r="AH908" s="4"/>
      <c r="AI908" s="6"/>
      <c r="AJ908" s="4"/>
      <c r="AK908" s="4"/>
      <c r="AL908" s="6"/>
    </row>
    <row r="909" spans="1:38" ht="13" x14ac:dyDescent="0.15">
      <c r="A909" s="7"/>
      <c r="B909" s="3"/>
      <c r="C909" s="3"/>
      <c r="D909" s="3"/>
      <c r="F909" s="4"/>
      <c r="G909" s="3"/>
      <c r="J909" s="3"/>
      <c r="P909" s="3"/>
      <c r="R909" s="4"/>
      <c r="S909" s="4"/>
      <c r="T909" s="4"/>
      <c r="U909" s="4"/>
      <c r="V909" s="4"/>
      <c r="W909" s="6"/>
      <c r="X909" s="4"/>
      <c r="Y909" s="14"/>
      <c r="Z909" s="4"/>
      <c r="AA909" s="4"/>
      <c r="AB909" s="4"/>
      <c r="AC909" s="4"/>
      <c r="AD909" s="2"/>
      <c r="AE909" s="2"/>
      <c r="AF909" s="4"/>
      <c r="AG909" s="4"/>
      <c r="AH909" s="4"/>
      <c r="AI909" s="6"/>
      <c r="AJ909" s="4"/>
      <c r="AK909" s="4"/>
      <c r="AL909" s="6"/>
    </row>
    <row r="910" spans="1:38" ht="13" x14ac:dyDescent="0.15">
      <c r="A910" s="7"/>
      <c r="B910" s="3"/>
      <c r="C910" s="3"/>
      <c r="D910" s="3"/>
      <c r="F910" s="3"/>
      <c r="G910" s="3"/>
      <c r="J910" s="4"/>
      <c r="K910" s="6"/>
      <c r="P910" s="4"/>
      <c r="Q910" s="6"/>
      <c r="R910" s="4"/>
      <c r="S910" s="4"/>
      <c r="T910" s="4"/>
      <c r="U910" s="4"/>
      <c r="V910" s="4"/>
      <c r="W910" s="6"/>
      <c r="X910" s="4"/>
      <c r="Y910" s="14"/>
      <c r="Z910" s="4"/>
      <c r="AA910" s="4"/>
      <c r="AB910" s="4"/>
      <c r="AC910" s="4"/>
      <c r="AD910" s="2"/>
      <c r="AE910" s="2"/>
      <c r="AF910" s="4"/>
      <c r="AG910" s="4"/>
      <c r="AH910" s="4"/>
      <c r="AI910" s="6"/>
      <c r="AJ910" s="4"/>
      <c r="AK910" s="4"/>
      <c r="AL910" s="6"/>
    </row>
    <row r="911" spans="1:38" ht="13" x14ac:dyDescent="0.15">
      <c r="A911" s="1"/>
      <c r="B911" s="3"/>
      <c r="C911" s="3"/>
      <c r="D911" s="3"/>
      <c r="F911" s="3"/>
      <c r="G911" s="3"/>
      <c r="J911" s="3"/>
      <c r="P911" s="3"/>
      <c r="R911" s="4"/>
      <c r="S911" s="4"/>
      <c r="T911" s="4"/>
      <c r="U911" s="4"/>
      <c r="V911" s="4"/>
      <c r="W911" s="6"/>
      <c r="X911" s="4"/>
      <c r="Y911" s="14"/>
      <c r="Z911" s="4"/>
      <c r="AA911" s="4"/>
      <c r="AB911" s="4"/>
      <c r="AC911" s="4"/>
      <c r="AD911" s="2"/>
      <c r="AE911" s="2"/>
      <c r="AF911" s="4"/>
      <c r="AG911" s="4"/>
      <c r="AH911" s="4"/>
      <c r="AI911" s="6"/>
      <c r="AJ911" s="4"/>
      <c r="AK911" s="4"/>
      <c r="AL911" s="6"/>
    </row>
    <row r="912" spans="1:38" ht="13" x14ac:dyDescent="0.15">
      <c r="A912" s="7"/>
      <c r="B912" s="3"/>
      <c r="C912" s="3"/>
      <c r="D912" s="3"/>
      <c r="F912" s="3"/>
      <c r="G912" s="3"/>
      <c r="J912" s="4"/>
      <c r="K912" s="6"/>
      <c r="P912" s="4"/>
      <c r="Q912" s="6"/>
      <c r="R912" s="4"/>
      <c r="S912" s="4"/>
      <c r="T912" s="4"/>
      <c r="U912" s="4"/>
      <c r="V912" s="4"/>
      <c r="W912" s="6"/>
      <c r="X912" s="4"/>
      <c r="Y912" s="14"/>
      <c r="Z912" s="4"/>
      <c r="AA912" s="4"/>
      <c r="AB912" s="4"/>
      <c r="AC912" s="4"/>
      <c r="AD912" s="2"/>
      <c r="AE912" s="2"/>
      <c r="AF912" s="4"/>
      <c r="AG912" s="4"/>
      <c r="AH912" s="4"/>
      <c r="AI912" s="6"/>
      <c r="AJ912" s="4"/>
      <c r="AK912" s="4"/>
      <c r="AL912" s="6"/>
    </row>
    <row r="913" spans="1:38" ht="13" x14ac:dyDescent="0.15">
      <c r="A913" s="7"/>
      <c r="B913" s="3"/>
      <c r="C913" s="3"/>
      <c r="D913" s="3"/>
      <c r="F913" s="3"/>
      <c r="G913" s="3"/>
      <c r="J913" s="4"/>
      <c r="K913" s="6"/>
      <c r="P913" s="4"/>
      <c r="Q913" s="6"/>
      <c r="R913" s="4"/>
      <c r="S913" s="4"/>
      <c r="T913" s="4"/>
      <c r="U913" s="4"/>
      <c r="V913" s="4"/>
      <c r="W913" s="6"/>
      <c r="X913" s="4"/>
      <c r="Y913" s="14"/>
      <c r="Z913" s="4"/>
      <c r="AA913" s="4"/>
      <c r="AB913" s="4"/>
      <c r="AC913" s="4"/>
      <c r="AD913" s="2"/>
      <c r="AE913" s="2"/>
      <c r="AF913" s="4"/>
      <c r="AG913" s="4"/>
      <c r="AH913" s="4"/>
      <c r="AI913" s="6"/>
      <c r="AJ913" s="4"/>
      <c r="AK913" s="4"/>
      <c r="AL913" s="6"/>
    </row>
    <row r="914" spans="1:38" ht="13" x14ac:dyDescent="0.15">
      <c r="A914" s="7"/>
      <c r="B914" s="3"/>
      <c r="C914" s="3"/>
      <c r="D914" s="3"/>
      <c r="F914" s="4"/>
      <c r="G914" s="3"/>
      <c r="J914" s="3"/>
      <c r="P914" s="3"/>
      <c r="R914" s="4"/>
      <c r="S914" s="4"/>
      <c r="T914" s="3"/>
      <c r="U914" s="4"/>
      <c r="V914" s="4"/>
      <c r="W914" s="6"/>
      <c r="X914" s="4"/>
      <c r="Y914" s="14"/>
      <c r="Z914" s="4"/>
      <c r="AA914" s="4"/>
      <c r="AB914" s="4"/>
      <c r="AC914" s="4"/>
      <c r="AD914" s="2"/>
      <c r="AE914" s="2"/>
      <c r="AF914" s="4"/>
      <c r="AG914" s="4"/>
      <c r="AH914" s="4"/>
      <c r="AI914" s="6"/>
      <c r="AJ914" s="4"/>
      <c r="AK914" s="4"/>
      <c r="AL914" s="6"/>
    </row>
    <row r="915" spans="1:38" ht="13" x14ac:dyDescent="0.15">
      <c r="A915" s="1"/>
      <c r="B915" s="3"/>
      <c r="C915" s="3"/>
      <c r="D915" s="3"/>
      <c r="F915" s="3"/>
      <c r="G915" s="3"/>
      <c r="J915" s="4"/>
      <c r="K915" s="6"/>
      <c r="P915" s="4"/>
      <c r="Q915" s="6"/>
      <c r="R915" s="4"/>
      <c r="S915" s="4"/>
      <c r="T915" s="4"/>
      <c r="U915" s="4"/>
      <c r="V915" s="4"/>
      <c r="W915" s="6"/>
      <c r="X915" s="4"/>
      <c r="Y915" s="14"/>
      <c r="Z915" s="4"/>
      <c r="AA915" s="4"/>
      <c r="AB915" s="4"/>
      <c r="AC915" s="4"/>
      <c r="AD915" s="2"/>
      <c r="AE915" s="2"/>
      <c r="AF915" s="4"/>
      <c r="AG915" s="4"/>
      <c r="AH915" s="4"/>
      <c r="AI915" s="6"/>
      <c r="AJ915" s="4"/>
      <c r="AK915" s="4"/>
      <c r="AL915" s="6"/>
    </row>
    <row r="916" spans="1:38" ht="13" x14ac:dyDescent="0.15">
      <c r="A916" s="7"/>
      <c r="B916" s="3"/>
      <c r="C916" s="3"/>
      <c r="D916" s="3"/>
      <c r="F916" s="3"/>
      <c r="G916" s="1"/>
      <c r="H916" s="1"/>
      <c r="I916" s="1"/>
      <c r="J916" s="3"/>
      <c r="L916" s="1"/>
      <c r="M916" s="1"/>
      <c r="N916" s="1"/>
      <c r="O916" s="1"/>
      <c r="P916" s="4"/>
      <c r="Q916" s="6"/>
      <c r="R916" s="4"/>
      <c r="S916" s="4"/>
      <c r="T916" s="4"/>
      <c r="U916" s="4"/>
      <c r="V916" s="4"/>
      <c r="W916" s="6"/>
      <c r="X916" s="4"/>
      <c r="Y916" s="14"/>
      <c r="Z916" s="4"/>
      <c r="AA916" s="4"/>
      <c r="AB916" s="4"/>
      <c r="AC916" s="4"/>
      <c r="AD916" s="2"/>
      <c r="AE916" s="2"/>
      <c r="AF916" s="4"/>
      <c r="AG916" s="4"/>
      <c r="AH916" s="4"/>
      <c r="AI916" s="6"/>
      <c r="AJ916" s="4"/>
      <c r="AK916" s="4"/>
      <c r="AL916" s="6"/>
    </row>
    <row r="917" spans="1:38" ht="13" x14ac:dyDescent="0.15">
      <c r="A917" s="7"/>
      <c r="B917" s="3"/>
      <c r="C917" s="4"/>
      <c r="D917" s="3"/>
      <c r="F917" s="3"/>
      <c r="G917" s="3"/>
      <c r="J917" s="3"/>
      <c r="P917" s="3"/>
      <c r="R917" s="4"/>
      <c r="S917" s="4"/>
      <c r="T917" s="4"/>
      <c r="U917" s="4"/>
      <c r="V917" s="4"/>
      <c r="W917" s="6"/>
      <c r="X917" s="4"/>
      <c r="Y917" s="14"/>
      <c r="Z917" s="4"/>
      <c r="AA917" s="4"/>
      <c r="AB917" s="4"/>
      <c r="AC917" s="4"/>
      <c r="AD917" s="2"/>
      <c r="AE917" s="2"/>
      <c r="AF917" s="4"/>
      <c r="AG917" s="4"/>
      <c r="AH917" s="4"/>
      <c r="AI917" s="6"/>
      <c r="AJ917" s="4"/>
      <c r="AK917" s="4"/>
      <c r="AL917" s="6"/>
    </row>
    <row r="918" spans="1:38" ht="13" x14ac:dyDescent="0.15">
      <c r="A918" s="7"/>
      <c r="B918" s="3"/>
      <c r="C918" s="3"/>
      <c r="D918" s="8"/>
      <c r="E918" s="8"/>
      <c r="F918" s="3"/>
      <c r="G918" s="3"/>
      <c r="J918" s="4"/>
      <c r="K918" s="6"/>
      <c r="P918" s="4"/>
      <c r="Q918" s="6"/>
      <c r="R918" s="4"/>
      <c r="S918" s="4"/>
      <c r="T918" s="4"/>
      <c r="U918" s="4"/>
      <c r="V918" s="4"/>
      <c r="W918" s="6"/>
      <c r="X918" s="4"/>
      <c r="Y918" s="14"/>
      <c r="Z918" s="4"/>
      <c r="AA918" s="4"/>
      <c r="AB918" s="4"/>
      <c r="AC918" s="4"/>
      <c r="AD918" s="2"/>
      <c r="AE918" s="2"/>
      <c r="AF918" s="4"/>
      <c r="AG918" s="4"/>
      <c r="AH918" s="4"/>
      <c r="AI918" s="6"/>
      <c r="AJ918" s="4"/>
      <c r="AK918" s="4"/>
      <c r="AL918" s="6"/>
    </row>
    <row r="919" spans="1:38" ht="13" x14ac:dyDescent="0.15">
      <c r="A919" s="1"/>
      <c r="B919" s="3"/>
      <c r="C919" s="3"/>
      <c r="D919" s="3"/>
      <c r="F919" s="3"/>
      <c r="G919" s="3"/>
      <c r="J919" s="4"/>
      <c r="K919" s="6"/>
      <c r="P919" s="4"/>
      <c r="Q919" s="6"/>
      <c r="R919" s="4"/>
      <c r="S919" s="4"/>
      <c r="T919" s="4"/>
      <c r="U919" s="4"/>
      <c r="V919" s="4"/>
      <c r="W919" s="6"/>
      <c r="X919" s="4"/>
      <c r="Y919" s="14"/>
      <c r="Z919" s="4"/>
      <c r="AA919" s="4"/>
      <c r="AB919" s="4"/>
      <c r="AC919" s="4"/>
      <c r="AD919" s="2"/>
      <c r="AE919" s="2"/>
      <c r="AF919" s="4"/>
      <c r="AG919" s="4"/>
      <c r="AH919" s="4"/>
      <c r="AI919" s="6"/>
      <c r="AJ919" s="4"/>
      <c r="AK919" s="4"/>
      <c r="AL919" s="6"/>
    </row>
    <row r="920" spans="1:38" ht="13" x14ac:dyDescent="0.15">
      <c r="A920" s="7"/>
      <c r="B920" s="3"/>
      <c r="C920" s="3"/>
      <c r="D920" s="3"/>
      <c r="F920" s="4"/>
      <c r="G920" s="3"/>
      <c r="J920" s="3"/>
      <c r="P920" s="3"/>
      <c r="R920" s="4"/>
      <c r="S920" s="4"/>
      <c r="T920" s="4"/>
      <c r="U920" s="4"/>
      <c r="V920" s="4"/>
      <c r="W920" s="6"/>
      <c r="X920" s="4"/>
      <c r="Y920" s="14"/>
      <c r="Z920" s="4"/>
      <c r="AA920" s="4"/>
      <c r="AB920" s="4"/>
      <c r="AC920" s="4"/>
      <c r="AD920" s="2"/>
      <c r="AE920" s="2"/>
      <c r="AF920" s="4"/>
      <c r="AG920" s="4"/>
      <c r="AH920" s="4"/>
      <c r="AI920" s="6"/>
      <c r="AJ920" s="4"/>
      <c r="AK920" s="4"/>
      <c r="AL920" s="6"/>
    </row>
    <row r="921" spans="1:38" ht="13" x14ac:dyDescent="0.15">
      <c r="A921" s="7"/>
      <c r="B921" s="3"/>
      <c r="C921" s="3"/>
      <c r="D921" s="3"/>
      <c r="F921" s="4"/>
      <c r="G921" s="3"/>
      <c r="J921" s="3"/>
      <c r="P921" s="3"/>
      <c r="R921" s="4"/>
      <c r="S921" s="4"/>
      <c r="T921" s="4"/>
      <c r="U921" s="4"/>
      <c r="V921" s="4"/>
      <c r="W921" s="6"/>
      <c r="X921" s="4"/>
      <c r="Y921" s="14"/>
      <c r="Z921" s="4"/>
      <c r="AA921" s="4"/>
      <c r="AB921" s="4"/>
      <c r="AC921" s="4"/>
      <c r="AD921" s="2"/>
      <c r="AE921" s="2"/>
      <c r="AF921" s="4"/>
      <c r="AG921" s="4"/>
      <c r="AH921" s="4"/>
      <c r="AI921" s="6"/>
      <c r="AJ921" s="4"/>
      <c r="AK921" s="4"/>
      <c r="AL921" s="6"/>
    </row>
    <row r="922" spans="1:38" ht="13" x14ac:dyDescent="0.15">
      <c r="A922" s="7"/>
      <c r="B922" s="3"/>
      <c r="C922" s="3"/>
      <c r="D922" s="3"/>
      <c r="F922" s="3"/>
      <c r="G922" s="3"/>
      <c r="J922" s="4"/>
      <c r="K922" s="6"/>
      <c r="P922" s="4"/>
      <c r="Q922" s="6"/>
      <c r="R922" s="4"/>
      <c r="S922" s="4"/>
      <c r="T922" s="4"/>
      <c r="U922" s="4"/>
      <c r="V922" s="4"/>
      <c r="W922" s="6"/>
      <c r="X922" s="4"/>
      <c r="Y922" s="14"/>
      <c r="Z922" s="4"/>
      <c r="AA922" s="4"/>
      <c r="AB922" s="4"/>
      <c r="AC922" s="4"/>
      <c r="AD922" s="2"/>
      <c r="AE922" s="2"/>
      <c r="AF922" s="4"/>
      <c r="AG922" s="4"/>
      <c r="AH922" s="4"/>
      <c r="AI922" s="6"/>
      <c r="AJ922" s="4"/>
      <c r="AK922" s="4"/>
      <c r="AL922" s="6"/>
    </row>
    <row r="923" spans="1:38" ht="13" x14ac:dyDescent="0.15">
      <c r="A923" s="1"/>
      <c r="B923" s="3"/>
      <c r="C923" s="3"/>
      <c r="D923" s="3"/>
      <c r="F923" s="3"/>
      <c r="G923" s="3"/>
      <c r="J923" s="3"/>
      <c r="P923" s="3"/>
      <c r="R923" s="4"/>
      <c r="S923" s="4"/>
      <c r="T923" s="4"/>
      <c r="U923" s="4"/>
      <c r="V923" s="4"/>
      <c r="W923" s="6"/>
      <c r="X923" s="4"/>
      <c r="Y923" s="14"/>
      <c r="Z923" s="4"/>
      <c r="AA923" s="4"/>
      <c r="AB923" s="4"/>
      <c r="AC923" s="4"/>
      <c r="AD923" s="2"/>
      <c r="AE923" s="2"/>
      <c r="AF923" s="4"/>
      <c r="AG923" s="4"/>
      <c r="AH923" s="4"/>
      <c r="AI923" s="6"/>
      <c r="AJ923" s="4"/>
      <c r="AK923" s="4"/>
      <c r="AL923" s="6"/>
    </row>
    <row r="924" spans="1:38" ht="13" x14ac:dyDescent="0.15">
      <c r="A924" s="7"/>
      <c r="B924" s="3"/>
      <c r="C924" s="3"/>
      <c r="D924" s="3"/>
      <c r="F924" s="3"/>
      <c r="G924" s="3"/>
      <c r="J924" s="3"/>
      <c r="P924" s="3"/>
      <c r="R924" s="4"/>
      <c r="S924" s="4"/>
      <c r="T924" s="3"/>
      <c r="U924" s="4"/>
      <c r="V924" s="4"/>
      <c r="W924" s="6"/>
      <c r="X924" s="4"/>
      <c r="Y924" s="14"/>
      <c r="Z924" s="4"/>
      <c r="AA924" s="4"/>
      <c r="AB924" s="4"/>
      <c r="AC924" s="4"/>
      <c r="AD924" s="2"/>
      <c r="AE924" s="2"/>
      <c r="AF924" s="4"/>
      <c r="AG924" s="4"/>
      <c r="AH924" s="4"/>
      <c r="AI924" s="6"/>
      <c r="AJ924" s="4"/>
      <c r="AK924" s="4"/>
      <c r="AL924" s="6"/>
    </row>
    <row r="925" spans="1:38" ht="13" x14ac:dyDescent="0.15">
      <c r="A925" s="7"/>
      <c r="B925" s="3"/>
      <c r="C925" s="3"/>
      <c r="D925" s="3"/>
      <c r="F925" s="3"/>
      <c r="G925" s="3"/>
      <c r="J925" s="4"/>
      <c r="K925" s="6"/>
      <c r="P925" s="4"/>
      <c r="Q925" s="6"/>
      <c r="R925" s="4"/>
      <c r="S925" s="4"/>
      <c r="T925" s="4"/>
      <c r="U925" s="4"/>
      <c r="V925" s="4"/>
      <c r="W925" s="6"/>
      <c r="X925" s="4"/>
      <c r="Y925" s="14"/>
      <c r="Z925" s="4"/>
      <c r="AA925" s="4"/>
      <c r="AB925" s="4"/>
      <c r="AC925" s="4"/>
      <c r="AD925" s="2"/>
      <c r="AE925" s="2"/>
      <c r="AF925" s="4"/>
      <c r="AG925" s="4"/>
      <c r="AH925" s="4"/>
      <c r="AI925" s="6"/>
      <c r="AJ925" s="4"/>
      <c r="AK925" s="4"/>
      <c r="AL925" s="6"/>
    </row>
    <row r="926" spans="1:38" ht="13" x14ac:dyDescent="0.15">
      <c r="A926" s="7"/>
      <c r="B926" s="3"/>
      <c r="C926" s="3"/>
      <c r="D926" s="3"/>
      <c r="F926" s="4"/>
      <c r="G926" s="3"/>
      <c r="J926" s="3"/>
      <c r="P926" s="3"/>
      <c r="R926" s="4"/>
      <c r="S926" s="4"/>
      <c r="T926" s="4"/>
      <c r="U926" s="4"/>
      <c r="V926" s="4"/>
      <c r="W926" s="6"/>
      <c r="X926" s="4"/>
      <c r="Y926" s="14"/>
      <c r="Z926" s="4"/>
      <c r="AA926" s="4"/>
      <c r="AB926" s="4"/>
      <c r="AC926" s="4"/>
      <c r="AD926" s="2"/>
      <c r="AE926" s="2"/>
      <c r="AF926" s="4"/>
      <c r="AG926" s="4"/>
      <c r="AH926" s="4"/>
      <c r="AI926" s="6"/>
      <c r="AJ926" s="4"/>
      <c r="AK926" s="4"/>
      <c r="AL926" s="6"/>
    </row>
    <row r="927" spans="1:38" ht="13" x14ac:dyDescent="0.15">
      <c r="A927" s="1"/>
      <c r="B927" s="3"/>
      <c r="C927" s="4"/>
      <c r="D927" s="3"/>
      <c r="F927" s="3"/>
      <c r="G927" s="3"/>
      <c r="J927" s="3"/>
      <c r="P927" s="3"/>
      <c r="R927" s="4"/>
      <c r="S927" s="4"/>
      <c r="T927" s="4"/>
      <c r="U927" s="4"/>
      <c r="V927" s="4"/>
      <c r="W927" s="6"/>
      <c r="X927" s="4"/>
      <c r="Y927" s="14"/>
      <c r="Z927" s="4"/>
      <c r="AA927" s="4"/>
      <c r="AB927" s="4"/>
      <c r="AC927" s="4"/>
      <c r="AD927" s="2"/>
      <c r="AE927" s="2"/>
      <c r="AF927" s="4"/>
      <c r="AG927" s="4"/>
      <c r="AH927" s="4"/>
      <c r="AI927" s="6"/>
      <c r="AJ927" s="4"/>
      <c r="AK927" s="4"/>
      <c r="AL927" s="6"/>
    </row>
    <row r="928" spans="1:38" ht="13" x14ac:dyDescent="0.15">
      <c r="A928" s="7"/>
      <c r="B928" s="3"/>
      <c r="C928" s="3"/>
      <c r="D928" s="3"/>
      <c r="F928" s="3"/>
      <c r="G928" s="3"/>
      <c r="J928" s="4"/>
      <c r="K928" s="6"/>
      <c r="P928" s="4"/>
      <c r="Q928" s="6"/>
      <c r="R928" s="4"/>
      <c r="S928" s="4"/>
      <c r="T928" s="4"/>
      <c r="U928" s="4"/>
      <c r="V928" s="4"/>
      <c r="W928" s="6"/>
      <c r="X928" s="4"/>
      <c r="Y928" s="14"/>
      <c r="Z928" s="4"/>
      <c r="AA928" s="4"/>
      <c r="AB928" s="4"/>
      <c r="AC928" s="4"/>
      <c r="AD928" s="2"/>
      <c r="AE928" s="2"/>
      <c r="AF928" s="4"/>
      <c r="AG928" s="4"/>
      <c r="AH928" s="4"/>
      <c r="AI928" s="6"/>
      <c r="AJ928" s="4"/>
      <c r="AK928" s="4"/>
      <c r="AL928" s="6"/>
    </row>
    <row r="929" spans="1:38" ht="13" x14ac:dyDescent="0.15">
      <c r="A929" s="7"/>
      <c r="B929" s="3"/>
      <c r="C929" s="3"/>
      <c r="D929" s="3"/>
      <c r="F929" s="3"/>
      <c r="G929" s="3"/>
      <c r="J929" s="3"/>
      <c r="P929" s="3"/>
      <c r="R929" s="4"/>
      <c r="S929" s="4"/>
      <c r="T929" s="4"/>
      <c r="U929" s="4"/>
      <c r="V929" s="4"/>
      <c r="W929" s="6"/>
      <c r="X929" s="4"/>
      <c r="Y929" s="14"/>
      <c r="Z929" s="4"/>
      <c r="AA929" s="4"/>
      <c r="AB929" s="4"/>
      <c r="AC929" s="4"/>
      <c r="AD929" s="2"/>
      <c r="AE929" s="2"/>
      <c r="AF929" s="4"/>
      <c r="AG929" s="4"/>
      <c r="AH929" s="4"/>
      <c r="AI929" s="6"/>
      <c r="AJ929" s="4"/>
      <c r="AK929" s="4"/>
      <c r="AL929" s="6"/>
    </row>
    <row r="930" spans="1:38" ht="13" x14ac:dyDescent="0.15">
      <c r="A930" s="7"/>
      <c r="B930" s="3"/>
      <c r="C930" s="3"/>
      <c r="D930" s="3"/>
      <c r="F930" s="3"/>
      <c r="G930" s="3"/>
      <c r="J930" s="4"/>
      <c r="K930" s="6"/>
      <c r="P930" s="4"/>
      <c r="Q930" s="6"/>
      <c r="R930" s="4"/>
      <c r="S930" s="4"/>
      <c r="T930" s="4"/>
      <c r="U930" s="4"/>
      <c r="V930" s="4"/>
      <c r="W930" s="6"/>
      <c r="X930" s="4"/>
      <c r="Y930" s="14"/>
      <c r="Z930" s="4"/>
      <c r="AA930" s="4"/>
      <c r="AB930" s="4"/>
      <c r="AC930" s="4"/>
      <c r="AD930" s="2"/>
      <c r="AE930" s="2"/>
      <c r="AF930" s="4"/>
      <c r="AG930" s="4"/>
      <c r="AH930" s="4"/>
      <c r="AI930" s="6"/>
      <c r="AJ930" s="4"/>
      <c r="AK930" s="4"/>
      <c r="AL930" s="6"/>
    </row>
    <row r="931" spans="1:38" ht="13" x14ac:dyDescent="0.15">
      <c r="A931" s="1"/>
      <c r="B931" s="3"/>
      <c r="C931" s="3"/>
      <c r="D931" s="3"/>
      <c r="F931" s="3"/>
      <c r="G931" s="3"/>
      <c r="J931" s="3"/>
      <c r="P931" s="3"/>
      <c r="R931" s="4"/>
      <c r="S931" s="4"/>
      <c r="T931" s="4"/>
      <c r="U931" s="4"/>
      <c r="V931" s="4"/>
      <c r="W931" s="6"/>
      <c r="X931" s="4"/>
      <c r="Y931" s="14"/>
      <c r="Z931" s="4"/>
      <c r="AA931" s="4"/>
      <c r="AB931" s="4"/>
      <c r="AC931" s="4"/>
      <c r="AD931" s="2"/>
      <c r="AE931" s="2"/>
      <c r="AF931" s="4"/>
      <c r="AG931" s="4"/>
      <c r="AH931" s="4"/>
      <c r="AI931" s="6"/>
      <c r="AJ931" s="4"/>
      <c r="AK931" s="4"/>
      <c r="AL931" s="6"/>
    </row>
    <row r="932" spans="1:38" ht="13" x14ac:dyDescent="0.15">
      <c r="A932" s="7"/>
      <c r="B932" s="3"/>
      <c r="C932" s="3"/>
      <c r="D932" s="3"/>
      <c r="F932" s="3"/>
      <c r="G932" s="3"/>
      <c r="J932" s="4"/>
      <c r="K932" s="6"/>
      <c r="P932" s="4"/>
      <c r="Q932" s="6"/>
      <c r="R932" s="4"/>
      <c r="S932" s="4"/>
      <c r="T932" s="4"/>
      <c r="U932" s="4"/>
      <c r="V932" s="4"/>
      <c r="W932" s="6"/>
      <c r="X932" s="4"/>
      <c r="Y932" s="14"/>
      <c r="Z932" s="4"/>
      <c r="AA932" s="4"/>
      <c r="AB932" s="4"/>
      <c r="AC932" s="4"/>
      <c r="AD932" s="2"/>
      <c r="AE932" s="2"/>
      <c r="AF932" s="4"/>
      <c r="AG932" s="4"/>
      <c r="AH932" s="4"/>
      <c r="AI932" s="6"/>
      <c r="AJ932" s="4"/>
      <c r="AK932" s="4"/>
      <c r="AL932" s="6"/>
    </row>
    <row r="933" spans="1:38" ht="13" x14ac:dyDescent="0.15">
      <c r="A933" s="7"/>
      <c r="B933" s="3"/>
      <c r="C933" s="3"/>
      <c r="D933" s="3"/>
      <c r="F933" s="3"/>
      <c r="G933" s="3"/>
      <c r="J933" s="3"/>
      <c r="P933" s="3"/>
      <c r="R933" s="4"/>
      <c r="S933" s="4"/>
      <c r="T933" s="4"/>
      <c r="U933" s="4"/>
      <c r="V933" s="4"/>
      <c r="W933" s="6"/>
      <c r="X933" s="4"/>
      <c r="Y933" s="14"/>
      <c r="Z933" s="4"/>
      <c r="AA933" s="4"/>
      <c r="AB933" s="4"/>
      <c r="AC933" s="4"/>
      <c r="AD933" s="2"/>
      <c r="AE933" s="2"/>
      <c r="AF933" s="4"/>
      <c r="AG933" s="4"/>
      <c r="AH933" s="4"/>
      <c r="AI933" s="6"/>
      <c r="AJ933" s="4"/>
      <c r="AK933" s="4"/>
      <c r="AL933" s="6"/>
    </row>
    <row r="934" spans="1:38" ht="13" x14ac:dyDescent="0.15">
      <c r="A934" s="7"/>
      <c r="B934" s="3"/>
      <c r="C934" s="3"/>
      <c r="D934" s="3"/>
      <c r="F934" s="3"/>
      <c r="G934" s="3"/>
      <c r="J934" s="3"/>
      <c r="P934" s="3"/>
      <c r="R934" s="4"/>
      <c r="S934" s="4"/>
      <c r="T934" s="4"/>
      <c r="U934" s="4"/>
      <c r="V934" s="4"/>
      <c r="W934" s="6"/>
      <c r="X934" s="4"/>
      <c r="Y934" s="14"/>
      <c r="Z934" s="4"/>
      <c r="AA934" s="4"/>
      <c r="AB934" s="4"/>
      <c r="AC934" s="4"/>
      <c r="AD934" s="2"/>
      <c r="AE934" s="2"/>
      <c r="AF934" s="4"/>
      <c r="AG934" s="4"/>
      <c r="AH934" s="4"/>
      <c r="AI934" s="6"/>
      <c r="AJ934" s="4"/>
      <c r="AK934" s="4"/>
      <c r="AL934" s="6"/>
    </row>
    <row r="935" spans="1:38" ht="13" x14ac:dyDescent="0.15">
      <c r="A935" s="1"/>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6"/>
      <c r="AJ935" s="4"/>
      <c r="AK935" s="4"/>
      <c r="AL935" s="6"/>
    </row>
    <row r="936" spans="1:38" ht="13" x14ac:dyDescent="0.15">
      <c r="A936" s="7"/>
      <c r="B936" s="3"/>
      <c r="C936" s="3"/>
      <c r="D936" s="3"/>
      <c r="F936" s="4"/>
      <c r="G936" s="3"/>
      <c r="J936" s="3"/>
      <c r="P936" s="3"/>
      <c r="R936" s="4"/>
      <c r="S936" s="4"/>
      <c r="T936" s="3"/>
      <c r="U936" s="4"/>
      <c r="V936" s="4"/>
      <c r="W936" s="6"/>
      <c r="X936" s="4"/>
      <c r="Y936" s="14"/>
      <c r="Z936" s="4"/>
      <c r="AA936" s="4"/>
      <c r="AB936" s="4"/>
      <c r="AC936" s="4"/>
      <c r="AD936" s="2"/>
      <c r="AE936" s="2"/>
      <c r="AF936" s="4"/>
      <c r="AG936" s="4"/>
      <c r="AH936" s="4"/>
      <c r="AI936" s="6"/>
      <c r="AJ936" s="4"/>
      <c r="AK936" s="4"/>
      <c r="AL936" s="6"/>
    </row>
    <row r="937" spans="1:38" ht="13" x14ac:dyDescent="0.15">
      <c r="A937" s="7"/>
      <c r="B937" s="3"/>
      <c r="C937" s="3"/>
      <c r="D937" s="3"/>
      <c r="F937" s="4"/>
      <c r="G937" s="3"/>
      <c r="J937" s="3"/>
      <c r="P937" s="3"/>
      <c r="R937" s="4"/>
      <c r="S937" s="4"/>
      <c r="T937" s="4"/>
      <c r="U937" s="4"/>
      <c r="V937" s="4"/>
      <c r="W937" s="6"/>
      <c r="X937" s="4"/>
      <c r="Y937" s="14"/>
      <c r="Z937" s="4"/>
      <c r="AA937" s="4"/>
      <c r="AB937" s="4"/>
      <c r="AC937" s="4"/>
      <c r="AD937" s="2"/>
      <c r="AE937" s="2"/>
      <c r="AF937" s="4"/>
      <c r="AG937" s="4"/>
      <c r="AH937" s="4"/>
      <c r="AI937" s="6"/>
      <c r="AJ937" s="4"/>
      <c r="AK937" s="4"/>
      <c r="AL937" s="6"/>
    </row>
    <row r="938" spans="1:38" ht="13" x14ac:dyDescent="0.15">
      <c r="A938" s="7"/>
      <c r="B938" s="3"/>
      <c r="C938" s="3"/>
      <c r="D938" s="3"/>
      <c r="F938" s="4"/>
      <c r="G938" s="3"/>
      <c r="J938" s="3"/>
      <c r="P938" s="3"/>
      <c r="R938" s="4"/>
      <c r="S938" s="4"/>
      <c r="T938" s="4"/>
      <c r="U938" s="4"/>
      <c r="V938" s="4"/>
      <c r="W938" s="6"/>
      <c r="X938" s="4"/>
      <c r="Y938" s="14"/>
      <c r="Z938" s="4"/>
      <c r="AA938" s="4"/>
      <c r="AB938" s="4"/>
      <c r="AC938" s="4"/>
      <c r="AD938" s="2"/>
      <c r="AE938" s="2"/>
      <c r="AF938" s="4"/>
      <c r="AG938" s="4"/>
      <c r="AH938" s="4"/>
      <c r="AI938" s="6"/>
      <c r="AJ938" s="4"/>
      <c r="AK938" s="4"/>
      <c r="AL938" s="6"/>
    </row>
    <row r="939" spans="1:38" ht="13" x14ac:dyDescent="0.15">
      <c r="A939" s="1"/>
      <c r="B939" s="3"/>
      <c r="C939" s="3"/>
      <c r="D939" s="3"/>
      <c r="F939" s="3"/>
      <c r="G939" s="3"/>
      <c r="J939" s="4"/>
      <c r="K939" s="6"/>
      <c r="P939" s="4"/>
      <c r="Q939" s="6"/>
      <c r="R939" s="4"/>
      <c r="S939" s="4"/>
      <c r="T939" s="4"/>
      <c r="U939" s="4"/>
      <c r="V939" s="4"/>
      <c r="W939" s="6"/>
      <c r="X939" s="4"/>
      <c r="Y939" s="14"/>
      <c r="Z939" s="4"/>
      <c r="AA939" s="4"/>
      <c r="AB939" s="4"/>
      <c r="AC939" s="4"/>
      <c r="AD939" s="2"/>
      <c r="AE939" s="2"/>
      <c r="AF939" s="4"/>
      <c r="AG939" s="4"/>
      <c r="AH939" s="4"/>
      <c r="AI939" s="6"/>
      <c r="AJ939" s="4"/>
      <c r="AK939" s="4"/>
      <c r="AL939" s="6"/>
    </row>
    <row r="940" spans="1:38" ht="13" x14ac:dyDescent="0.15">
      <c r="A940" s="7"/>
      <c r="B940" s="3"/>
      <c r="C940" s="3"/>
      <c r="D940" s="3"/>
      <c r="F940" s="4"/>
      <c r="G940" s="3"/>
      <c r="J940" s="4"/>
      <c r="K940" s="6"/>
      <c r="P940" s="4"/>
      <c r="Q940" s="6"/>
      <c r="R940" s="4"/>
      <c r="S940" s="4"/>
      <c r="T940" s="4"/>
      <c r="U940" s="4"/>
      <c r="V940" s="4"/>
      <c r="W940" s="6"/>
      <c r="X940" s="4"/>
      <c r="Y940" s="14"/>
      <c r="Z940" s="4"/>
      <c r="AA940" s="4"/>
      <c r="AB940" s="4"/>
      <c r="AC940" s="4"/>
      <c r="AD940" s="2"/>
      <c r="AE940" s="2"/>
      <c r="AF940" s="4"/>
      <c r="AG940" s="4"/>
      <c r="AH940" s="4"/>
      <c r="AI940" s="6"/>
      <c r="AJ940" s="4"/>
      <c r="AK940" s="4"/>
      <c r="AL940" s="6"/>
    </row>
    <row r="941" spans="1:38" ht="13" x14ac:dyDescent="0.15">
      <c r="A941" s="7"/>
      <c r="B941" s="3"/>
      <c r="C941" s="4"/>
      <c r="D941" s="3"/>
      <c r="F941" s="4"/>
      <c r="G941" s="3"/>
      <c r="J941" s="3"/>
      <c r="P941" s="3"/>
      <c r="R941" s="4"/>
      <c r="S941" s="4"/>
      <c r="T941" s="4"/>
      <c r="U941" s="4"/>
      <c r="V941" s="4"/>
      <c r="W941" s="6"/>
      <c r="X941" s="4"/>
      <c r="Y941" s="14"/>
      <c r="Z941" s="4"/>
      <c r="AA941" s="4"/>
      <c r="AB941" s="4"/>
      <c r="AC941" s="4"/>
      <c r="AD941" s="2"/>
      <c r="AE941" s="2"/>
      <c r="AF941" s="4"/>
      <c r="AG941" s="4"/>
      <c r="AH941" s="4"/>
      <c r="AI941" s="6"/>
      <c r="AJ941" s="4"/>
      <c r="AK941" s="4"/>
      <c r="AL941" s="6"/>
    </row>
    <row r="942" spans="1:38" ht="13" x14ac:dyDescent="0.15">
      <c r="A942" s="7"/>
      <c r="B942" s="3"/>
      <c r="C942" s="3"/>
      <c r="D942" s="3"/>
      <c r="F942" s="3"/>
      <c r="G942" s="3"/>
      <c r="J942" s="4"/>
      <c r="K942" s="6"/>
      <c r="P942" s="4"/>
      <c r="Q942" s="6"/>
      <c r="R942" s="4"/>
      <c r="S942" s="4"/>
      <c r="T942" s="4"/>
      <c r="U942" s="4"/>
      <c r="V942" s="4"/>
      <c r="W942" s="6"/>
      <c r="X942" s="4"/>
      <c r="Y942" s="14"/>
      <c r="Z942" s="4"/>
      <c r="AA942" s="4"/>
      <c r="AB942" s="4"/>
      <c r="AC942" s="4"/>
      <c r="AD942" s="2"/>
      <c r="AE942" s="2"/>
      <c r="AF942" s="4"/>
      <c r="AG942" s="4"/>
      <c r="AH942" s="4"/>
      <c r="AI942" s="6"/>
      <c r="AJ942" s="4"/>
      <c r="AK942" s="4"/>
      <c r="AL942" s="6"/>
    </row>
    <row r="943" spans="1:38" ht="13" x14ac:dyDescent="0.15">
      <c r="A943" s="1"/>
      <c r="B943" s="3"/>
      <c r="C943" s="3"/>
      <c r="D943" s="4"/>
      <c r="E943" s="6"/>
      <c r="F943" s="4"/>
      <c r="G943" s="3"/>
      <c r="J943" s="4"/>
      <c r="K943" s="6"/>
      <c r="P943" s="4"/>
      <c r="Q943" s="6"/>
      <c r="R943" s="4"/>
      <c r="S943" s="4"/>
      <c r="T943" s="4"/>
      <c r="U943" s="4"/>
      <c r="V943" s="4"/>
      <c r="W943" s="6"/>
      <c r="X943" s="4"/>
      <c r="Y943" s="14"/>
      <c r="Z943" s="4"/>
      <c r="AA943" s="4"/>
      <c r="AB943" s="4"/>
      <c r="AC943" s="4"/>
      <c r="AD943" s="2"/>
      <c r="AE943" s="2"/>
      <c r="AF943" s="4"/>
      <c r="AG943" s="4"/>
      <c r="AH943" s="4"/>
      <c r="AI943" s="6"/>
      <c r="AJ943" s="4"/>
      <c r="AK943" s="4"/>
      <c r="AL943" s="6"/>
    </row>
    <row r="944" spans="1:38" ht="13" x14ac:dyDescent="0.15">
      <c r="A944" s="7"/>
      <c r="B944" s="3"/>
      <c r="C944" s="4"/>
      <c r="D944" s="3"/>
      <c r="F944" s="4"/>
      <c r="G944" s="3"/>
      <c r="J944" s="3"/>
      <c r="P944" s="3"/>
      <c r="R944" s="4"/>
      <c r="S944" s="4"/>
      <c r="T944" s="4"/>
      <c r="U944" s="4"/>
      <c r="V944" s="4"/>
      <c r="W944" s="6"/>
      <c r="X944" s="4"/>
      <c r="Y944" s="14"/>
      <c r="Z944" s="4"/>
      <c r="AA944" s="4"/>
      <c r="AB944" s="4"/>
      <c r="AC944" s="4"/>
      <c r="AD944" s="2"/>
      <c r="AE944" s="2"/>
      <c r="AF944" s="4"/>
      <c r="AG944" s="4"/>
      <c r="AH944" s="4"/>
      <c r="AI944" s="6"/>
      <c r="AJ944" s="4"/>
      <c r="AK944" s="4"/>
      <c r="AL944" s="6"/>
    </row>
    <row r="945" spans="1:38" ht="13" x14ac:dyDescent="0.15">
      <c r="A945" s="7"/>
      <c r="B945" s="3"/>
      <c r="C945" s="3"/>
      <c r="D945" s="3"/>
      <c r="F945" s="3"/>
      <c r="G945" s="3"/>
      <c r="J945" s="4"/>
      <c r="K945" s="6"/>
      <c r="P945" s="4"/>
      <c r="Q945" s="6"/>
      <c r="R945" s="4"/>
      <c r="S945" s="4"/>
      <c r="T945" s="4"/>
      <c r="U945" s="4"/>
      <c r="V945" s="4"/>
      <c r="W945" s="6"/>
      <c r="X945" s="4"/>
      <c r="Y945" s="14"/>
      <c r="Z945" s="4"/>
      <c r="AA945" s="4"/>
      <c r="AB945" s="4"/>
      <c r="AC945" s="4"/>
      <c r="AD945" s="2"/>
      <c r="AE945" s="2"/>
      <c r="AF945" s="4"/>
      <c r="AG945" s="4"/>
      <c r="AH945" s="4"/>
      <c r="AI945" s="6"/>
      <c r="AJ945" s="4"/>
      <c r="AK945" s="4"/>
      <c r="AL945" s="6"/>
    </row>
    <row r="946" spans="1:38" ht="13" x14ac:dyDescent="0.15">
      <c r="A946" s="7"/>
      <c r="B946" s="3"/>
      <c r="C946" s="3"/>
      <c r="D946" s="3"/>
      <c r="F946" s="4"/>
      <c r="G946" s="3"/>
      <c r="J946" s="3"/>
      <c r="P946" s="3"/>
      <c r="R946" s="4"/>
      <c r="S946" s="4"/>
      <c r="T946" s="4"/>
      <c r="U946" s="4"/>
      <c r="V946" s="4"/>
      <c r="W946" s="6"/>
      <c r="X946" s="4"/>
      <c r="Y946" s="14"/>
      <c r="Z946" s="4"/>
      <c r="AA946" s="4"/>
      <c r="AB946" s="4"/>
      <c r="AC946" s="4"/>
      <c r="AD946" s="2"/>
      <c r="AE946" s="2"/>
      <c r="AF946" s="4"/>
      <c r="AG946" s="4"/>
      <c r="AH946" s="4"/>
      <c r="AI946" s="6"/>
      <c r="AJ946" s="4"/>
      <c r="AK946" s="4"/>
      <c r="AL946" s="6"/>
    </row>
    <row r="947" spans="1:38" ht="13" x14ac:dyDescent="0.15">
      <c r="A947" s="1"/>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6"/>
      <c r="AJ947" s="4"/>
      <c r="AK947" s="4"/>
      <c r="AL947" s="6"/>
    </row>
    <row r="948" spans="1:38" ht="13" x14ac:dyDescent="0.15">
      <c r="A948" s="7"/>
      <c r="B948" s="3"/>
      <c r="C948" s="3"/>
      <c r="D948" s="3"/>
      <c r="F948" s="3"/>
      <c r="G948" s="3"/>
      <c r="J948" s="4"/>
      <c r="K948" s="6"/>
      <c r="P948" s="4"/>
      <c r="Q948" s="6"/>
      <c r="R948" s="4"/>
      <c r="S948" s="4"/>
      <c r="T948" s="4"/>
      <c r="U948" s="4"/>
      <c r="V948" s="4"/>
      <c r="W948" s="6"/>
      <c r="X948" s="4"/>
      <c r="Y948" s="14"/>
      <c r="Z948" s="4"/>
      <c r="AA948" s="4"/>
      <c r="AB948" s="4"/>
      <c r="AC948" s="4"/>
      <c r="AD948" s="2"/>
      <c r="AE948" s="2"/>
      <c r="AF948" s="4"/>
      <c r="AG948" s="4"/>
      <c r="AH948" s="4"/>
      <c r="AI948" s="6"/>
      <c r="AJ948" s="4"/>
      <c r="AK948" s="4"/>
      <c r="AL948" s="6"/>
    </row>
    <row r="949" spans="1:38" ht="13" x14ac:dyDescent="0.15">
      <c r="A949" s="7"/>
      <c r="B949" s="3"/>
      <c r="C949" s="3"/>
      <c r="D949" s="3"/>
      <c r="F949" s="3"/>
      <c r="G949" s="3"/>
      <c r="J949" s="4"/>
      <c r="K949" s="6"/>
      <c r="P949" s="4"/>
      <c r="Q949" s="6"/>
      <c r="R949" s="4"/>
      <c r="S949" s="10"/>
      <c r="T949" s="4"/>
      <c r="U949" s="4"/>
      <c r="V949" s="4"/>
      <c r="W949" s="6"/>
      <c r="X949" s="4"/>
      <c r="Y949" s="14"/>
      <c r="Z949" s="4"/>
      <c r="AA949" s="4"/>
      <c r="AB949" s="4"/>
      <c r="AC949" s="4"/>
      <c r="AD949" s="2"/>
      <c r="AE949" s="2"/>
      <c r="AF949" s="4"/>
      <c r="AG949" s="4"/>
      <c r="AH949" s="4"/>
      <c r="AI949" s="6"/>
      <c r="AJ949" s="4"/>
      <c r="AK949" s="4"/>
      <c r="AL949" s="6"/>
    </row>
    <row r="950" spans="1:38" ht="13" x14ac:dyDescent="0.15">
      <c r="A950" s="7"/>
      <c r="B950" s="3"/>
      <c r="C950" s="3"/>
      <c r="D950" s="3"/>
      <c r="F950" s="4"/>
      <c r="G950" s="3"/>
      <c r="J950" s="3"/>
      <c r="P950" s="3"/>
      <c r="R950" s="4"/>
      <c r="S950" s="4"/>
      <c r="T950" s="3"/>
      <c r="U950" s="4"/>
      <c r="V950" s="4"/>
      <c r="W950" s="6"/>
      <c r="X950" s="4"/>
      <c r="Y950" s="14"/>
      <c r="Z950" s="4"/>
      <c r="AA950" s="4"/>
      <c r="AB950" s="4"/>
      <c r="AC950" s="4"/>
      <c r="AD950" s="2"/>
      <c r="AE950" s="2"/>
      <c r="AF950" s="4"/>
      <c r="AG950" s="4"/>
      <c r="AH950" s="4"/>
      <c r="AI950" s="6"/>
      <c r="AJ950" s="4"/>
      <c r="AK950" s="4"/>
      <c r="AL950" s="6"/>
    </row>
    <row r="951" spans="1:38" ht="13" x14ac:dyDescent="0.15">
      <c r="A951" s="1"/>
      <c r="B951" s="3"/>
      <c r="C951" s="3"/>
      <c r="D951" s="3"/>
      <c r="F951" s="3"/>
      <c r="G951" s="3"/>
      <c r="J951" s="4"/>
      <c r="K951" s="6"/>
      <c r="P951" s="4"/>
      <c r="Q951" s="6"/>
      <c r="R951" s="4"/>
      <c r="S951" s="4"/>
      <c r="T951" s="4"/>
      <c r="U951" s="4"/>
      <c r="V951" s="4"/>
      <c r="W951" s="6"/>
      <c r="X951" s="4"/>
      <c r="Y951" s="14"/>
      <c r="Z951" s="4"/>
      <c r="AA951" s="4"/>
      <c r="AB951" s="4"/>
      <c r="AC951" s="4"/>
      <c r="AD951" s="2"/>
      <c r="AE951" s="2"/>
      <c r="AF951" s="4"/>
      <c r="AG951" s="4"/>
      <c r="AH951" s="4"/>
      <c r="AI951" s="6"/>
      <c r="AJ951" s="4"/>
      <c r="AK951" s="4"/>
      <c r="AL951" s="6"/>
    </row>
    <row r="952" spans="1:38" ht="13" x14ac:dyDescent="0.15">
      <c r="A952" s="7"/>
      <c r="B952" s="3"/>
      <c r="C952" s="3"/>
      <c r="D952" s="3"/>
      <c r="F952" s="4"/>
      <c r="G952" s="3"/>
      <c r="J952" s="3"/>
      <c r="P952" s="3"/>
      <c r="R952" s="4"/>
      <c r="S952" s="4"/>
      <c r="T952" s="4"/>
      <c r="U952" s="4"/>
      <c r="V952" s="4"/>
      <c r="W952" s="6"/>
      <c r="X952" s="4"/>
      <c r="Y952" s="14"/>
      <c r="Z952" s="4"/>
      <c r="AA952" s="4"/>
      <c r="AB952" s="4"/>
      <c r="AC952" s="4"/>
      <c r="AD952" s="2"/>
      <c r="AE952" s="2"/>
      <c r="AF952" s="4"/>
      <c r="AG952" s="4"/>
      <c r="AH952" s="4"/>
      <c r="AI952" s="6"/>
      <c r="AJ952" s="4"/>
      <c r="AK952" s="4"/>
      <c r="AL952" s="6"/>
    </row>
    <row r="953" spans="1:38" ht="13" x14ac:dyDescent="0.15">
      <c r="A953" s="7"/>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6"/>
      <c r="AJ953" s="4"/>
      <c r="AK953" s="4"/>
      <c r="AL953" s="6"/>
    </row>
    <row r="954" spans="1:38" ht="13" x14ac:dyDescent="0.15">
      <c r="A954" s="7"/>
      <c r="B954" s="3"/>
      <c r="C954" s="3"/>
      <c r="D954" s="3"/>
      <c r="F954" s="4"/>
      <c r="G954" s="3"/>
      <c r="J954" s="3"/>
      <c r="P954" s="3"/>
      <c r="R954" s="4"/>
      <c r="S954" s="4"/>
      <c r="T954" s="4"/>
      <c r="U954" s="4"/>
      <c r="V954" s="4"/>
      <c r="W954" s="6"/>
      <c r="X954" s="4"/>
      <c r="Y954" s="14"/>
      <c r="Z954" s="4"/>
      <c r="AA954" s="4"/>
      <c r="AB954" s="4"/>
      <c r="AC954" s="4"/>
      <c r="AD954" s="2"/>
      <c r="AE954" s="2"/>
      <c r="AF954" s="4"/>
      <c r="AG954" s="4"/>
      <c r="AH954" s="4"/>
      <c r="AI954" s="6"/>
      <c r="AJ954" s="4"/>
      <c r="AK954" s="4"/>
      <c r="AL954" s="6"/>
    </row>
    <row r="955" spans="1:38" ht="13" x14ac:dyDescent="0.15">
      <c r="A955" s="1"/>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6"/>
      <c r="AJ955" s="4"/>
      <c r="AK955" s="4"/>
      <c r="AL955" s="6"/>
    </row>
    <row r="956" spans="1:38" ht="13" x14ac:dyDescent="0.15">
      <c r="A956" s="7"/>
      <c r="B956" s="3"/>
      <c r="C956" s="3"/>
      <c r="D956" s="4"/>
      <c r="E956" s="6"/>
      <c r="F956" s="4"/>
      <c r="G956" s="3"/>
      <c r="J956" s="4"/>
      <c r="K956" s="6"/>
      <c r="P956" s="4"/>
      <c r="Q956" s="6"/>
      <c r="R956" s="4"/>
      <c r="S956" s="4"/>
      <c r="T956" s="4"/>
      <c r="U956" s="4"/>
      <c r="V956" s="4"/>
      <c r="W956" s="6"/>
      <c r="X956" s="4"/>
      <c r="Y956" s="14"/>
      <c r="Z956" s="4"/>
      <c r="AA956" s="4"/>
      <c r="AB956" s="4"/>
      <c r="AC956" s="4"/>
      <c r="AD956" s="2"/>
      <c r="AE956" s="2"/>
      <c r="AF956" s="4"/>
      <c r="AG956" s="4"/>
      <c r="AH956" s="4"/>
      <c r="AI956" s="6"/>
      <c r="AJ956" s="4"/>
      <c r="AK956" s="4"/>
      <c r="AL956" s="6"/>
    </row>
    <row r="957" spans="1:38" ht="13" x14ac:dyDescent="0.15">
      <c r="A957" s="7"/>
      <c r="B957" s="3"/>
      <c r="C957" s="3"/>
      <c r="D957" s="3"/>
      <c r="F957" s="4"/>
      <c r="G957" s="3"/>
      <c r="J957" s="3"/>
      <c r="P957" s="3"/>
      <c r="R957" s="4"/>
      <c r="S957" s="4"/>
      <c r="T957" s="4"/>
      <c r="U957" s="4"/>
      <c r="V957" s="4"/>
      <c r="W957" s="6"/>
      <c r="X957" s="4"/>
      <c r="Y957" s="14"/>
      <c r="Z957" s="4"/>
      <c r="AA957" s="4"/>
      <c r="AB957" s="4"/>
      <c r="AC957" s="4"/>
      <c r="AD957" s="2"/>
      <c r="AE957" s="2"/>
      <c r="AF957" s="4"/>
      <c r="AG957" s="4"/>
      <c r="AH957" s="4"/>
      <c r="AI957" s="6"/>
      <c r="AJ957" s="4"/>
      <c r="AK957" s="4"/>
      <c r="AL957" s="6"/>
    </row>
    <row r="958" spans="1:38" ht="13" x14ac:dyDescent="0.15">
      <c r="A958" s="7"/>
      <c r="B958" s="3"/>
      <c r="C958" s="3"/>
      <c r="D958" s="3"/>
      <c r="F958" s="4"/>
      <c r="G958" s="3"/>
      <c r="J958" s="3"/>
      <c r="P958" s="3"/>
      <c r="R958" s="4"/>
      <c r="S958" s="4"/>
      <c r="T958" s="4"/>
      <c r="U958" s="4"/>
      <c r="V958" s="4"/>
      <c r="W958" s="6"/>
      <c r="X958" s="4"/>
      <c r="Y958" s="14"/>
      <c r="Z958" s="4"/>
      <c r="AA958" s="4"/>
      <c r="AB958" s="4"/>
      <c r="AC958" s="4"/>
      <c r="AD958" s="2"/>
      <c r="AE958" s="2"/>
      <c r="AF958" s="4"/>
      <c r="AG958" s="4"/>
      <c r="AH958" s="4"/>
      <c r="AI958" s="6"/>
      <c r="AJ958" s="4"/>
      <c r="AK958" s="4"/>
      <c r="AL958" s="6"/>
    </row>
    <row r="959" spans="1:38" ht="13" x14ac:dyDescent="0.15">
      <c r="A959" s="1"/>
      <c r="B959" s="3"/>
      <c r="C959" s="3"/>
      <c r="D959" s="3"/>
      <c r="F959" s="3"/>
      <c r="G959" s="3"/>
      <c r="J959" s="4"/>
      <c r="K959" s="6"/>
      <c r="P959" s="4"/>
      <c r="Q959" s="6"/>
      <c r="R959" s="4"/>
      <c r="S959" s="4"/>
      <c r="T959" s="4"/>
      <c r="U959" s="4"/>
      <c r="V959" s="4"/>
      <c r="W959" s="6"/>
      <c r="X959" s="4"/>
      <c r="Y959" s="14"/>
      <c r="Z959" s="4"/>
      <c r="AA959" s="4"/>
      <c r="AB959" s="4"/>
      <c r="AC959" s="4"/>
      <c r="AD959" s="2"/>
      <c r="AE959" s="2"/>
      <c r="AF959" s="4"/>
      <c r="AG959" s="4"/>
      <c r="AH959" s="4"/>
      <c r="AI959" s="6"/>
      <c r="AJ959" s="4"/>
      <c r="AK959" s="4"/>
      <c r="AL959" s="6"/>
    </row>
    <row r="960" spans="1:38" ht="13" x14ac:dyDescent="0.15">
      <c r="A960" s="7"/>
      <c r="B960" s="3"/>
      <c r="C960" s="3"/>
      <c r="D960" s="3"/>
      <c r="F960" s="3"/>
      <c r="G960" s="3"/>
      <c r="J960" s="4"/>
      <c r="K960" s="6"/>
      <c r="P960" s="4"/>
      <c r="Q960" s="6"/>
      <c r="R960" s="4"/>
      <c r="S960" s="4"/>
      <c r="T960" s="4"/>
      <c r="U960" s="4"/>
      <c r="V960" s="4"/>
      <c r="W960" s="6"/>
      <c r="X960" s="4"/>
      <c r="Y960" s="14"/>
      <c r="Z960" s="4"/>
      <c r="AA960" s="4"/>
      <c r="AB960" s="4"/>
      <c r="AC960" s="4"/>
      <c r="AD960" s="2"/>
      <c r="AE960" s="2"/>
      <c r="AF960" s="4"/>
      <c r="AG960" s="4"/>
      <c r="AH960" s="4"/>
      <c r="AI960" s="6"/>
      <c r="AJ960" s="4"/>
      <c r="AK960" s="4"/>
      <c r="AL960" s="6"/>
    </row>
    <row r="961" spans="1:38" ht="13" x14ac:dyDescent="0.15">
      <c r="A961" s="7"/>
      <c r="B961" s="3"/>
      <c r="C961" s="3"/>
      <c r="D961" s="3"/>
      <c r="F961" s="4"/>
      <c r="G961" s="3"/>
      <c r="J961" s="3"/>
      <c r="P961" s="3"/>
      <c r="R961" s="4"/>
      <c r="S961" s="4"/>
      <c r="T961" s="3"/>
      <c r="U961" s="4"/>
      <c r="V961" s="4"/>
      <c r="W961" s="6"/>
      <c r="X961" s="4"/>
      <c r="Y961" s="14"/>
      <c r="Z961" s="4"/>
      <c r="AA961" s="4"/>
      <c r="AB961" s="4"/>
      <c r="AC961" s="4"/>
      <c r="AD961" s="2"/>
      <c r="AE961" s="2"/>
      <c r="AF961" s="4"/>
      <c r="AG961" s="4"/>
      <c r="AH961" s="4"/>
      <c r="AI961" s="6"/>
      <c r="AJ961" s="4"/>
      <c r="AK961" s="4"/>
      <c r="AL961" s="6"/>
    </row>
    <row r="962" spans="1:38" ht="13" x14ac:dyDescent="0.15">
      <c r="A962" s="7"/>
      <c r="B962" s="3"/>
      <c r="C962" s="3"/>
      <c r="D962" s="3"/>
      <c r="F962" s="4"/>
      <c r="G962" s="3"/>
      <c r="J962" s="3"/>
      <c r="P962" s="3"/>
      <c r="R962" s="4"/>
      <c r="S962" s="4"/>
      <c r="T962" s="4"/>
      <c r="U962" s="4"/>
      <c r="V962" s="4"/>
      <c r="W962" s="6"/>
      <c r="X962" s="4"/>
      <c r="Y962" s="14"/>
      <c r="Z962" s="4"/>
      <c r="AA962" s="4"/>
      <c r="AB962" s="4"/>
      <c r="AC962" s="4"/>
      <c r="AD962" s="2"/>
      <c r="AE962" s="2"/>
      <c r="AF962" s="4"/>
      <c r="AG962" s="4"/>
      <c r="AH962" s="4"/>
      <c r="AI962" s="6"/>
      <c r="AJ962" s="4"/>
      <c r="AK962" s="4"/>
      <c r="AL962" s="6"/>
    </row>
    <row r="963" spans="1:38" ht="13" x14ac:dyDescent="0.15">
      <c r="A963" s="1"/>
      <c r="B963" s="3"/>
      <c r="C963" s="3"/>
      <c r="D963" s="3"/>
      <c r="F963" s="4"/>
      <c r="G963" s="3"/>
      <c r="J963" s="3"/>
      <c r="P963" s="3"/>
      <c r="R963" s="4"/>
      <c r="S963" s="4"/>
      <c r="T963" s="4"/>
      <c r="U963" s="4"/>
      <c r="V963" s="4"/>
      <c r="W963" s="6"/>
      <c r="X963" s="4"/>
      <c r="Y963" s="14"/>
      <c r="Z963" s="4"/>
      <c r="AA963" s="4"/>
      <c r="AB963" s="4"/>
      <c r="AC963" s="4"/>
      <c r="AD963" s="2"/>
      <c r="AE963" s="2"/>
      <c r="AF963" s="4"/>
      <c r="AG963" s="4"/>
      <c r="AH963" s="4"/>
      <c r="AI963" s="6"/>
      <c r="AJ963" s="4"/>
      <c r="AK963" s="4"/>
      <c r="AL963" s="6"/>
    </row>
    <row r="964" spans="1:38" ht="13" x14ac:dyDescent="0.15">
      <c r="A964" s="7"/>
      <c r="B964" s="3"/>
      <c r="C964" s="3"/>
      <c r="D964" s="3"/>
      <c r="F964" s="3"/>
      <c r="G964" s="3"/>
      <c r="J964" s="4"/>
      <c r="K964" s="6"/>
      <c r="P964" s="4"/>
      <c r="Q964" s="6"/>
      <c r="R964" s="4"/>
      <c r="S964" s="4"/>
      <c r="T964" s="4"/>
      <c r="U964" s="4"/>
      <c r="V964" s="4"/>
      <c r="W964" s="6"/>
      <c r="X964" s="4"/>
      <c r="Y964" s="14"/>
      <c r="Z964" s="4"/>
      <c r="AA964" s="4"/>
      <c r="AB964" s="4"/>
      <c r="AC964" s="4"/>
      <c r="AD964" s="2"/>
      <c r="AE964" s="2"/>
      <c r="AF964" s="4"/>
      <c r="AG964" s="4"/>
      <c r="AH964" s="4"/>
      <c r="AI964" s="6"/>
      <c r="AJ964" s="4"/>
      <c r="AK964" s="4"/>
      <c r="AL964" s="6"/>
    </row>
    <row r="965" spans="1:38" ht="13" x14ac:dyDescent="0.15">
      <c r="A965" s="7"/>
      <c r="B965" s="3"/>
      <c r="C965" s="3"/>
      <c r="D965" s="3"/>
      <c r="F965" s="4"/>
      <c r="G965" s="3"/>
      <c r="J965" s="4"/>
      <c r="K965" s="6"/>
      <c r="P965" s="4"/>
      <c r="Q965" s="6"/>
      <c r="R965" s="4"/>
      <c r="S965" s="4"/>
      <c r="T965" s="4"/>
      <c r="U965" s="4"/>
      <c r="V965" s="4"/>
      <c r="W965" s="6"/>
      <c r="X965" s="4"/>
      <c r="Y965" s="14"/>
      <c r="Z965" s="4"/>
      <c r="AA965" s="4"/>
      <c r="AB965" s="4"/>
      <c r="AC965" s="4"/>
      <c r="AD965" s="2"/>
      <c r="AE965" s="2"/>
      <c r="AF965" s="4"/>
      <c r="AG965" s="4"/>
      <c r="AH965" s="4"/>
      <c r="AI965" s="6"/>
      <c r="AJ965" s="4"/>
      <c r="AK965" s="4"/>
      <c r="AL965" s="6"/>
    </row>
    <row r="966" spans="1:38" ht="13" x14ac:dyDescent="0.15">
      <c r="A966" s="7"/>
      <c r="B966" s="3"/>
      <c r="C966" s="3"/>
      <c r="D966" s="3"/>
      <c r="F966" s="4"/>
      <c r="G966" s="3"/>
      <c r="J966" s="3"/>
      <c r="P966" s="3"/>
      <c r="R966" s="4"/>
      <c r="S966" s="4"/>
      <c r="T966" s="4"/>
      <c r="U966" s="4"/>
      <c r="V966" s="4"/>
      <c r="W966" s="6"/>
      <c r="X966" s="4"/>
      <c r="Y966" s="14"/>
      <c r="Z966" s="4"/>
      <c r="AA966" s="4"/>
      <c r="AB966" s="4"/>
      <c r="AC966" s="4"/>
      <c r="AD966" s="2"/>
      <c r="AE966" s="2"/>
      <c r="AF966" s="4"/>
      <c r="AG966" s="4"/>
      <c r="AH966" s="4"/>
      <c r="AI966" s="6"/>
      <c r="AJ966" s="4"/>
      <c r="AK966" s="4"/>
      <c r="AL966" s="6"/>
    </row>
    <row r="967" spans="1:38" ht="13" x14ac:dyDescent="0.15">
      <c r="A967" s="1"/>
      <c r="B967" s="3"/>
      <c r="C967" s="3"/>
      <c r="D967" s="3"/>
      <c r="F967" s="3"/>
      <c r="G967" s="3"/>
      <c r="J967" s="4"/>
      <c r="K967" s="6"/>
      <c r="P967" s="4"/>
      <c r="Q967" s="6"/>
      <c r="R967" s="4"/>
      <c r="S967" s="4"/>
      <c r="T967" s="4"/>
      <c r="U967" s="4"/>
      <c r="V967" s="4"/>
      <c r="W967" s="6"/>
      <c r="X967" s="4"/>
      <c r="Y967" s="14"/>
      <c r="Z967" s="4"/>
      <c r="AA967" s="4"/>
      <c r="AB967" s="4"/>
      <c r="AC967" s="4"/>
      <c r="AD967" s="2"/>
      <c r="AE967" s="2"/>
      <c r="AF967" s="4"/>
      <c r="AG967" s="4"/>
      <c r="AH967" s="4"/>
      <c r="AI967" s="6"/>
      <c r="AJ967" s="4"/>
      <c r="AK967" s="4"/>
      <c r="AL967" s="6"/>
    </row>
    <row r="968" spans="1:38" ht="13" x14ac:dyDescent="0.15">
      <c r="A968" s="7"/>
      <c r="B968" s="3"/>
      <c r="C968" s="3"/>
      <c r="D968" s="3"/>
      <c r="F968" s="4"/>
      <c r="G968" s="3"/>
      <c r="J968" s="3"/>
      <c r="P968" s="3"/>
      <c r="R968" s="4"/>
      <c r="S968" s="4"/>
      <c r="T968" s="4"/>
      <c r="U968" s="4"/>
      <c r="V968" s="4"/>
      <c r="W968" s="6"/>
      <c r="X968" s="4"/>
      <c r="Y968" s="14"/>
      <c r="Z968" s="4"/>
      <c r="AA968" s="4"/>
      <c r="AB968" s="4"/>
      <c r="AC968" s="4"/>
      <c r="AD968" s="2"/>
      <c r="AE968" s="2"/>
      <c r="AF968" s="4"/>
      <c r="AG968" s="4"/>
      <c r="AH968" s="4"/>
      <c r="AI968" s="6"/>
      <c r="AJ968" s="4"/>
      <c r="AK968" s="4"/>
      <c r="AL968" s="6"/>
    </row>
    <row r="969" spans="1:38" ht="13" x14ac:dyDescent="0.15">
      <c r="A969" s="7"/>
      <c r="B969" s="3"/>
      <c r="C969" s="3"/>
      <c r="D969" s="3"/>
      <c r="F969" s="4"/>
      <c r="G969" s="3"/>
      <c r="J969" s="3"/>
      <c r="P969" s="3"/>
      <c r="R969" s="4"/>
      <c r="S969" s="4"/>
      <c r="T969" s="3"/>
      <c r="U969" s="4"/>
      <c r="V969" s="4"/>
      <c r="W969" s="6"/>
      <c r="X969" s="4"/>
      <c r="Y969" s="14"/>
      <c r="Z969" s="4"/>
      <c r="AA969" s="4"/>
      <c r="AB969" s="4"/>
      <c r="AC969" s="4"/>
      <c r="AD969" s="2"/>
      <c r="AE969" s="2"/>
      <c r="AF969" s="4"/>
      <c r="AG969" s="4"/>
      <c r="AH969" s="4"/>
      <c r="AI969" s="6"/>
      <c r="AJ969" s="4"/>
      <c r="AK969" s="4"/>
      <c r="AL969" s="6"/>
    </row>
    <row r="970" spans="1:38" ht="13" x14ac:dyDescent="0.15">
      <c r="A970" s="7"/>
      <c r="B970" s="3"/>
      <c r="C970" s="3"/>
      <c r="D970" s="3"/>
      <c r="F970" s="3"/>
      <c r="G970" s="3"/>
      <c r="J970" s="4"/>
      <c r="K970" s="6"/>
      <c r="P970" s="4"/>
      <c r="Q970" s="6"/>
      <c r="R970" s="4"/>
      <c r="S970" s="3"/>
      <c r="T970" s="4"/>
      <c r="U970" s="4"/>
      <c r="V970" s="4"/>
      <c r="W970" s="6"/>
      <c r="X970" s="4"/>
      <c r="Y970" s="14"/>
      <c r="Z970" s="4"/>
      <c r="AA970" s="4"/>
      <c r="AB970" s="4"/>
      <c r="AC970" s="4"/>
      <c r="AD970" s="2"/>
      <c r="AE970" s="2"/>
      <c r="AF970" s="4"/>
      <c r="AG970" s="4"/>
      <c r="AH970" s="4"/>
      <c r="AI970" s="6"/>
      <c r="AJ970" s="4"/>
      <c r="AK970" s="4"/>
      <c r="AL970" s="6"/>
    </row>
    <row r="971" spans="1:38" ht="13" x14ac:dyDescent="0.15">
      <c r="A971" s="1"/>
      <c r="B971" s="3"/>
      <c r="C971" s="3"/>
      <c r="D971" s="3"/>
      <c r="F971" s="4"/>
      <c r="G971" s="3"/>
      <c r="J971" s="3"/>
      <c r="P971" s="3"/>
      <c r="R971" s="4"/>
      <c r="S971" s="4"/>
      <c r="T971" s="4"/>
      <c r="U971" s="4"/>
      <c r="V971" s="4"/>
      <c r="W971" s="6"/>
      <c r="X971" s="4"/>
      <c r="Y971" s="14"/>
      <c r="Z971" s="4"/>
      <c r="AA971" s="4"/>
      <c r="AB971" s="4"/>
      <c r="AC971" s="4"/>
      <c r="AD971" s="2"/>
      <c r="AE971" s="2"/>
      <c r="AF971" s="4"/>
      <c r="AG971" s="4"/>
      <c r="AH971" s="4"/>
      <c r="AI971" s="6"/>
      <c r="AJ971" s="4"/>
      <c r="AK971" s="4"/>
      <c r="AL971" s="6"/>
    </row>
    <row r="972" spans="1:38" ht="13" x14ac:dyDescent="0.15">
      <c r="A972" s="7"/>
      <c r="B972" s="3"/>
      <c r="C972" s="3"/>
      <c r="D972" s="3"/>
      <c r="F972" s="4"/>
      <c r="G972" s="3"/>
      <c r="J972" s="3"/>
      <c r="P972" s="3"/>
      <c r="R972" s="4"/>
      <c r="S972" s="4"/>
      <c r="T972" s="4"/>
      <c r="U972" s="4"/>
      <c r="V972" s="4"/>
      <c r="W972" s="6"/>
      <c r="X972" s="4"/>
      <c r="Y972" s="14"/>
      <c r="Z972" s="4"/>
      <c r="AA972" s="4"/>
      <c r="AB972" s="4"/>
      <c r="AC972" s="4"/>
      <c r="AD972" s="2"/>
      <c r="AE972" s="2"/>
      <c r="AF972" s="4"/>
      <c r="AG972" s="4"/>
      <c r="AH972" s="4"/>
      <c r="AI972" s="6"/>
      <c r="AJ972" s="4"/>
      <c r="AK972" s="4"/>
      <c r="AL972" s="6"/>
    </row>
    <row r="973" spans="1:38" ht="13" x14ac:dyDescent="0.15">
      <c r="A973" s="7"/>
      <c r="B973" s="3"/>
      <c r="C973" s="3"/>
      <c r="D973" s="3"/>
      <c r="F973" s="3"/>
      <c r="G973" s="3"/>
      <c r="J973" s="4"/>
      <c r="K973" s="6"/>
      <c r="P973" s="4"/>
      <c r="Q973" s="6"/>
      <c r="R973" s="4"/>
      <c r="S973" s="4"/>
      <c r="T973" s="4"/>
      <c r="U973" s="4"/>
      <c r="V973" s="4"/>
      <c r="W973" s="6"/>
      <c r="X973" s="4"/>
      <c r="Y973" s="14"/>
      <c r="Z973" s="4"/>
      <c r="AA973" s="4"/>
      <c r="AB973" s="4"/>
      <c r="AC973" s="4"/>
      <c r="AD973" s="2"/>
      <c r="AE973" s="2"/>
      <c r="AF973" s="4"/>
      <c r="AG973" s="4"/>
      <c r="AH973" s="4"/>
      <c r="AI973" s="6"/>
      <c r="AJ973" s="4"/>
      <c r="AK973" s="4"/>
      <c r="AL973" s="6"/>
    </row>
    <row r="974" spans="1:38" ht="13" x14ac:dyDescent="0.15">
      <c r="A974" s="7"/>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6"/>
      <c r="AJ974" s="4"/>
      <c r="AK974" s="4"/>
      <c r="AL974" s="6"/>
    </row>
    <row r="975" spans="1:38" ht="13" x14ac:dyDescent="0.15">
      <c r="A975" s="1"/>
      <c r="B975" s="3"/>
      <c r="C975" s="3"/>
      <c r="D975" s="3"/>
      <c r="F975" s="3"/>
      <c r="G975" s="3"/>
      <c r="J975" s="4"/>
      <c r="K975" s="6"/>
      <c r="P975" s="4"/>
      <c r="Q975" s="6"/>
      <c r="R975" s="4"/>
      <c r="S975" s="4"/>
      <c r="T975" s="4"/>
      <c r="U975" s="4"/>
      <c r="V975" s="4"/>
      <c r="W975" s="6"/>
      <c r="X975" s="4"/>
      <c r="Y975" s="14"/>
      <c r="Z975" s="4"/>
      <c r="AA975" s="4"/>
      <c r="AB975" s="4"/>
      <c r="AC975" s="4"/>
      <c r="AD975" s="2"/>
      <c r="AE975" s="2"/>
      <c r="AF975" s="4"/>
      <c r="AG975" s="4"/>
      <c r="AH975" s="4"/>
      <c r="AI975" s="6"/>
      <c r="AJ975" s="4"/>
      <c r="AK975" s="4"/>
      <c r="AL975" s="6"/>
    </row>
    <row r="976" spans="1:38" ht="13" x14ac:dyDescent="0.15">
      <c r="A976" s="7"/>
      <c r="B976" s="3"/>
      <c r="C976" s="3"/>
      <c r="D976" s="4"/>
      <c r="E976" s="6"/>
      <c r="F976" s="4"/>
      <c r="G976" s="3"/>
      <c r="J976" s="4"/>
      <c r="K976" s="6"/>
      <c r="P976" s="4"/>
      <c r="Q976" s="6"/>
      <c r="R976" s="4"/>
      <c r="S976" s="4"/>
      <c r="T976" s="4"/>
      <c r="U976" s="4"/>
      <c r="V976" s="4"/>
      <c r="W976" s="6"/>
      <c r="X976" s="4"/>
      <c r="Y976" s="14"/>
      <c r="Z976" s="4"/>
      <c r="AA976" s="4"/>
      <c r="AB976" s="4"/>
      <c r="AC976" s="4"/>
      <c r="AD976" s="2"/>
      <c r="AE976" s="2"/>
      <c r="AF976" s="4"/>
      <c r="AG976" s="4"/>
      <c r="AH976" s="4"/>
      <c r="AI976" s="6"/>
      <c r="AJ976" s="4"/>
      <c r="AK976" s="4"/>
      <c r="AL976" s="6"/>
    </row>
    <row r="977" spans="1:38" ht="13" x14ac:dyDescent="0.15">
      <c r="A977" s="7"/>
      <c r="B977" s="3"/>
      <c r="C977" s="3"/>
      <c r="D977" s="3"/>
      <c r="F977" s="4"/>
      <c r="G977" s="3"/>
      <c r="J977" s="3"/>
      <c r="P977" s="3"/>
      <c r="R977" s="4"/>
      <c r="S977" s="4"/>
      <c r="T977" s="4"/>
      <c r="U977" s="4"/>
      <c r="V977" s="4"/>
      <c r="W977" s="6"/>
      <c r="X977" s="4"/>
      <c r="Y977" s="14"/>
      <c r="Z977" s="4"/>
      <c r="AA977" s="4"/>
      <c r="AB977" s="4"/>
      <c r="AC977" s="4"/>
      <c r="AD977" s="2"/>
      <c r="AE977" s="2"/>
      <c r="AF977" s="4"/>
      <c r="AG977" s="4"/>
      <c r="AH977" s="4"/>
      <c r="AI977" s="6"/>
      <c r="AJ977" s="4"/>
      <c r="AK977" s="4"/>
      <c r="AL977" s="6"/>
    </row>
    <row r="978" spans="1:38" ht="13" x14ac:dyDescent="0.15">
      <c r="A978" s="7"/>
      <c r="B978" s="3"/>
      <c r="C978" s="3"/>
      <c r="D978" s="3"/>
      <c r="F978" s="4"/>
      <c r="G978" s="3"/>
      <c r="J978" s="3"/>
      <c r="P978" s="3"/>
      <c r="R978" s="4"/>
      <c r="S978" s="4"/>
      <c r="T978" s="4"/>
      <c r="U978" s="4"/>
      <c r="V978" s="4"/>
      <c r="W978" s="6"/>
      <c r="X978" s="4"/>
      <c r="Y978" s="14"/>
      <c r="Z978" s="4"/>
      <c r="AA978" s="4"/>
      <c r="AB978" s="4"/>
      <c r="AC978" s="4"/>
      <c r="AD978" s="2"/>
      <c r="AE978" s="2"/>
      <c r="AF978" s="4"/>
      <c r="AG978" s="4"/>
      <c r="AH978" s="4"/>
      <c r="AI978" s="6"/>
      <c r="AJ978" s="4"/>
      <c r="AK978" s="4"/>
      <c r="AL978" s="6"/>
    </row>
    <row r="979" spans="1:38" ht="13" x14ac:dyDescent="0.15">
      <c r="A979" s="1"/>
      <c r="B979" s="3"/>
      <c r="C979" s="3"/>
      <c r="D979" s="3"/>
      <c r="F979" s="3"/>
      <c r="G979" s="3"/>
      <c r="J979" s="4"/>
      <c r="K979" s="6"/>
      <c r="P979" s="4"/>
      <c r="Q979" s="6"/>
      <c r="R979" s="4"/>
      <c r="S979" s="4"/>
      <c r="T979" s="4"/>
      <c r="U979" s="4"/>
      <c r="V979" s="4"/>
      <c r="W979" s="6"/>
      <c r="X979" s="4"/>
      <c r="Y979" s="14"/>
      <c r="Z979" s="4"/>
      <c r="AA979" s="4"/>
      <c r="AB979" s="4"/>
      <c r="AC979" s="4"/>
      <c r="AD979" s="2"/>
      <c r="AE979" s="2"/>
      <c r="AF979" s="4"/>
      <c r="AG979" s="4"/>
      <c r="AH979" s="4"/>
      <c r="AI979" s="6"/>
      <c r="AJ979" s="4"/>
      <c r="AK979" s="4"/>
      <c r="AL979" s="6"/>
    </row>
    <row r="980" spans="1:38" ht="13" x14ac:dyDescent="0.15">
      <c r="A980" s="7"/>
      <c r="B980" s="3"/>
      <c r="C980" s="3"/>
      <c r="D980" s="3"/>
      <c r="F980" s="4"/>
      <c r="G980" s="3"/>
      <c r="J980" s="3"/>
      <c r="P980" s="3"/>
      <c r="R980" s="4"/>
      <c r="S980" s="4"/>
      <c r="T980" s="3"/>
      <c r="U980" s="4"/>
      <c r="V980" s="4"/>
      <c r="W980" s="6"/>
      <c r="X980" s="4"/>
      <c r="Y980" s="14"/>
      <c r="Z980" s="4"/>
      <c r="AA980" s="4"/>
      <c r="AB980" s="4"/>
      <c r="AC980" s="4"/>
      <c r="AD980" s="2"/>
      <c r="AE980" s="2"/>
      <c r="AF980" s="4"/>
      <c r="AG980" s="4"/>
      <c r="AH980" s="4"/>
      <c r="AI980" s="6"/>
      <c r="AJ980" s="4"/>
      <c r="AK980" s="4"/>
      <c r="AL980" s="6"/>
    </row>
    <row r="981" spans="1:38" ht="13" x14ac:dyDescent="0.15">
      <c r="A981" s="7"/>
      <c r="B981" s="3"/>
      <c r="C981" s="3"/>
      <c r="D981" s="3"/>
      <c r="F981" s="3"/>
      <c r="G981" s="3"/>
      <c r="J981" s="4"/>
      <c r="K981" s="6"/>
      <c r="P981" s="4"/>
      <c r="Q981" s="6"/>
      <c r="R981" s="4"/>
      <c r="S981" s="4"/>
      <c r="T981" s="4"/>
      <c r="U981" s="4"/>
      <c r="V981" s="4"/>
      <c r="W981" s="6"/>
      <c r="X981" s="4"/>
      <c r="Y981" s="14"/>
      <c r="Z981" s="4"/>
      <c r="AA981" s="4"/>
      <c r="AB981" s="4"/>
      <c r="AC981" s="4"/>
      <c r="AD981" s="2"/>
      <c r="AE981" s="2"/>
      <c r="AF981" s="4"/>
      <c r="AG981" s="4"/>
      <c r="AH981" s="4"/>
      <c r="AI981" s="6"/>
      <c r="AJ981" s="4"/>
      <c r="AK981" s="4"/>
      <c r="AL981" s="6"/>
    </row>
    <row r="982" spans="1:38" ht="13" x14ac:dyDescent="0.15">
      <c r="A982" s="7"/>
      <c r="B982" s="3"/>
      <c r="C982" s="3"/>
      <c r="D982" s="3"/>
      <c r="F982" s="3"/>
      <c r="G982" s="3"/>
      <c r="J982" s="4"/>
      <c r="K982" s="6"/>
      <c r="P982" s="4"/>
      <c r="Q982" s="6"/>
      <c r="R982" s="4"/>
      <c r="S982" s="4"/>
      <c r="T982" s="4"/>
      <c r="U982" s="4"/>
      <c r="V982" s="4"/>
      <c r="W982" s="6"/>
      <c r="X982" s="4"/>
      <c r="Y982" s="14"/>
      <c r="Z982" s="4"/>
      <c r="AA982" s="4"/>
      <c r="AB982" s="4"/>
      <c r="AC982" s="4"/>
      <c r="AD982" s="2"/>
      <c r="AE982" s="2"/>
      <c r="AF982" s="4"/>
      <c r="AG982" s="4"/>
      <c r="AH982" s="4"/>
      <c r="AI982" s="6"/>
      <c r="AJ982" s="4"/>
      <c r="AK982" s="4"/>
      <c r="AL982" s="6"/>
    </row>
    <row r="983" spans="1:38" ht="13" x14ac:dyDescent="0.15">
      <c r="A983" s="1"/>
      <c r="B983" s="3"/>
      <c r="C983" s="3"/>
      <c r="D983" s="3"/>
      <c r="F983" s="3"/>
      <c r="G983" s="3"/>
      <c r="J983" s="4"/>
      <c r="K983" s="6"/>
      <c r="P983" s="4"/>
      <c r="Q983" s="6"/>
      <c r="R983" s="4"/>
      <c r="S983" s="4"/>
      <c r="T983" s="4"/>
      <c r="U983" s="4"/>
      <c r="V983" s="4"/>
      <c r="W983" s="6"/>
      <c r="X983" s="4"/>
      <c r="Y983" s="14"/>
      <c r="Z983" s="4"/>
      <c r="AA983" s="4"/>
      <c r="AB983" s="4"/>
      <c r="AC983" s="4"/>
      <c r="AD983" s="2"/>
      <c r="AE983" s="2"/>
      <c r="AF983" s="4"/>
      <c r="AG983" s="4"/>
      <c r="AH983" s="4"/>
      <c r="AI983" s="6"/>
      <c r="AJ983" s="4"/>
      <c r="AK983" s="4"/>
      <c r="AL983" s="6"/>
    </row>
    <row r="984" spans="1:38" ht="13" x14ac:dyDescent="0.15">
      <c r="A984" s="7"/>
      <c r="B984" s="3"/>
      <c r="C984" s="3"/>
      <c r="D984" s="3"/>
      <c r="F984" s="4"/>
      <c r="G984" s="3"/>
      <c r="J984" s="3"/>
      <c r="P984" s="3"/>
      <c r="R984" s="4"/>
      <c r="S984" s="4"/>
      <c r="T984" s="4"/>
      <c r="U984" s="4"/>
      <c r="V984" s="4"/>
      <c r="W984" s="6"/>
      <c r="X984" s="4"/>
      <c r="Y984" s="14"/>
      <c r="Z984" s="4"/>
      <c r="AA984" s="4"/>
      <c r="AB984" s="4"/>
      <c r="AC984" s="4"/>
      <c r="AD984" s="2"/>
      <c r="AE984" s="2"/>
      <c r="AF984" s="4"/>
      <c r="AG984" s="4"/>
      <c r="AH984" s="4"/>
      <c r="AI984" s="6"/>
      <c r="AJ984" s="4"/>
      <c r="AK984" s="4"/>
      <c r="AL984" s="6"/>
    </row>
    <row r="985" spans="1:38" ht="13" x14ac:dyDescent="0.15">
      <c r="A985" s="7"/>
      <c r="B985" s="3"/>
      <c r="C985" s="3"/>
      <c r="D985" s="3"/>
      <c r="F985" s="4"/>
      <c r="G985" s="3"/>
      <c r="J985" s="3"/>
      <c r="P985" s="3"/>
      <c r="R985" s="4"/>
      <c r="S985" s="4"/>
      <c r="T985" s="4"/>
      <c r="U985" s="4"/>
      <c r="V985" s="4"/>
      <c r="W985" s="6"/>
      <c r="X985" s="4"/>
      <c r="Y985" s="14"/>
      <c r="Z985" s="4"/>
      <c r="AA985" s="4"/>
      <c r="AB985" s="4"/>
      <c r="AC985" s="4"/>
      <c r="AD985" s="2"/>
      <c r="AE985" s="2"/>
      <c r="AF985" s="4"/>
      <c r="AG985" s="4"/>
      <c r="AH985" s="4"/>
      <c r="AI985" s="6"/>
      <c r="AJ985" s="4"/>
      <c r="AK985" s="4"/>
      <c r="AL985" s="6"/>
    </row>
    <row r="986" spans="1:38" ht="13" x14ac:dyDescent="0.15">
      <c r="A986" s="7"/>
      <c r="B986" s="3"/>
      <c r="C986" s="3"/>
      <c r="D986" s="8"/>
      <c r="E986" s="8"/>
      <c r="F986" s="3"/>
      <c r="G986" s="3"/>
      <c r="J986" s="4"/>
      <c r="K986" s="6"/>
      <c r="P986" s="4"/>
      <c r="Q986" s="6"/>
      <c r="R986" s="4"/>
      <c r="S986" s="4"/>
      <c r="T986" s="4"/>
      <c r="U986" s="4"/>
      <c r="V986" s="4"/>
      <c r="W986" s="6"/>
      <c r="X986" s="4"/>
      <c r="Y986" s="14"/>
      <c r="Z986" s="4"/>
      <c r="AA986" s="4"/>
      <c r="AB986" s="4"/>
      <c r="AC986" s="4"/>
      <c r="AD986" s="2"/>
      <c r="AE986" s="2"/>
      <c r="AF986" s="4"/>
      <c r="AG986" s="4"/>
      <c r="AH986" s="4"/>
      <c r="AI986" s="6"/>
      <c r="AJ986" s="4"/>
      <c r="AK986" s="4"/>
      <c r="AL986" s="6"/>
    </row>
    <row r="987" spans="1:38" ht="13" x14ac:dyDescent="0.15">
      <c r="A987" s="1"/>
      <c r="B987" s="3"/>
      <c r="C987" s="3"/>
      <c r="D987" s="3"/>
      <c r="F987" s="3"/>
      <c r="G987" s="3"/>
      <c r="J987" s="4"/>
      <c r="K987" s="6"/>
      <c r="P987" s="4"/>
      <c r="Q987" s="6"/>
      <c r="R987" s="4"/>
      <c r="S987" s="4"/>
      <c r="T987" s="4"/>
      <c r="U987" s="4"/>
      <c r="V987" s="4"/>
      <c r="W987" s="6"/>
      <c r="X987" s="4"/>
      <c r="Y987" s="14"/>
      <c r="Z987" s="4"/>
      <c r="AA987" s="4"/>
      <c r="AB987" s="4"/>
      <c r="AC987" s="4"/>
      <c r="AD987" s="2"/>
      <c r="AE987" s="2"/>
      <c r="AF987" s="4"/>
      <c r="AG987" s="4"/>
      <c r="AH987" s="4"/>
      <c r="AI987" s="6"/>
      <c r="AJ987" s="4"/>
      <c r="AK987" s="4"/>
      <c r="AL987" s="6"/>
    </row>
    <row r="988" spans="1:38" ht="13" x14ac:dyDescent="0.15">
      <c r="A988" s="7"/>
      <c r="B988" s="3"/>
      <c r="C988" s="3"/>
      <c r="D988" s="3"/>
      <c r="F988" s="3"/>
      <c r="G988" s="3"/>
      <c r="J988" s="4"/>
      <c r="K988" s="6"/>
      <c r="P988" s="4"/>
      <c r="Q988" s="6"/>
      <c r="R988" s="4"/>
      <c r="S988" s="4"/>
      <c r="T988" s="4"/>
      <c r="U988" s="4"/>
      <c r="V988" s="4"/>
      <c r="W988" s="6"/>
      <c r="X988" s="4"/>
      <c r="Y988" s="14"/>
      <c r="Z988" s="4"/>
      <c r="AA988" s="4"/>
      <c r="AB988" s="4"/>
      <c r="AC988" s="4"/>
      <c r="AD988" s="2"/>
      <c r="AE988" s="2"/>
      <c r="AF988" s="4"/>
      <c r="AG988" s="4"/>
      <c r="AH988" s="4"/>
      <c r="AI988" s="6"/>
      <c r="AJ988" s="4"/>
      <c r="AK988" s="4"/>
      <c r="AL988" s="6"/>
    </row>
    <row r="989" spans="1:38" ht="13" x14ac:dyDescent="0.15">
      <c r="A989" s="7"/>
      <c r="B989" s="3"/>
      <c r="C989" s="3"/>
      <c r="D989" s="3"/>
      <c r="F989" s="3"/>
      <c r="G989" s="3"/>
      <c r="J989" s="4"/>
      <c r="K989" s="6"/>
      <c r="P989" s="4"/>
      <c r="Q989" s="6"/>
      <c r="R989" s="4"/>
      <c r="S989" s="4"/>
      <c r="T989" s="4"/>
      <c r="U989" s="4"/>
      <c r="V989" s="4"/>
      <c r="W989" s="6"/>
      <c r="X989" s="4"/>
      <c r="Y989" s="14"/>
      <c r="Z989" s="4"/>
      <c r="AA989" s="4"/>
      <c r="AB989" s="4"/>
      <c r="AC989" s="4"/>
      <c r="AD989" s="2"/>
      <c r="AE989" s="2"/>
      <c r="AF989" s="4"/>
      <c r="AG989" s="4"/>
      <c r="AH989" s="4"/>
      <c r="AI989" s="6"/>
      <c r="AJ989" s="4"/>
      <c r="AK989" s="4"/>
      <c r="AL989" s="6"/>
    </row>
    <row r="990" spans="1:38" ht="13" x14ac:dyDescent="0.15">
      <c r="A990" s="7"/>
      <c r="B990" s="3"/>
      <c r="C990" s="3"/>
      <c r="D990" s="4"/>
      <c r="E990" s="6"/>
      <c r="F990" s="4"/>
      <c r="G990" s="3"/>
      <c r="J990" s="4"/>
      <c r="K990" s="6"/>
      <c r="P990" s="4"/>
      <c r="Q990" s="6"/>
      <c r="R990" s="4"/>
      <c r="S990" s="4"/>
      <c r="T990" s="4"/>
      <c r="U990" s="4"/>
      <c r="V990" s="4"/>
      <c r="W990" s="6"/>
      <c r="X990" s="4"/>
      <c r="Y990" s="14"/>
      <c r="Z990" s="4"/>
      <c r="AA990" s="4"/>
      <c r="AB990" s="4"/>
      <c r="AC990" s="4"/>
      <c r="AD990" s="2"/>
      <c r="AE990" s="2"/>
      <c r="AF990" s="4"/>
      <c r="AG990" s="4"/>
      <c r="AH990" s="4"/>
      <c r="AI990" s="6"/>
      <c r="AJ990" s="4"/>
      <c r="AK990" s="4"/>
      <c r="AL990" s="6"/>
    </row>
    <row r="991" spans="1:38" ht="13" x14ac:dyDescent="0.15">
      <c r="A991" s="1"/>
      <c r="B991" s="3"/>
      <c r="C991" s="3"/>
      <c r="D991" s="3"/>
      <c r="F991" s="4"/>
      <c r="G991" s="3"/>
      <c r="J991" s="3"/>
      <c r="P991" s="3"/>
      <c r="R991" s="4"/>
      <c r="S991" s="3"/>
      <c r="T991" s="4"/>
      <c r="U991" s="4"/>
      <c r="V991" s="4"/>
      <c r="W991" s="6"/>
      <c r="X991" s="4"/>
      <c r="Y991" s="14"/>
      <c r="Z991" s="4"/>
      <c r="AA991" s="4"/>
      <c r="AB991" s="4"/>
      <c r="AC991" s="4"/>
      <c r="AD991" s="2"/>
      <c r="AE991" s="2"/>
      <c r="AF991" s="4"/>
      <c r="AG991" s="4"/>
      <c r="AH991" s="4"/>
      <c r="AI991" s="6"/>
      <c r="AJ991" s="4"/>
      <c r="AK991" s="4"/>
      <c r="AL991" s="6"/>
    </row>
    <row r="992" spans="1:38" ht="13" x14ac:dyDescent="0.15">
      <c r="A992" s="7"/>
      <c r="B992" s="3"/>
      <c r="C992" s="3"/>
      <c r="D992" s="3"/>
      <c r="F992" s="4"/>
      <c r="G992" s="3"/>
      <c r="J992" s="4"/>
      <c r="K992" s="6"/>
      <c r="P992" s="4"/>
      <c r="Q992" s="6"/>
      <c r="R992" s="4"/>
      <c r="S992" s="4"/>
      <c r="T992" s="4"/>
      <c r="U992" s="4"/>
      <c r="V992" s="4"/>
      <c r="W992" s="6"/>
      <c r="X992" s="4"/>
      <c r="Y992" s="14"/>
      <c r="Z992" s="4"/>
      <c r="AA992" s="4"/>
      <c r="AB992" s="4"/>
      <c r="AC992" s="4"/>
      <c r="AD992" s="2"/>
      <c r="AE992" s="2"/>
      <c r="AF992" s="4"/>
      <c r="AG992" s="4"/>
      <c r="AH992" s="4"/>
      <c r="AI992" s="6"/>
      <c r="AJ992" s="4"/>
      <c r="AK992" s="4"/>
      <c r="AL992" s="6"/>
    </row>
    <row r="993" spans="1:38" ht="13" x14ac:dyDescent="0.15">
      <c r="A993" s="7"/>
      <c r="B993" s="3"/>
      <c r="C993" s="3"/>
      <c r="D993" s="3"/>
      <c r="F993" s="3"/>
      <c r="G993" s="3"/>
      <c r="J993" s="4"/>
      <c r="K993" s="6"/>
      <c r="P993" s="4"/>
      <c r="Q993" s="6"/>
      <c r="R993" s="4"/>
      <c r="S993" s="4"/>
      <c r="T993" s="4"/>
      <c r="U993" s="4"/>
      <c r="V993" s="4"/>
      <c r="W993" s="6"/>
      <c r="X993" s="4"/>
      <c r="Y993" s="14"/>
      <c r="Z993" s="4"/>
      <c r="AA993" s="4"/>
      <c r="AB993" s="4"/>
      <c r="AC993" s="4"/>
      <c r="AD993" s="2"/>
      <c r="AE993" s="2"/>
      <c r="AF993" s="4"/>
      <c r="AG993" s="4"/>
      <c r="AH993" s="4"/>
      <c r="AI993" s="6"/>
      <c r="AJ993" s="4"/>
      <c r="AK993" s="4"/>
      <c r="AL993" s="6"/>
    </row>
    <row r="994" spans="1:38" ht="13" x14ac:dyDescent="0.15">
      <c r="A994" s="7"/>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6"/>
      <c r="AJ994" s="4"/>
      <c r="AK994" s="4"/>
      <c r="AL994" s="6"/>
    </row>
    <row r="995" spans="1:38" ht="13" x14ac:dyDescent="0.15">
      <c r="A995" s="1"/>
      <c r="B995" s="3"/>
      <c r="C995" s="3"/>
      <c r="D995" s="3"/>
      <c r="F995" s="4"/>
      <c r="G995" s="3"/>
      <c r="J995" s="3"/>
      <c r="P995" s="3"/>
      <c r="R995" s="3"/>
      <c r="S995" s="4"/>
      <c r="T995" s="4"/>
      <c r="U995" s="3"/>
      <c r="V995" s="4"/>
      <c r="W995" s="6"/>
      <c r="X995" s="4"/>
      <c r="Y995" s="14"/>
      <c r="Z995" s="4"/>
      <c r="AA995" s="4"/>
      <c r="AB995" s="4"/>
      <c r="AC995" s="4"/>
      <c r="AD995" s="2"/>
      <c r="AE995" s="2"/>
      <c r="AF995" s="4"/>
      <c r="AG995" s="4"/>
      <c r="AH995" s="4"/>
      <c r="AI995" s="6"/>
      <c r="AJ995" s="4"/>
      <c r="AK995" s="4"/>
      <c r="AL995" s="6"/>
    </row>
    <row r="996" spans="1:38" ht="13" x14ac:dyDescent="0.15">
      <c r="A996" s="7"/>
      <c r="B996" s="3"/>
      <c r="C996" s="3"/>
      <c r="D996" s="3"/>
      <c r="F996" s="4"/>
      <c r="G996" s="3"/>
      <c r="J996" s="3"/>
      <c r="P996" s="3"/>
      <c r="R996" s="4"/>
      <c r="S996" s="4"/>
      <c r="T996" s="4"/>
      <c r="U996" s="4"/>
      <c r="V996" s="4"/>
      <c r="W996" s="6"/>
      <c r="X996" s="4"/>
      <c r="Y996" s="14"/>
      <c r="Z996" s="4"/>
      <c r="AA996" s="4"/>
      <c r="AB996" s="4"/>
      <c r="AC996" s="4"/>
      <c r="AD996" s="2"/>
      <c r="AE996" s="2"/>
      <c r="AF996" s="4"/>
      <c r="AG996" s="4"/>
      <c r="AH996" s="4"/>
      <c r="AI996" s="6"/>
      <c r="AJ996" s="4"/>
      <c r="AK996" s="4"/>
      <c r="AL996" s="6"/>
    </row>
    <row r="997" spans="1:38" ht="13" x14ac:dyDescent="0.15">
      <c r="A997" s="7"/>
      <c r="B997" s="3"/>
      <c r="C997" s="3"/>
      <c r="D997" s="3"/>
      <c r="F997" s="4"/>
      <c r="G997" s="3"/>
      <c r="J997" s="3"/>
      <c r="P997" s="3"/>
      <c r="R997" s="4"/>
      <c r="S997" s="4"/>
      <c r="T997" s="4"/>
      <c r="U997" s="4"/>
      <c r="V997" s="4"/>
      <c r="W997" s="6"/>
      <c r="X997" s="4"/>
      <c r="Y997" s="14"/>
      <c r="Z997" s="4"/>
      <c r="AA997" s="4"/>
      <c r="AB997" s="4"/>
      <c r="AC997" s="4"/>
      <c r="AD997" s="2"/>
      <c r="AE997" s="2"/>
      <c r="AF997" s="4"/>
      <c r="AG997" s="4"/>
      <c r="AH997" s="4"/>
      <c r="AI997" s="6"/>
      <c r="AJ997" s="4"/>
      <c r="AK997" s="4"/>
      <c r="AL997" s="6"/>
    </row>
    <row r="998" spans="1:38" ht="13" x14ac:dyDescent="0.15">
      <c r="A998" s="7"/>
      <c r="B998" s="3"/>
      <c r="C998" s="3"/>
      <c r="D998" s="3"/>
      <c r="F998" s="3"/>
      <c r="G998" s="3"/>
      <c r="J998" s="4"/>
      <c r="K998" s="6"/>
      <c r="P998" s="4"/>
      <c r="Q998" s="6"/>
      <c r="R998" s="4"/>
      <c r="S998" s="4"/>
      <c r="T998" s="4"/>
      <c r="U998" s="4"/>
      <c r="V998" s="4"/>
      <c r="W998" s="6"/>
      <c r="X998" s="4"/>
      <c r="Y998" s="14"/>
      <c r="Z998" s="4"/>
      <c r="AA998" s="4"/>
      <c r="AB998" s="4"/>
      <c r="AC998" s="4"/>
      <c r="AD998" s="2"/>
      <c r="AE998" s="2"/>
      <c r="AF998" s="4"/>
      <c r="AG998" s="4"/>
      <c r="AH998" s="4"/>
      <c r="AI998" s="6"/>
      <c r="AJ998" s="4"/>
      <c r="AK998" s="4"/>
      <c r="AL998" s="6"/>
    </row>
    <row r="999" spans="1:38" ht="13" x14ac:dyDescent="0.15">
      <c r="A999" s="1"/>
      <c r="B999" s="3"/>
      <c r="C999" s="3"/>
      <c r="D999" s="3"/>
      <c r="F999" s="3"/>
      <c r="G999" s="3"/>
      <c r="J999" s="4"/>
      <c r="K999" s="6"/>
      <c r="P999" s="4"/>
      <c r="Q999" s="6"/>
      <c r="R999" s="4"/>
      <c r="S999" s="4"/>
      <c r="T999" s="4"/>
      <c r="U999" s="4"/>
      <c r="V999" s="4"/>
      <c r="W999" s="6"/>
      <c r="X999" s="4"/>
      <c r="Y999" s="14"/>
      <c r="Z999" s="4"/>
      <c r="AA999" s="4"/>
      <c r="AB999" s="4"/>
      <c r="AC999" s="4"/>
      <c r="AD999" s="2"/>
      <c r="AE999" s="2"/>
      <c r="AF999" s="4"/>
      <c r="AG999" s="4"/>
      <c r="AH999" s="4"/>
      <c r="AI999" s="6"/>
      <c r="AJ999" s="4"/>
      <c r="AK999" s="4"/>
      <c r="AL999" s="6"/>
    </row>
    <row r="1000" spans="1:38"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6"/>
      <c r="AJ1000" s="4"/>
      <c r="AK1000" s="4"/>
      <c r="AL1000" s="6"/>
    </row>
    <row r="1001" spans="1:38" ht="13" x14ac:dyDescent="0.15">
      <c r="A1001" s="7"/>
      <c r="B1001" s="3"/>
      <c r="C1001" s="3"/>
      <c r="D1001" s="3"/>
      <c r="F1001" s="4"/>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6"/>
      <c r="AJ1001" s="4"/>
      <c r="AK1001" s="4"/>
      <c r="AL1001" s="6"/>
    </row>
    <row r="1002" spans="1:38" ht="13" x14ac:dyDescent="0.15">
      <c r="A1002" s="7"/>
      <c r="B1002" s="3"/>
      <c r="C1002" s="3"/>
      <c r="D1002" s="3"/>
      <c r="F1002" s="4"/>
      <c r="G1002" s="3"/>
      <c r="J1002" s="3"/>
      <c r="P1002" s="3"/>
      <c r="R1002" s="4"/>
      <c r="S1002" s="4"/>
      <c r="T1002" s="4"/>
      <c r="U1002" s="4"/>
      <c r="V1002" s="4"/>
      <c r="W1002" s="6"/>
      <c r="X1002" s="4"/>
      <c r="Y1002" s="14"/>
      <c r="Z1002" s="4"/>
      <c r="AA1002" s="4"/>
      <c r="AB1002" s="4"/>
      <c r="AC1002" s="4"/>
      <c r="AD1002" s="2"/>
      <c r="AE1002" s="2"/>
      <c r="AF1002" s="4"/>
      <c r="AG1002" s="4"/>
      <c r="AH1002" s="4"/>
      <c r="AI1002" s="6"/>
      <c r="AJ1002" s="4"/>
      <c r="AK1002" s="4"/>
      <c r="AL1002" s="6"/>
    </row>
    <row r="1003" spans="1:38" ht="13" x14ac:dyDescent="0.15">
      <c r="A1003" s="1"/>
      <c r="B1003" s="3"/>
      <c r="C1003" s="3"/>
      <c r="D1003" s="3"/>
      <c r="F1003" s="4"/>
      <c r="G1003" s="3"/>
      <c r="J1003" s="3"/>
      <c r="P1003" s="3"/>
      <c r="R1003" s="4"/>
      <c r="S1003" s="4"/>
      <c r="T1003" s="4"/>
      <c r="U1003" s="4"/>
      <c r="V1003" s="4"/>
      <c r="W1003" s="6"/>
      <c r="X1003" s="4"/>
      <c r="Y1003" s="14"/>
      <c r="Z1003" s="4"/>
      <c r="AA1003" s="4"/>
      <c r="AB1003" s="4"/>
      <c r="AC1003" s="4"/>
      <c r="AD1003" s="2"/>
      <c r="AE1003" s="2"/>
      <c r="AF1003" s="4"/>
      <c r="AG1003" s="4"/>
      <c r="AH1003" s="4"/>
      <c r="AI1003" s="6"/>
      <c r="AJ1003" s="4"/>
      <c r="AK1003" s="4"/>
      <c r="AL1003" s="6"/>
    </row>
    <row r="1004" spans="1:38" ht="13" x14ac:dyDescent="0.15">
      <c r="A1004" s="7"/>
      <c r="B1004" s="3"/>
      <c r="C1004" s="3"/>
      <c r="D1004" s="3"/>
      <c r="F1004" s="3"/>
      <c r="G1004" s="3"/>
      <c r="J1004" s="4"/>
      <c r="K1004" s="6"/>
      <c r="P1004" s="4"/>
      <c r="Q1004" s="6"/>
      <c r="R1004" s="4"/>
      <c r="S1004" s="4"/>
      <c r="T1004" s="4"/>
      <c r="U1004" s="4"/>
      <c r="V1004" s="4"/>
      <c r="W1004" s="6"/>
      <c r="X1004" s="4"/>
      <c r="Y1004" s="14"/>
      <c r="Z1004" s="4"/>
      <c r="AA1004" s="4"/>
      <c r="AB1004" s="4"/>
      <c r="AC1004" s="4"/>
      <c r="AD1004" s="2"/>
      <c r="AE1004" s="2"/>
      <c r="AF1004" s="4"/>
      <c r="AG1004" s="4"/>
      <c r="AH1004" s="4"/>
      <c r="AI1004" s="6"/>
      <c r="AJ1004" s="4"/>
      <c r="AK1004" s="4"/>
      <c r="AL1004" s="6"/>
    </row>
    <row r="1005" spans="1:38" ht="13" x14ac:dyDescent="0.15">
      <c r="A1005" s="7"/>
      <c r="B1005" s="3"/>
      <c r="C1005" s="3"/>
      <c r="D1005" s="3"/>
      <c r="F1005" s="3"/>
      <c r="G1005" s="3"/>
      <c r="J1005" s="4"/>
      <c r="K1005" s="6"/>
      <c r="P1005" s="4"/>
      <c r="Q1005" s="6"/>
      <c r="R1005" s="4"/>
      <c r="S1005" s="4"/>
      <c r="T1005" s="4"/>
      <c r="U1005" s="4"/>
      <c r="V1005" s="4"/>
      <c r="W1005" s="6"/>
      <c r="X1005" s="4"/>
      <c r="Y1005" s="14"/>
      <c r="Z1005" s="4"/>
      <c r="AA1005" s="4"/>
      <c r="AB1005" s="4"/>
      <c r="AC1005" s="4"/>
      <c r="AD1005" s="2"/>
      <c r="AE1005" s="2"/>
      <c r="AF1005" s="4"/>
      <c r="AG1005" s="4"/>
      <c r="AH1005" s="4"/>
      <c r="AI1005" s="6"/>
      <c r="AJ1005" s="4"/>
      <c r="AK1005" s="4"/>
      <c r="AL1005" s="6"/>
    </row>
    <row r="1006" spans="1:38" ht="13" x14ac:dyDescent="0.15">
      <c r="A1006" s="7"/>
      <c r="B1006" s="3"/>
      <c r="C1006" s="3"/>
      <c r="D1006" s="3"/>
      <c r="F1006" s="4"/>
      <c r="G1006" s="3"/>
      <c r="J1006" s="3"/>
      <c r="P1006" s="3"/>
      <c r="R1006" s="4"/>
      <c r="S1006" s="4"/>
      <c r="T1006" s="4"/>
      <c r="U1006" s="3"/>
      <c r="V1006" s="4"/>
      <c r="W1006" s="6"/>
      <c r="X1006" s="4"/>
      <c r="Y1006" s="14"/>
      <c r="Z1006" s="4"/>
      <c r="AA1006" s="4"/>
      <c r="AB1006" s="4"/>
      <c r="AC1006" s="4"/>
      <c r="AD1006" s="2"/>
      <c r="AE1006" s="2"/>
      <c r="AF1006" s="4"/>
      <c r="AG1006" s="4"/>
      <c r="AH1006" s="4"/>
      <c r="AI1006" s="6"/>
      <c r="AJ1006" s="4"/>
      <c r="AK1006" s="4"/>
      <c r="AL1006" s="6"/>
    </row>
    <row r="1007" spans="1:38" ht="13" x14ac:dyDescent="0.15">
      <c r="A1007" s="1"/>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6"/>
      <c r="AJ1007" s="4"/>
      <c r="AK1007" s="4"/>
      <c r="AL1007" s="6"/>
    </row>
    <row r="1008" spans="1:38" ht="13" x14ac:dyDescent="0.15">
      <c r="A1008" s="7"/>
      <c r="B1008" s="3"/>
      <c r="C1008" s="3"/>
      <c r="D1008" s="3"/>
      <c r="F1008" s="4"/>
      <c r="G1008" s="3"/>
      <c r="J1008" s="3"/>
      <c r="P1008" s="3"/>
      <c r="R1008" s="4"/>
      <c r="S1008" s="4"/>
      <c r="T1008" s="4"/>
      <c r="U1008" s="4"/>
      <c r="V1008" s="4"/>
      <c r="W1008" s="6"/>
      <c r="X1008" s="4"/>
      <c r="Y1008" s="14"/>
      <c r="Z1008" s="4"/>
      <c r="AA1008" s="4"/>
      <c r="AB1008" s="4"/>
      <c r="AC1008" s="4"/>
      <c r="AD1008" s="2"/>
      <c r="AE1008" s="2"/>
      <c r="AF1008" s="4"/>
      <c r="AG1008" s="4"/>
      <c r="AH1008" s="4"/>
      <c r="AI1008" s="6"/>
      <c r="AJ1008" s="4"/>
      <c r="AK1008" s="4"/>
      <c r="AL1008" s="6"/>
    </row>
    <row r="1009" spans="1:38" ht="13" x14ac:dyDescent="0.15">
      <c r="A1009" s="7"/>
      <c r="B1009" s="3"/>
      <c r="C1009" s="3"/>
      <c r="D1009" s="3"/>
      <c r="F1009" s="4"/>
      <c r="G1009" s="3"/>
      <c r="J1009" s="3"/>
      <c r="P1009" s="3"/>
      <c r="R1009" s="4"/>
      <c r="S1009" s="4"/>
      <c r="T1009" s="4"/>
      <c r="U1009" s="4"/>
      <c r="V1009" s="4"/>
      <c r="W1009" s="6"/>
      <c r="X1009" s="4"/>
      <c r="Y1009" s="14"/>
      <c r="Z1009" s="4"/>
      <c r="AA1009" s="4"/>
      <c r="AB1009" s="4"/>
      <c r="AC1009" s="4"/>
      <c r="AD1009" s="2"/>
      <c r="AE1009" s="2"/>
      <c r="AF1009" s="4"/>
      <c r="AG1009" s="4"/>
      <c r="AH1009" s="4"/>
      <c r="AI1009" s="6"/>
      <c r="AJ1009" s="4"/>
      <c r="AK1009" s="4"/>
      <c r="AL1009" s="6"/>
    </row>
    <row r="1010" spans="1:38" ht="13" x14ac:dyDescent="0.15">
      <c r="A1010" s="7"/>
      <c r="B1010" s="3"/>
      <c r="C1010" s="3"/>
      <c r="D1010" s="3"/>
      <c r="F1010" s="3"/>
      <c r="G1010" s="3"/>
      <c r="J1010" s="4"/>
      <c r="K1010" s="6"/>
      <c r="P1010" s="4"/>
      <c r="Q1010" s="6"/>
      <c r="R1010" s="4"/>
      <c r="S1010" s="4"/>
      <c r="T1010" s="4"/>
      <c r="U1010" s="4"/>
      <c r="V1010" s="4"/>
      <c r="W1010" s="6"/>
      <c r="X1010" s="4"/>
      <c r="Y1010" s="14"/>
      <c r="Z1010" s="4"/>
      <c r="AA1010" s="4"/>
      <c r="AB1010" s="4"/>
      <c r="AC1010" s="4"/>
      <c r="AD1010" s="2"/>
      <c r="AE1010" s="2"/>
      <c r="AF1010" s="4"/>
      <c r="AG1010" s="4"/>
      <c r="AH1010" s="4"/>
      <c r="AI1010" s="6"/>
      <c r="AJ1010" s="4"/>
      <c r="AK1010" s="4"/>
      <c r="AL1010" s="6"/>
    </row>
    <row r="1011" spans="1:38" ht="13" x14ac:dyDescent="0.15">
      <c r="A1011" s="1"/>
      <c r="B1011" s="3"/>
      <c r="C1011" s="3"/>
      <c r="D1011" s="3"/>
      <c r="F1011" s="4"/>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6"/>
      <c r="AJ1011" s="4"/>
      <c r="AK1011" s="4"/>
      <c r="AL1011" s="6"/>
    </row>
    <row r="1012" spans="1:38" ht="13" x14ac:dyDescent="0.15">
      <c r="A1012" s="7"/>
      <c r="B1012" s="3"/>
      <c r="C1012" s="4"/>
      <c r="D1012" s="3"/>
      <c r="F1012" s="4"/>
      <c r="G1012" s="3"/>
      <c r="J1012" s="3"/>
      <c r="P1012" s="3"/>
      <c r="R1012" s="4"/>
      <c r="S1012" s="4"/>
      <c r="T1012" s="4"/>
      <c r="U1012" s="4"/>
      <c r="V1012" s="4"/>
      <c r="W1012" s="6"/>
      <c r="X1012" s="4"/>
      <c r="Y1012" s="14"/>
      <c r="Z1012" s="4"/>
      <c r="AA1012" s="4"/>
      <c r="AB1012" s="4"/>
      <c r="AC1012" s="4"/>
      <c r="AD1012" s="2"/>
      <c r="AE1012" s="2"/>
      <c r="AF1012" s="4"/>
      <c r="AG1012" s="4"/>
      <c r="AH1012" s="4"/>
      <c r="AI1012" s="6"/>
      <c r="AJ1012" s="4"/>
      <c r="AK1012" s="4"/>
      <c r="AL1012" s="6"/>
    </row>
    <row r="1013" spans="1:38" ht="13" x14ac:dyDescent="0.15">
      <c r="A1013" s="7"/>
      <c r="B1013" s="3"/>
      <c r="C1013" s="4"/>
      <c r="D1013" s="3"/>
      <c r="F1013" s="3"/>
      <c r="G1013" s="3"/>
      <c r="J1013" s="3"/>
      <c r="P1013" s="3"/>
      <c r="R1013" s="4"/>
      <c r="S1013" s="4"/>
      <c r="T1013" s="4"/>
      <c r="U1013" s="4"/>
      <c r="V1013" s="4"/>
      <c r="W1013" s="6"/>
      <c r="X1013" s="4"/>
      <c r="Y1013" s="14"/>
      <c r="Z1013" s="4"/>
      <c r="AA1013" s="4"/>
      <c r="AB1013" s="4"/>
      <c r="AC1013" s="4"/>
      <c r="AD1013" s="2"/>
      <c r="AE1013" s="2"/>
      <c r="AF1013" s="4"/>
      <c r="AG1013" s="4"/>
      <c r="AH1013" s="4"/>
      <c r="AI1013" s="6"/>
      <c r="AJ1013" s="4"/>
      <c r="AK1013" s="4"/>
      <c r="AL1013" s="6"/>
    </row>
    <row r="1014" spans="1:38" ht="13" x14ac:dyDescent="0.15">
      <c r="A1014" s="7"/>
      <c r="B1014" s="3"/>
      <c r="C1014" s="3"/>
      <c r="D1014" s="3"/>
      <c r="F1014" s="3"/>
      <c r="G1014" s="3"/>
      <c r="J1014" s="4"/>
      <c r="K1014" s="6"/>
      <c r="P1014" s="4"/>
      <c r="Q1014" s="6"/>
      <c r="R1014" s="4"/>
      <c r="S1014" s="4"/>
      <c r="T1014" s="4"/>
      <c r="U1014" s="4"/>
      <c r="V1014" s="4"/>
      <c r="W1014" s="6"/>
      <c r="X1014" s="4"/>
      <c r="Y1014" s="14"/>
      <c r="Z1014" s="4"/>
      <c r="AA1014" s="4"/>
      <c r="AB1014" s="4"/>
      <c r="AC1014" s="4"/>
      <c r="AD1014" s="2"/>
      <c r="AE1014" s="2"/>
      <c r="AF1014" s="4"/>
      <c r="AG1014" s="4"/>
      <c r="AH1014" s="4"/>
      <c r="AI1014" s="6"/>
      <c r="AJ1014" s="4"/>
      <c r="AK1014" s="4"/>
      <c r="AL1014" s="6"/>
    </row>
    <row r="1015" spans="1:38" ht="13" x14ac:dyDescent="0.15">
      <c r="A1015" s="1"/>
      <c r="B1015" s="3"/>
      <c r="C1015" s="3"/>
      <c r="D1015" s="8"/>
      <c r="E1015" s="8"/>
      <c r="F1015" s="3"/>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6"/>
      <c r="AJ1015" s="4"/>
      <c r="AK1015" s="4"/>
      <c r="AL1015" s="6"/>
    </row>
    <row r="1016" spans="1:38" ht="13" x14ac:dyDescent="0.15">
      <c r="A1016" s="7"/>
      <c r="B1016" s="3"/>
      <c r="C1016" s="4"/>
      <c r="D1016" s="3"/>
      <c r="F1016" s="4"/>
      <c r="G1016" s="3"/>
      <c r="J1016" s="3"/>
      <c r="P1016" s="3"/>
      <c r="R1016" s="4"/>
      <c r="S1016" s="4"/>
      <c r="T1016" s="3"/>
      <c r="U1016" s="4"/>
      <c r="V1016" s="4"/>
      <c r="W1016" s="6"/>
      <c r="X1016" s="4"/>
      <c r="Y1016" s="14"/>
      <c r="Z1016" s="4"/>
      <c r="AA1016" s="4"/>
      <c r="AB1016" s="4"/>
      <c r="AC1016" s="4"/>
      <c r="AD1016" s="2"/>
      <c r="AE1016" s="2"/>
      <c r="AF1016" s="4"/>
      <c r="AG1016" s="4"/>
      <c r="AH1016" s="4"/>
      <c r="AI1016" s="6"/>
      <c r="AJ1016" s="4"/>
      <c r="AK1016" s="4"/>
      <c r="AL1016" s="6"/>
    </row>
    <row r="1017" spans="1:38" ht="13" x14ac:dyDescent="0.15">
      <c r="A1017" s="7"/>
      <c r="B1017" s="3"/>
      <c r="C1017" s="4"/>
      <c r="D1017" s="3"/>
      <c r="F1017" s="4"/>
      <c r="G1017" s="3"/>
      <c r="J1017" s="3"/>
      <c r="P1017" s="3"/>
      <c r="R1017" s="4"/>
      <c r="S1017" s="4"/>
      <c r="T1017" s="4"/>
      <c r="U1017" s="4"/>
      <c r="V1017" s="4"/>
      <c r="W1017" s="6"/>
      <c r="X1017" s="4"/>
      <c r="Y1017" s="14"/>
      <c r="Z1017" s="4"/>
      <c r="AA1017" s="4"/>
      <c r="AB1017" s="4"/>
      <c r="AC1017" s="4"/>
      <c r="AD1017" s="2"/>
      <c r="AE1017" s="2"/>
      <c r="AF1017" s="4"/>
      <c r="AG1017" s="4"/>
      <c r="AH1017" s="4"/>
      <c r="AI1017" s="6"/>
      <c r="AJ1017" s="4"/>
      <c r="AK1017" s="4"/>
      <c r="AL1017" s="6"/>
    </row>
    <row r="1018" spans="1:38" ht="13" x14ac:dyDescent="0.15">
      <c r="A1018" s="7"/>
      <c r="B1018" s="3"/>
      <c r="C1018" s="3"/>
      <c r="D1018" s="3"/>
      <c r="F1018" s="3"/>
      <c r="G1018" s="3"/>
      <c r="J1018" s="4"/>
      <c r="K1018" s="6"/>
      <c r="P1018" s="4"/>
      <c r="Q1018" s="6"/>
      <c r="R1018" s="4"/>
      <c r="S1018" s="4"/>
      <c r="T1018" s="4"/>
      <c r="U1018" s="4"/>
      <c r="V1018" s="4"/>
      <c r="W1018" s="6"/>
      <c r="X1018" s="4"/>
      <c r="Y1018" s="14"/>
      <c r="Z1018" s="4"/>
      <c r="AA1018" s="4"/>
      <c r="AB1018" s="4"/>
      <c r="AC1018" s="4"/>
      <c r="AD1018" s="2"/>
      <c r="AE1018" s="2"/>
      <c r="AF1018" s="4"/>
      <c r="AG1018" s="4"/>
      <c r="AH1018" s="4"/>
      <c r="AI1018" s="6"/>
      <c r="AJ1018" s="4"/>
      <c r="AK1018" s="4"/>
      <c r="AL1018" s="6"/>
    </row>
    <row r="1019" spans="1:38" ht="13" x14ac:dyDescent="0.15">
      <c r="A1019" s="1"/>
      <c r="B1019" s="3"/>
      <c r="C1019" s="4"/>
      <c r="D1019" s="3"/>
      <c r="F1019" s="4"/>
      <c r="G1019" s="3"/>
      <c r="J1019" s="3"/>
      <c r="P1019" s="3"/>
      <c r="R1019" s="4"/>
      <c r="S1019" s="4"/>
      <c r="T1019" s="4"/>
      <c r="U1019" s="4"/>
      <c r="V1019" s="4"/>
      <c r="W1019" s="6"/>
      <c r="X1019" s="4"/>
      <c r="Y1019" s="14"/>
      <c r="Z1019" s="4"/>
      <c r="AA1019" s="4"/>
      <c r="AB1019" s="4"/>
      <c r="AC1019" s="4"/>
      <c r="AD1019" s="2"/>
      <c r="AE1019" s="2"/>
      <c r="AF1019" s="4"/>
      <c r="AG1019" s="4"/>
      <c r="AH1019" s="4"/>
      <c r="AI1019" s="6"/>
      <c r="AJ1019" s="4"/>
      <c r="AK1019" s="4"/>
      <c r="AL1019" s="6"/>
    </row>
    <row r="1020" spans="1:38"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6"/>
      <c r="AJ1020" s="4"/>
      <c r="AK1020" s="4"/>
      <c r="AL1020" s="6"/>
    </row>
    <row r="1021" spans="1:38" ht="13" x14ac:dyDescent="0.15">
      <c r="A1021" s="7"/>
      <c r="B1021" s="3"/>
      <c r="C1021" s="3"/>
      <c r="D1021" s="3"/>
      <c r="F1021" s="3"/>
      <c r="G1021" s="3"/>
      <c r="J1021" s="4"/>
      <c r="K1021" s="6"/>
      <c r="P1021" s="4"/>
      <c r="Q1021" s="6"/>
      <c r="R1021" s="4"/>
      <c r="S1021" s="4"/>
      <c r="T1021" s="4"/>
      <c r="U1021" s="4"/>
      <c r="V1021" s="4"/>
      <c r="W1021" s="6"/>
      <c r="X1021" s="4"/>
      <c r="Y1021" s="14"/>
      <c r="Z1021" s="4"/>
      <c r="AA1021" s="4"/>
      <c r="AB1021" s="4"/>
      <c r="AC1021" s="4"/>
      <c r="AD1021" s="2"/>
      <c r="AE1021" s="2"/>
      <c r="AF1021" s="4"/>
      <c r="AG1021" s="4"/>
      <c r="AH1021" s="4"/>
      <c r="AI1021" s="6"/>
      <c r="AJ1021" s="4"/>
      <c r="AK1021" s="4"/>
      <c r="AL1021" s="6"/>
    </row>
    <row r="1022" spans="1:38" ht="13" x14ac:dyDescent="0.15">
      <c r="A1022" s="7"/>
      <c r="B1022" s="3"/>
      <c r="C1022" s="3"/>
      <c r="D1022" s="3"/>
      <c r="F1022" s="3"/>
      <c r="G1022" s="3"/>
      <c r="J1022" s="4"/>
      <c r="K1022" s="6"/>
      <c r="P1022" s="4"/>
      <c r="Q1022" s="6"/>
      <c r="R1022" s="4"/>
      <c r="S1022" s="4"/>
      <c r="T1022" s="4"/>
      <c r="U1022" s="4"/>
      <c r="V1022" s="4"/>
      <c r="W1022" s="6"/>
      <c r="X1022" s="4"/>
      <c r="Y1022" s="14"/>
      <c r="Z1022" s="4"/>
      <c r="AA1022" s="4"/>
      <c r="AB1022" s="4"/>
      <c r="AC1022" s="4"/>
      <c r="AD1022" s="2"/>
      <c r="AE1022" s="2"/>
      <c r="AF1022" s="4"/>
      <c r="AG1022" s="4"/>
      <c r="AH1022" s="4"/>
      <c r="AI1022" s="6"/>
      <c r="AJ1022" s="4"/>
      <c r="AK1022" s="4"/>
      <c r="AL1022" s="6"/>
    </row>
    <row r="1023" spans="1:38" ht="13" x14ac:dyDescent="0.15">
      <c r="A1023" s="1"/>
      <c r="B1023" s="3"/>
      <c r="C1023" s="3"/>
      <c r="D1023" s="4"/>
      <c r="E1023" s="6"/>
      <c r="F1023" s="4"/>
      <c r="G1023" s="3"/>
      <c r="J1023" s="4"/>
      <c r="K1023" s="6"/>
      <c r="P1023" s="4"/>
      <c r="Q1023" s="6"/>
      <c r="R1023" s="4"/>
      <c r="S1023" s="4"/>
      <c r="T1023" s="4"/>
      <c r="U1023" s="4"/>
      <c r="V1023" s="4"/>
      <c r="W1023" s="6"/>
      <c r="X1023" s="4"/>
      <c r="Y1023" s="14"/>
      <c r="Z1023" s="4"/>
      <c r="AA1023" s="4"/>
      <c r="AB1023" s="4"/>
      <c r="AC1023" s="4"/>
      <c r="AD1023" s="2"/>
      <c r="AE1023" s="2"/>
      <c r="AF1023" s="4"/>
      <c r="AG1023" s="4"/>
      <c r="AH1023" s="4"/>
      <c r="AI1023" s="6"/>
      <c r="AJ1023" s="4"/>
      <c r="AK1023" s="4"/>
      <c r="AL1023" s="6"/>
    </row>
    <row r="1024" spans="1:38" ht="13" x14ac:dyDescent="0.15">
      <c r="A1024" s="7"/>
      <c r="B1024" s="3"/>
      <c r="C1024" s="4"/>
      <c r="D1024" s="3"/>
      <c r="F1024" s="4"/>
      <c r="G1024" s="3"/>
      <c r="J1024" s="3"/>
      <c r="P1024" s="3"/>
      <c r="R1024" s="4"/>
      <c r="S1024" s="4"/>
      <c r="T1024" s="4"/>
      <c r="U1024" s="4"/>
      <c r="V1024" s="4"/>
      <c r="W1024" s="6"/>
      <c r="X1024" s="4"/>
      <c r="Y1024" s="14"/>
      <c r="Z1024" s="4"/>
      <c r="AA1024" s="4"/>
      <c r="AB1024" s="4"/>
      <c r="AC1024" s="4"/>
      <c r="AD1024" s="2"/>
      <c r="AE1024" s="2"/>
      <c r="AF1024" s="4"/>
      <c r="AG1024" s="4"/>
      <c r="AH1024" s="4"/>
      <c r="AI1024" s="6"/>
      <c r="AJ1024" s="4"/>
      <c r="AK1024" s="4"/>
      <c r="AL1024" s="6"/>
    </row>
    <row r="1025" spans="1:38" ht="13" x14ac:dyDescent="0.15">
      <c r="A1025" s="7"/>
      <c r="B1025" s="3"/>
      <c r="C1025" s="4"/>
      <c r="D1025" s="3"/>
      <c r="F1025" s="4"/>
      <c r="G1025" s="3"/>
      <c r="J1025" s="3"/>
      <c r="P1025" s="3"/>
      <c r="R1025" s="4"/>
      <c r="S1025" s="4"/>
      <c r="T1025" s="4"/>
      <c r="U1025" s="4"/>
      <c r="V1025" s="4"/>
      <c r="W1025" s="6"/>
      <c r="X1025" s="4"/>
      <c r="Y1025" s="14"/>
      <c r="Z1025" s="4"/>
      <c r="AA1025" s="4"/>
      <c r="AB1025" s="4"/>
      <c r="AC1025" s="4"/>
      <c r="AD1025" s="2"/>
      <c r="AE1025" s="2"/>
      <c r="AF1025" s="4"/>
      <c r="AG1025" s="4"/>
      <c r="AH1025" s="4"/>
      <c r="AI1025" s="6"/>
      <c r="AJ1025" s="4"/>
      <c r="AK1025" s="4"/>
      <c r="AL1025" s="6"/>
    </row>
    <row r="1026" spans="1:38" ht="13" x14ac:dyDescent="0.15">
      <c r="A1026" s="7"/>
      <c r="B1026" s="3"/>
      <c r="C1026" s="3"/>
      <c r="D1026" s="3"/>
      <c r="F1026" s="3"/>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6"/>
      <c r="AJ1026" s="4"/>
      <c r="AK1026" s="4"/>
      <c r="AL1026" s="6"/>
    </row>
    <row r="1027" spans="1:38" ht="13" x14ac:dyDescent="0.15">
      <c r="A1027" s="1"/>
      <c r="B1027" s="3"/>
      <c r="C1027" s="3"/>
      <c r="D1027" s="3"/>
      <c r="F1027" s="3"/>
      <c r="G1027" s="3"/>
      <c r="J1027" s="4"/>
      <c r="K1027" s="6"/>
      <c r="P1027" s="4"/>
      <c r="Q1027" s="6"/>
      <c r="R1027" s="4"/>
      <c r="S1027" s="4"/>
      <c r="T1027" s="4"/>
      <c r="U1027" s="4"/>
      <c r="V1027" s="4"/>
      <c r="W1027" s="6"/>
      <c r="X1027" s="4"/>
      <c r="Y1027" s="14"/>
      <c r="Z1027" s="4"/>
      <c r="AA1027" s="4"/>
      <c r="AB1027" s="4"/>
      <c r="AC1027" s="4"/>
      <c r="AD1027" s="2"/>
      <c r="AE1027" s="2"/>
      <c r="AF1027" s="4"/>
      <c r="AG1027" s="4"/>
      <c r="AH1027" s="4"/>
      <c r="AI1027" s="6"/>
      <c r="AJ1027" s="4"/>
      <c r="AK1027" s="4"/>
      <c r="AL1027" s="6"/>
    </row>
    <row r="1028" spans="1:38" ht="13" x14ac:dyDescent="0.15">
      <c r="A1028" s="7"/>
      <c r="B1028" s="3"/>
      <c r="C1028" s="3"/>
      <c r="D1028" s="3"/>
      <c r="F1028" s="3"/>
      <c r="G1028" s="3"/>
      <c r="J1028" s="4"/>
      <c r="K1028" s="6"/>
      <c r="P1028" s="4"/>
      <c r="Q1028" s="6"/>
      <c r="R1028" s="4"/>
      <c r="S1028" s="4"/>
      <c r="T1028" s="4"/>
      <c r="U1028" s="4"/>
      <c r="V1028" s="4"/>
      <c r="W1028" s="6"/>
      <c r="X1028" s="4"/>
      <c r="Y1028" s="14"/>
      <c r="Z1028" s="4"/>
      <c r="AA1028" s="4"/>
      <c r="AB1028" s="4"/>
      <c r="AC1028" s="4"/>
      <c r="AD1028" s="2"/>
      <c r="AE1028" s="2"/>
      <c r="AF1028" s="4"/>
      <c r="AG1028" s="4"/>
      <c r="AH1028" s="4"/>
      <c r="AI1028" s="6"/>
      <c r="AJ1028" s="4"/>
      <c r="AK1028" s="4"/>
      <c r="AL1028" s="6"/>
    </row>
    <row r="1029" spans="1:38" ht="13" x14ac:dyDescent="0.15">
      <c r="A1029" s="7"/>
      <c r="B1029" s="3"/>
      <c r="C1029" s="3"/>
      <c r="D1029" s="3"/>
      <c r="F1029" s="3"/>
      <c r="G1029" s="3"/>
      <c r="J1029" s="4"/>
      <c r="K1029" s="6"/>
      <c r="P1029" s="4"/>
      <c r="Q1029" s="6"/>
      <c r="R1029" s="4"/>
      <c r="S1029" s="4"/>
      <c r="T1029" s="4"/>
      <c r="U1029" s="4"/>
      <c r="V1029" s="4"/>
      <c r="W1029" s="6"/>
      <c r="X1029" s="4"/>
      <c r="Y1029" s="14"/>
      <c r="Z1029" s="4"/>
      <c r="AA1029" s="4"/>
      <c r="AB1029" s="4"/>
      <c r="AC1029" s="4"/>
      <c r="AD1029" s="2"/>
      <c r="AE1029" s="2"/>
      <c r="AF1029" s="4"/>
      <c r="AG1029" s="4"/>
      <c r="AH1029" s="4"/>
      <c r="AI1029" s="6"/>
      <c r="AJ1029" s="4"/>
      <c r="AK1029" s="4"/>
      <c r="AL1029" s="6"/>
    </row>
    <row r="1030" spans="1:38" ht="13" x14ac:dyDescent="0.15">
      <c r="A1030" s="7"/>
      <c r="B1030" s="3"/>
      <c r="C1030" s="4"/>
      <c r="D1030" s="3"/>
      <c r="F1030" s="4"/>
      <c r="G1030" s="3"/>
      <c r="J1030" s="3"/>
      <c r="P1030" s="3"/>
      <c r="R1030" s="4"/>
      <c r="S1030" s="4"/>
      <c r="T1030" s="3"/>
      <c r="U1030" s="4"/>
      <c r="V1030" s="4"/>
      <c r="W1030" s="6"/>
      <c r="X1030" s="4"/>
      <c r="Y1030" s="14"/>
      <c r="Z1030" s="4"/>
      <c r="AA1030" s="4"/>
      <c r="AB1030" s="4"/>
      <c r="AC1030" s="4"/>
      <c r="AD1030" s="2"/>
      <c r="AE1030" s="2"/>
      <c r="AF1030" s="4"/>
      <c r="AG1030" s="4"/>
      <c r="AH1030" s="4"/>
      <c r="AI1030" s="6"/>
      <c r="AJ1030" s="4"/>
      <c r="AK1030" s="4"/>
      <c r="AL1030" s="6"/>
    </row>
    <row r="1031" spans="1:38" ht="13" x14ac:dyDescent="0.15">
      <c r="A1031" s="1"/>
      <c r="B1031" s="3"/>
      <c r="C1031" s="3"/>
      <c r="D1031" s="3"/>
      <c r="F1031" s="3"/>
      <c r="G1031" s="3"/>
      <c r="J1031" s="4"/>
      <c r="K1031" s="6"/>
      <c r="P1031" s="4"/>
      <c r="Q1031" s="6"/>
      <c r="R1031" s="4"/>
      <c r="S1031" s="4"/>
      <c r="T1031" s="4"/>
      <c r="U1031" s="4"/>
      <c r="V1031" s="4"/>
      <c r="W1031" s="6"/>
      <c r="X1031" s="4"/>
      <c r="Y1031" s="14"/>
      <c r="Z1031" s="4"/>
      <c r="AA1031" s="4"/>
      <c r="AB1031" s="4"/>
      <c r="AC1031" s="4"/>
      <c r="AD1031" s="2"/>
      <c r="AE1031" s="2"/>
      <c r="AF1031" s="4"/>
      <c r="AG1031" s="4"/>
      <c r="AH1031" s="4"/>
      <c r="AI1031" s="6"/>
      <c r="AJ1031" s="4"/>
      <c r="AK1031" s="4"/>
      <c r="AL1031" s="6"/>
    </row>
    <row r="1032" spans="1:38" ht="13" x14ac:dyDescent="0.15">
      <c r="A1032" s="7"/>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6"/>
      <c r="AJ1032" s="4"/>
      <c r="AK1032" s="4"/>
      <c r="AL1032" s="6"/>
    </row>
    <row r="1033" spans="1:38" ht="13" x14ac:dyDescent="0.15">
      <c r="A1033" s="7"/>
      <c r="B1033" s="3"/>
      <c r="C1033" s="4"/>
      <c r="D1033" s="3"/>
      <c r="F1033" s="4"/>
      <c r="G1033" s="3"/>
      <c r="J1033" s="3"/>
      <c r="P1033" s="3"/>
      <c r="R1033" s="4"/>
      <c r="S1033" s="4"/>
      <c r="T1033" s="4"/>
      <c r="U1033" s="4"/>
      <c r="V1033" s="4"/>
      <c r="W1033" s="6"/>
      <c r="X1033" s="4"/>
      <c r="Y1033" s="14"/>
      <c r="Z1033" s="4"/>
      <c r="AA1033" s="4"/>
      <c r="AB1033" s="4"/>
      <c r="AC1033" s="4"/>
      <c r="AD1033" s="2"/>
      <c r="AE1033" s="2"/>
      <c r="AF1033" s="4"/>
      <c r="AG1033" s="4"/>
      <c r="AH1033" s="4"/>
      <c r="AI1033" s="6"/>
      <c r="AJ1033" s="4"/>
      <c r="AK1033" s="4"/>
      <c r="AL1033" s="6"/>
    </row>
    <row r="1034" spans="1:38" ht="13" x14ac:dyDescent="0.15">
      <c r="A1034" s="7"/>
      <c r="B1034" s="3"/>
      <c r="C1034" s="4"/>
      <c r="D1034" s="3"/>
      <c r="F1034" s="4"/>
      <c r="G1034" s="3"/>
      <c r="J1034" s="3"/>
      <c r="P1034" s="3"/>
      <c r="R1034" s="4"/>
      <c r="S1034" s="4"/>
      <c r="T1034" s="4"/>
      <c r="U1034" s="4"/>
      <c r="V1034" s="4"/>
      <c r="W1034" s="6"/>
      <c r="X1034" s="4"/>
      <c r="Y1034" s="14"/>
      <c r="Z1034" s="4"/>
      <c r="AA1034" s="4"/>
      <c r="AB1034" s="4"/>
      <c r="AC1034" s="4"/>
      <c r="AD1034" s="2"/>
      <c r="AE1034" s="2"/>
      <c r="AF1034" s="4"/>
      <c r="AG1034" s="4"/>
      <c r="AH1034" s="4"/>
      <c r="AI1034" s="6"/>
      <c r="AJ1034" s="4"/>
      <c r="AK1034" s="4"/>
      <c r="AL1034" s="6"/>
    </row>
    <row r="1035" spans="1:38" ht="13" x14ac:dyDescent="0.15">
      <c r="A1035" s="1"/>
      <c r="B1035" s="3"/>
      <c r="C1035" s="3"/>
      <c r="D1035" s="4"/>
      <c r="E1035" s="6"/>
      <c r="F1035" s="4"/>
      <c r="G1035" s="3"/>
      <c r="J1035" s="4"/>
      <c r="K1035" s="6"/>
      <c r="P1035" s="4"/>
      <c r="Q1035" s="6"/>
      <c r="R1035" s="4"/>
      <c r="S1035" s="4"/>
      <c r="T1035" s="4"/>
      <c r="U1035" s="4"/>
      <c r="V1035" s="4"/>
      <c r="W1035" s="6"/>
      <c r="X1035" s="4"/>
      <c r="Y1035" s="14"/>
      <c r="Z1035" s="4"/>
      <c r="AA1035" s="4"/>
      <c r="AB1035" s="4"/>
      <c r="AC1035" s="4"/>
      <c r="AD1035" s="2"/>
      <c r="AE1035" s="2"/>
      <c r="AF1035" s="4"/>
      <c r="AG1035" s="4"/>
      <c r="AH1035" s="4"/>
      <c r="AI1035" s="6"/>
      <c r="AJ1035" s="4"/>
      <c r="AK1035" s="4"/>
      <c r="AL1035" s="6"/>
    </row>
    <row r="1036" spans="1:38" ht="13" x14ac:dyDescent="0.15">
      <c r="A1036" s="7"/>
      <c r="B1036" s="3"/>
      <c r="C1036" s="4"/>
      <c r="D1036" s="3"/>
      <c r="F1036" s="4"/>
      <c r="G1036" s="3"/>
      <c r="J1036" s="3"/>
      <c r="P1036" s="3"/>
      <c r="R1036" s="4"/>
      <c r="S1036" s="4"/>
      <c r="T1036" s="4"/>
      <c r="U1036" s="4"/>
      <c r="V1036" s="4"/>
      <c r="W1036" s="6"/>
      <c r="X1036" s="4"/>
      <c r="Y1036" s="14"/>
      <c r="Z1036" s="4"/>
      <c r="AA1036" s="4"/>
      <c r="AB1036" s="4"/>
      <c r="AC1036" s="4"/>
      <c r="AD1036" s="2"/>
      <c r="AE1036" s="2"/>
      <c r="AF1036" s="4"/>
      <c r="AG1036" s="4"/>
      <c r="AH1036" s="4"/>
      <c r="AI1036" s="6"/>
      <c r="AJ1036" s="4"/>
      <c r="AK1036" s="4"/>
      <c r="AL1036" s="6"/>
    </row>
    <row r="1037" spans="1:38" ht="13" x14ac:dyDescent="0.15">
      <c r="A1037" s="7"/>
      <c r="B1037" s="3"/>
      <c r="C1037" s="3"/>
      <c r="D1037" s="3"/>
      <c r="F1037" s="3"/>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6"/>
      <c r="AJ1037" s="4"/>
      <c r="AK1037" s="4"/>
      <c r="AL1037" s="6"/>
    </row>
    <row r="1038" spans="1:38" ht="13" x14ac:dyDescent="0.15">
      <c r="A1038" s="7"/>
      <c r="B1038" s="3"/>
      <c r="C1038" s="4"/>
      <c r="D1038" s="3"/>
      <c r="F1038" s="4"/>
      <c r="G1038" s="3"/>
      <c r="J1038" s="3"/>
      <c r="P1038" s="3"/>
      <c r="R1038" s="4"/>
      <c r="S1038" s="4"/>
      <c r="T1038" s="4"/>
      <c r="U1038" s="4"/>
      <c r="V1038" s="4"/>
      <c r="W1038" s="6"/>
      <c r="X1038" s="4"/>
      <c r="Y1038" s="14"/>
      <c r="Z1038" s="4"/>
      <c r="AA1038" s="4"/>
      <c r="AB1038" s="4"/>
      <c r="AC1038" s="4"/>
      <c r="AD1038" s="2"/>
      <c r="AE1038" s="2"/>
      <c r="AF1038" s="4"/>
      <c r="AG1038" s="4"/>
      <c r="AH1038" s="4"/>
      <c r="AI1038" s="6"/>
      <c r="AJ1038" s="4"/>
      <c r="AK1038" s="4"/>
      <c r="AL1038" s="6"/>
    </row>
    <row r="1039" spans="1:38" ht="13" x14ac:dyDescent="0.15">
      <c r="A1039" s="1"/>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6"/>
      <c r="AJ1039" s="4"/>
      <c r="AK1039" s="4"/>
      <c r="AL1039" s="6"/>
    </row>
    <row r="1040" spans="1:38" ht="13" x14ac:dyDescent="0.15">
      <c r="A1040" s="7"/>
      <c r="B1040" s="3"/>
      <c r="C1040" s="3"/>
      <c r="D1040" s="3"/>
      <c r="F1040" s="3"/>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6"/>
      <c r="AJ1040" s="4"/>
      <c r="AK1040" s="4"/>
      <c r="AL1040" s="6"/>
    </row>
    <row r="1041" spans="1:40" ht="13" x14ac:dyDescent="0.15">
      <c r="A1041" s="7"/>
      <c r="B1041" s="3"/>
      <c r="C1041" s="4"/>
      <c r="D1041" s="3"/>
      <c r="F1041" s="4"/>
      <c r="G1041" s="3"/>
      <c r="J1041" s="3"/>
      <c r="P1041" s="3"/>
      <c r="R1041" s="4"/>
      <c r="S1041" s="4"/>
      <c r="T1041" s="3"/>
      <c r="U1041" s="4"/>
      <c r="V1041" s="4"/>
      <c r="W1041" s="6"/>
      <c r="X1041" s="4"/>
      <c r="Y1041" s="14"/>
      <c r="Z1041" s="4"/>
      <c r="AA1041" s="4"/>
      <c r="AB1041" s="4"/>
      <c r="AC1041" s="4"/>
      <c r="AD1041" s="2"/>
      <c r="AE1041" s="2"/>
      <c r="AF1041" s="4"/>
      <c r="AG1041" s="4"/>
      <c r="AH1041" s="4"/>
      <c r="AI1041" s="6"/>
      <c r="AJ1041" s="4"/>
      <c r="AK1041" s="4"/>
      <c r="AL1041" s="6"/>
    </row>
    <row r="1042" spans="1:40" ht="13" x14ac:dyDescent="0.15">
      <c r="A1042" s="7"/>
      <c r="B1042" s="3"/>
      <c r="C1042" s="3"/>
      <c r="D1042" s="3"/>
      <c r="F1042" s="3"/>
      <c r="G1042" s="4"/>
      <c r="H1042" s="6"/>
      <c r="I1042" s="6"/>
      <c r="J1042" s="4"/>
      <c r="K1042" s="6"/>
      <c r="L1042" s="6"/>
      <c r="M1042" s="6"/>
      <c r="N1042" s="6"/>
      <c r="O1042" s="6"/>
      <c r="P1042" s="4"/>
      <c r="Q1042" s="6"/>
      <c r="R1042" s="4"/>
      <c r="S1042" s="4"/>
      <c r="T1042" s="4"/>
      <c r="U1042" s="4"/>
      <c r="V1042" s="4"/>
      <c r="W1042" s="6"/>
      <c r="X1042" s="4"/>
      <c r="Y1042" s="14"/>
      <c r="Z1042" s="4"/>
      <c r="AA1042" s="4"/>
      <c r="AB1042" s="4"/>
      <c r="AC1042" s="4"/>
      <c r="AD1042" s="2"/>
      <c r="AE1042" s="2"/>
      <c r="AF1042" s="4"/>
      <c r="AG1042" s="4"/>
      <c r="AH1042" s="4"/>
      <c r="AI1042" s="6"/>
      <c r="AJ1042" s="4"/>
      <c r="AK1042" s="4"/>
      <c r="AL1042" s="6"/>
    </row>
    <row r="1043" spans="1:40" ht="13" x14ac:dyDescent="0.15">
      <c r="A1043" s="1"/>
      <c r="B1043" s="3"/>
      <c r="C1043" s="4"/>
      <c r="D1043" s="3"/>
      <c r="F1043" s="4"/>
      <c r="G1043" s="3"/>
      <c r="J1043" s="3"/>
      <c r="P1043" s="3"/>
      <c r="R1043" s="4"/>
      <c r="S1043" s="4"/>
      <c r="T1043" s="3"/>
      <c r="U1043" s="4"/>
      <c r="V1043" s="4"/>
      <c r="W1043" s="6"/>
      <c r="X1043" s="4"/>
      <c r="Y1043" s="14"/>
      <c r="Z1043" s="4"/>
      <c r="AA1043" s="4"/>
      <c r="AB1043" s="4"/>
      <c r="AC1043" s="4"/>
      <c r="AD1043" s="2"/>
      <c r="AE1043" s="2"/>
      <c r="AF1043" s="4"/>
      <c r="AG1043" s="4"/>
      <c r="AH1043" s="4"/>
      <c r="AI1043" s="6"/>
      <c r="AJ1043" s="4"/>
      <c r="AK1043" s="4"/>
      <c r="AL1043" s="6"/>
    </row>
    <row r="1044" spans="1:40" ht="13" x14ac:dyDescent="0.15">
      <c r="A1044" s="7"/>
      <c r="B1044" s="3"/>
      <c r="C1044" s="4"/>
      <c r="D1044" s="3"/>
      <c r="F1044" s="4"/>
      <c r="G1044" s="3"/>
      <c r="J1044" s="3"/>
      <c r="P1044" s="3"/>
      <c r="R1044" s="4"/>
      <c r="S1044" s="4"/>
      <c r="T1044" s="4"/>
      <c r="U1044" s="4"/>
      <c r="V1044" s="4"/>
      <c r="W1044" s="6"/>
      <c r="X1044" s="4"/>
      <c r="Y1044" s="14"/>
      <c r="Z1044" s="4"/>
      <c r="AA1044" s="4"/>
      <c r="AB1044" s="4"/>
      <c r="AC1044" s="4"/>
      <c r="AD1044" s="2"/>
      <c r="AE1044" s="2"/>
      <c r="AF1044" s="4"/>
      <c r="AG1044" s="4"/>
      <c r="AH1044" s="4"/>
      <c r="AI1044" s="6"/>
      <c r="AJ1044" s="4"/>
      <c r="AK1044" s="4"/>
      <c r="AL1044" s="6"/>
    </row>
    <row r="1045" spans="1:40" ht="13" x14ac:dyDescent="0.15">
      <c r="A1045" s="7"/>
      <c r="B1045" s="3"/>
      <c r="C1045" s="4"/>
      <c r="D1045" s="3"/>
      <c r="F1045" s="4"/>
      <c r="G1045" s="3"/>
      <c r="J1045" s="3"/>
      <c r="P1045" s="3"/>
      <c r="R1045" s="4"/>
      <c r="S1045" s="4"/>
      <c r="T1045" s="4"/>
      <c r="U1045" s="4"/>
      <c r="V1045" s="4"/>
      <c r="W1045" s="6"/>
      <c r="X1045" s="4"/>
      <c r="Y1045" s="14"/>
      <c r="Z1045" s="4"/>
      <c r="AA1045" s="4"/>
      <c r="AB1045" s="4"/>
      <c r="AC1045" s="4"/>
      <c r="AD1045" s="2"/>
      <c r="AE1045" s="2"/>
      <c r="AF1045" s="4"/>
      <c r="AG1045" s="4"/>
      <c r="AH1045" s="4"/>
      <c r="AI1045" s="6"/>
      <c r="AJ1045" s="4"/>
      <c r="AK1045" s="4"/>
      <c r="AL1045" s="6"/>
    </row>
    <row r="1046" spans="1:40" ht="13" x14ac:dyDescent="0.15">
      <c r="A1046" s="7"/>
      <c r="B1046" s="3"/>
      <c r="C1046" s="3"/>
      <c r="D1046" s="3"/>
      <c r="F1046" s="3"/>
      <c r="G1046" s="3"/>
      <c r="J1046" s="4"/>
      <c r="K1046" s="6"/>
      <c r="P1046" s="4"/>
      <c r="Q1046" s="6"/>
      <c r="R1046" s="4"/>
      <c r="S1046" s="4"/>
      <c r="T1046" s="4"/>
      <c r="U1046" s="4"/>
      <c r="V1046" s="4"/>
      <c r="W1046" s="6"/>
      <c r="X1046" s="4"/>
      <c r="Y1046" s="14"/>
      <c r="Z1046" s="4"/>
      <c r="AA1046" s="4"/>
      <c r="AB1046" s="4"/>
      <c r="AC1046" s="4"/>
      <c r="AD1046" s="2"/>
      <c r="AE1046" s="2"/>
      <c r="AF1046" s="4"/>
      <c r="AG1046" s="4"/>
      <c r="AH1046" s="4"/>
      <c r="AI1046" s="6"/>
      <c r="AJ1046" s="4"/>
      <c r="AK1046" s="4"/>
      <c r="AL1046" s="6"/>
    </row>
    <row r="1047" spans="1:40" ht="13" x14ac:dyDescent="0.15">
      <c r="A1047" s="1"/>
      <c r="B1047" s="3"/>
      <c r="C1047" s="3"/>
      <c r="D1047" s="4"/>
      <c r="E1047" s="6"/>
      <c r="F1047" s="4"/>
      <c r="G1047" s="17"/>
      <c r="H1047" s="17"/>
      <c r="I1047" s="17"/>
      <c r="J1047" s="18"/>
      <c r="K1047" s="18"/>
      <c r="L1047" s="17"/>
      <c r="M1047" s="17"/>
      <c r="N1047" s="17"/>
      <c r="O1047" s="17"/>
      <c r="P1047" s="4"/>
      <c r="Q1047" s="6"/>
      <c r="R1047" s="4"/>
      <c r="S1047" s="4"/>
      <c r="T1047" s="4"/>
      <c r="U1047" s="4"/>
      <c r="V1047" s="4"/>
      <c r="W1047" s="6"/>
      <c r="X1047" s="4"/>
      <c r="Y1047" s="14"/>
      <c r="Z1047" s="13"/>
      <c r="AA1047" s="4"/>
      <c r="AB1047" s="4"/>
      <c r="AC1047" s="4"/>
      <c r="AD1047" s="2"/>
      <c r="AE1047" s="2"/>
      <c r="AF1047" s="4"/>
      <c r="AG1047" s="4"/>
      <c r="AH1047" s="4"/>
      <c r="AI1047" s="6"/>
      <c r="AJ1047" s="4"/>
      <c r="AK1047" s="4"/>
      <c r="AL1047" s="6"/>
    </row>
    <row r="1048" spans="1:40" ht="13" x14ac:dyDescent="0.15">
      <c r="A1048" s="7"/>
      <c r="B1048" s="3"/>
      <c r="C1048" s="4"/>
      <c r="D1048" s="3"/>
      <c r="F1048" s="4"/>
      <c r="G1048" s="3"/>
      <c r="J1048" s="3"/>
      <c r="L1048" s="12"/>
      <c r="M1048" s="12"/>
      <c r="N1048" s="12"/>
      <c r="O1048" s="12"/>
      <c r="P1048" s="3"/>
      <c r="R1048" s="4"/>
      <c r="S1048" s="4"/>
      <c r="T1048" s="3"/>
      <c r="U1048" s="4"/>
      <c r="V1048" s="4"/>
      <c r="W1048" s="6"/>
      <c r="X1048" s="3"/>
      <c r="Y1048" s="14"/>
      <c r="Z1048" s="4"/>
      <c r="AA1048" s="13"/>
      <c r="AB1048" s="4"/>
      <c r="AC1048" s="13"/>
      <c r="AD1048" s="12"/>
      <c r="AE1048" s="12"/>
      <c r="AF1048" s="12"/>
      <c r="AG1048" s="12"/>
      <c r="AH1048" s="12"/>
      <c r="AI1048" s="12"/>
      <c r="AJ1048" s="4"/>
      <c r="AK1048" s="16"/>
      <c r="AL1048" s="16"/>
      <c r="AM1048" s="6"/>
    </row>
    <row r="1049" spans="1:40" ht="13" x14ac:dyDescent="0.15">
      <c r="A1049" s="7"/>
      <c r="B1049" s="3"/>
      <c r="C1049" s="3"/>
      <c r="D1049" s="4"/>
      <c r="E1049" s="6"/>
      <c r="F1049" s="4"/>
      <c r="G1049" s="3"/>
      <c r="J1049" s="4"/>
      <c r="K1049" s="6"/>
      <c r="N1049" s="12"/>
      <c r="O1049" s="12"/>
      <c r="P1049" s="4"/>
      <c r="Q1049" s="6"/>
      <c r="R1049" s="4"/>
      <c r="S1049" s="4"/>
      <c r="T1049" s="4"/>
      <c r="U1049" s="4"/>
      <c r="V1049" s="4"/>
      <c r="W1049" s="6"/>
      <c r="X1049" s="4"/>
      <c r="Y1049" s="14"/>
      <c r="Z1049" s="4"/>
      <c r="AA1049" s="13"/>
      <c r="AB1049" s="4"/>
      <c r="AC1049" s="13"/>
      <c r="AD1049" s="12"/>
      <c r="AE1049" s="12"/>
      <c r="AF1049" s="12"/>
      <c r="AG1049" s="12"/>
      <c r="AH1049" s="4"/>
      <c r="AI1049" s="6"/>
      <c r="AJ1049" s="6"/>
      <c r="AK1049" s="4"/>
      <c r="AL1049" s="6"/>
      <c r="AM1049" s="6"/>
    </row>
    <row r="1050" spans="1:40" ht="13" x14ac:dyDescent="0.15">
      <c r="A1050" s="7"/>
      <c r="B1050" s="3"/>
      <c r="C1050" s="3"/>
      <c r="D1050" s="3"/>
      <c r="F1050" s="3"/>
      <c r="G1050" s="3"/>
      <c r="J1050" s="4"/>
      <c r="K1050" s="6"/>
      <c r="N1050" s="12"/>
      <c r="O1050" s="12"/>
      <c r="P1050" s="4"/>
      <c r="Q1050" s="6"/>
      <c r="R1050" s="4"/>
      <c r="S1050" s="4"/>
      <c r="T1050" s="4"/>
      <c r="U1050" s="4"/>
      <c r="V1050" s="4"/>
      <c r="W1050" s="6"/>
      <c r="X1050" s="4"/>
      <c r="Y1050" s="14"/>
      <c r="Z1050" s="4"/>
      <c r="AA1050" s="13"/>
      <c r="AB1050" s="4"/>
      <c r="AC1050" s="13"/>
      <c r="AD1050" s="12"/>
      <c r="AE1050" s="12"/>
      <c r="AF1050" s="12"/>
      <c r="AG1050" s="12"/>
      <c r="AH1050" s="4"/>
      <c r="AI1050" s="6"/>
      <c r="AJ1050" s="6"/>
      <c r="AK1050" s="4"/>
      <c r="AL1050" s="6"/>
      <c r="AM1050" s="6"/>
    </row>
    <row r="1051" spans="1:40" ht="13" x14ac:dyDescent="0.15">
      <c r="A1051" s="1"/>
      <c r="B1051" s="3"/>
      <c r="C1051" s="4"/>
      <c r="D1051" s="3"/>
      <c r="F1051" s="4"/>
      <c r="G1051" s="3"/>
      <c r="J1051" s="3"/>
      <c r="N1051" s="12"/>
      <c r="O1051" s="12"/>
      <c r="P1051" s="3"/>
      <c r="R1051" s="4"/>
      <c r="S1051" s="4"/>
      <c r="T1051" s="3"/>
      <c r="U1051" s="4"/>
      <c r="V1051" s="4"/>
      <c r="W1051" s="6"/>
      <c r="X1051" s="11"/>
      <c r="Y1051" s="14"/>
      <c r="Z1051" s="4"/>
      <c r="AA1051" s="13"/>
      <c r="AB1051" s="4"/>
      <c r="AC1051" s="13"/>
      <c r="AD1051" s="12"/>
      <c r="AE1051" s="12"/>
      <c r="AF1051" s="12"/>
      <c r="AG1051" s="12"/>
      <c r="AH1051" s="4"/>
      <c r="AI1051" s="6"/>
      <c r="AJ1051" s="6"/>
      <c r="AK1051" s="4"/>
      <c r="AL1051" s="6"/>
      <c r="AM1051" s="6"/>
      <c r="AN1051" s="7"/>
    </row>
    <row r="1052" spans="1:40" ht="13" x14ac:dyDescent="0.15">
      <c r="A1052" s="7"/>
      <c r="B1052" s="3"/>
      <c r="C1052" s="3"/>
      <c r="D1052" s="3"/>
      <c r="F1052" s="3"/>
      <c r="G1052" s="3"/>
      <c r="J1052" s="4"/>
      <c r="K1052" s="6"/>
      <c r="N1052" s="12"/>
      <c r="O1052" s="12"/>
      <c r="P1052" s="4"/>
      <c r="Q1052" s="6"/>
      <c r="R1052" s="4"/>
      <c r="S1052" s="4"/>
      <c r="T1052" s="4"/>
      <c r="U1052" s="4"/>
      <c r="V1052" s="4"/>
      <c r="W1052" s="6"/>
      <c r="X1052" s="4"/>
      <c r="Y1052" s="14"/>
      <c r="Z1052" s="4"/>
      <c r="AA1052" s="13"/>
      <c r="AB1052" s="4"/>
      <c r="AC1052" s="13"/>
      <c r="AD1052" s="12"/>
      <c r="AE1052" s="12"/>
      <c r="AF1052" s="12"/>
      <c r="AG1052" s="12"/>
      <c r="AH1052" s="4"/>
      <c r="AI1052" s="6"/>
      <c r="AJ1052" s="6"/>
      <c r="AK1052" s="4"/>
      <c r="AL1052" s="6"/>
      <c r="AM1052" s="6"/>
      <c r="AN1052" s="7"/>
    </row>
    <row r="1053" spans="1:40" ht="13" x14ac:dyDescent="0.15">
      <c r="A1053" s="7"/>
      <c r="B1053" s="3"/>
      <c r="C1053" s="4"/>
      <c r="D1053" s="3"/>
      <c r="F1053" s="4"/>
      <c r="G1053" s="3"/>
      <c r="J1053" s="3"/>
      <c r="N1053" s="12"/>
      <c r="O1053" s="12"/>
      <c r="P1053" s="3"/>
      <c r="R1053" s="4"/>
      <c r="S1053" s="4"/>
      <c r="T1053" s="3"/>
      <c r="U1053" s="3"/>
      <c r="V1053" s="4"/>
      <c r="W1053" s="6"/>
      <c r="X1053" s="1"/>
      <c r="Y1053" s="14"/>
      <c r="Z1053" s="4"/>
      <c r="AA1053" s="13"/>
      <c r="AB1053" s="4"/>
      <c r="AC1053" s="13"/>
      <c r="AD1053" s="12"/>
      <c r="AE1053" s="12"/>
      <c r="AF1053" s="12"/>
      <c r="AG1053" s="12"/>
      <c r="AH1053" s="4"/>
      <c r="AI1053" s="6"/>
      <c r="AJ1053" s="6"/>
      <c r="AK1053" s="4"/>
      <c r="AL1053" s="6"/>
      <c r="AM1053" s="6"/>
      <c r="AN1053" s="7"/>
    </row>
    <row r="1054" spans="1:40" ht="13" x14ac:dyDescent="0.15">
      <c r="A1054" s="7"/>
      <c r="B1054" s="3"/>
      <c r="C1054" s="3"/>
      <c r="D1054" s="3"/>
      <c r="F1054" s="3"/>
      <c r="G1054" s="3"/>
      <c r="J1054" s="4"/>
      <c r="K1054" s="6"/>
      <c r="N1054" s="12"/>
      <c r="O1054" s="12"/>
      <c r="P1054" s="4"/>
      <c r="Q1054" s="6"/>
      <c r="R1054" s="4"/>
      <c r="S1054" s="4"/>
      <c r="T1054" s="4"/>
      <c r="U1054" s="4"/>
      <c r="V1054" s="4"/>
      <c r="W1054" s="6"/>
      <c r="X1054" s="4"/>
      <c r="Y1054" s="14"/>
      <c r="Z1054" s="4"/>
      <c r="AA1054" s="13"/>
      <c r="AB1054" s="4"/>
      <c r="AC1054" s="13"/>
      <c r="AD1054" s="12"/>
      <c r="AE1054" s="12"/>
      <c r="AF1054" s="12"/>
      <c r="AG1054" s="12"/>
      <c r="AH1054" s="4"/>
      <c r="AI1054" s="6"/>
      <c r="AJ1054" s="6"/>
      <c r="AK1054" s="4"/>
      <c r="AL1054" s="6"/>
      <c r="AM1054" s="6"/>
      <c r="AN1054" s="7"/>
    </row>
    <row r="1055" spans="1:40" ht="13" x14ac:dyDescent="0.15">
      <c r="A1055" s="1"/>
      <c r="B1055" s="3"/>
      <c r="C1055" s="4"/>
      <c r="D1055" s="3"/>
      <c r="F1055" s="4"/>
      <c r="G1055" s="3"/>
      <c r="J1055" s="3"/>
      <c r="N1055" s="12"/>
      <c r="O1055" s="12"/>
      <c r="P1055" s="3"/>
      <c r="R1055" s="4"/>
      <c r="S1055" s="4"/>
      <c r="T1055" s="3"/>
      <c r="U1055" s="3"/>
      <c r="V1055" s="4"/>
      <c r="W1055" s="6"/>
      <c r="X1055" s="11"/>
      <c r="Y1055" s="14"/>
      <c r="Z1055" s="4"/>
      <c r="AA1055" s="13"/>
      <c r="AB1055" s="4"/>
      <c r="AC1055" s="13"/>
      <c r="AD1055" s="12"/>
      <c r="AE1055" s="12"/>
      <c r="AF1055" s="12"/>
      <c r="AG1055" s="12"/>
      <c r="AH1055" s="4"/>
      <c r="AI1055" s="6"/>
      <c r="AJ1055" s="6"/>
      <c r="AK1055" s="4"/>
      <c r="AL1055" s="6"/>
      <c r="AM1055" s="6"/>
      <c r="AN1055" s="7"/>
    </row>
    <row r="1056" spans="1:40" ht="13" x14ac:dyDescent="0.15">
      <c r="A1056" s="7"/>
      <c r="B1056" s="3"/>
      <c r="C1056" s="4"/>
      <c r="D1056" s="3"/>
      <c r="F1056" s="4"/>
      <c r="G1056" s="3"/>
      <c r="J1056" s="3"/>
      <c r="N1056" s="12"/>
      <c r="O1056" s="12"/>
      <c r="P1056" s="3"/>
      <c r="R1056" s="4"/>
      <c r="S1056" s="4"/>
      <c r="T1056" s="3"/>
      <c r="U1056" s="4"/>
      <c r="V1056" s="4"/>
      <c r="W1056" s="6"/>
      <c r="X1056" s="11"/>
      <c r="Y1056" s="14"/>
      <c r="Z1056" s="4"/>
      <c r="AA1056" s="13"/>
      <c r="AB1056" s="4"/>
      <c r="AC1056" s="13"/>
      <c r="AD1056" s="12"/>
      <c r="AE1056" s="12"/>
      <c r="AF1056" s="12"/>
      <c r="AG1056" s="12"/>
      <c r="AH1056" s="4"/>
      <c r="AI1056" s="6"/>
      <c r="AJ1056" s="6"/>
      <c r="AK1056" s="4"/>
      <c r="AL1056" s="6"/>
      <c r="AM1056" s="6"/>
      <c r="AN1056" s="7"/>
    </row>
    <row r="1057" spans="1:38" ht="13" x14ac:dyDescent="0.15">
      <c r="A1057" s="7"/>
      <c r="B1057" s="3"/>
      <c r="C1057" s="3"/>
      <c r="D1057" s="3"/>
      <c r="F1057" s="3"/>
      <c r="G1057" s="3"/>
      <c r="J1057" s="4"/>
      <c r="K1057" s="6"/>
      <c r="P1057" s="4"/>
      <c r="Q1057" s="6"/>
      <c r="R1057" s="4"/>
      <c r="S1057" s="4"/>
      <c r="T1057" s="4"/>
      <c r="U1057" s="4"/>
      <c r="V1057" s="4"/>
      <c r="W1057" s="6"/>
      <c r="X1057" s="4"/>
      <c r="Y1057" s="14"/>
      <c r="Z1057" s="4"/>
      <c r="AA1057" s="4"/>
      <c r="AB1057" s="4"/>
      <c r="AC1057" s="4"/>
      <c r="AD1057" s="2"/>
      <c r="AE1057" s="2"/>
      <c r="AF1057" s="4"/>
      <c r="AG1057" s="4"/>
      <c r="AH1057" s="4"/>
      <c r="AI1057" s="6"/>
      <c r="AJ1057" s="4"/>
      <c r="AK1057" s="4"/>
      <c r="AL1057" s="6"/>
    </row>
    <row r="1058" spans="1:38" ht="13" x14ac:dyDescent="0.15">
      <c r="A1058" s="7"/>
      <c r="B1058" s="3"/>
      <c r="C1058" s="3"/>
      <c r="D1058" s="3"/>
      <c r="F1058" s="3"/>
      <c r="G1058" s="3"/>
      <c r="J1058" s="4"/>
      <c r="K1058" s="6"/>
      <c r="P1058" s="4"/>
      <c r="Q1058" s="6"/>
      <c r="R1058" s="4"/>
      <c r="S1058" s="4"/>
      <c r="T1058" s="4"/>
      <c r="U1058" s="4"/>
      <c r="V1058" s="4"/>
      <c r="W1058" s="6"/>
      <c r="X1058" s="4"/>
      <c r="Y1058" s="14"/>
      <c r="Z1058" s="4"/>
      <c r="AA1058" s="4"/>
      <c r="AB1058" s="4"/>
      <c r="AC1058" s="4"/>
      <c r="AD1058" s="2"/>
      <c r="AE1058" s="2"/>
      <c r="AF1058" s="4"/>
      <c r="AG1058" s="4"/>
      <c r="AH1058" s="4"/>
      <c r="AI1058" s="6"/>
      <c r="AJ1058" s="4"/>
      <c r="AK1058" s="4"/>
      <c r="AL1058" s="6"/>
    </row>
    <row r="1059" spans="1:38" ht="13" x14ac:dyDescent="0.15">
      <c r="A1059" s="1"/>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6"/>
      <c r="AJ1059" s="4"/>
      <c r="AK1059" s="4"/>
      <c r="AL1059" s="6"/>
    </row>
    <row r="1060" spans="1:38" ht="13" x14ac:dyDescent="0.15">
      <c r="A1060" s="7"/>
      <c r="B1060" s="3"/>
      <c r="C1060" s="3"/>
      <c r="D1060" s="4"/>
      <c r="E1060" s="6"/>
      <c r="F1060" s="4"/>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6"/>
      <c r="AJ1060" s="4"/>
      <c r="AK1060" s="4"/>
      <c r="AL1060" s="6"/>
    </row>
    <row r="1061" spans="1:38" ht="13" x14ac:dyDescent="0.15">
      <c r="A1061" s="7"/>
      <c r="B1061" s="3"/>
      <c r="C1061" s="4"/>
      <c r="D1061" s="3"/>
      <c r="F1061" s="4"/>
      <c r="G1061" s="3"/>
      <c r="J1061" s="3"/>
      <c r="P1061" s="3"/>
      <c r="R1061" s="4"/>
      <c r="S1061" s="4"/>
      <c r="T1061" s="4"/>
      <c r="U1061" s="4"/>
      <c r="V1061" s="4"/>
      <c r="W1061" s="6"/>
      <c r="X1061" s="4"/>
      <c r="Y1061" s="14"/>
      <c r="Z1061" s="4"/>
      <c r="AA1061" s="4"/>
      <c r="AB1061" s="4"/>
      <c r="AC1061" s="4"/>
      <c r="AD1061" s="2"/>
      <c r="AE1061" s="2"/>
      <c r="AF1061" s="4"/>
      <c r="AG1061" s="4"/>
      <c r="AH1061" s="4"/>
      <c r="AI1061" s="6"/>
      <c r="AJ1061" s="4"/>
      <c r="AK1061" s="4"/>
      <c r="AL1061" s="6"/>
    </row>
    <row r="1062" spans="1:38" ht="13" x14ac:dyDescent="0.15">
      <c r="A1062" s="7"/>
      <c r="B1062" s="3"/>
      <c r="C1062" s="4"/>
      <c r="D1062" s="3"/>
      <c r="F1062" s="4"/>
      <c r="G1062" s="3"/>
      <c r="J1062" s="3"/>
      <c r="P1062" s="3"/>
      <c r="R1062" s="4"/>
      <c r="S1062" s="4"/>
      <c r="T1062" s="4"/>
      <c r="U1062" s="4"/>
      <c r="V1062" s="4"/>
      <c r="W1062" s="6"/>
      <c r="X1062" s="4"/>
      <c r="Y1062" s="14"/>
      <c r="Z1062" s="4"/>
      <c r="AA1062" s="4"/>
      <c r="AB1062" s="4"/>
      <c r="AC1062" s="4"/>
      <c r="AD1062" s="2"/>
      <c r="AE1062" s="2"/>
      <c r="AF1062" s="4"/>
      <c r="AG1062" s="4"/>
      <c r="AH1062" s="4"/>
      <c r="AI1062" s="6"/>
      <c r="AJ1062" s="4"/>
      <c r="AK1062" s="4"/>
      <c r="AL1062" s="6"/>
    </row>
    <row r="1063" spans="1:38" ht="13" x14ac:dyDescent="0.15">
      <c r="A1063" s="1"/>
      <c r="B1063" s="3"/>
      <c r="C1063" s="3"/>
      <c r="D1063" s="3"/>
      <c r="F1063" s="3"/>
      <c r="G1063" s="3"/>
      <c r="J1063" s="4"/>
      <c r="K1063" s="6"/>
      <c r="P1063" s="4"/>
      <c r="Q1063" s="6"/>
      <c r="R1063" s="4"/>
      <c r="S1063" s="4"/>
      <c r="T1063" s="4"/>
      <c r="U1063" s="4"/>
      <c r="V1063" s="4"/>
      <c r="W1063" s="6"/>
      <c r="X1063" s="4"/>
      <c r="Y1063" s="14"/>
      <c r="Z1063" s="4"/>
      <c r="AA1063" s="4"/>
      <c r="AB1063" s="4"/>
      <c r="AC1063" s="4"/>
      <c r="AD1063" s="2"/>
      <c r="AE1063" s="2"/>
      <c r="AF1063" s="4"/>
      <c r="AG1063" s="4"/>
      <c r="AH1063" s="4"/>
      <c r="AI1063" s="6"/>
      <c r="AJ1063" s="4"/>
      <c r="AK1063" s="4"/>
      <c r="AL1063" s="6"/>
    </row>
    <row r="1064" spans="1:38" ht="13" x14ac:dyDescent="0.15">
      <c r="A1064" s="7"/>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6"/>
      <c r="AJ1064" s="4"/>
      <c r="AK1064" s="4"/>
      <c r="AL1064" s="6"/>
    </row>
    <row r="1065" spans="1:38" ht="13" x14ac:dyDescent="0.15">
      <c r="A1065" s="7"/>
      <c r="B1065" s="3"/>
      <c r="C1065" s="3"/>
      <c r="D1065" s="3"/>
      <c r="F1065" s="3"/>
      <c r="G1065" s="3"/>
      <c r="J1065" s="4"/>
      <c r="K1065" s="6"/>
      <c r="P1065" s="4"/>
      <c r="Q1065" s="6"/>
      <c r="R1065" s="4"/>
      <c r="S1065" s="4"/>
      <c r="T1065" s="4"/>
      <c r="U1065" s="4"/>
      <c r="V1065" s="4"/>
      <c r="W1065" s="6"/>
      <c r="X1065" s="4"/>
      <c r="Y1065" s="14"/>
      <c r="Z1065" s="4"/>
      <c r="AA1065" s="4"/>
      <c r="AB1065" s="4"/>
      <c r="AC1065" s="4"/>
      <c r="AD1065" s="2"/>
      <c r="AE1065" s="2"/>
      <c r="AF1065" s="4"/>
      <c r="AG1065" s="4"/>
      <c r="AH1065" s="4"/>
      <c r="AI1065" s="6"/>
      <c r="AJ1065" s="4"/>
      <c r="AK1065" s="4"/>
      <c r="AL1065" s="6"/>
    </row>
    <row r="1066" spans="1:38" ht="13" x14ac:dyDescent="0.15">
      <c r="A1066" s="7"/>
      <c r="B1066" s="3"/>
      <c r="C1066" s="3"/>
      <c r="D1066" s="3"/>
      <c r="F1066" s="3"/>
      <c r="G1066" s="3"/>
      <c r="J1066" s="4"/>
      <c r="K1066" s="6"/>
      <c r="P1066" s="4"/>
      <c r="Q1066" s="6"/>
      <c r="R1066" s="4"/>
      <c r="S1066" s="4"/>
      <c r="T1066" s="4"/>
      <c r="U1066" s="4"/>
      <c r="V1066" s="4"/>
      <c r="W1066" s="6"/>
      <c r="X1066" s="4"/>
      <c r="Y1066" s="14"/>
      <c r="Z1066" s="4"/>
      <c r="AA1066" s="4"/>
      <c r="AB1066" s="4"/>
      <c r="AC1066" s="4"/>
      <c r="AD1066" s="2"/>
      <c r="AE1066" s="2"/>
      <c r="AF1066" s="4"/>
      <c r="AG1066" s="4"/>
      <c r="AH1066" s="4"/>
      <c r="AI1066" s="6"/>
      <c r="AJ1066" s="4"/>
      <c r="AK1066" s="4"/>
      <c r="AL1066" s="6"/>
    </row>
    <row r="1067" spans="1:38" ht="13" x14ac:dyDescent="0.15">
      <c r="A1067" s="1"/>
      <c r="B1067" s="3"/>
      <c r="C1067" s="4"/>
      <c r="D1067" s="3"/>
      <c r="F1067" s="4"/>
      <c r="G1067" s="3"/>
      <c r="J1067" s="3"/>
      <c r="P1067" s="3"/>
      <c r="R1067" s="4"/>
      <c r="S1067" s="4"/>
      <c r="T1067" s="3"/>
      <c r="U1067" s="4"/>
      <c r="V1067" s="4"/>
      <c r="W1067" s="6"/>
      <c r="X1067" s="4"/>
      <c r="Y1067" s="14"/>
      <c r="Z1067" s="4"/>
      <c r="AA1067" s="4"/>
      <c r="AB1067" s="4"/>
      <c r="AC1067" s="4"/>
      <c r="AD1067" s="2"/>
      <c r="AE1067" s="2"/>
      <c r="AF1067" s="4"/>
      <c r="AG1067" s="4"/>
      <c r="AH1067" s="4"/>
      <c r="AI1067" s="6"/>
      <c r="AJ1067" s="4"/>
      <c r="AK1067" s="4"/>
      <c r="AL1067" s="6"/>
    </row>
    <row r="1068" spans="1:38" ht="13" x14ac:dyDescent="0.15">
      <c r="A1068" s="7"/>
      <c r="B1068" s="3"/>
      <c r="C1068" s="4"/>
      <c r="D1068" s="3"/>
      <c r="F1068" s="4"/>
      <c r="G1068" s="3"/>
      <c r="J1068" s="3"/>
      <c r="P1068" s="3"/>
      <c r="R1068" s="4"/>
      <c r="S1068" s="4"/>
      <c r="T1068" s="4"/>
      <c r="U1068" s="4"/>
      <c r="V1068" s="4"/>
      <c r="W1068" s="6"/>
      <c r="X1068" s="4"/>
      <c r="Y1068" s="14"/>
      <c r="Z1068" s="4"/>
      <c r="AA1068" s="4"/>
      <c r="AB1068" s="4"/>
      <c r="AC1068" s="4"/>
      <c r="AD1068" s="2"/>
      <c r="AE1068" s="2"/>
      <c r="AF1068" s="4"/>
      <c r="AG1068" s="4"/>
      <c r="AH1068" s="4"/>
      <c r="AI1068" s="6"/>
      <c r="AJ1068" s="4"/>
      <c r="AK1068" s="4"/>
      <c r="AL1068" s="6"/>
    </row>
    <row r="1069" spans="1:38"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6"/>
      <c r="AJ1069" s="4"/>
      <c r="AK1069" s="4"/>
      <c r="AL1069" s="6"/>
    </row>
    <row r="1070" spans="1:38" ht="13" x14ac:dyDescent="0.15">
      <c r="A1070" s="7"/>
      <c r="B1070" s="3"/>
      <c r="C1070" s="3"/>
      <c r="D1070" s="3"/>
      <c r="F1070" s="3"/>
      <c r="G1070" s="3"/>
      <c r="J1070" s="4"/>
      <c r="K1070" s="6"/>
      <c r="P1070" s="4"/>
      <c r="Q1070" s="6"/>
      <c r="R1070" s="4"/>
      <c r="S1070" s="4"/>
      <c r="T1070" s="4"/>
      <c r="U1070" s="4"/>
      <c r="V1070" s="4"/>
      <c r="W1070" s="6"/>
      <c r="X1070" s="4"/>
      <c r="Y1070" s="14"/>
      <c r="Z1070" s="4"/>
      <c r="AA1070" s="4"/>
      <c r="AB1070" s="4"/>
      <c r="AC1070" s="4"/>
      <c r="AD1070" s="2"/>
      <c r="AE1070" s="2"/>
      <c r="AF1070" s="4"/>
      <c r="AG1070" s="4"/>
      <c r="AH1070" s="4"/>
      <c r="AI1070" s="6"/>
      <c r="AJ1070" s="4"/>
      <c r="AK1070" s="4"/>
      <c r="AL1070" s="6"/>
    </row>
    <row r="1071" spans="1:38" ht="13" x14ac:dyDescent="0.15">
      <c r="A1071" s="1"/>
      <c r="B1071" s="3"/>
      <c r="C1071" s="3"/>
      <c r="D1071" s="4"/>
      <c r="E1071" s="6"/>
      <c r="F1071" s="4"/>
      <c r="G1071" s="3"/>
      <c r="J1071" s="4"/>
      <c r="K1071" s="6"/>
      <c r="P1071" s="4"/>
      <c r="Q1071" s="6"/>
      <c r="R1071" s="4"/>
      <c r="S1071" s="4"/>
      <c r="T1071" s="4"/>
      <c r="U1071" s="4"/>
      <c r="V1071" s="4"/>
      <c r="W1071" s="6"/>
      <c r="X1071" s="4"/>
      <c r="Y1071" s="14"/>
      <c r="Z1071" s="4"/>
      <c r="AA1071" s="4"/>
      <c r="AB1071" s="4"/>
      <c r="AC1071" s="4"/>
      <c r="AD1071" s="2"/>
      <c r="AE1071" s="2"/>
      <c r="AF1071" s="4"/>
      <c r="AG1071" s="4"/>
      <c r="AH1071" s="4"/>
      <c r="AI1071" s="6"/>
      <c r="AJ1071" s="4"/>
      <c r="AK1071" s="4"/>
      <c r="AL1071" s="6"/>
    </row>
    <row r="1072" spans="1:38" ht="13" x14ac:dyDescent="0.15">
      <c r="A1072" s="7"/>
      <c r="B1072" s="3"/>
      <c r="C1072" s="4"/>
      <c r="D1072" s="3"/>
      <c r="F1072" s="4"/>
      <c r="G1072" s="3"/>
      <c r="J1072" s="3"/>
      <c r="P1072" s="3"/>
      <c r="R1072" s="4"/>
      <c r="S1072" s="4"/>
      <c r="T1072" s="4"/>
      <c r="U1072" s="4"/>
      <c r="V1072" s="4"/>
      <c r="W1072" s="6"/>
      <c r="X1072" s="4"/>
      <c r="Y1072" s="14"/>
      <c r="Z1072" s="4"/>
      <c r="AA1072" s="4"/>
      <c r="AB1072" s="4"/>
      <c r="AC1072" s="4"/>
      <c r="AD1072" s="2"/>
      <c r="AE1072" s="2"/>
      <c r="AF1072" s="4"/>
      <c r="AG1072" s="4"/>
      <c r="AH1072" s="4"/>
      <c r="AI1072" s="6"/>
      <c r="AJ1072" s="4"/>
      <c r="AK1072" s="4"/>
      <c r="AL1072" s="6"/>
    </row>
    <row r="1073" spans="1:38" ht="13" x14ac:dyDescent="0.15">
      <c r="A1073" s="7"/>
      <c r="B1073" s="3"/>
      <c r="C1073" s="4"/>
      <c r="D1073" s="3"/>
      <c r="F1073" s="4"/>
      <c r="G1073" s="3"/>
      <c r="J1073" s="3"/>
      <c r="P1073" s="3"/>
      <c r="R1073" s="4"/>
      <c r="S1073" s="4"/>
      <c r="T1073" s="4"/>
      <c r="U1073" s="4"/>
      <c r="V1073" s="4"/>
      <c r="W1073" s="6"/>
      <c r="X1073" s="4"/>
      <c r="Y1073" s="14"/>
      <c r="Z1073" s="4"/>
      <c r="AA1073" s="4"/>
      <c r="AB1073" s="4"/>
      <c r="AC1073" s="4"/>
      <c r="AD1073" s="2"/>
      <c r="AE1073" s="2"/>
      <c r="AF1073" s="4"/>
      <c r="AG1073" s="4"/>
      <c r="AH1073" s="4"/>
      <c r="AI1073" s="6"/>
      <c r="AJ1073" s="4"/>
      <c r="AK1073" s="4"/>
      <c r="AL1073" s="6"/>
    </row>
    <row r="1074" spans="1:38" ht="13" x14ac:dyDescent="0.15">
      <c r="A1074" s="7"/>
      <c r="B1074" s="3"/>
      <c r="C1074" s="3"/>
      <c r="D1074" s="3"/>
      <c r="F1074" s="3"/>
      <c r="G1074" s="3"/>
      <c r="J1074" s="4"/>
      <c r="K1074" s="6"/>
      <c r="P1074" s="4"/>
      <c r="Q1074" s="6"/>
      <c r="R1074" s="4"/>
      <c r="S1074" s="4"/>
      <c r="T1074" s="4"/>
      <c r="U1074" s="4"/>
      <c r="V1074" s="4"/>
      <c r="W1074" s="6"/>
      <c r="X1074" s="4"/>
      <c r="Y1074" s="14"/>
      <c r="Z1074" s="4"/>
      <c r="AA1074" s="4"/>
      <c r="AB1074" s="4"/>
      <c r="AC1074" s="4"/>
      <c r="AD1074" s="2"/>
      <c r="AE1074" s="2"/>
      <c r="AF1074" s="4"/>
      <c r="AG1074" s="4"/>
      <c r="AH1074" s="4"/>
      <c r="AI1074" s="6"/>
      <c r="AJ1074" s="4"/>
      <c r="AK1074" s="4"/>
      <c r="AL1074" s="6"/>
    </row>
    <row r="1075" spans="1:38" ht="13" x14ac:dyDescent="0.15">
      <c r="A1075" s="1"/>
      <c r="B1075" s="3"/>
      <c r="C1075" s="4"/>
      <c r="D1075" s="3"/>
      <c r="F1075" s="4"/>
      <c r="G1075" s="3"/>
      <c r="J1075" s="3"/>
      <c r="P1075" s="3"/>
      <c r="R1075" s="4"/>
      <c r="S1075" s="4"/>
      <c r="T1075" s="4"/>
      <c r="U1075" s="3"/>
      <c r="V1075" s="4"/>
      <c r="W1075" s="6"/>
      <c r="X1075" s="4"/>
      <c r="Y1075" s="14"/>
      <c r="Z1075" s="4"/>
      <c r="AA1075" s="4"/>
      <c r="AB1075" s="4"/>
      <c r="AC1075" s="4"/>
      <c r="AD1075" s="2"/>
      <c r="AE1075" s="2"/>
      <c r="AF1075" s="4"/>
      <c r="AG1075" s="4"/>
      <c r="AH1075" s="4"/>
      <c r="AI1075" s="6"/>
      <c r="AJ1075" s="4"/>
      <c r="AK1075" s="4"/>
      <c r="AL1075" s="6"/>
    </row>
    <row r="1076" spans="1:38" ht="13" x14ac:dyDescent="0.15">
      <c r="A1076" s="7"/>
      <c r="B1076" s="3"/>
      <c r="C1076" s="3"/>
      <c r="D1076" s="3"/>
      <c r="F1076" s="3"/>
      <c r="G1076" s="3"/>
      <c r="J1076" s="4"/>
      <c r="K1076" s="6"/>
      <c r="P1076" s="4"/>
      <c r="Q1076" s="6"/>
      <c r="R1076" s="4"/>
      <c r="S1076" s="4"/>
      <c r="T1076" s="4"/>
      <c r="U1076" s="4"/>
      <c r="V1076" s="4"/>
      <c r="W1076" s="6"/>
      <c r="X1076" s="4"/>
      <c r="Y1076" s="14"/>
      <c r="Z1076" s="4"/>
      <c r="AA1076" s="4"/>
      <c r="AB1076" s="4"/>
      <c r="AC1076" s="4"/>
      <c r="AD1076" s="2"/>
      <c r="AE1076" s="2"/>
      <c r="AF1076" s="4"/>
      <c r="AG1076" s="4"/>
      <c r="AH1076" s="4"/>
      <c r="AI1076" s="6"/>
      <c r="AJ1076" s="4"/>
      <c r="AK1076" s="4"/>
      <c r="AL1076" s="6"/>
    </row>
    <row r="1077" spans="1:38" ht="13" x14ac:dyDescent="0.15">
      <c r="A1077" s="7"/>
      <c r="B1077" s="3"/>
      <c r="C1077" s="4"/>
      <c r="D1077" s="3"/>
      <c r="F1077" s="4"/>
      <c r="G1077" s="3"/>
      <c r="J1077" s="3"/>
      <c r="P1077" s="3"/>
      <c r="R1077" s="4"/>
      <c r="S1077" s="4"/>
      <c r="T1077" s="4"/>
      <c r="U1077" s="4"/>
      <c r="V1077" s="4"/>
      <c r="W1077" s="6"/>
      <c r="X1077" s="4"/>
      <c r="Y1077" s="14"/>
      <c r="Z1077" s="4"/>
      <c r="AA1077" s="4"/>
      <c r="AB1077" s="4"/>
      <c r="AC1077" s="4"/>
      <c r="AD1077" s="2"/>
      <c r="AE1077" s="2"/>
      <c r="AF1077" s="4"/>
      <c r="AG1077" s="4"/>
      <c r="AH1077" s="4"/>
      <c r="AI1077" s="6"/>
      <c r="AJ1077" s="4"/>
      <c r="AK1077" s="4"/>
      <c r="AL1077" s="6"/>
    </row>
    <row r="1078" spans="1:38" ht="13" x14ac:dyDescent="0.15">
      <c r="A1078" s="7"/>
      <c r="B1078" s="3"/>
      <c r="C1078" s="4"/>
      <c r="D1078" s="3"/>
      <c r="F1078" s="4"/>
      <c r="G1078" s="3"/>
      <c r="J1078" s="3"/>
      <c r="P1078" s="3"/>
      <c r="R1078" s="4"/>
      <c r="S1078" s="4"/>
      <c r="T1078" s="4"/>
      <c r="U1078" s="4"/>
      <c r="V1078" s="4"/>
      <c r="W1078" s="6"/>
      <c r="X1078" s="4"/>
      <c r="Y1078" s="14"/>
      <c r="Z1078" s="4"/>
      <c r="AA1078" s="4"/>
      <c r="AB1078" s="4"/>
      <c r="AC1078" s="4"/>
      <c r="AD1078" s="2"/>
      <c r="AE1078" s="2"/>
      <c r="AF1078" s="4"/>
      <c r="AG1078" s="4"/>
      <c r="AH1078" s="4"/>
      <c r="AI1078" s="6"/>
      <c r="AJ1078" s="4"/>
      <c r="AK1078" s="4"/>
      <c r="AL1078" s="6"/>
    </row>
    <row r="1079" spans="1:38" ht="13" x14ac:dyDescent="0.15">
      <c r="A1079" s="1"/>
      <c r="B1079" s="3"/>
      <c r="C1079" s="3"/>
      <c r="D1079" s="3"/>
      <c r="F1079" s="3"/>
      <c r="G1079" s="3"/>
      <c r="J1079" s="4"/>
      <c r="K1079" s="6"/>
      <c r="P1079" s="4"/>
      <c r="Q1079" s="6"/>
      <c r="R1079" s="4"/>
      <c r="S1079" s="4"/>
      <c r="T1079" s="4"/>
      <c r="U1079" s="4"/>
      <c r="V1079" s="4"/>
      <c r="W1079" s="6"/>
      <c r="X1079" s="4"/>
      <c r="Y1079" s="14"/>
      <c r="Z1079" s="4"/>
      <c r="AA1079" s="4"/>
      <c r="AB1079" s="4"/>
      <c r="AC1079" s="4"/>
      <c r="AD1079" s="2"/>
      <c r="AE1079" s="2"/>
      <c r="AF1079" s="4"/>
      <c r="AG1079" s="4"/>
      <c r="AH1079" s="4"/>
      <c r="AI1079" s="6"/>
      <c r="AJ1079" s="4"/>
      <c r="AK1079" s="4"/>
      <c r="AL1079" s="6"/>
    </row>
    <row r="1080" spans="1:38" ht="13" x14ac:dyDescent="0.15">
      <c r="A1080" s="7"/>
      <c r="B1080" s="3"/>
      <c r="C1080" s="3"/>
      <c r="D1080" s="3"/>
      <c r="F1080" s="3"/>
      <c r="G1080" s="3"/>
      <c r="J1080" s="4"/>
      <c r="K1080" s="6"/>
      <c r="P1080" s="4"/>
      <c r="Q1080" s="6"/>
      <c r="R1080" s="4"/>
      <c r="S1080" s="4"/>
      <c r="T1080" s="4"/>
      <c r="U1080" s="4"/>
      <c r="V1080" s="4"/>
      <c r="W1080" s="6"/>
      <c r="X1080" s="4"/>
      <c r="Y1080" s="14"/>
      <c r="Z1080" s="4"/>
      <c r="AA1080" s="4"/>
      <c r="AB1080" s="4"/>
      <c r="AC1080" s="4"/>
      <c r="AD1080" s="2"/>
      <c r="AE1080" s="2"/>
      <c r="AF1080" s="4"/>
      <c r="AG1080" s="4"/>
      <c r="AH1080" s="4"/>
      <c r="AI1080" s="6"/>
      <c r="AJ1080" s="4"/>
      <c r="AK1080" s="4"/>
      <c r="AL1080" s="6"/>
    </row>
    <row r="1081" spans="1:38" ht="13" x14ac:dyDescent="0.15">
      <c r="A1081" s="7"/>
      <c r="B1081" s="3"/>
      <c r="C1081" s="3"/>
      <c r="D1081" s="4"/>
      <c r="E1081" s="6"/>
      <c r="F1081" s="4"/>
      <c r="G1081" s="3"/>
      <c r="J1081" s="4"/>
      <c r="K1081" s="6"/>
      <c r="P1081" s="4"/>
      <c r="Q1081" s="6"/>
      <c r="R1081" s="4"/>
      <c r="S1081" s="4"/>
      <c r="T1081" s="4"/>
      <c r="U1081" s="4"/>
      <c r="V1081" s="4"/>
      <c r="W1081" s="6"/>
      <c r="X1081" s="4"/>
      <c r="Y1081" s="14"/>
      <c r="Z1081" s="4"/>
      <c r="AA1081" s="4"/>
      <c r="AB1081" s="4"/>
      <c r="AC1081" s="4"/>
      <c r="AD1081" s="2"/>
      <c r="AE1081" s="2"/>
      <c r="AF1081" s="4"/>
      <c r="AG1081" s="4"/>
      <c r="AH1081" s="4"/>
      <c r="AI1081" s="6"/>
      <c r="AJ1081" s="4"/>
      <c r="AK1081" s="4"/>
      <c r="AL1081" s="6"/>
    </row>
    <row r="1082" spans="1:38" ht="13" x14ac:dyDescent="0.15">
      <c r="A1082" s="7"/>
      <c r="B1082" s="3"/>
      <c r="C1082" s="4"/>
      <c r="D1082" s="3"/>
      <c r="F1082" s="4"/>
      <c r="G1082" s="3"/>
      <c r="J1082" s="3"/>
      <c r="P1082" s="3"/>
      <c r="R1082" s="4"/>
      <c r="S1082" s="4"/>
      <c r="T1082" s="4"/>
      <c r="U1082" s="4"/>
      <c r="V1082" s="4"/>
      <c r="W1082" s="6"/>
      <c r="X1082" s="4"/>
      <c r="Y1082" s="14"/>
      <c r="Z1082" s="4"/>
      <c r="AA1082" s="4"/>
      <c r="AB1082" s="4"/>
      <c r="AC1082" s="4"/>
      <c r="AD1082" s="2"/>
      <c r="AE1082" s="2"/>
      <c r="AF1082" s="4"/>
      <c r="AG1082" s="4"/>
      <c r="AH1082" s="4"/>
      <c r="AI1082" s="6"/>
      <c r="AJ1082" s="4"/>
      <c r="AK1082" s="4"/>
      <c r="AL1082" s="6"/>
    </row>
    <row r="1083" spans="1:38" ht="13" x14ac:dyDescent="0.15">
      <c r="A1083" s="1"/>
      <c r="B1083" s="3"/>
      <c r="C1083" s="4"/>
      <c r="D1083" s="3"/>
      <c r="F1083" s="4"/>
      <c r="G1083" s="3"/>
      <c r="J1083" s="3"/>
      <c r="P1083" s="3"/>
      <c r="R1083" s="4"/>
      <c r="S1083" s="4"/>
      <c r="T1083" s="4"/>
      <c r="U1083" s="4"/>
      <c r="V1083" s="4"/>
      <c r="W1083" s="6"/>
      <c r="X1083" s="4"/>
      <c r="Y1083" s="14"/>
      <c r="Z1083" s="4"/>
      <c r="AA1083" s="4"/>
      <c r="AB1083" s="4"/>
      <c r="AC1083" s="4"/>
      <c r="AD1083" s="2"/>
      <c r="AE1083" s="2"/>
      <c r="AF1083" s="4"/>
      <c r="AG1083" s="4"/>
      <c r="AH1083" s="4"/>
      <c r="AI1083" s="6"/>
      <c r="AJ1083" s="4"/>
      <c r="AK1083" s="4"/>
      <c r="AL1083" s="6"/>
    </row>
    <row r="1084" spans="1:38" ht="13" x14ac:dyDescent="0.15">
      <c r="A1084" s="7"/>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6"/>
      <c r="AJ1084" s="4"/>
      <c r="AK1084" s="4"/>
      <c r="AL1084" s="6"/>
    </row>
    <row r="1085" spans="1:38" ht="13" x14ac:dyDescent="0.15">
      <c r="A1085" s="7"/>
      <c r="B1085" s="3"/>
      <c r="C1085" s="4"/>
      <c r="D1085" s="3"/>
      <c r="F1085" s="4"/>
      <c r="G1085" s="3"/>
      <c r="J1085" s="3"/>
      <c r="P1085" s="3"/>
      <c r="R1085" s="4"/>
      <c r="S1085" s="4"/>
      <c r="T1085" s="4"/>
      <c r="U1085" s="3"/>
      <c r="V1085" s="4"/>
      <c r="W1085" s="6"/>
      <c r="X1085" s="4"/>
      <c r="Y1085" s="14"/>
      <c r="Z1085" s="4"/>
      <c r="AA1085" s="4"/>
      <c r="AB1085" s="4"/>
      <c r="AC1085" s="4"/>
      <c r="AD1085" s="2"/>
      <c r="AE1085" s="2"/>
      <c r="AF1085" s="4"/>
      <c r="AG1085" s="4"/>
      <c r="AH1085" s="4"/>
      <c r="AI1085" s="6"/>
      <c r="AJ1085" s="4"/>
      <c r="AK1085" s="4"/>
      <c r="AL1085" s="6"/>
    </row>
    <row r="1086" spans="1:38" ht="13" x14ac:dyDescent="0.15">
      <c r="A1086" s="7"/>
      <c r="B1086" s="3"/>
      <c r="C1086" s="4"/>
      <c r="D1086" s="3"/>
      <c r="F1086" s="4"/>
      <c r="G1086" s="3"/>
      <c r="J1086" s="3"/>
      <c r="P1086" s="3"/>
      <c r="R1086" s="4"/>
      <c r="S1086" s="4"/>
      <c r="T1086" s="4"/>
      <c r="U1086" s="4"/>
      <c r="V1086" s="4"/>
      <c r="W1086" s="6"/>
      <c r="X1086" s="4"/>
      <c r="Y1086" s="14"/>
      <c r="Z1086" s="4"/>
      <c r="AA1086" s="4"/>
      <c r="AB1086" s="4"/>
      <c r="AC1086" s="4"/>
      <c r="AD1086" s="2"/>
      <c r="AE1086" s="2"/>
      <c r="AF1086" s="4"/>
      <c r="AG1086" s="4"/>
      <c r="AH1086" s="4"/>
      <c r="AI1086" s="6"/>
      <c r="AJ1086" s="4"/>
      <c r="AK1086" s="4"/>
      <c r="AL1086" s="6"/>
    </row>
    <row r="1087" spans="1:38" ht="13" x14ac:dyDescent="0.15">
      <c r="A1087" s="1"/>
      <c r="B1087" s="3"/>
      <c r="C1087" s="4"/>
      <c r="D1087" s="3"/>
      <c r="F1087" s="4"/>
      <c r="G1087" s="3"/>
      <c r="J1087" s="3"/>
      <c r="P1087" s="3"/>
      <c r="R1087" s="4"/>
      <c r="S1087" s="4"/>
      <c r="T1087" s="4"/>
      <c r="U1087" s="4"/>
      <c r="V1087" s="4"/>
      <c r="W1087" s="6"/>
      <c r="X1087" s="4"/>
      <c r="Y1087" s="14"/>
      <c r="Z1087" s="4"/>
      <c r="AA1087" s="4"/>
      <c r="AB1087" s="4"/>
      <c r="AC1087" s="4"/>
      <c r="AD1087" s="2"/>
      <c r="AE1087" s="2"/>
      <c r="AF1087" s="4"/>
      <c r="AG1087" s="4"/>
      <c r="AH1087" s="4"/>
      <c r="AI1087" s="6"/>
      <c r="AJ1087" s="4"/>
      <c r="AK1087" s="4"/>
      <c r="AL1087" s="6"/>
    </row>
    <row r="1088" spans="1:38" ht="13" x14ac:dyDescent="0.15">
      <c r="A1088" s="7"/>
      <c r="B1088" s="3"/>
      <c r="C1088" s="3"/>
      <c r="D1088" s="4"/>
      <c r="E1088" s="6"/>
      <c r="F1088" s="4"/>
      <c r="G1088" s="3"/>
      <c r="J1088" s="4"/>
      <c r="K1088" s="6"/>
      <c r="P1088" s="4"/>
      <c r="Q1088" s="6"/>
      <c r="R1088" s="4"/>
      <c r="S1088" s="4"/>
      <c r="T1088" s="4"/>
      <c r="U1088" s="4"/>
      <c r="V1088" s="4"/>
      <c r="W1088" s="6"/>
      <c r="X1088" s="4"/>
      <c r="Y1088" s="14"/>
      <c r="Z1088" s="4"/>
      <c r="AA1088" s="4"/>
      <c r="AB1088" s="4"/>
      <c r="AC1088" s="4"/>
      <c r="AD1088" s="2"/>
      <c r="AE1088" s="2"/>
      <c r="AF1088" s="4"/>
      <c r="AG1088" s="4"/>
      <c r="AH1088" s="4"/>
      <c r="AI1088" s="6"/>
      <c r="AJ1088" s="4"/>
      <c r="AK1088" s="4"/>
      <c r="AL1088" s="6"/>
    </row>
    <row r="1089" spans="1:38" ht="13" x14ac:dyDescent="0.15">
      <c r="A1089" s="7"/>
      <c r="B1089" s="3"/>
      <c r="C1089" s="4"/>
      <c r="D1089" s="3"/>
      <c r="F1089" s="4"/>
      <c r="G1089" s="3"/>
      <c r="J1089" s="3"/>
      <c r="P1089" s="3"/>
      <c r="R1089" s="4"/>
      <c r="S1089" s="4"/>
      <c r="T1089" s="4"/>
      <c r="U1089" s="4"/>
      <c r="V1089" s="4"/>
      <c r="W1089" s="6"/>
      <c r="X1089" s="4"/>
      <c r="Y1089" s="14"/>
      <c r="Z1089" s="4"/>
      <c r="AA1089" s="4"/>
      <c r="AB1089" s="4"/>
      <c r="AC1089" s="4"/>
      <c r="AD1089" s="2"/>
      <c r="AE1089" s="2"/>
      <c r="AF1089" s="4"/>
      <c r="AG1089" s="4"/>
      <c r="AH1089" s="4"/>
      <c r="AI1089" s="6"/>
      <c r="AJ1089" s="4"/>
      <c r="AK1089" s="4"/>
      <c r="AL1089" s="6"/>
    </row>
    <row r="1090" spans="1:38" ht="13" x14ac:dyDescent="0.15">
      <c r="A1090" s="7"/>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6"/>
      <c r="AJ1090" s="4"/>
      <c r="AK1090" s="4"/>
      <c r="AL1090" s="6"/>
    </row>
    <row r="1091" spans="1:38" ht="13" x14ac:dyDescent="0.15">
      <c r="A1091" s="1"/>
      <c r="B1091" s="3"/>
      <c r="C1091" s="4"/>
      <c r="D1091" s="3"/>
      <c r="F1091" s="4"/>
      <c r="G1091" s="3"/>
      <c r="J1091" s="3"/>
      <c r="P1091" s="3"/>
      <c r="R1091" s="4"/>
      <c r="S1091" s="4"/>
      <c r="T1091" s="4"/>
      <c r="U1091" s="4"/>
      <c r="V1091" s="4"/>
      <c r="W1091" s="6"/>
      <c r="X1091" s="4"/>
      <c r="Y1091" s="14"/>
      <c r="Z1091" s="4"/>
      <c r="AA1091" s="4"/>
      <c r="AB1091" s="4"/>
      <c r="AC1091" s="4"/>
      <c r="AD1091" s="2"/>
      <c r="AE1091" s="2"/>
      <c r="AF1091" s="4"/>
      <c r="AG1091" s="4"/>
      <c r="AH1091" s="4"/>
      <c r="AI1091" s="6"/>
      <c r="AJ1091" s="4"/>
      <c r="AK1091" s="4"/>
      <c r="AL1091" s="6"/>
    </row>
    <row r="1092" spans="1:38" ht="13" x14ac:dyDescent="0.15">
      <c r="A1092" s="7"/>
      <c r="B1092" s="3"/>
      <c r="C1092" s="3"/>
      <c r="D1092" s="3"/>
      <c r="F1092" s="3"/>
      <c r="G1092" s="3"/>
      <c r="J1092" s="4"/>
      <c r="K1092" s="6"/>
      <c r="P1092" s="4"/>
      <c r="Q1092" s="6"/>
      <c r="R1092" s="4"/>
      <c r="S1092" s="4"/>
      <c r="T1092" s="4"/>
      <c r="U1092" s="4"/>
      <c r="V1092" s="4"/>
      <c r="W1092" s="6"/>
      <c r="X1092" s="4"/>
      <c r="Y1092" s="14"/>
      <c r="Z1092" s="4"/>
      <c r="AA1092" s="4"/>
      <c r="AB1092" s="4"/>
      <c r="AC1092" s="4"/>
      <c r="AD1092" s="2"/>
      <c r="AE1092" s="2"/>
      <c r="AF1092" s="4"/>
      <c r="AG1092" s="4"/>
      <c r="AH1092" s="4"/>
      <c r="AI1092" s="6"/>
      <c r="AJ1092" s="4"/>
      <c r="AK1092" s="4"/>
      <c r="AL1092" s="6"/>
    </row>
    <row r="1093" spans="1:38"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6"/>
      <c r="AJ1093" s="4"/>
      <c r="AK1093" s="4"/>
      <c r="AL1093" s="6"/>
    </row>
    <row r="1094" spans="1:38" ht="13" x14ac:dyDescent="0.15">
      <c r="A1094" s="7"/>
      <c r="B1094" s="3"/>
      <c r="C1094" s="4"/>
      <c r="D1094" s="3"/>
      <c r="F1094" s="4"/>
      <c r="G1094" s="3"/>
      <c r="J1094" s="3"/>
      <c r="P1094" s="3"/>
      <c r="R1094" s="4"/>
      <c r="S1094" s="4"/>
      <c r="T1094" s="4"/>
      <c r="U1094" s="3"/>
      <c r="V1094" s="4"/>
      <c r="W1094" s="6"/>
      <c r="X1094" s="4"/>
      <c r="Y1094" s="14"/>
      <c r="Z1094" s="4"/>
      <c r="AA1094" s="4"/>
      <c r="AB1094" s="4"/>
      <c r="AC1094" s="4"/>
      <c r="AD1094" s="2"/>
      <c r="AE1094" s="2"/>
      <c r="AF1094" s="4"/>
      <c r="AG1094" s="4"/>
      <c r="AH1094" s="4"/>
      <c r="AI1094" s="6"/>
      <c r="AJ1094" s="4"/>
      <c r="AK1094" s="4"/>
      <c r="AL1094" s="6"/>
    </row>
    <row r="1095" spans="1:38" ht="13" x14ac:dyDescent="0.15">
      <c r="A1095" s="1"/>
      <c r="B1095" s="3"/>
      <c r="C1095" s="3"/>
      <c r="D1095" s="3"/>
      <c r="F1095" s="3"/>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6"/>
      <c r="AJ1095" s="4"/>
      <c r="AK1095" s="4"/>
      <c r="AL1095" s="6"/>
    </row>
    <row r="1096" spans="1:38" ht="13" x14ac:dyDescent="0.15">
      <c r="A1096" s="7"/>
      <c r="B1096" s="3"/>
      <c r="C1096" s="3"/>
      <c r="D1096" s="3"/>
      <c r="F1096" s="3"/>
      <c r="G1096" s="3"/>
      <c r="J1096" s="4"/>
      <c r="K1096" s="6"/>
      <c r="P1096" s="4"/>
      <c r="Q1096" s="6"/>
      <c r="R1096" s="4"/>
      <c r="S1096" s="4"/>
      <c r="T1096" s="4"/>
      <c r="U1096" s="4"/>
      <c r="V1096" s="4"/>
      <c r="W1096" s="6"/>
      <c r="X1096" s="4"/>
      <c r="Y1096" s="14"/>
      <c r="Z1096" s="4"/>
      <c r="AA1096" s="4"/>
      <c r="AB1096" s="4"/>
      <c r="AC1096" s="4"/>
      <c r="AD1096" s="2"/>
      <c r="AE1096" s="2"/>
      <c r="AF1096" s="4"/>
      <c r="AG1096" s="4"/>
      <c r="AH1096" s="4"/>
      <c r="AI1096" s="6"/>
      <c r="AJ1096" s="4"/>
      <c r="AK1096" s="4"/>
      <c r="AL1096" s="6"/>
    </row>
    <row r="1097" spans="1:38" ht="13" x14ac:dyDescent="0.15">
      <c r="A1097" s="7"/>
      <c r="B1097" s="3"/>
      <c r="C1097" s="3"/>
      <c r="D1097" s="3"/>
      <c r="F1097" s="3"/>
      <c r="G1097" s="3"/>
      <c r="J1097" s="4"/>
      <c r="K1097" s="6"/>
      <c r="P1097" s="4"/>
      <c r="Q1097" s="6"/>
      <c r="R1097" s="4"/>
      <c r="S1097" s="4"/>
      <c r="T1097" s="4"/>
      <c r="U1097" s="4"/>
      <c r="V1097" s="4"/>
      <c r="W1097" s="6"/>
      <c r="X1097" s="4"/>
      <c r="Y1097" s="14"/>
      <c r="Z1097" s="4"/>
      <c r="AA1097" s="4"/>
      <c r="AB1097" s="4"/>
      <c r="AC1097" s="4"/>
      <c r="AD1097" s="2"/>
      <c r="AE1097" s="2"/>
      <c r="AF1097" s="4"/>
      <c r="AG1097" s="4"/>
      <c r="AH1097" s="4"/>
      <c r="AI1097" s="6"/>
      <c r="AJ1097" s="4"/>
      <c r="AK1097" s="4"/>
      <c r="AL1097" s="6"/>
    </row>
    <row r="1098" spans="1:38" ht="13" x14ac:dyDescent="0.15">
      <c r="A1098" s="7"/>
      <c r="B1098" s="3"/>
      <c r="C1098" s="4"/>
      <c r="D1098" s="3"/>
      <c r="F1098" s="4"/>
      <c r="G1098" s="3"/>
      <c r="J1098" s="4"/>
      <c r="K1098" s="6"/>
      <c r="P1098" s="4"/>
      <c r="Q1098" s="6"/>
      <c r="R1098" s="4"/>
      <c r="S1098" s="4"/>
      <c r="T1098" s="4"/>
      <c r="U1098" s="4"/>
      <c r="V1098" s="4"/>
      <c r="W1098" s="6"/>
      <c r="X1098" s="4"/>
      <c r="Y1098" s="14"/>
      <c r="Z1098" s="4"/>
      <c r="AA1098" s="4"/>
      <c r="AB1098" s="4"/>
      <c r="AC1098" s="4"/>
      <c r="AD1098" s="2"/>
      <c r="AE1098" s="2"/>
      <c r="AF1098" s="4"/>
      <c r="AG1098" s="4"/>
      <c r="AH1098" s="4"/>
      <c r="AI1098" s="6"/>
      <c r="AJ1098" s="4"/>
      <c r="AK1098" s="4"/>
      <c r="AL1098" s="6"/>
    </row>
    <row r="1099" spans="1:38" ht="13" x14ac:dyDescent="0.15">
      <c r="A1099" s="1"/>
      <c r="B1099" s="3"/>
      <c r="C1099" s="4"/>
      <c r="D1099" s="3"/>
      <c r="F1099" s="4"/>
      <c r="G1099" s="3"/>
      <c r="J1099" s="3"/>
      <c r="P1099" s="3"/>
      <c r="R1099" s="4"/>
      <c r="S1099" s="4"/>
      <c r="T1099" s="4"/>
      <c r="U1099" s="4"/>
      <c r="V1099" s="4"/>
      <c r="W1099" s="6"/>
      <c r="X1099" s="4"/>
      <c r="Y1099" s="14"/>
      <c r="Z1099" s="4"/>
      <c r="AA1099" s="4"/>
      <c r="AB1099" s="4"/>
      <c r="AC1099" s="4"/>
      <c r="AD1099" s="2"/>
      <c r="AE1099" s="2"/>
      <c r="AF1099" s="4"/>
      <c r="AG1099" s="4"/>
      <c r="AH1099" s="4"/>
      <c r="AI1099" s="6"/>
      <c r="AJ1099" s="4"/>
      <c r="AK1099" s="4"/>
      <c r="AL1099" s="6"/>
    </row>
    <row r="1100" spans="1:38" ht="13" x14ac:dyDescent="0.15">
      <c r="A1100" s="7"/>
      <c r="B1100" s="3"/>
      <c r="C1100" s="3"/>
      <c r="D1100" s="3"/>
      <c r="F1100" s="3"/>
      <c r="G1100" s="3"/>
      <c r="J1100" s="4"/>
      <c r="K1100" s="6"/>
      <c r="P1100" s="4"/>
      <c r="Q1100" s="6"/>
      <c r="R1100" s="4"/>
      <c r="S1100" s="4"/>
      <c r="T1100" s="4"/>
      <c r="U1100" s="4"/>
      <c r="V1100" s="4"/>
      <c r="W1100" s="6"/>
      <c r="X1100" s="4"/>
      <c r="Y1100" s="14"/>
      <c r="Z1100" s="4"/>
      <c r="AA1100" s="4"/>
      <c r="AB1100" s="4"/>
      <c r="AC1100" s="4"/>
      <c r="AD1100" s="2"/>
      <c r="AE1100" s="2"/>
      <c r="AF1100" s="4"/>
      <c r="AG1100" s="4"/>
      <c r="AH1100" s="4"/>
      <c r="AI1100" s="6"/>
      <c r="AJ1100" s="4"/>
      <c r="AK1100" s="4"/>
      <c r="AL1100" s="6"/>
    </row>
    <row r="1101" spans="1:38" ht="13" x14ac:dyDescent="0.15">
      <c r="A1101" s="7"/>
      <c r="B1101" s="3"/>
      <c r="C1101" s="3"/>
      <c r="D1101" s="4"/>
      <c r="E1101" s="6"/>
      <c r="F1101" s="4"/>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6"/>
      <c r="AJ1101" s="4"/>
      <c r="AK1101" s="4"/>
      <c r="AL1101" s="6"/>
    </row>
    <row r="1102" spans="1:38" ht="13" x14ac:dyDescent="0.15">
      <c r="A1102" s="7"/>
      <c r="B1102" s="3"/>
      <c r="C1102" s="4"/>
      <c r="D1102" s="3"/>
      <c r="F1102" s="4"/>
      <c r="G1102" s="3"/>
      <c r="J1102" s="3"/>
      <c r="P1102" s="3"/>
      <c r="R1102" s="4"/>
      <c r="S1102" s="4"/>
      <c r="T1102" s="4"/>
      <c r="U1102" s="4"/>
      <c r="V1102" s="4"/>
      <c r="W1102" s="6"/>
      <c r="X1102" s="4"/>
      <c r="Y1102" s="14"/>
      <c r="Z1102" s="4"/>
      <c r="AA1102" s="4"/>
      <c r="AB1102" s="4"/>
      <c r="AC1102" s="4"/>
      <c r="AD1102" s="2"/>
      <c r="AE1102" s="2"/>
      <c r="AF1102" s="4"/>
      <c r="AG1102" s="4"/>
      <c r="AH1102" s="4"/>
      <c r="AI1102" s="6"/>
      <c r="AJ1102" s="4"/>
      <c r="AK1102" s="4"/>
      <c r="AL1102" s="6"/>
    </row>
    <row r="1103" spans="1:38" ht="13" x14ac:dyDescent="0.15">
      <c r="A1103" s="1"/>
      <c r="B1103" s="3"/>
      <c r="C1103" s="4"/>
      <c r="D1103" s="3"/>
      <c r="F1103" s="4"/>
      <c r="G1103" s="3"/>
      <c r="J1103" s="3"/>
      <c r="P1103" s="3"/>
      <c r="R1103" s="4"/>
      <c r="S1103" s="4"/>
      <c r="T1103" s="4"/>
      <c r="U1103" s="4"/>
      <c r="V1103" s="4"/>
      <c r="W1103" s="6"/>
      <c r="X1103" s="4"/>
      <c r="Y1103" s="14"/>
      <c r="Z1103" s="4"/>
      <c r="AA1103" s="4"/>
      <c r="AB1103" s="4"/>
      <c r="AC1103" s="4"/>
      <c r="AD1103" s="2"/>
      <c r="AE1103" s="2"/>
      <c r="AF1103" s="4"/>
      <c r="AG1103" s="4"/>
      <c r="AH1103" s="4"/>
      <c r="AI1103" s="6"/>
      <c r="AJ1103" s="4"/>
      <c r="AK1103" s="4"/>
      <c r="AL1103" s="6"/>
    </row>
    <row r="1104" spans="1:38" ht="13" x14ac:dyDescent="0.15">
      <c r="A1104" s="7"/>
      <c r="B1104" s="3"/>
      <c r="C1104" s="3"/>
      <c r="D1104" s="3"/>
      <c r="F1104" s="3"/>
      <c r="G1104" s="3"/>
      <c r="J1104" s="4"/>
      <c r="K1104" s="6"/>
      <c r="P1104" s="4"/>
      <c r="Q1104" s="6"/>
      <c r="R1104" s="4"/>
      <c r="S1104" s="4"/>
      <c r="T1104" s="4"/>
      <c r="U1104" s="4"/>
      <c r="V1104" s="4"/>
      <c r="W1104" s="6"/>
      <c r="X1104" s="4"/>
      <c r="Y1104" s="14"/>
      <c r="Z1104" s="4"/>
      <c r="AA1104" s="4"/>
      <c r="AB1104" s="4"/>
      <c r="AC1104" s="4"/>
      <c r="AD1104" s="2"/>
      <c r="AE1104" s="2"/>
      <c r="AF1104" s="4"/>
      <c r="AG1104" s="4"/>
      <c r="AH1104" s="4"/>
      <c r="AI1104" s="6"/>
      <c r="AJ1104" s="4"/>
      <c r="AK1104" s="4"/>
      <c r="AL1104" s="6"/>
    </row>
    <row r="1105" spans="1:38" ht="13" x14ac:dyDescent="0.15">
      <c r="A1105" s="7"/>
      <c r="B1105" s="3"/>
      <c r="C1105" s="3"/>
      <c r="D1105" s="3"/>
      <c r="F1105" s="3"/>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6"/>
      <c r="AJ1105" s="4"/>
      <c r="AK1105" s="4"/>
      <c r="AL1105" s="6"/>
    </row>
    <row r="1106" spans="1:38" ht="13" x14ac:dyDescent="0.15">
      <c r="A1106" s="7"/>
      <c r="B1106" s="3"/>
      <c r="C1106" s="3"/>
      <c r="D1106" s="3"/>
      <c r="F1106" s="3"/>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6"/>
      <c r="AJ1106" s="4"/>
      <c r="AK1106" s="4"/>
      <c r="AL1106" s="6"/>
    </row>
    <row r="1107" spans="1:38" ht="13" x14ac:dyDescent="0.15">
      <c r="A1107" s="1"/>
      <c r="B1107" s="3"/>
      <c r="C1107" s="4"/>
      <c r="D1107" s="3"/>
      <c r="F1107" s="4"/>
      <c r="G1107" s="3"/>
      <c r="J1107" s="3"/>
      <c r="P1107" s="3"/>
      <c r="R1107" s="4"/>
      <c r="S1107" s="4"/>
      <c r="T1107" s="3"/>
      <c r="U1107" s="4"/>
      <c r="V1107" s="4"/>
      <c r="W1107" s="6"/>
      <c r="X1107" s="4"/>
      <c r="Y1107" s="14"/>
      <c r="Z1107" s="4"/>
      <c r="AA1107" s="4"/>
      <c r="AB1107" s="4"/>
      <c r="AC1107" s="4"/>
      <c r="AD1107" s="2"/>
      <c r="AE1107" s="2"/>
      <c r="AF1107" s="4"/>
      <c r="AG1107" s="4"/>
      <c r="AH1107" s="4"/>
      <c r="AI1107" s="6"/>
      <c r="AJ1107" s="4"/>
      <c r="AK1107" s="4"/>
      <c r="AL1107" s="6"/>
    </row>
    <row r="1108" spans="1:38" ht="13" x14ac:dyDescent="0.15">
      <c r="A1108" s="7"/>
      <c r="B1108" s="3"/>
      <c r="C1108" s="3"/>
      <c r="D1108" s="3"/>
      <c r="F1108" s="3"/>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6"/>
      <c r="AJ1108" s="4"/>
      <c r="AK1108" s="4"/>
      <c r="AL1108" s="6"/>
    </row>
    <row r="1109" spans="1:38" ht="13" x14ac:dyDescent="0.15">
      <c r="A1109" s="7"/>
      <c r="B1109" s="3"/>
      <c r="C1109" s="3"/>
      <c r="D1109" s="3"/>
      <c r="F1109" s="3"/>
      <c r="G1109" s="3"/>
      <c r="J1109" s="4"/>
      <c r="K1109" s="6"/>
      <c r="P1109" s="4"/>
      <c r="Q1109" s="6"/>
      <c r="R1109" s="4"/>
      <c r="S1109" s="4"/>
      <c r="T1109" s="4"/>
      <c r="U1109" s="4"/>
      <c r="V1109" s="4"/>
      <c r="W1109" s="6"/>
      <c r="X1109" s="4"/>
      <c r="Y1109" s="14"/>
      <c r="Z1109" s="4"/>
      <c r="AA1109" s="4"/>
      <c r="AB1109" s="4"/>
      <c r="AC1109" s="4"/>
      <c r="AD1109" s="2"/>
      <c r="AE1109" s="2"/>
      <c r="AF1109" s="4"/>
      <c r="AG1109" s="4"/>
      <c r="AH1109" s="4"/>
      <c r="AI1109" s="6"/>
      <c r="AJ1109" s="4"/>
      <c r="AK1109" s="4"/>
      <c r="AL1109" s="6"/>
    </row>
    <row r="1110" spans="1:38" ht="13" x14ac:dyDescent="0.15">
      <c r="A1110" s="7"/>
      <c r="B1110" s="3"/>
      <c r="C1110" s="3"/>
      <c r="D1110" s="3"/>
      <c r="F1110" s="3"/>
      <c r="G1110" s="3"/>
      <c r="J1110" s="4"/>
      <c r="K1110" s="6"/>
      <c r="P1110" s="4"/>
      <c r="Q1110" s="6"/>
      <c r="R1110" s="4"/>
      <c r="S1110" s="4"/>
      <c r="T1110" s="4"/>
      <c r="U1110" s="4"/>
      <c r="V1110" s="4"/>
      <c r="W1110" s="6"/>
      <c r="X1110" s="4"/>
      <c r="Y1110" s="14"/>
      <c r="Z1110" s="4"/>
      <c r="AA1110" s="4"/>
      <c r="AB1110" s="4"/>
      <c r="AC1110" s="4"/>
      <c r="AD1110" s="2"/>
      <c r="AE1110" s="2"/>
      <c r="AF1110" s="4"/>
      <c r="AG1110" s="4"/>
      <c r="AH1110" s="4"/>
      <c r="AI1110" s="6"/>
      <c r="AJ1110" s="4"/>
      <c r="AK1110" s="4"/>
      <c r="AL1110" s="6"/>
    </row>
    <row r="1111" spans="1:38" ht="13" x14ac:dyDescent="0.15">
      <c r="A1111" s="1"/>
      <c r="B1111" s="3"/>
      <c r="C1111" s="4"/>
      <c r="D1111" s="3"/>
      <c r="F1111" s="4"/>
      <c r="G1111" s="3"/>
      <c r="J1111" s="3"/>
      <c r="P1111" s="3"/>
      <c r="R1111" s="4"/>
      <c r="S1111" s="4"/>
      <c r="T1111" s="4"/>
      <c r="U1111" s="4"/>
      <c r="V1111" s="4"/>
      <c r="W1111" s="6"/>
      <c r="X1111" s="4"/>
      <c r="Y1111" s="14"/>
      <c r="Z1111" s="4"/>
      <c r="AA1111" s="4"/>
      <c r="AB1111" s="4"/>
      <c r="AC1111" s="4"/>
      <c r="AD1111" s="2"/>
      <c r="AE1111" s="2"/>
      <c r="AF1111" s="4"/>
      <c r="AG1111" s="4"/>
      <c r="AH1111" s="4"/>
      <c r="AI1111" s="6"/>
      <c r="AJ1111" s="4"/>
      <c r="AK1111" s="4"/>
      <c r="AL1111" s="6"/>
    </row>
    <row r="1112" spans="1:38" ht="13" x14ac:dyDescent="0.15">
      <c r="A1112" s="7"/>
      <c r="B1112" s="3"/>
      <c r="C1112" s="4"/>
      <c r="D1112" s="3"/>
      <c r="F1112" s="4"/>
      <c r="G1112" s="3"/>
      <c r="J1112" s="3"/>
      <c r="P1112" s="3"/>
      <c r="R1112" s="4"/>
      <c r="S1112" s="4"/>
      <c r="T1112" s="4"/>
      <c r="U1112" s="4"/>
      <c r="V1112" s="4"/>
      <c r="W1112" s="6"/>
      <c r="X1112" s="4"/>
      <c r="Y1112" s="14"/>
      <c r="Z1112" s="4"/>
      <c r="AA1112" s="4"/>
      <c r="AB1112" s="4"/>
      <c r="AC1112" s="4"/>
      <c r="AD1112" s="2"/>
      <c r="AE1112" s="2"/>
      <c r="AF1112" s="4"/>
      <c r="AG1112" s="4"/>
      <c r="AH1112" s="4"/>
      <c r="AI1112" s="6"/>
      <c r="AJ1112" s="4"/>
      <c r="AK1112" s="4"/>
      <c r="AL1112" s="6"/>
    </row>
    <row r="1113" spans="1:38" ht="13" x14ac:dyDescent="0.15">
      <c r="A1113" s="7"/>
      <c r="B1113" s="3"/>
      <c r="C1113" s="3"/>
      <c r="D1113" s="3"/>
      <c r="F1113" s="3"/>
      <c r="G1113" s="3"/>
      <c r="J1113" s="4"/>
      <c r="K1113" s="6"/>
      <c r="P1113" s="4"/>
      <c r="Q1113" s="6"/>
      <c r="R1113" s="4"/>
      <c r="S1113" s="4"/>
      <c r="T1113" s="4"/>
      <c r="U1113" s="4"/>
      <c r="V1113" s="4"/>
      <c r="W1113" s="6"/>
      <c r="X1113" s="4"/>
      <c r="Y1113" s="14"/>
      <c r="Z1113" s="4"/>
      <c r="AA1113" s="4"/>
      <c r="AB1113" s="4"/>
      <c r="AC1113" s="4"/>
      <c r="AD1113" s="2"/>
      <c r="AE1113" s="2"/>
      <c r="AF1113" s="4"/>
      <c r="AG1113" s="4"/>
      <c r="AH1113" s="4"/>
      <c r="AI1113" s="6"/>
      <c r="AJ1113" s="4"/>
      <c r="AK1113" s="4"/>
      <c r="AL1113" s="6"/>
    </row>
    <row r="1114" spans="1:38" ht="13" x14ac:dyDescent="0.15">
      <c r="A1114" s="7"/>
      <c r="B1114" s="3"/>
      <c r="C1114" s="3"/>
      <c r="D1114" s="4"/>
      <c r="E1114" s="6"/>
      <c r="F1114" s="4"/>
      <c r="G1114" s="3"/>
      <c r="J1114" s="4"/>
      <c r="K1114" s="6"/>
      <c r="P1114" s="4"/>
      <c r="Q1114" s="6"/>
      <c r="R1114" s="4"/>
      <c r="S1114" s="4"/>
      <c r="T1114" s="4"/>
      <c r="U1114" s="4"/>
      <c r="V1114" s="4"/>
      <c r="W1114" s="6"/>
      <c r="X1114" s="4"/>
      <c r="Y1114" s="14"/>
      <c r="Z1114" s="4"/>
      <c r="AA1114" s="4"/>
      <c r="AB1114" s="4"/>
      <c r="AC1114" s="4"/>
      <c r="AD1114" s="2"/>
      <c r="AE1114" s="2"/>
      <c r="AF1114" s="4"/>
      <c r="AG1114" s="4"/>
      <c r="AH1114" s="4"/>
      <c r="AI1114" s="6"/>
      <c r="AJ1114" s="4"/>
      <c r="AK1114" s="4"/>
      <c r="AL1114" s="6"/>
    </row>
    <row r="1115" spans="1:38" ht="13" x14ac:dyDescent="0.15">
      <c r="A1115" s="1"/>
      <c r="B1115" s="3"/>
      <c r="C1115" s="3"/>
      <c r="D1115" s="4"/>
      <c r="E1115" s="6"/>
      <c r="F1115" s="4"/>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6"/>
      <c r="AJ1115" s="4"/>
      <c r="AK1115" s="4"/>
      <c r="AL1115" s="6"/>
    </row>
    <row r="1116" spans="1:38" ht="13" x14ac:dyDescent="0.15">
      <c r="A1116" s="7"/>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6"/>
      <c r="AJ1116" s="4"/>
      <c r="AK1116" s="4"/>
      <c r="AL1116" s="6"/>
    </row>
    <row r="1117" spans="1:38" ht="13" x14ac:dyDescent="0.15">
      <c r="A1117" s="7"/>
      <c r="B1117" s="3"/>
      <c r="C1117" s="4"/>
      <c r="D1117" s="3"/>
      <c r="F1117" s="4"/>
      <c r="G1117" s="3"/>
      <c r="J1117" s="3"/>
      <c r="P1117" s="3"/>
      <c r="R1117" s="4"/>
      <c r="S1117" s="4"/>
      <c r="T1117" s="4"/>
      <c r="U1117" s="4"/>
      <c r="V1117" s="4"/>
      <c r="W1117" s="6"/>
      <c r="X1117" s="4"/>
      <c r="Y1117" s="14"/>
      <c r="Z1117" s="4"/>
      <c r="AA1117" s="4"/>
      <c r="AB1117" s="4"/>
      <c r="AC1117" s="4"/>
      <c r="AD1117" s="2"/>
      <c r="AE1117" s="2"/>
      <c r="AF1117" s="4"/>
      <c r="AG1117" s="4"/>
      <c r="AH1117" s="4"/>
      <c r="AI1117" s="6"/>
      <c r="AJ1117" s="4"/>
      <c r="AK1117" s="4"/>
      <c r="AL1117" s="6"/>
    </row>
    <row r="1118" spans="1:38" ht="13" x14ac:dyDescent="0.15">
      <c r="A1118" s="7"/>
      <c r="B1118" s="3"/>
      <c r="C1118" s="4"/>
      <c r="D1118" s="3"/>
      <c r="F1118" s="4"/>
      <c r="G1118" s="3"/>
      <c r="J1118" s="3"/>
      <c r="P1118" s="3"/>
      <c r="R1118" s="4"/>
      <c r="S1118" s="4"/>
      <c r="T1118" s="3"/>
      <c r="U1118" s="4"/>
      <c r="V1118" s="4"/>
      <c r="W1118" s="6"/>
      <c r="X1118" s="4"/>
      <c r="Y1118" s="14"/>
      <c r="Z1118" s="4"/>
      <c r="AA1118" s="4"/>
      <c r="AB1118" s="4"/>
      <c r="AC1118" s="4"/>
      <c r="AD1118" s="2"/>
      <c r="AE1118" s="2"/>
      <c r="AF1118" s="4"/>
      <c r="AG1118" s="4"/>
      <c r="AH1118" s="4"/>
      <c r="AI1118" s="6"/>
      <c r="AJ1118" s="4"/>
      <c r="AK1118" s="4"/>
      <c r="AL1118" s="6"/>
    </row>
    <row r="1119" spans="1:38" ht="13" x14ac:dyDescent="0.15">
      <c r="A1119" s="1"/>
      <c r="B1119" s="3"/>
      <c r="C1119" s="4"/>
      <c r="D1119" s="3"/>
      <c r="F1119" s="4"/>
      <c r="G1119" s="3"/>
      <c r="J1119" s="3"/>
      <c r="P1119" s="3"/>
      <c r="R1119" s="4"/>
      <c r="S1119" s="4"/>
      <c r="T1119" s="4"/>
      <c r="U1119" s="4"/>
      <c r="V1119" s="4"/>
      <c r="W1119" s="6"/>
      <c r="X1119" s="4"/>
      <c r="Y1119" s="14"/>
      <c r="Z1119" s="4"/>
      <c r="AA1119" s="4"/>
      <c r="AB1119" s="4"/>
      <c r="AC1119" s="4"/>
      <c r="AD1119" s="2"/>
      <c r="AE1119" s="2"/>
      <c r="AF1119" s="4"/>
      <c r="AG1119" s="4"/>
      <c r="AH1119" s="4"/>
      <c r="AI1119" s="6"/>
      <c r="AJ1119" s="4"/>
      <c r="AK1119" s="4"/>
      <c r="AL1119" s="6"/>
    </row>
    <row r="1120" spans="1:38" ht="13" x14ac:dyDescent="0.15">
      <c r="A1120" s="7"/>
      <c r="B1120" s="3"/>
      <c r="C1120" s="4"/>
      <c r="D1120" s="3"/>
      <c r="F1120" s="4"/>
      <c r="G1120" s="3"/>
      <c r="J1120" s="3"/>
      <c r="P1120" s="3"/>
      <c r="R1120" s="4"/>
      <c r="S1120" s="4"/>
      <c r="T1120" s="4"/>
      <c r="U1120" s="4"/>
      <c r="V1120" s="4"/>
      <c r="W1120" s="6"/>
      <c r="X1120" s="4"/>
      <c r="Y1120" s="14"/>
      <c r="Z1120" s="4"/>
      <c r="AA1120" s="4"/>
      <c r="AB1120" s="4"/>
      <c r="AC1120" s="4"/>
      <c r="AD1120" s="2"/>
      <c r="AE1120" s="2"/>
      <c r="AF1120" s="4"/>
      <c r="AG1120" s="4"/>
      <c r="AH1120" s="4"/>
      <c r="AI1120" s="6"/>
      <c r="AJ1120" s="4"/>
      <c r="AK1120" s="4"/>
      <c r="AL1120" s="6"/>
    </row>
    <row r="1121" spans="1:38" ht="13" x14ac:dyDescent="0.15">
      <c r="A1121" s="7"/>
      <c r="B1121" s="3"/>
      <c r="C1121" s="3"/>
      <c r="D1121" s="3"/>
      <c r="F1121" s="3"/>
      <c r="G1121" s="3"/>
      <c r="J1121" s="4"/>
      <c r="K1121" s="6"/>
      <c r="P1121" s="4"/>
      <c r="Q1121" s="6"/>
      <c r="R1121" s="4"/>
      <c r="S1121" s="4"/>
      <c r="T1121" s="4"/>
      <c r="U1121" s="4"/>
      <c r="V1121" s="4"/>
      <c r="W1121" s="6"/>
      <c r="X1121" s="4"/>
      <c r="Y1121" s="14"/>
      <c r="Z1121" s="4"/>
      <c r="AA1121" s="4"/>
      <c r="AB1121" s="4"/>
      <c r="AC1121" s="4"/>
      <c r="AD1121" s="2"/>
      <c r="AE1121" s="2"/>
      <c r="AF1121" s="4"/>
      <c r="AG1121" s="4"/>
      <c r="AH1121" s="4"/>
      <c r="AI1121" s="6"/>
      <c r="AJ1121" s="4"/>
      <c r="AK1121" s="4"/>
      <c r="AL1121" s="6"/>
    </row>
    <row r="1122" spans="1:38" ht="13" x14ac:dyDescent="0.15">
      <c r="A1122" s="7"/>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6"/>
      <c r="AJ1122" s="4"/>
      <c r="AK1122" s="4"/>
      <c r="AL1122" s="6"/>
    </row>
    <row r="1123" spans="1:38" ht="13" x14ac:dyDescent="0.15">
      <c r="A1123" s="1"/>
      <c r="B1123" s="3"/>
      <c r="C1123" s="3"/>
      <c r="D1123" s="3"/>
      <c r="F1123" s="3"/>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6"/>
      <c r="AJ1123" s="4"/>
      <c r="AK1123" s="4"/>
      <c r="AL1123" s="6"/>
    </row>
    <row r="1124" spans="1:38" ht="13" x14ac:dyDescent="0.15">
      <c r="A1124" s="7"/>
      <c r="B1124" s="3"/>
      <c r="C1124" s="3"/>
      <c r="D1124" s="4"/>
      <c r="E1124" s="6"/>
      <c r="F1124" s="4"/>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6"/>
      <c r="AJ1124" s="4"/>
      <c r="AK1124" s="4"/>
      <c r="AL1124" s="6"/>
    </row>
    <row r="1125" spans="1:38" ht="13" x14ac:dyDescent="0.15">
      <c r="A1125" s="7"/>
      <c r="B1125" s="3"/>
      <c r="C1125" s="3"/>
      <c r="D1125" s="4"/>
      <c r="E1125" s="6"/>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6"/>
      <c r="AJ1125" s="4"/>
      <c r="AK1125" s="4"/>
      <c r="AL1125" s="6"/>
    </row>
    <row r="1126" spans="1:38"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6"/>
      <c r="AJ1126" s="4"/>
      <c r="AK1126" s="4"/>
      <c r="AL1126" s="6"/>
    </row>
    <row r="1127" spans="1:38" ht="13" x14ac:dyDescent="0.15">
      <c r="A1127" s="1"/>
      <c r="B1127" s="3"/>
      <c r="C1127" s="4"/>
      <c r="D1127" s="3"/>
      <c r="F1127" s="4"/>
      <c r="G1127" s="3"/>
      <c r="J1127" s="3"/>
      <c r="P1127" s="3"/>
      <c r="R1127" s="4"/>
      <c r="S1127" s="4"/>
      <c r="T1127" s="4"/>
      <c r="U1127" s="4"/>
      <c r="V1127" s="4"/>
      <c r="W1127" s="6"/>
      <c r="X1127" s="4"/>
      <c r="Y1127" s="14"/>
      <c r="Z1127" s="4"/>
      <c r="AA1127" s="4"/>
      <c r="AB1127" s="4"/>
      <c r="AC1127" s="4"/>
      <c r="AD1127" s="2"/>
      <c r="AE1127" s="2"/>
      <c r="AF1127" s="4"/>
      <c r="AG1127" s="4"/>
      <c r="AH1127" s="4"/>
      <c r="AI1127" s="6"/>
      <c r="AJ1127" s="4"/>
      <c r="AK1127" s="4"/>
      <c r="AL1127" s="6"/>
    </row>
    <row r="1128" spans="1:38" ht="13" x14ac:dyDescent="0.15">
      <c r="A1128" s="7"/>
      <c r="B1128" s="3"/>
      <c r="C1128" s="3"/>
      <c r="D1128" s="4"/>
      <c r="E1128" s="6"/>
      <c r="F1128" s="4"/>
      <c r="G1128" s="3"/>
      <c r="J1128" s="4"/>
      <c r="K1128" s="6"/>
      <c r="P1128" s="4"/>
      <c r="Q1128" s="6"/>
      <c r="R1128" s="4"/>
      <c r="S1128" s="4"/>
      <c r="T1128" s="4"/>
      <c r="U1128" s="4"/>
      <c r="V1128" s="4"/>
      <c r="W1128" s="6"/>
      <c r="X1128" s="4"/>
      <c r="Y1128" s="14"/>
      <c r="Z1128" s="4"/>
      <c r="AA1128" s="4"/>
      <c r="AB1128" s="4"/>
      <c r="AC1128" s="4"/>
      <c r="AD1128" s="2"/>
      <c r="AE1128" s="2"/>
      <c r="AF1128" s="4"/>
      <c r="AG1128" s="4"/>
      <c r="AH1128" s="4"/>
      <c r="AI1128" s="6"/>
      <c r="AJ1128" s="4"/>
      <c r="AK1128" s="4"/>
      <c r="AL1128" s="6"/>
    </row>
    <row r="1129" spans="1:38" ht="13" x14ac:dyDescent="0.15">
      <c r="A1129" s="7"/>
      <c r="B1129" s="3"/>
      <c r="C1129" s="3"/>
      <c r="D1129" s="3"/>
      <c r="F1129" s="4"/>
      <c r="G1129" s="3"/>
      <c r="J1129" s="3"/>
      <c r="P1129" s="3"/>
      <c r="R1129" s="3"/>
      <c r="S1129" s="4"/>
      <c r="T1129" s="4"/>
      <c r="U1129" s="4"/>
      <c r="V1129" s="4"/>
      <c r="W1129" s="6"/>
      <c r="X1129" s="4"/>
      <c r="Y1129" s="14"/>
      <c r="Z1129" s="4"/>
      <c r="AA1129" s="4"/>
      <c r="AB1129" s="4"/>
      <c r="AC1129" s="4"/>
      <c r="AD1129" s="2"/>
      <c r="AE1129" s="2"/>
      <c r="AF1129" s="4"/>
      <c r="AG1129" s="4"/>
      <c r="AH1129" s="4"/>
      <c r="AI1129" s="6"/>
      <c r="AJ1129" s="4"/>
      <c r="AK1129" s="4"/>
      <c r="AL1129" s="6"/>
    </row>
    <row r="1130" spans="1:38" ht="13" x14ac:dyDescent="0.15">
      <c r="A1130" s="7"/>
      <c r="B1130" s="3"/>
      <c r="C1130" s="4"/>
      <c r="D1130" s="3"/>
      <c r="F1130" s="4"/>
      <c r="G1130" s="3"/>
      <c r="J1130" s="3"/>
      <c r="P1130" s="3"/>
      <c r="R1130" s="4"/>
      <c r="S1130" s="4"/>
      <c r="T1130" s="4"/>
      <c r="U1130" s="4"/>
      <c r="V1130" s="4"/>
      <c r="W1130" s="6"/>
      <c r="X1130" s="4"/>
      <c r="Y1130" s="14"/>
      <c r="Z1130" s="4"/>
      <c r="AA1130" s="4"/>
      <c r="AB1130" s="4"/>
      <c r="AC1130" s="4"/>
      <c r="AD1130" s="2"/>
      <c r="AE1130" s="2"/>
      <c r="AF1130" s="4"/>
      <c r="AG1130" s="4"/>
      <c r="AH1130" s="4"/>
      <c r="AI1130" s="6"/>
      <c r="AJ1130" s="4"/>
      <c r="AK1130" s="4"/>
      <c r="AL1130" s="6"/>
    </row>
    <row r="1131" spans="1:38" ht="13" x14ac:dyDescent="0.15">
      <c r="A1131" s="1"/>
      <c r="B1131" s="3"/>
      <c r="C1131" s="3"/>
      <c r="D1131" s="4"/>
      <c r="E1131" s="6"/>
      <c r="F1131" s="4"/>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6"/>
      <c r="AJ1131" s="4"/>
      <c r="AK1131" s="4"/>
      <c r="AL1131" s="6"/>
    </row>
    <row r="1132" spans="1:38" ht="13" x14ac:dyDescent="0.15">
      <c r="A1132" s="7"/>
      <c r="B1132" s="3"/>
      <c r="C1132" s="3"/>
      <c r="D1132" s="4"/>
      <c r="E1132" s="6"/>
      <c r="F1132" s="4"/>
      <c r="G1132" s="3"/>
      <c r="J1132" s="4"/>
      <c r="K1132" s="6"/>
      <c r="P1132" s="4"/>
      <c r="Q1132" s="6"/>
      <c r="R1132" s="4"/>
      <c r="S1132" s="4"/>
      <c r="T1132" s="4"/>
      <c r="U1132" s="4"/>
      <c r="V1132" s="4"/>
      <c r="W1132" s="6"/>
      <c r="X1132" s="4"/>
      <c r="Y1132" s="14"/>
      <c r="Z1132" s="4"/>
      <c r="AA1132" s="4"/>
      <c r="AB1132" s="4"/>
      <c r="AC1132" s="4"/>
      <c r="AD1132" s="2"/>
      <c r="AE1132" s="2"/>
      <c r="AF1132" s="4"/>
      <c r="AG1132" s="4"/>
      <c r="AH1132" s="4"/>
      <c r="AI1132" s="6"/>
      <c r="AJ1132" s="4"/>
      <c r="AK1132" s="4"/>
      <c r="AL1132" s="6"/>
    </row>
    <row r="1133" spans="1:38" ht="13" x14ac:dyDescent="0.15">
      <c r="A1133" s="7"/>
      <c r="B1133" s="3"/>
      <c r="C1133" s="3"/>
      <c r="D1133" s="4"/>
      <c r="E1133" s="6"/>
      <c r="F1133" s="4"/>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6"/>
      <c r="AJ1133" s="4"/>
      <c r="AK1133" s="4"/>
      <c r="AL1133" s="6"/>
    </row>
    <row r="1134" spans="1:38" ht="13" x14ac:dyDescent="0.15">
      <c r="A1134" s="7"/>
      <c r="B1134" s="3"/>
      <c r="C1134" s="3"/>
      <c r="D1134" s="4"/>
      <c r="E1134" s="6"/>
      <c r="F1134" s="4"/>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6"/>
      <c r="AJ1134" s="4"/>
      <c r="AK1134" s="4"/>
      <c r="AL1134" s="6"/>
    </row>
    <row r="1135" spans="1:38" ht="13" x14ac:dyDescent="0.15">
      <c r="A1135" s="1"/>
      <c r="B1135" s="3"/>
      <c r="C1135" s="3"/>
      <c r="D1135" s="4"/>
      <c r="E1135" s="6"/>
      <c r="F1135" s="4"/>
      <c r="G1135" s="3"/>
      <c r="J1135" s="4"/>
      <c r="K1135" s="6"/>
      <c r="P1135" s="4"/>
      <c r="Q1135" s="6"/>
      <c r="R1135" s="2"/>
      <c r="S1135" s="4"/>
      <c r="T1135" s="4"/>
      <c r="U1135" s="4"/>
      <c r="V1135" s="4"/>
      <c r="W1135" s="6"/>
      <c r="X1135" s="4"/>
      <c r="Y1135" s="14"/>
      <c r="Z1135" s="4"/>
      <c r="AA1135" s="4"/>
      <c r="AB1135" s="4"/>
      <c r="AC1135" s="4"/>
      <c r="AD1135" s="2"/>
      <c r="AE1135" s="2"/>
      <c r="AF1135" s="4"/>
      <c r="AG1135" s="4"/>
      <c r="AH1135" s="4"/>
      <c r="AI1135" s="6"/>
      <c r="AJ1135" s="4"/>
      <c r="AK1135" s="4"/>
      <c r="AL1135" s="6"/>
    </row>
    <row r="1136" spans="1:38" ht="13" x14ac:dyDescent="0.15">
      <c r="A1136" s="7"/>
      <c r="B1136" s="3"/>
      <c r="C1136" s="4"/>
      <c r="D1136" s="3"/>
      <c r="F1136" s="4"/>
      <c r="G1136" s="3"/>
      <c r="J1136" s="3"/>
      <c r="P1136" s="3"/>
      <c r="R1136" s="4"/>
      <c r="S1136" s="4"/>
      <c r="T1136" s="4"/>
      <c r="U1136" s="4"/>
      <c r="V1136" s="4"/>
      <c r="W1136" s="6"/>
      <c r="X1136" s="4"/>
      <c r="Y1136" s="14"/>
      <c r="Z1136" s="4"/>
      <c r="AA1136" s="4"/>
      <c r="AB1136" s="4"/>
      <c r="AC1136" s="4"/>
      <c r="AD1136" s="2"/>
      <c r="AE1136" s="2"/>
      <c r="AF1136" s="4"/>
      <c r="AG1136" s="4"/>
      <c r="AH1136" s="4"/>
      <c r="AI1136" s="6"/>
      <c r="AJ1136" s="4"/>
      <c r="AK1136" s="4"/>
      <c r="AL1136" s="6"/>
    </row>
    <row r="1137" spans="1:38" ht="13" x14ac:dyDescent="0.15">
      <c r="A1137" s="7"/>
      <c r="B1137" s="3"/>
      <c r="C1137" s="3"/>
      <c r="D1137" s="3"/>
      <c r="F1137" s="3"/>
      <c r="G1137" s="3"/>
      <c r="J1137" s="4"/>
      <c r="K1137" s="6"/>
      <c r="P1137" s="4"/>
      <c r="Q1137" s="6"/>
      <c r="R1137" s="4"/>
      <c r="S1137" s="4"/>
      <c r="T1137" s="4"/>
      <c r="U1137" s="4"/>
      <c r="V1137" s="4"/>
      <c r="W1137" s="6"/>
      <c r="X1137" s="4"/>
      <c r="Y1137" s="14"/>
      <c r="Z1137" s="4"/>
      <c r="AA1137" s="4"/>
      <c r="AB1137" s="4"/>
      <c r="AC1137" s="4"/>
      <c r="AD1137" s="2"/>
      <c r="AE1137" s="2"/>
      <c r="AF1137" s="4"/>
      <c r="AG1137" s="4"/>
      <c r="AH1137" s="4"/>
      <c r="AI1137" s="6"/>
      <c r="AJ1137" s="4"/>
      <c r="AK1137" s="4"/>
      <c r="AL1137" s="6"/>
    </row>
    <row r="1138" spans="1:38" ht="13" x14ac:dyDescent="0.15">
      <c r="A1138" s="7"/>
      <c r="B1138" s="3"/>
      <c r="C1138" s="4"/>
      <c r="D1138" s="3"/>
      <c r="F1138" s="4"/>
      <c r="G1138" s="3"/>
      <c r="J1138" s="3"/>
      <c r="P1138" s="3"/>
      <c r="R1138" s="4"/>
      <c r="S1138" s="4"/>
      <c r="T1138" s="4"/>
      <c r="U1138" s="4"/>
      <c r="V1138" s="4"/>
      <c r="W1138" s="6"/>
      <c r="X1138" s="4"/>
      <c r="Y1138" s="14"/>
      <c r="Z1138" s="4"/>
      <c r="AA1138" s="4"/>
      <c r="AB1138" s="4"/>
      <c r="AC1138" s="4"/>
      <c r="AD1138" s="2"/>
      <c r="AE1138" s="2"/>
      <c r="AF1138" s="4"/>
      <c r="AG1138" s="4"/>
      <c r="AH1138" s="4"/>
      <c r="AI1138" s="6"/>
      <c r="AJ1138" s="4"/>
      <c r="AK1138" s="4"/>
      <c r="AL1138" s="6"/>
    </row>
    <row r="1139" spans="1:38" ht="13" x14ac:dyDescent="0.15">
      <c r="A1139" s="1"/>
      <c r="B1139" s="3"/>
      <c r="C1139" s="3"/>
      <c r="D1139" s="4"/>
      <c r="E1139" s="6"/>
      <c r="F1139" s="4"/>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6"/>
      <c r="AJ1139" s="4"/>
      <c r="AK1139" s="4"/>
      <c r="AL1139" s="6"/>
    </row>
    <row r="1140" spans="1:38" ht="13" x14ac:dyDescent="0.15">
      <c r="A1140" s="7"/>
      <c r="B1140" s="3"/>
      <c r="C1140" s="4"/>
      <c r="D1140" s="3"/>
      <c r="F1140" s="4"/>
      <c r="G1140" s="3"/>
      <c r="J1140" s="3"/>
      <c r="P1140" s="3"/>
      <c r="R1140" s="4"/>
      <c r="S1140" s="4"/>
      <c r="T1140" s="4"/>
      <c r="U1140" s="4"/>
      <c r="V1140" s="4"/>
      <c r="W1140" s="6"/>
      <c r="X1140" s="4"/>
      <c r="Y1140" s="14"/>
      <c r="Z1140" s="4"/>
      <c r="AA1140" s="4"/>
      <c r="AB1140" s="4"/>
      <c r="AC1140" s="4"/>
      <c r="AD1140" s="2"/>
      <c r="AE1140" s="2"/>
      <c r="AF1140" s="4"/>
      <c r="AG1140" s="4"/>
      <c r="AH1140" s="4"/>
      <c r="AI1140" s="6"/>
      <c r="AJ1140" s="4"/>
      <c r="AK1140" s="4"/>
      <c r="AL1140" s="6"/>
    </row>
    <row r="1141" spans="1:38" ht="13" x14ac:dyDescent="0.15">
      <c r="A1141" s="7"/>
      <c r="B1141" s="3"/>
      <c r="C1141" s="4"/>
      <c r="D1141" s="3"/>
      <c r="F1141" s="4"/>
      <c r="G1141" s="3"/>
      <c r="J1141" s="3"/>
      <c r="P1141" s="3"/>
      <c r="R1141" s="4"/>
      <c r="S1141" s="4"/>
      <c r="T1141" s="3"/>
      <c r="U1141" s="4"/>
      <c r="V1141" s="4"/>
      <c r="W1141" s="6"/>
      <c r="X1141" s="4"/>
      <c r="Y1141" s="14"/>
      <c r="Z1141" s="4"/>
      <c r="AA1141" s="4"/>
      <c r="AB1141" s="4"/>
      <c r="AC1141" s="4"/>
      <c r="AD1141" s="2"/>
      <c r="AE1141" s="2"/>
      <c r="AF1141" s="4"/>
      <c r="AG1141" s="4"/>
      <c r="AH1141" s="4"/>
      <c r="AI1141" s="6"/>
      <c r="AJ1141" s="4"/>
      <c r="AK1141" s="4"/>
      <c r="AL1141" s="6"/>
    </row>
    <row r="1142" spans="1:38"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6"/>
      <c r="AJ1142" s="4"/>
      <c r="AK1142" s="4"/>
      <c r="AL1142" s="6"/>
    </row>
    <row r="1143" spans="1:38" ht="13" x14ac:dyDescent="0.15">
      <c r="A1143" s="1"/>
      <c r="B1143" s="3"/>
      <c r="C1143" s="4"/>
      <c r="D1143" s="3"/>
      <c r="F1143" s="4"/>
      <c r="G1143" s="3"/>
      <c r="J1143" s="3"/>
      <c r="P1143" s="3"/>
      <c r="R1143" s="4"/>
      <c r="S1143" s="4"/>
      <c r="T1143" s="4"/>
      <c r="U1143" s="4"/>
      <c r="V1143" s="4"/>
      <c r="W1143" s="6"/>
      <c r="X1143" s="4"/>
      <c r="Y1143" s="14"/>
      <c r="Z1143" s="4"/>
      <c r="AA1143" s="4"/>
      <c r="AB1143" s="4"/>
      <c r="AC1143" s="4"/>
      <c r="AD1143" s="2"/>
      <c r="AE1143" s="2"/>
      <c r="AF1143" s="4"/>
      <c r="AG1143" s="4"/>
      <c r="AH1143" s="4"/>
      <c r="AI1143" s="6"/>
      <c r="AJ1143" s="4"/>
      <c r="AK1143" s="4"/>
      <c r="AL1143" s="6"/>
    </row>
    <row r="1144" spans="1:38" ht="13" x14ac:dyDescent="0.15">
      <c r="A1144" s="7"/>
      <c r="B1144" s="3"/>
      <c r="C1144" s="3"/>
      <c r="D1144" s="3"/>
      <c r="F1144" s="3"/>
      <c r="G1144" s="3"/>
      <c r="J1144" s="4"/>
      <c r="K1144" s="6"/>
      <c r="P1144" s="4"/>
      <c r="Q1144" s="6"/>
      <c r="R1144" s="4"/>
      <c r="S1144" s="4"/>
      <c r="T1144" s="4"/>
      <c r="U1144" s="4"/>
      <c r="V1144" s="4"/>
      <c r="W1144" s="6"/>
      <c r="X1144" s="4"/>
      <c r="Y1144" s="14"/>
      <c r="Z1144" s="4"/>
      <c r="AA1144" s="4"/>
      <c r="AB1144" s="4"/>
      <c r="AC1144" s="4"/>
      <c r="AD1144" s="2"/>
      <c r="AE1144" s="2"/>
      <c r="AF1144" s="4"/>
      <c r="AG1144" s="4"/>
      <c r="AH1144" s="4"/>
      <c r="AI1144" s="6"/>
      <c r="AJ1144" s="4"/>
      <c r="AK1144" s="4"/>
      <c r="AL1144" s="6"/>
    </row>
    <row r="1145" spans="1:38" ht="13" x14ac:dyDescent="0.15">
      <c r="A1145" s="7"/>
      <c r="B1145" s="3"/>
      <c r="C1145" s="3"/>
      <c r="D1145" s="4"/>
      <c r="E1145" s="6"/>
      <c r="F1145" s="4"/>
      <c r="G1145" s="3"/>
      <c r="J1145" s="4"/>
      <c r="K1145" s="6"/>
      <c r="P1145" s="4"/>
      <c r="Q1145" s="6"/>
      <c r="R1145" s="4"/>
      <c r="S1145" s="4"/>
      <c r="T1145" s="4"/>
      <c r="U1145" s="4"/>
      <c r="V1145" s="4"/>
      <c r="W1145" s="6"/>
      <c r="X1145" s="4"/>
      <c r="Y1145" s="14"/>
      <c r="Z1145" s="4"/>
      <c r="AA1145" s="4"/>
      <c r="AB1145" s="4"/>
      <c r="AC1145" s="4"/>
      <c r="AD1145" s="2"/>
      <c r="AE1145" s="2"/>
      <c r="AF1145" s="4"/>
      <c r="AG1145" s="4"/>
      <c r="AH1145" s="4"/>
      <c r="AI1145" s="6"/>
      <c r="AJ1145" s="4"/>
      <c r="AK1145" s="4"/>
      <c r="AL1145" s="6"/>
    </row>
    <row r="1146" spans="1:38" ht="13" x14ac:dyDescent="0.15">
      <c r="A1146" s="7"/>
      <c r="B1146" s="3"/>
      <c r="C1146" s="3"/>
      <c r="D1146" s="4"/>
      <c r="E1146" s="6"/>
      <c r="F1146" s="4"/>
      <c r="G1146" s="3"/>
      <c r="J1146" s="4"/>
      <c r="K1146" s="6"/>
      <c r="P1146" s="4"/>
      <c r="Q1146" s="6"/>
      <c r="R1146" s="4"/>
      <c r="S1146" s="4"/>
      <c r="T1146" s="4"/>
      <c r="U1146" s="4"/>
      <c r="V1146" s="4"/>
      <c r="W1146" s="6"/>
      <c r="X1146" s="4"/>
      <c r="Y1146" s="14"/>
      <c r="Z1146" s="4"/>
      <c r="AA1146" s="4"/>
      <c r="AB1146" s="4"/>
      <c r="AC1146" s="4"/>
      <c r="AD1146" s="2"/>
      <c r="AE1146" s="2"/>
      <c r="AF1146" s="4"/>
      <c r="AG1146" s="4"/>
      <c r="AH1146" s="4"/>
      <c r="AI1146" s="6"/>
      <c r="AJ1146" s="4"/>
      <c r="AK1146" s="4"/>
      <c r="AL1146" s="6"/>
    </row>
    <row r="1147" spans="1:38" ht="13" x14ac:dyDescent="0.15">
      <c r="A1147" s="1"/>
      <c r="B1147" s="3"/>
      <c r="C1147" s="3"/>
      <c r="D1147" s="4"/>
      <c r="E1147" s="6"/>
      <c r="F1147" s="4"/>
      <c r="G1147" s="3"/>
      <c r="J1147" s="4"/>
      <c r="K1147" s="6"/>
      <c r="P1147" s="4"/>
      <c r="Q1147" s="6"/>
      <c r="R1147" s="2"/>
      <c r="S1147" s="4"/>
      <c r="T1147" s="4"/>
      <c r="U1147" s="4"/>
      <c r="V1147" s="4"/>
      <c r="W1147" s="6"/>
      <c r="X1147" s="4"/>
      <c r="Y1147" s="14"/>
      <c r="Z1147" s="4"/>
      <c r="AA1147" s="4"/>
      <c r="AB1147" s="4"/>
      <c r="AC1147" s="4"/>
      <c r="AD1147" s="2"/>
      <c r="AE1147" s="2"/>
      <c r="AF1147" s="4"/>
      <c r="AG1147" s="4"/>
      <c r="AH1147" s="4"/>
      <c r="AI1147" s="6"/>
      <c r="AJ1147" s="4"/>
      <c r="AK1147" s="4"/>
      <c r="AL1147" s="6"/>
    </row>
    <row r="1148" spans="1:38" ht="13" x14ac:dyDescent="0.15">
      <c r="A1148" s="7"/>
      <c r="B1148" s="3"/>
      <c r="C1148" s="4"/>
      <c r="D1148" s="3"/>
      <c r="F1148" s="4"/>
      <c r="G1148" s="3"/>
      <c r="J1148" s="3"/>
      <c r="P1148" s="3"/>
      <c r="R1148" s="4"/>
      <c r="S1148" s="4"/>
      <c r="T1148" s="4"/>
      <c r="U1148" s="4"/>
      <c r="V1148" s="4"/>
      <c r="W1148" s="6"/>
      <c r="X1148" s="4"/>
      <c r="Y1148" s="14"/>
      <c r="Z1148" s="4"/>
      <c r="AA1148" s="4"/>
      <c r="AB1148" s="4"/>
      <c r="AC1148" s="4"/>
      <c r="AD1148" s="2"/>
      <c r="AE1148" s="2"/>
      <c r="AF1148" s="4"/>
      <c r="AG1148" s="4"/>
      <c r="AH1148" s="4"/>
      <c r="AI1148" s="6"/>
      <c r="AJ1148" s="4"/>
      <c r="AK1148" s="4"/>
      <c r="AL1148" s="6"/>
    </row>
    <row r="1149" spans="1:38" ht="13" x14ac:dyDescent="0.15">
      <c r="A1149" s="7"/>
      <c r="B1149" s="3"/>
      <c r="C1149" s="3"/>
      <c r="D1149" s="3"/>
      <c r="F1149" s="4"/>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6"/>
      <c r="AJ1149" s="4"/>
      <c r="AK1149" s="4"/>
      <c r="AL1149" s="6"/>
    </row>
    <row r="1150" spans="1:38" ht="13" x14ac:dyDescent="0.15">
      <c r="A1150" s="7"/>
      <c r="B1150" s="3"/>
      <c r="C1150" s="4"/>
      <c r="D1150" s="3"/>
      <c r="F1150" s="4"/>
      <c r="G1150" s="3"/>
      <c r="J1150" s="3"/>
      <c r="P1150" s="3"/>
      <c r="R1150" s="4"/>
      <c r="S1150" s="4"/>
      <c r="T1150" s="3"/>
      <c r="U1150" s="4"/>
      <c r="V1150" s="4"/>
      <c r="W1150" s="6"/>
      <c r="X1150" s="4"/>
      <c r="Y1150" s="14"/>
      <c r="Z1150" s="4"/>
      <c r="AA1150" s="4"/>
      <c r="AB1150" s="4"/>
      <c r="AC1150" s="4"/>
      <c r="AD1150" s="2"/>
      <c r="AE1150" s="2"/>
      <c r="AF1150" s="4"/>
      <c r="AG1150" s="4"/>
      <c r="AH1150" s="4"/>
      <c r="AI1150" s="6"/>
      <c r="AJ1150" s="4"/>
      <c r="AK1150" s="4"/>
      <c r="AL1150" s="6"/>
    </row>
    <row r="1151" spans="1:38" ht="13" x14ac:dyDescent="0.15">
      <c r="A1151" s="1"/>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6"/>
      <c r="AJ1151" s="4"/>
      <c r="AK1151" s="4"/>
      <c r="AL1151" s="6"/>
    </row>
    <row r="1152" spans="1:38" ht="13" x14ac:dyDescent="0.15">
      <c r="A1152" s="7"/>
      <c r="B1152" s="3"/>
      <c r="C1152" s="4"/>
      <c r="D1152" s="3"/>
      <c r="F1152" s="4"/>
      <c r="G1152" s="3"/>
      <c r="J1152" s="3"/>
      <c r="P1152" s="4"/>
      <c r="Q1152" s="6"/>
      <c r="R1152" s="4"/>
      <c r="S1152" s="4"/>
      <c r="T1152" s="4"/>
      <c r="U1152" s="4"/>
      <c r="V1152" s="4"/>
      <c r="W1152" s="6"/>
      <c r="X1152" s="4"/>
      <c r="Y1152" s="14"/>
      <c r="Z1152" s="4"/>
      <c r="AA1152" s="4"/>
      <c r="AB1152" s="4"/>
      <c r="AC1152" s="4"/>
      <c r="AD1152" s="2"/>
      <c r="AE1152" s="2"/>
      <c r="AF1152" s="4"/>
      <c r="AG1152" s="4"/>
      <c r="AH1152" s="4"/>
      <c r="AI1152" s="6"/>
      <c r="AJ1152" s="4"/>
      <c r="AK1152" s="4"/>
      <c r="AL1152" s="6"/>
    </row>
    <row r="1153" spans="1:38" ht="13" x14ac:dyDescent="0.15">
      <c r="A1153" s="7"/>
      <c r="B1153" s="3"/>
      <c r="C1153" s="3"/>
      <c r="D1153" s="3"/>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6"/>
      <c r="AJ1153" s="4"/>
      <c r="AK1153" s="4"/>
      <c r="AL1153" s="6"/>
    </row>
    <row r="1154" spans="1:38" ht="13" x14ac:dyDescent="0.15">
      <c r="A1154" s="7"/>
      <c r="B1154" s="3"/>
      <c r="C1154" s="3"/>
      <c r="D1154" s="4"/>
      <c r="E1154" s="6"/>
      <c r="F1154" s="4"/>
      <c r="G1154" s="3"/>
      <c r="J1154" s="4"/>
      <c r="K1154" s="6"/>
      <c r="P1154" s="4"/>
      <c r="Q1154" s="6"/>
      <c r="R1154" s="4"/>
      <c r="S1154" s="4"/>
      <c r="T1154" s="4"/>
      <c r="U1154" s="4"/>
      <c r="V1154" s="4"/>
      <c r="W1154" s="6"/>
      <c r="X1154" s="4"/>
      <c r="Y1154" s="14"/>
      <c r="Z1154" s="4"/>
      <c r="AA1154" s="4"/>
      <c r="AB1154" s="4"/>
      <c r="AC1154" s="4"/>
      <c r="AD1154" s="2"/>
      <c r="AE1154" s="2"/>
      <c r="AF1154" s="4"/>
      <c r="AG1154" s="4"/>
      <c r="AH1154" s="4"/>
      <c r="AI1154" s="6"/>
      <c r="AJ1154" s="4"/>
      <c r="AK1154" s="4"/>
      <c r="AL1154" s="6"/>
    </row>
    <row r="1155" spans="1:38" ht="13" x14ac:dyDescent="0.15">
      <c r="A1155" s="1"/>
      <c r="B1155" s="3"/>
      <c r="C1155" s="3"/>
      <c r="D1155" s="3"/>
      <c r="F1155" s="4"/>
      <c r="G1155" s="3"/>
      <c r="J1155" s="4"/>
      <c r="K1155" s="6"/>
      <c r="P1155" s="4"/>
      <c r="Q1155" s="6"/>
      <c r="R1155" s="4"/>
      <c r="S1155" s="4"/>
      <c r="T1155" s="4"/>
      <c r="U1155" s="4"/>
      <c r="V1155" s="4"/>
      <c r="W1155" s="6"/>
      <c r="X1155" s="4"/>
      <c r="Y1155" s="14"/>
      <c r="Z1155" s="4"/>
      <c r="AA1155" s="4"/>
      <c r="AB1155" s="4"/>
      <c r="AC1155" s="4"/>
      <c r="AD1155" s="2"/>
      <c r="AE1155" s="2"/>
      <c r="AF1155" s="4"/>
      <c r="AG1155" s="4"/>
      <c r="AH1155" s="4"/>
      <c r="AI1155" s="6"/>
      <c r="AJ1155" s="4"/>
      <c r="AK1155" s="4"/>
      <c r="AL1155" s="6"/>
    </row>
    <row r="1156" spans="1:38" ht="13" x14ac:dyDescent="0.15">
      <c r="A1156" s="7"/>
      <c r="B1156" s="3"/>
      <c r="C1156" s="4"/>
      <c r="D1156" s="3"/>
      <c r="F1156" s="4"/>
      <c r="G1156" s="3"/>
      <c r="J1156" s="3"/>
      <c r="P1156" s="3"/>
      <c r="R1156" s="4"/>
      <c r="S1156" s="4"/>
      <c r="T1156" s="4"/>
      <c r="U1156" s="4"/>
      <c r="V1156" s="4"/>
      <c r="W1156" s="6"/>
      <c r="X1156" s="4"/>
      <c r="Y1156" s="14"/>
      <c r="Z1156" s="4"/>
      <c r="AA1156" s="4"/>
      <c r="AB1156" s="4"/>
      <c r="AC1156" s="4"/>
      <c r="AD1156" s="2"/>
      <c r="AE1156" s="2"/>
      <c r="AF1156" s="4"/>
      <c r="AG1156" s="4"/>
      <c r="AH1156" s="4"/>
      <c r="AI1156" s="6"/>
      <c r="AJ1156" s="4"/>
      <c r="AK1156" s="4"/>
      <c r="AL1156" s="6"/>
    </row>
    <row r="1157" spans="1:38" ht="13" x14ac:dyDescent="0.15">
      <c r="A1157" s="7"/>
      <c r="B1157" s="3"/>
      <c r="C1157" s="3"/>
      <c r="D1157" s="3"/>
      <c r="F1157" s="3"/>
      <c r="G1157" s="3"/>
      <c r="J1157" s="4"/>
      <c r="K1157" s="6"/>
      <c r="P1157" s="4"/>
      <c r="Q1157" s="6"/>
      <c r="R1157" s="4"/>
      <c r="S1157" s="4"/>
      <c r="T1157" s="4"/>
      <c r="U1157" s="4"/>
      <c r="V1157" s="4"/>
      <c r="W1157" s="6"/>
      <c r="X1157" s="4"/>
      <c r="Y1157" s="14"/>
      <c r="Z1157" s="4"/>
      <c r="AA1157" s="4"/>
      <c r="AB1157" s="4"/>
      <c r="AC1157" s="4"/>
      <c r="AD1157" s="2"/>
      <c r="AE1157" s="2"/>
      <c r="AF1157" s="4"/>
      <c r="AG1157" s="4"/>
      <c r="AH1157" s="4"/>
      <c r="AI1157" s="6"/>
      <c r="AJ1157" s="4"/>
      <c r="AK1157" s="4"/>
      <c r="AL1157" s="6"/>
    </row>
    <row r="1158" spans="1:38" ht="13" x14ac:dyDescent="0.15">
      <c r="A1158" s="7"/>
      <c r="B1158" s="3"/>
      <c r="C1158" s="3"/>
      <c r="D1158" s="4"/>
      <c r="E1158" s="6"/>
      <c r="F1158" s="4"/>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6"/>
      <c r="AJ1158" s="4"/>
      <c r="AK1158" s="4"/>
      <c r="AL1158" s="6"/>
    </row>
    <row r="1159" spans="1:38" ht="13" x14ac:dyDescent="0.15">
      <c r="A1159" s="1"/>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6"/>
      <c r="AJ1159" s="4"/>
      <c r="AK1159" s="4"/>
      <c r="AL1159" s="6"/>
    </row>
    <row r="1160" spans="1:38" ht="13" x14ac:dyDescent="0.15">
      <c r="A1160" s="7"/>
      <c r="B1160" s="3"/>
      <c r="C1160" s="3"/>
      <c r="D1160" s="4"/>
      <c r="E1160" s="6"/>
      <c r="F1160" s="4"/>
      <c r="G1160" s="3"/>
      <c r="J1160" s="4"/>
      <c r="K1160" s="6"/>
      <c r="P1160" s="4"/>
      <c r="Q1160" s="6"/>
      <c r="R1160" s="2"/>
      <c r="S1160" s="4"/>
      <c r="T1160" s="4"/>
      <c r="U1160" s="4"/>
      <c r="V1160" s="4"/>
      <c r="W1160" s="6"/>
      <c r="X1160" s="4"/>
      <c r="Y1160" s="14"/>
      <c r="Z1160" s="4"/>
      <c r="AA1160" s="4"/>
      <c r="AB1160" s="4"/>
      <c r="AC1160" s="4"/>
      <c r="AD1160" s="2"/>
      <c r="AE1160" s="2"/>
      <c r="AF1160" s="4"/>
      <c r="AG1160" s="4"/>
      <c r="AH1160" s="4"/>
      <c r="AI1160" s="6"/>
      <c r="AJ1160" s="4"/>
      <c r="AK1160" s="4"/>
      <c r="AL1160" s="6"/>
    </row>
    <row r="1161" spans="1:38" ht="13" x14ac:dyDescent="0.15">
      <c r="A1161" s="7"/>
      <c r="B1161" s="3"/>
      <c r="C1161" s="4"/>
      <c r="D1161" s="3"/>
      <c r="F1161" s="4"/>
      <c r="G1161" s="3"/>
      <c r="J1161" s="3"/>
      <c r="P1161" s="3"/>
      <c r="R1161" s="4"/>
      <c r="S1161" s="4"/>
      <c r="T1161" s="4"/>
      <c r="U1161" s="4"/>
      <c r="V1161" s="4"/>
      <c r="W1161" s="6"/>
      <c r="X1161" s="4"/>
      <c r="Y1161" s="14"/>
      <c r="Z1161" s="4"/>
      <c r="AA1161" s="4"/>
      <c r="AB1161" s="4"/>
      <c r="AC1161" s="4"/>
      <c r="AD1161" s="2"/>
      <c r="AE1161" s="2"/>
      <c r="AF1161" s="4"/>
      <c r="AG1161" s="4"/>
      <c r="AH1161" s="4"/>
      <c r="AI1161" s="6"/>
      <c r="AJ1161" s="4"/>
      <c r="AK1161" s="4"/>
      <c r="AL1161" s="6"/>
    </row>
    <row r="1162" spans="1:38" ht="13" x14ac:dyDescent="0.15">
      <c r="A1162" s="7"/>
      <c r="B1162" s="3"/>
      <c r="C1162" s="4"/>
      <c r="D1162" s="3"/>
      <c r="F1162" s="4"/>
      <c r="G1162" s="3"/>
      <c r="J1162" s="3"/>
      <c r="P1162" s="3"/>
      <c r="R1162" s="4"/>
      <c r="S1162" s="4"/>
      <c r="T1162" s="4"/>
      <c r="U1162" s="4"/>
      <c r="V1162" s="4"/>
      <c r="W1162" s="6"/>
      <c r="X1162" s="4"/>
      <c r="Y1162" s="14"/>
      <c r="Z1162" s="4"/>
      <c r="AA1162" s="4"/>
      <c r="AB1162" s="4"/>
      <c r="AC1162" s="4"/>
      <c r="AD1162" s="2"/>
      <c r="AE1162" s="2"/>
      <c r="AF1162" s="4"/>
      <c r="AG1162" s="4"/>
      <c r="AH1162" s="4"/>
      <c r="AI1162" s="6"/>
      <c r="AJ1162" s="4"/>
      <c r="AK1162" s="4"/>
      <c r="AL1162" s="6"/>
    </row>
    <row r="1163" spans="1:38" ht="13" x14ac:dyDescent="0.15">
      <c r="A1163" s="1"/>
      <c r="B1163" s="3"/>
      <c r="C1163" s="4"/>
      <c r="D1163" s="3"/>
      <c r="F1163" s="4"/>
      <c r="G1163" s="3"/>
      <c r="J1163" s="3"/>
      <c r="P1163" s="3"/>
      <c r="R1163" s="4"/>
      <c r="S1163" s="4"/>
      <c r="T1163" s="3"/>
      <c r="U1163" s="4"/>
      <c r="V1163" s="4"/>
      <c r="W1163" s="6"/>
      <c r="X1163" s="4"/>
      <c r="Y1163" s="14"/>
      <c r="Z1163" s="4"/>
      <c r="AA1163" s="4"/>
      <c r="AB1163" s="4"/>
      <c r="AC1163" s="4"/>
      <c r="AD1163" s="2"/>
      <c r="AE1163" s="2"/>
      <c r="AF1163" s="4"/>
      <c r="AG1163" s="4"/>
      <c r="AH1163" s="4"/>
      <c r="AI1163" s="6"/>
      <c r="AJ1163" s="4"/>
      <c r="AK1163" s="4"/>
      <c r="AL1163" s="6"/>
    </row>
    <row r="1164" spans="1:38" ht="13" x14ac:dyDescent="0.15">
      <c r="A1164" s="7"/>
      <c r="B1164" s="3"/>
      <c r="C1164" s="3"/>
      <c r="D1164" s="8"/>
      <c r="E1164" s="8"/>
      <c r="F1164" s="3"/>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6"/>
      <c r="AJ1164" s="4"/>
      <c r="AK1164" s="4"/>
      <c r="AL1164" s="6"/>
    </row>
    <row r="1165" spans="1:38" ht="13" x14ac:dyDescent="0.15">
      <c r="A1165" s="7"/>
      <c r="B1165" s="3"/>
      <c r="C1165" s="4"/>
      <c r="D1165" s="3"/>
      <c r="F1165" s="4"/>
      <c r="G1165" s="3"/>
      <c r="J1165" s="3"/>
      <c r="P1165" s="3"/>
      <c r="R1165" s="4"/>
      <c r="S1165" s="4"/>
      <c r="T1165" s="4"/>
      <c r="U1165" s="4"/>
      <c r="V1165" s="4"/>
      <c r="W1165" s="6"/>
      <c r="X1165" s="4"/>
      <c r="Y1165" s="14"/>
      <c r="Z1165" s="4"/>
      <c r="AA1165" s="4"/>
      <c r="AB1165" s="4"/>
      <c r="AC1165" s="4"/>
      <c r="AD1165" s="2"/>
      <c r="AE1165" s="2"/>
      <c r="AF1165" s="4"/>
      <c r="AG1165" s="4"/>
      <c r="AH1165" s="4"/>
      <c r="AI1165" s="6"/>
      <c r="AJ1165" s="4"/>
      <c r="AK1165" s="4"/>
      <c r="AL1165" s="6"/>
    </row>
    <row r="1166" spans="1:38" ht="13" x14ac:dyDescent="0.15">
      <c r="A1166" s="7"/>
      <c r="B1166" s="3"/>
      <c r="C1166" s="4"/>
      <c r="D1166" s="3"/>
      <c r="F1166" s="4"/>
      <c r="G1166" s="3"/>
      <c r="J1166" s="3"/>
      <c r="P1166" s="3"/>
      <c r="R1166" s="4"/>
      <c r="S1166" s="4"/>
      <c r="T1166" s="4"/>
      <c r="U1166" s="4"/>
      <c r="V1166" s="4"/>
      <c r="W1166" s="6"/>
      <c r="X1166" s="4"/>
      <c r="Y1166" s="14"/>
      <c r="Z1166" s="4"/>
      <c r="AA1166" s="4"/>
      <c r="AB1166" s="4"/>
      <c r="AC1166" s="4"/>
      <c r="AD1166" s="2"/>
      <c r="AE1166" s="2"/>
      <c r="AF1166" s="4"/>
      <c r="AG1166" s="4"/>
      <c r="AH1166" s="4"/>
      <c r="AI1166" s="6"/>
      <c r="AJ1166" s="4"/>
      <c r="AK1166" s="4"/>
      <c r="AL1166" s="6"/>
    </row>
    <row r="1167" spans="1:38" ht="13" x14ac:dyDescent="0.15">
      <c r="A1167" s="1"/>
      <c r="B1167" s="3"/>
      <c r="C1167" s="3"/>
      <c r="D1167" s="4"/>
      <c r="E1167" s="6"/>
      <c r="F1167" s="4"/>
      <c r="G1167" s="3"/>
      <c r="J1167" s="4"/>
      <c r="K1167" s="6"/>
      <c r="P1167" s="4"/>
      <c r="Q1167" s="6"/>
      <c r="R1167" s="4"/>
      <c r="S1167" s="4"/>
      <c r="T1167" s="4"/>
      <c r="U1167" s="4"/>
      <c r="V1167" s="4"/>
      <c r="W1167" s="6"/>
      <c r="X1167" s="4"/>
      <c r="Y1167" s="14"/>
      <c r="Z1167" s="4"/>
      <c r="AA1167" s="4"/>
      <c r="AB1167" s="4"/>
      <c r="AC1167" s="4"/>
      <c r="AD1167" s="2"/>
      <c r="AE1167" s="2"/>
      <c r="AF1167" s="4"/>
      <c r="AG1167" s="4"/>
      <c r="AH1167" s="4"/>
      <c r="AI1167" s="6"/>
      <c r="AJ1167" s="4"/>
      <c r="AK1167" s="4"/>
      <c r="AL1167" s="6"/>
    </row>
    <row r="1168" spans="1:38" ht="13" x14ac:dyDescent="0.15">
      <c r="A1168" s="7"/>
      <c r="B1168" s="3"/>
      <c r="C1168" s="3"/>
      <c r="D1168" s="3"/>
      <c r="F1168" s="4"/>
      <c r="G1168" s="3"/>
      <c r="J1168" s="4"/>
      <c r="K1168" s="6"/>
      <c r="P1168" s="4"/>
      <c r="Q1168" s="6"/>
      <c r="R1168" s="4"/>
      <c r="S1168" s="4"/>
      <c r="T1168" s="4"/>
      <c r="U1168" s="4"/>
      <c r="V1168" s="4"/>
      <c r="W1168" s="6"/>
      <c r="X1168" s="4"/>
      <c r="Y1168" s="14"/>
      <c r="Z1168" s="4"/>
      <c r="AA1168" s="4"/>
      <c r="AB1168" s="4"/>
      <c r="AC1168" s="4"/>
      <c r="AD1168" s="2"/>
      <c r="AE1168" s="2"/>
      <c r="AF1168" s="4"/>
      <c r="AG1168" s="4"/>
      <c r="AH1168" s="4"/>
      <c r="AI1168" s="6"/>
      <c r="AJ1168" s="4"/>
      <c r="AK1168" s="4"/>
      <c r="AL1168" s="6"/>
    </row>
    <row r="1169" spans="1:38" ht="13" x14ac:dyDescent="0.15">
      <c r="A1169" s="7"/>
      <c r="B1169" s="3"/>
      <c r="C1169" s="3"/>
      <c r="D1169" s="4"/>
      <c r="E1169" s="6"/>
      <c r="F1169" s="4"/>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6"/>
      <c r="AJ1169" s="4"/>
      <c r="AK1169" s="4"/>
      <c r="AL1169" s="6"/>
    </row>
    <row r="1170" spans="1:38" ht="13" x14ac:dyDescent="0.15">
      <c r="A1170" s="7"/>
      <c r="B1170" s="3"/>
      <c r="C1170" s="4"/>
      <c r="D1170" s="3"/>
      <c r="F1170" s="4"/>
      <c r="G1170" s="3"/>
      <c r="J1170" s="3"/>
      <c r="P1170" s="3"/>
      <c r="R1170" s="4"/>
      <c r="S1170" s="4"/>
      <c r="T1170" s="4"/>
      <c r="U1170" s="4"/>
      <c r="V1170" s="4"/>
      <c r="W1170" s="6"/>
      <c r="X1170" s="4"/>
      <c r="Y1170" s="14"/>
      <c r="Z1170" s="4"/>
      <c r="AA1170" s="4"/>
      <c r="AB1170" s="4"/>
      <c r="AC1170" s="4"/>
      <c r="AD1170" s="2"/>
      <c r="AE1170" s="2"/>
      <c r="AF1170" s="4"/>
      <c r="AG1170" s="4"/>
      <c r="AH1170" s="4"/>
      <c r="AI1170" s="6"/>
      <c r="AJ1170" s="4"/>
      <c r="AK1170" s="4"/>
      <c r="AL1170" s="6"/>
    </row>
    <row r="1171" spans="1:38" ht="13" x14ac:dyDescent="0.15">
      <c r="A1171" s="1"/>
      <c r="B1171" s="3"/>
      <c r="C1171" s="3"/>
      <c r="D1171" s="4"/>
      <c r="E1171" s="6"/>
      <c r="F1171" s="4"/>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6"/>
      <c r="AJ1171" s="4"/>
      <c r="AK1171" s="4"/>
      <c r="AL1171" s="6"/>
    </row>
    <row r="1172" spans="1:38" ht="13" x14ac:dyDescent="0.15">
      <c r="A1172" s="7"/>
      <c r="B1172" s="3"/>
      <c r="C1172" s="3"/>
      <c r="D1172" s="4"/>
      <c r="E1172" s="6"/>
      <c r="F1172" s="4"/>
      <c r="G1172" s="3"/>
      <c r="J1172" s="4"/>
      <c r="K1172" s="6"/>
      <c r="P1172" s="4"/>
      <c r="Q1172" s="6"/>
      <c r="R1172" s="4"/>
      <c r="S1172" s="4"/>
      <c r="T1172" s="4"/>
      <c r="U1172" s="4"/>
      <c r="V1172" s="4"/>
      <c r="W1172" s="6"/>
      <c r="X1172" s="4"/>
      <c r="Y1172" s="14"/>
      <c r="Z1172" s="4"/>
      <c r="AA1172" s="4"/>
      <c r="AB1172" s="4"/>
      <c r="AC1172" s="4"/>
      <c r="AD1172" s="2"/>
      <c r="AE1172" s="2"/>
      <c r="AF1172" s="4"/>
      <c r="AG1172" s="4"/>
      <c r="AH1172" s="4"/>
      <c r="AI1172" s="6"/>
      <c r="AJ1172" s="4"/>
      <c r="AK1172" s="4"/>
      <c r="AL1172" s="6"/>
    </row>
    <row r="1173" spans="1:38" ht="13" x14ac:dyDescent="0.15">
      <c r="A1173" s="7"/>
      <c r="B1173" s="3"/>
      <c r="C1173" s="3"/>
      <c r="D1173" s="4"/>
      <c r="E1173" s="6"/>
      <c r="F1173" s="4"/>
      <c r="G1173" s="3"/>
      <c r="J1173" s="4"/>
      <c r="K1173" s="6"/>
      <c r="P1173" s="4"/>
      <c r="Q1173" s="6"/>
      <c r="R1173" s="2"/>
      <c r="S1173" s="4"/>
      <c r="T1173" s="4"/>
      <c r="U1173" s="4"/>
      <c r="V1173" s="4"/>
      <c r="W1173" s="6"/>
      <c r="X1173" s="4"/>
      <c r="Y1173" s="14"/>
      <c r="Z1173" s="4"/>
      <c r="AA1173" s="4"/>
      <c r="AB1173" s="4"/>
      <c r="AC1173" s="4"/>
      <c r="AD1173" s="2"/>
      <c r="AE1173" s="2"/>
      <c r="AF1173" s="4"/>
      <c r="AG1173" s="4"/>
      <c r="AH1173" s="4"/>
      <c r="AI1173" s="6"/>
      <c r="AJ1173" s="4"/>
      <c r="AK1173" s="4"/>
      <c r="AL1173" s="6"/>
    </row>
    <row r="1174" spans="1:38" ht="13" x14ac:dyDescent="0.15">
      <c r="A1174" s="7"/>
      <c r="B1174" s="3"/>
      <c r="C1174" s="4"/>
      <c r="D1174" s="3"/>
      <c r="F1174" s="4"/>
      <c r="G1174" s="3"/>
      <c r="J1174" s="3"/>
      <c r="P1174" s="3"/>
      <c r="R1174" s="4"/>
      <c r="S1174" s="4"/>
      <c r="T1174" s="4"/>
      <c r="U1174" s="4"/>
      <c r="V1174" s="4"/>
      <c r="W1174" s="6"/>
      <c r="X1174" s="4"/>
      <c r="Y1174" s="14"/>
      <c r="Z1174" s="4"/>
      <c r="AA1174" s="4"/>
      <c r="AB1174" s="4"/>
      <c r="AC1174" s="4"/>
      <c r="AD1174" s="2"/>
      <c r="AE1174" s="2"/>
      <c r="AF1174" s="4"/>
      <c r="AG1174" s="4"/>
      <c r="AH1174" s="4"/>
      <c r="AI1174" s="6"/>
      <c r="AJ1174" s="4"/>
      <c r="AK1174" s="4"/>
      <c r="AL1174" s="6"/>
    </row>
    <row r="1175" spans="1:38" ht="13" x14ac:dyDescent="0.15">
      <c r="A1175" s="1"/>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6"/>
      <c r="AJ1175" s="4"/>
      <c r="AK1175" s="4"/>
      <c r="AL1175" s="6"/>
    </row>
    <row r="1176" spans="1:38" ht="13" x14ac:dyDescent="0.15">
      <c r="A1176" s="7"/>
      <c r="B1176" s="3"/>
      <c r="C1176" s="4"/>
      <c r="D1176" s="3"/>
      <c r="F1176" s="4"/>
      <c r="G1176" s="3"/>
      <c r="J1176" s="3"/>
      <c r="P1176" s="3"/>
      <c r="R1176" s="4"/>
      <c r="S1176" s="4"/>
      <c r="T1176" s="3"/>
      <c r="U1176" s="4"/>
      <c r="V1176" s="4"/>
      <c r="W1176" s="6"/>
      <c r="X1176" s="4"/>
      <c r="Y1176" s="14"/>
      <c r="Z1176" s="4"/>
      <c r="AA1176" s="4"/>
      <c r="AB1176" s="4"/>
      <c r="AC1176" s="4"/>
      <c r="AD1176" s="2"/>
      <c r="AE1176" s="2"/>
      <c r="AF1176" s="4"/>
      <c r="AG1176" s="4"/>
      <c r="AH1176" s="4"/>
      <c r="AI1176" s="6"/>
      <c r="AJ1176" s="4"/>
      <c r="AK1176" s="4"/>
      <c r="AL1176" s="6"/>
    </row>
    <row r="1177" spans="1:38" ht="13" x14ac:dyDescent="0.15">
      <c r="A1177" s="7"/>
      <c r="B1177" s="3"/>
      <c r="C1177" s="4"/>
      <c r="D1177" s="3"/>
      <c r="F1177" s="4"/>
      <c r="G1177" s="3"/>
      <c r="J1177" s="3"/>
      <c r="P1177" s="3"/>
      <c r="R1177" s="4"/>
      <c r="S1177" s="4"/>
      <c r="T1177" s="4"/>
      <c r="U1177" s="4"/>
      <c r="V1177" s="4"/>
      <c r="W1177" s="6"/>
      <c r="X1177" s="4"/>
      <c r="Y1177" s="14"/>
      <c r="Z1177" s="4"/>
      <c r="AA1177" s="4"/>
      <c r="AB1177" s="4"/>
      <c r="AC1177" s="4"/>
      <c r="AD1177" s="2"/>
      <c r="AE1177" s="2"/>
      <c r="AF1177" s="4"/>
      <c r="AG1177" s="4"/>
      <c r="AH1177" s="4"/>
      <c r="AI1177" s="6"/>
      <c r="AJ1177" s="4"/>
      <c r="AK1177" s="4"/>
      <c r="AL1177" s="6"/>
    </row>
    <row r="1178" spans="1:38" ht="13" x14ac:dyDescent="0.15">
      <c r="A1178" s="7"/>
      <c r="B1178" s="3"/>
      <c r="C1178" s="4"/>
      <c r="D1178" s="3"/>
      <c r="F1178" s="4"/>
      <c r="G1178" s="3"/>
      <c r="J1178" s="3"/>
      <c r="P1178" s="3"/>
      <c r="R1178" s="4"/>
      <c r="S1178" s="4"/>
      <c r="T1178" s="4"/>
      <c r="U1178" s="4"/>
      <c r="V1178" s="4"/>
      <c r="W1178" s="6"/>
      <c r="X1178" s="4"/>
      <c r="Y1178" s="14"/>
      <c r="Z1178" s="4"/>
      <c r="AA1178" s="4"/>
      <c r="AB1178" s="4"/>
      <c r="AC1178" s="4"/>
      <c r="AD1178" s="2"/>
      <c r="AE1178" s="2"/>
      <c r="AF1178" s="4"/>
      <c r="AG1178" s="4"/>
      <c r="AH1178" s="4"/>
      <c r="AI1178" s="6"/>
      <c r="AJ1178" s="4"/>
      <c r="AK1178" s="4"/>
      <c r="AL1178" s="6"/>
    </row>
    <row r="1179" spans="1:38" ht="13" x14ac:dyDescent="0.15">
      <c r="A1179" s="1"/>
      <c r="B1179" s="3"/>
      <c r="C1179" s="3"/>
      <c r="D1179" s="3"/>
      <c r="F1179" s="3"/>
      <c r="G1179" s="1"/>
      <c r="H1179" s="1"/>
      <c r="I1179" s="1"/>
      <c r="J1179" s="4"/>
      <c r="K1179" s="6"/>
      <c r="L1179" s="1"/>
      <c r="M1179" s="1"/>
      <c r="N1179" s="1"/>
      <c r="O1179" s="1"/>
      <c r="P1179" s="4"/>
      <c r="Q1179" s="6"/>
      <c r="R1179" s="4"/>
      <c r="S1179" s="4"/>
      <c r="T1179" s="4"/>
      <c r="U1179" s="4"/>
      <c r="V1179" s="4"/>
      <c r="W1179" s="6"/>
      <c r="X1179" s="4"/>
      <c r="Y1179" s="14"/>
      <c r="Z1179" s="4"/>
      <c r="AA1179" s="4"/>
      <c r="AB1179" s="4"/>
      <c r="AC1179" s="4"/>
      <c r="AD1179" s="2"/>
      <c r="AE1179" s="2"/>
      <c r="AF1179" s="4"/>
      <c r="AG1179" s="4"/>
      <c r="AH1179" s="4"/>
      <c r="AI1179" s="6"/>
      <c r="AJ1179" s="4"/>
      <c r="AK1179" s="4"/>
      <c r="AL1179" s="6"/>
    </row>
    <row r="1180" spans="1:38" ht="13" x14ac:dyDescent="0.15">
      <c r="A1180" s="7"/>
      <c r="B1180" s="3"/>
      <c r="C1180" s="3"/>
      <c r="D1180" s="4"/>
      <c r="E1180" s="6"/>
      <c r="F1180" s="4"/>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6"/>
      <c r="AJ1180" s="4"/>
      <c r="AK1180" s="4"/>
      <c r="AL1180" s="6"/>
    </row>
    <row r="1181" spans="1:38" ht="13" x14ac:dyDescent="0.15">
      <c r="A1181" s="7"/>
      <c r="B1181" s="3"/>
      <c r="C1181" s="3"/>
      <c r="D1181" s="4"/>
      <c r="E1181" s="6"/>
      <c r="F1181" s="4"/>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6"/>
      <c r="AJ1181" s="4"/>
      <c r="AK1181" s="4"/>
      <c r="AL1181" s="6"/>
    </row>
    <row r="1182" spans="1:38" ht="13" x14ac:dyDescent="0.15">
      <c r="A1182" s="7"/>
      <c r="B1182" s="3"/>
      <c r="C1182" s="3"/>
      <c r="D1182" s="3"/>
      <c r="F1182" s="4"/>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6"/>
      <c r="AJ1182" s="4"/>
      <c r="AK1182" s="4"/>
      <c r="AL1182" s="6"/>
    </row>
    <row r="1183" spans="1:38" ht="13" x14ac:dyDescent="0.15">
      <c r="A1183" s="1"/>
      <c r="B1183" s="3"/>
      <c r="C1183" s="3"/>
      <c r="D1183" s="3"/>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6"/>
      <c r="AJ1183" s="4"/>
      <c r="AK1183" s="4"/>
      <c r="AL1183" s="6"/>
    </row>
    <row r="1184" spans="1:38" ht="13" x14ac:dyDescent="0.15">
      <c r="A1184" s="7"/>
      <c r="B1184" s="3"/>
      <c r="C1184" s="3"/>
      <c r="D1184" s="3"/>
      <c r="F1184" s="4"/>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6"/>
      <c r="AJ1184" s="4"/>
      <c r="AK1184" s="4"/>
      <c r="AL1184" s="6"/>
    </row>
    <row r="1185" spans="1:38" ht="13" x14ac:dyDescent="0.15">
      <c r="A1185" s="7"/>
      <c r="B1185" s="3"/>
      <c r="C1185" s="3"/>
      <c r="D1185" s="3"/>
      <c r="F1185" s="4"/>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6"/>
      <c r="AJ1185" s="4"/>
      <c r="AK1185" s="4"/>
      <c r="AL1185" s="6"/>
    </row>
    <row r="1186" spans="1:38" ht="13" x14ac:dyDescent="0.15">
      <c r="A1186" s="7"/>
      <c r="B1186" s="3"/>
      <c r="C1186" s="3"/>
      <c r="D1186" s="3"/>
      <c r="F1186" s="4"/>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6"/>
      <c r="AJ1186" s="4"/>
      <c r="AK1186" s="4"/>
      <c r="AL1186" s="6"/>
    </row>
    <row r="1187" spans="1:38" ht="13" x14ac:dyDescent="0.15">
      <c r="A1187" s="1"/>
      <c r="B1187" s="3"/>
      <c r="C1187" s="3"/>
      <c r="D1187" s="3"/>
      <c r="F1187" s="4"/>
      <c r="G1187" s="3"/>
      <c r="J1187" s="4"/>
      <c r="K1187" s="6"/>
      <c r="P1187" s="4"/>
      <c r="Q1187" s="6"/>
      <c r="R1187" s="4"/>
      <c r="S1187" s="4"/>
      <c r="T1187" s="4"/>
      <c r="U1187" s="4"/>
      <c r="V1187" s="4"/>
      <c r="W1187" s="6"/>
      <c r="X1187" s="4"/>
      <c r="Y1187" s="14"/>
      <c r="Z1187" s="4"/>
      <c r="AA1187" s="4"/>
      <c r="AB1187" s="4"/>
      <c r="AC1187" s="4"/>
      <c r="AD1187" s="2"/>
      <c r="AE1187" s="2"/>
      <c r="AF1187" s="4"/>
      <c r="AG1187" s="4"/>
      <c r="AH1187" s="4"/>
      <c r="AI1187" s="6"/>
      <c r="AJ1187" s="4"/>
      <c r="AK1187" s="4"/>
      <c r="AL1187" s="6"/>
    </row>
    <row r="1188" spans="1:38" ht="13" x14ac:dyDescent="0.15">
      <c r="A1188" s="7"/>
      <c r="B1188" s="3"/>
      <c r="C1188" s="3"/>
      <c r="D1188" s="3"/>
      <c r="F1188" s="4"/>
      <c r="G1188" s="3"/>
      <c r="J1188" s="4"/>
      <c r="K1188" s="6"/>
      <c r="P1188" s="4"/>
      <c r="Q1188" s="6"/>
      <c r="R1188" s="4"/>
      <c r="S1188" s="4"/>
      <c r="T1188" s="4"/>
      <c r="U1188" s="4"/>
      <c r="V1188" s="4"/>
      <c r="W1188" s="6"/>
      <c r="X1188" s="4"/>
      <c r="Y1188" s="14"/>
      <c r="Z1188" s="4"/>
      <c r="AA1188" s="4"/>
      <c r="AB1188" s="4"/>
      <c r="AC1188" s="4"/>
      <c r="AD1188" s="2"/>
      <c r="AE1188" s="2"/>
      <c r="AF1188" s="4"/>
      <c r="AG1188" s="4"/>
      <c r="AH1188" s="4"/>
      <c r="AI1188" s="6"/>
      <c r="AJ1188" s="4"/>
      <c r="AK1188" s="4"/>
      <c r="AL1188" s="6"/>
    </row>
    <row r="1189" spans="1:38" ht="13" x14ac:dyDescent="0.15">
      <c r="A1189" s="7"/>
      <c r="B1189" s="3"/>
      <c r="C1189" s="3"/>
      <c r="D1189" s="4"/>
      <c r="E1189" s="6"/>
      <c r="F1189" s="4"/>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6"/>
      <c r="AJ1189" s="4"/>
      <c r="AK1189" s="4"/>
      <c r="AL1189" s="6"/>
    </row>
    <row r="1190" spans="1:38" ht="13" x14ac:dyDescent="0.15">
      <c r="A1190" s="7"/>
      <c r="B1190" s="3"/>
      <c r="C1190" s="3"/>
      <c r="D1190" s="4"/>
      <c r="E1190" s="6"/>
      <c r="F1190" s="4"/>
      <c r="G1190" s="4"/>
      <c r="H1190" s="6"/>
      <c r="I1190" s="6"/>
      <c r="J1190" s="4"/>
      <c r="K1190" s="6"/>
      <c r="L1190" s="6"/>
      <c r="M1190" s="6"/>
      <c r="N1190" s="6"/>
      <c r="O1190" s="6"/>
      <c r="P1190" s="4"/>
      <c r="Q1190" s="6"/>
      <c r="R1190" s="4"/>
      <c r="S1190" s="4"/>
      <c r="T1190" s="4"/>
      <c r="U1190" s="4"/>
      <c r="V1190" s="4"/>
      <c r="W1190" s="6"/>
      <c r="X1190" s="4"/>
      <c r="Y1190" s="14"/>
      <c r="Z1190" s="4"/>
      <c r="AA1190" s="4"/>
      <c r="AB1190" s="4"/>
      <c r="AC1190" s="4"/>
      <c r="AD1190" s="2"/>
      <c r="AE1190" s="2"/>
      <c r="AF1190" s="4"/>
      <c r="AG1190" s="4"/>
      <c r="AH1190" s="4"/>
      <c r="AI1190" s="6"/>
      <c r="AJ1190" s="4"/>
      <c r="AK1190" s="4"/>
      <c r="AL1190" s="6"/>
    </row>
    <row r="1191" spans="1:38" ht="13" x14ac:dyDescent="0.15">
      <c r="A1191" s="1"/>
      <c r="B1191" s="3"/>
      <c r="C1191" s="3"/>
      <c r="D1191" s="4"/>
      <c r="E1191" s="6"/>
      <c r="F1191" s="4"/>
      <c r="G1191" s="4"/>
      <c r="H1191" s="6"/>
      <c r="I1191" s="6"/>
      <c r="J1191" s="4"/>
      <c r="K1191" s="6"/>
      <c r="L1191" s="6"/>
      <c r="M1191" s="6"/>
      <c r="N1191" s="6"/>
      <c r="O1191" s="6"/>
      <c r="P1191" s="4"/>
      <c r="Q1191" s="6"/>
      <c r="R1191" s="4"/>
      <c r="S1191" s="4"/>
      <c r="T1191" s="4"/>
      <c r="U1191" s="4"/>
      <c r="V1191" s="4"/>
      <c r="W1191" s="6"/>
      <c r="X1191" s="4"/>
      <c r="Y1191" s="14"/>
      <c r="Z1191" s="4"/>
      <c r="AA1191" s="4"/>
      <c r="AB1191" s="4"/>
      <c r="AC1191" s="4"/>
      <c r="AD1191" s="2"/>
      <c r="AE1191" s="2"/>
      <c r="AF1191" s="4"/>
      <c r="AG1191" s="4"/>
      <c r="AH1191" s="4"/>
      <c r="AI1191" s="6"/>
      <c r="AJ1191" s="4"/>
      <c r="AK1191" s="4"/>
      <c r="AL1191" s="6"/>
    </row>
    <row r="1192" spans="1:38" ht="13" x14ac:dyDescent="0.15">
      <c r="A1192" s="7"/>
      <c r="B1192" s="3"/>
      <c r="C1192" s="3"/>
      <c r="D1192" s="4"/>
      <c r="E1192" s="6"/>
      <c r="F1192" s="4"/>
      <c r="G1192" s="4"/>
      <c r="H1192" s="6"/>
      <c r="I1192" s="6"/>
      <c r="J1192" s="4"/>
      <c r="K1192" s="6"/>
      <c r="L1192" s="6"/>
      <c r="M1192" s="6"/>
      <c r="N1192" s="6"/>
      <c r="O1192" s="6"/>
      <c r="P1192" s="4"/>
      <c r="Q1192" s="6"/>
      <c r="R1192" s="4"/>
      <c r="S1192" s="4"/>
      <c r="T1192" s="4"/>
      <c r="U1192" s="4"/>
      <c r="V1192" s="4"/>
      <c r="W1192" s="6"/>
      <c r="X1192" s="4"/>
      <c r="Y1192" s="14"/>
      <c r="Z1192" s="4"/>
      <c r="AA1192" s="4"/>
      <c r="AB1192" s="4"/>
      <c r="AC1192" s="4"/>
      <c r="AD1192" s="2"/>
      <c r="AE1192" s="2"/>
      <c r="AF1192" s="4"/>
      <c r="AG1192" s="4"/>
      <c r="AH1192" s="4"/>
      <c r="AI1192" s="6"/>
      <c r="AJ1192" s="4"/>
      <c r="AK1192" s="4"/>
      <c r="AL1192" s="6"/>
    </row>
    <row r="1193" spans="1:38" ht="13" x14ac:dyDescent="0.15">
      <c r="A1193" s="7"/>
      <c r="B1193" s="3"/>
      <c r="C1193" s="3"/>
      <c r="D1193" s="4"/>
      <c r="E1193" s="6"/>
      <c r="F1193" s="4"/>
      <c r="G1193" s="3"/>
      <c r="J1193" s="4"/>
      <c r="K1193" s="6"/>
      <c r="P1193" s="4"/>
      <c r="Q1193" s="6"/>
      <c r="R1193" s="4"/>
      <c r="S1193" s="4"/>
      <c r="T1193" s="4"/>
      <c r="U1193" s="4"/>
      <c r="V1193" s="4"/>
      <c r="W1193" s="6"/>
      <c r="X1193" s="4"/>
      <c r="Y1193" s="14"/>
      <c r="Z1193" s="4"/>
      <c r="AA1193" s="4"/>
      <c r="AB1193" s="4"/>
      <c r="AC1193" s="4"/>
      <c r="AD1193" s="2"/>
      <c r="AE1193" s="2"/>
      <c r="AF1193" s="4"/>
      <c r="AG1193" s="4"/>
      <c r="AH1193" s="4"/>
      <c r="AI1193" s="6"/>
      <c r="AJ1193" s="4"/>
      <c r="AK1193" s="4"/>
      <c r="AL1193" s="6"/>
    </row>
    <row r="1194" spans="1:38"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6"/>
      <c r="AJ1194" s="4"/>
      <c r="AK1194" s="4"/>
      <c r="AL1194" s="6"/>
    </row>
    <row r="1195" spans="1:38" ht="13" x14ac:dyDescent="0.15">
      <c r="A1195" s="1"/>
      <c r="B1195" s="3"/>
      <c r="C1195" s="4"/>
      <c r="D1195" s="3"/>
      <c r="F1195" s="4"/>
      <c r="G1195" s="3"/>
      <c r="J1195" s="3"/>
      <c r="P1195" s="3"/>
      <c r="R1195" s="4"/>
      <c r="S1195" s="4"/>
      <c r="T1195" s="4"/>
      <c r="U1195" s="4"/>
      <c r="V1195" s="4"/>
      <c r="W1195" s="6"/>
      <c r="X1195" s="4"/>
      <c r="Y1195" s="14"/>
      <c r="Z1195" s="4"/>
      <c r="AA1195" s="4"/>
      <c r="AB1195" s="4"/>
      <c r="AC1195" s="4"/>
      <c r="AD1195" s="2"/>
      <c r="AE1195" s="2"/>
      <c r="AF1195" s="4"/>
      <c r="AG1195" s="4"/>
      <c r="AH1195" s="4"/>
      <c r="AI1195" s="6"/>
      <c r="AJ1195" s="4"/>
      <c r="AK1195" s="4"/>
      <c r="AL1195" s="6"/>
    </row>
    <row r="1196" spans="1:38" ht="13" x14ac:dyDescent="0.15">
      <c r="A1196" s="7"/>
      <c r="B1196" s="3"/>
      <c r="C1196" s="4"/>
      <c r="D1196" s="3"/>
      <c r="F1196" s="4"/>
      <c r="G1196" s="3"/>
      <c r="J1196" s="3"/>
      <c r="P1196" s="3"/>
      <c r="R1196" s="4"/>
      <c r="S1196" s="4"/>
      <c r="T1196" s="4"/>
      <c r="U1196" s="4"/>
      <c r="V1196" s="4"/>
      <c r="W1196" s="6"/>
      <c r="X1196" s="4"/>
      <c r="Y1196" s="14"/>
      <c r="Z1196" s="4"/>
      <c r="AA1196" s="4"/>
      <c r="AB1196" s="4"/>
      <c r="AC1196" s="4"/>
      <c r="AD1196" s="2"/>
      <c r="AE1196" s="2"/>
      <c r="AF1196" s="4"/>
      <c r="AG1196" s="4"/>
      <c r="AH1196" s="4"/>
      <c r="AI1196" s="6"/>
      <c r="AJ1196" s="4"/>
      <c r="AK1196" s="4"/>
      <c r="AL1196" s="6"/>
    </row>
    <row r="1197" spans="1:38" ht="13" x14ac:dyDescent="0.15">
      <c r="A1197" s="7"/>
      <c r="B1197" s="3"/>
      <c r="C1197" s="3"/>
      <c r="D1197" s="4"/>
      <c r="E1197" s="6"/>
      <c r="F1197" s="4"/>
      <c r="G1197" s="3"/>
      <c r="J1197" s="4"/>
      <c r="K1197" s="6"/>
      <c r="P1197" s="4"/>
      <c r="Q1197" s="6"/>
      <c r="R1197" s="4"/>
      <c r="S1197" s="4"/>
      <c r="T1197" s="4"/>
      <c r="U1197" s="4"/>
      <c r="V1197" s="4"/>
      <c r="W1197" s="6"/>
      <c r="X1197" s="4"/>
      <c r="Y1197" s="14"/>
      <c r="Z1197" s="4"/>
      <c r="AA1197" s="4"/>
      <c r="AB1197" s="4"/>
      <c r="AC1197" s="4"/>
      <c r="AD1197" s="2"/>
      <c r="AE1197" s="2"/>
      <c r="AF1197" s="4"/>
      <c r="AG1197" s="4"/>
      <c r="AH1197" s="4"/>
      <c r="AI1197" s="6"/>
      <c r="AJ1197" s="4"/>
      <c r="AK1197" s="4"/>
      <c r="AL1197" s="6"/>
    </row>
    <row r="1198" spans="1:38" ht="13" x14ac:dyDescent="0.15">
      <c r="A1198" s="7"/>
      <c r="B1198" s="3"/>
      <c r="C1198" s="3"/>
      <c r="D1198" s="4"/>
      <c r="E1198" s="6"/>
      <c r="F1198" s="4"/>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6"/>
      <c r="AJ1198" s="4"/>
      <c r="AK1198" s="4"/>
      <c r="AL1198" s="6"/>
    </row>
    <row r="1199" spans="1:38" ht="13" x14ac:dyDescent="0.15">
      <c r="A1199" s="1"/>
      <c r="B1199" s="3"/>
      <c r="C1199" s="4"/>
      <c r="D1199" s="3"/>
      <c r="F1199" s="3"/>
      <c r="G1199" s="3"/>
      <c r="J1199" s="3"/>
      <c r="P1199" s="3"/>
      <c r="R1199" s="4"/>
      <c r="S1199" s="4"/>
      <c r="T1199" s="4"/>
      <c r="U1199" s="4"/>
      <c r="V1199" s="4"/>
      <c r="W1199" s="6"/>
      <c r="X1199" s="4"/>
      <c r="Y1199" s="14"/>
      <c r="Z1199" s="4"/>
      <c r="AA1199" s="4"/>
      <c r="AB1199" s="4"/>
      <c r="AC1199" s="4"/>
      <c r="AD1199" s="2"/>
      <c r="AE1199" s="2"/>
      <c r="AF1199" s="4"/>
      <c r="AG1199" s="4"/>
      <c r="AH1199" s="4"/>
      <c r="AI1199" s="6"/>
      <c r="AJ1199" s="4"/>
      <c r="AK1199" s="4"/>
      <c r="AL1199" s="6"/>
    </row>
    <row r="1200" spans="1:38" ht="13" x14ac:dyDescent="0.15">
      <c r="A1200" s="7"/>
      <c r="B1200" s="3"/>
      <c r="C1200" s="3"/>
      <c r="D1200" s="3"/>
      <c r="F1200" s="3"/>
      <c r="G1200" s="3"/>
      <c r="J1200" s="4"/>
      <c r="K1200" s="6"/>
      <c r="P1200" s="4"/>
      <c r="Q1200" s="6"/>
      <c r="R1200" s="4"/>
      <c r="S1200" s="4"/>
      <c r="T1200" s="4"/>
      <c r="U1200" s="4"/>
      <c r="V1200" s="4"/>
      <c r="W1200" s="6"/>
      <c r="X1200" s="4"/>
      <c r="Y1200" s="14"/>
      <c r="Z1200" s="4"/>
      <c r="AA1200" s="4"/>
      <c r="AB1200" s="4"/>
      <c r="AC1200" s="4"/>
      <c r="AD1200" s="2"/>
      <c r="AE1200" s="2"/>
      <c r="AF1200" s="4"/>
      <c r="AG1200" s="4"/>
      <c r="AH1200" s="4"/>
      <c r="AI1200" s="6"/>
      <c r="AJ1200" s="4"/>
      <c r="AK1200" s="4"/>
      <c r="AL1200" s="6"/>
    </row>
    <row r="1201" spans="1:38" ht="13" x14ac:dyDescent="0.15">
      <c r="A1201" s="7"/>
      <c r="B1201" s="3"/>
      <c r="C1201" s="3"/>
      <c r="D1201" s="3"/>
      <c r="F1201" s="3"/>
      <c r="G1201" s="3"/>
      <c r="J1201" s="4"/>
      <c r="K1201" s="6"/>
      <c r="P1201" s="4"/>
      <c r="Q1201" s="6"/>
      <c r="R1201" s="4"/>
      <c r="S1201" s="4"/>
      <c r="T1201" s="4"/>
      <c r="U1201" s="4"/>
      <c r="V1201" s="4"/>
      <c r="W1201" s="6"/>
      <c r="X1201" s="4"/>
      <c r="Y1201" s="14"/>
      <c r="Z1201" s="4"/>
      <c r="AA1201" s="4"/>
      <c r="AB1201" s="4"/>
      <c r="AC1201" s="4"/>
      <c r="AD1201" s="2"/>
      <c r="AE1201" s="2"/>
      <c r="AF1201" s="4"/>
      <c r="AG1201" s="4"/>
      <c r="AH1201" s="4"/>
      <c r="AI1201" s="6"/>
      <c r="AJ1201" s="4"/>
      <c r="AK1201" s="4"/>
      <c r="AL1201" s="6"/>
    </row>
    <row r="1202" spans="1:38" ht="13" x14ac:dyDescent="0.15">
      <c r="A1202" s="7"/>
      <c r="B1202" s="3"/>
      <c r="C1202" s="3"/>
      <c r="D1202" s="3"/>
      <c r="F1202" s="3"/>
      <c r="G1202" s="3"/>
      <c r="J1202" s="4"/>
      <c r="K1202" s="6"/>
      <c r="P1202" s="4"/>
      <c r="Q1202" s="6"/>
      <c r="R1202" s="4"/>
      <c r="S1202" s="4"/>
      <c r="T1202" s="4"/>
      <c r="U1202" s="4"/>
      <c r="V1202" s="4"/>
      <c r="W1202" s="6"/>
      <c r="X1202" s="4"/>
      <c r="Y1202" s="14"/>
      <c r="Z1202" s="4"/>
      <c r="AA1202" s="4"/>
      <c r="AB1202" s="4"/>
      <c r="AC1202" s="4"/>
      <c r="AD1202" s="2"/>
      <c r="AE1202" s="2"/>
      <c r="AF1202" s="4"/>
      <c r="AG1202" s="4"/>
      <c r="AH1202" s="4"/>
      <c r="AI1202" s="6"/>
      <c r="AJ1202" s="4"/>
      <c r="AK1202" s="4"/>
      <c r="AL1202" s="6"/>
    </row>
    <row r="1203" spans="1:38" ht="13" x14ac:dyDescent="0.15">
      <c r="A1203" s="1"/>
      <c r="B1203" s="3"/>
      <c r="C1203" s="3"/>
      <c r="D1203" s="4"/>
      <c r="E1203" s="6"/>
      <c r="F1203" s="4"/>
      <c r="G1203" s="3"/>
      <c r="J1203" s="4"/>
      <c r="K1203" s="6"/>
      <c r="P1203" s="4"/>
      <c r="Q1203" s="6"/>
      <c r="R1203" s="4"/>
      <c r="S1203" s="4"/>
      <c r="T1203" s="4"/>
      <c r="U1203" s="4"/>
      <c r="V1203" s="4"/>
      <c r="W1203" s="6"/>
      <c r="X1203" s="4"/>
      <c r="Y1203" s="14"/>
      <c r="Z1203" s="4"/>
      <c r="AA1203" s="4"/>
      <c r="AB1203" s="4"/>
      <c r="AC1203" s="4"/>
      <c r="AD1203" s="2"/>
      <c r="AE1203" s="2"/>
      <c r="AF1203" s="4"/>
      <c r="AG1203" s="4"/>
      <c r="AH1203" s="4"/>
      <c r="AI1203" s="6"/>
      <c r="AJ1203" s="4"/>
      <c r="AK1203" s="4"/>
      <c r="AL1203" s="6"/>
    </row>
    <row r="1204" spans="1:38" ht="13" x14ac:dyDescent="0.15">
      <c r="A1204" s="7"/>
      <c r="B1204" s="3"/>
      <c r="C1204" s="3"/>
      <c r="D1204" s="3"/>
      <c r="F1204" s="3"/>
      <c r="G1204" s="3"/>
      <c r="J1204" s="4"/>
      <c r="K1204" s="6"/>
      <c r="P1204" s="4"/>
      <c r="Q1204" s="6"/>
      <c r="R1204" s="4"/>
      <c r="S1204" s="4"/>
      <c r="T1204" s="4"/>
      <c r="U1204" s="4"/>
      <c r="V1204" s="4"/>
      <c r="W1204" s="6"/>
      <c r="X1204" s="4"/>
      <c r="Y1204" s="14"/>
      <c r="Z1204" s="4"/>
      <c r="AA1204" s="4"/>
      <c r="AB1204" s="4"/>
      <c r="AC1204" s="4"/>
      <c r="AD1204" s="2"/>
      <c r="AE1204" s="2"/>
      <c r="AF1204" s="4"/>
      <c r="AG1204" s="4"/>
      <c r="AH1204" s="4"/>
      <c r="AI1204" s="6"/>
      <c r="AJ1204" s="4"/>
      <c r="AK1204" s="4"/>
      <c r="AL1204" s="6"/>
    </row>
    <row r="1205" spans="1:38" ht="13" x14ac:dyDescent="0.15">
      <c r="A1205" s="7"/>
      <c r="B1205" s="3"/>
      <c r="C1205" s="3"/>
      <c r="D1205" s="3"/>
      <c r="F1205" s="3"/>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6"/>
      <c r="AJ1205" s="4"/>
      <c r="AK1205" s="4"/>
      <c r="AL1205" s="6"/>
    </row>
    <row r="1206" spans="1:38" ht="13" x14ac:dyDescent="0.15">
      <c r="A1206" s="7"/>
      <c r="B1206" s="3"/>
      <c r="C1206" s="3"/>
      <c r="D1206" s="3"/>
      <c r="F1206" s="3"/>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6"/>
      <c r="AJ1206" s="4"/>
      <c r="AK1206" s="4"/>
      <c r="AL1206" s="6"/>
    </row>
    <row r="1207" spans="1:38" ht="13" x14ac:dyDescent="0.15">
      <c r="A1207" s="1"/>
      <c r="B1207" s="3"/>
      <c r="C1207" s="3"/>
      <c r="D1207" s="3"/>
      <c r="F1207" s="3"/>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6"/>
      <c r="AJ1207" s="4"/>
      <c r="AK1207" s="4"/>
      <c r="AL1207" s="6"/>
    </row>
    <row r="1208" spans="1:38" ht="13" x14ac:dyDescent="0.15">
      <c r="A1208" s="7"/>
      <c r="B1208" s="3"/>
      <c r="C1208" s="3"/>
      <c r="D1208" s="4"/>
      <c r="E1208" s="6"/>
      <c r="F1208" s="4"/>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6"/>
      <c r="AJ1208" s="4"/>
      <c r="AK1208" s="4"/>
      <c r="AL1208" s="6"/>
    </row>
    <row r="1209" spans="1:38" ht="13" x14ac:dyDescent="0.15">
      <c r="A1209" s="7"/>
      <c r="B1209" s="3"/>
      <c r="C1209" s="3"/>
      <c r="D1209" s="3"/>
      <c r="F1209" s="3"/>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6"/>
      <c r="AJ1209" s="4"/>
      <c r="AK1209" s="4"/>
      <c r="AL1209" s="6"/>
    </row>
    <row r="1210" spans="1:38" ht="13" x14ac:dyDescent="0.15">
      <c r="A1210" s="7"/>
      <c r="B1210" s="3"/>
      <c r="C1210" s="4"/>
      <c r="D1210" s="3"/>
      <c r="F1210" s="3"/>
      <c r="G1210" s="3"/>
      <c r="J1210" s="3"/>
      <c r="P1210" s="4"/>
      <c r="Q1210" s="6"/>
      <c r="R1210" s="4"/>
      <c r="S1210" s="4"/>
      <c r="T1210" s="4"/>
      <c r="U1210" s="3"/>
      <c r="V1210" s="4"/>
      <c r="W1210" s="6"/>
      <c r="X1210" s="4"/>
      <c r="Y1210" s="14"/>
      <c r="Z1210" s="4"/>
      <c r="AA1210" s="4"/>
      <c r="AB1210" s="4"/>
      <c r="AC1210" s="4"/>
      <c r="AD1210" s="2"/>
      <c r="AE1210" s="2"/>
      <c r="AF1210" s="4"/>
      <c r="AG1210" s="4"/>
      <c r="AH1210" s="4"/>
      <c r="AI1210" s="6"/>
      <c r="AJ1210" s="4"/>
      <c r="AK1210" s="4"/>
      <c r="AL1210" s="6"/>
    </row>
    <row r="1211" spans="1:38" ht="13" x14ac:dyDescent="0.15">
      <c r="A1211" s="1"/>
      <c r="B1211" s="3"/>
      <c r="C1211" s="4"/>
      <c r="D1211" s="3"/>
      <c r="F1211" s="3"/>
      <c r="G1211" s="3"/>
      <c r="J1211" s="3"/>
      <c r="P1211" s="3"/>
      <c r="R1211" s="4"/>
      <c r="S1211" s="4"/>
      <c r="T1211" s="4"/>
      <c r="U1211" s="3"/>
      <c r="V1211" s="4"/>
      <c r="W1211" s="6"/>
      <c r="X1211" s="4"/>
      <c r="Y1211" s="14"/>
      <c r="Z1211" s="4"/>
      <c r="AA1211" s="4"/>
      <c r="AB1211" s="4"/>
      <c r="AC1211" s="4"/>
      <c r="AD1211" s="2"/>
      <c r="AE1211" s="2"/>
      <c r="AF1211" s="4"/>
      <c r="AG1211" s="4"/>
      <c r="AH1211" s="4"/>
      <c r="AI1211" s="6"/>
      <c r="AJ1211" s="4"/>
      <c r="AK1211" s="4"/>
      <c r="AL1211" s="6"/>
    </row>
    <row r="1212" spans="1:38" ht="13" x14ac:dyDescent="0.15">
      <c r="A1212" s="7"/>
      <c r="B1212" s="3"/>
      <c r="C1212" s="3"/>
      <c r="D1212" s="3"/>
      <c r="F1212" s="3"/>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6"/>
      <c r="AJ1212" s="4"/>
      <c r="AK1212" s="4"/>
      <c r="AL1212" s="6"/>
    </row>
    <row r="1213" spans="1:38" ht="13" x14ac:dyDescent="0.15">
      <c r="A1213" s="7"/>
      <c r="B1213" s="3"/>
      <c r="C1213" s="3"/>
      <c r="D1213" s="3"/>
      <c r="F1213" s="3"/>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6"/>
      <c r="AJ1213" s="4"/>
      <c r="AK1213" s="4"/>
      <c r="AL1213" s="6"/>
    </row>
    <row r="1214" spans="1:38" ht="13" x14ac:dyDescent="0.15">
      <c r="A1214" s="7"/>
      <c r="B1214" s="3"/>
      <c r="C1214" s="3"/>
      <c r="D1214" s="4"/>
      <c r="E1214" s="6"/>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6"/>
      <c r="AJ1214" s="4"/>
      <c r="AK1214" s="4"/>
      <c r="AL1214" s="6"/>
    </row>
    <row r="1215" spans="1:38" ht="13" x14ac:dyDescent="0.15">
      <c r="A1215" s="1"/>
      <c r="B1215" s="3"/>
      <c r="C1215" s="3"/>
      <c r="D1215" s="3"/>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6"/>
      <c r="AJ1215" s="4"/>
      <c r="AK1215" s="4"/>
      <c r="AL1215" s="6"/>
    </row>
    <row r="1216" spans="1:38"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6"/>
      <c r="AJ1216" s="4"/>
      <c r="AK1216" s="4"/>
      <c r="AL1216" s="6"/>
    </row>
    <row r="1217" spans="1:38" ht="13" x14ac:dyDescent="0.15">
      <c r="A1217" s="7"/>
      <c r="B1217" s="3"/>
      <c r="C1217" s="4"/>
      <c r="D1217" s="3"/>
      <c r="F1217" s="3"/>
      <c r="G1217" s="3"/>
      <c r="J1217" s="3"/>
      <c r="P1217" s="3"/>
      <c r="R1217" s="4"/>
      <c r="S1217" s="4"/>
      <c r="T1217" s="4"/>
      <c r="U1217" s="4"/>
      <c r="V1217" s="4"/>
      <c r="W1217" s="6"/>
      <c r="X1217" s="4"/>
      <c r="Y1217" s="14"/>
      <c r="Z1217" s="4"/>
      <c r="AA1217" s="4"/>
      <c r="AB1217" s="4"/>
      <c r="AC1217" s="4"/>
      <c r="AD1217" s="2"/>
      <c r="AE1217" s="2"/>
      <c r="AF1217" s="4"/>
      <c r="AG1217" s="4"/>
      <c r="AH1217" s="4"/>
      <c r="AI1217" s="6"/>
      <c r="AJ1217" s="4"/>
      <c r="AK1217" s="4"/>
      <c r="AL1217" s="6"/>
    </row>
    <row r="1218" spans="1:38" ht="13" x14ac:dyDescent="0.15">
      <c r="A1218" s="7"/>
      <c r="B1218" s="3"/>
      <c r="C1218" s="3"/>
      <c r="D1218" s="3"/>
      <c r="F1218" s="3"/>
      <c r="G1218" s="3"/>
      <c r="J1218" s="4"/>
      <c r="K1218" s="6"/>
      <c r="P1218" s="4"/>
      <c r="Q1218" s="6"/>
      <c r="R1218" s="4"/>
      <c r="S1218" s="4"/>
      <c r="T1218" s="4"/>
      <c r="U1218" s="4"/>
      <c r="V1218" s="4"/>
      <c r="W1218" s="6"/>
      <c r="X1218" s="4"/>
      <c r="Y1218" s="14"/>
      <c r="Z1218" s="4"/>
      <c r="AA1218" s="4"/>
      <c r="AB1218" s="4"/>
      <c r="AC1218" s="4"/>
      <c r="AD1218" s="2"/>
      <c r="AE1218" s="2"/>
      <c r="AF1218" s="4"/>
      <c r="AG1218" s="4"/>
      <c r="AH1218" s="4"/>
      <c r="AI1218" s="6"/>
      <c r="AJ1218" s="4"/>
      <c r="AK1218" s="4"/>
      <c r="AL1218" s="6"/>
    </row>
    <row r="1219" spans="1:38" ht="13" x14ac:dyDescent="0.15">
      <c r="A1219" s="1"/>
      <c r="B1219" s="3"/>
      <c r="C1219" s="3"/>
      <c r="D1219" s="3"/>
      <c r="F1219" s="3"/>
      <c r="G1219" s="3"/>
      <c r="J1219" s="4"/>
      <c r="K1219" s="6"/>
      <c r="P1219" s="4"/>
      <c r="Q1219" s="6"/>
      <c r="R1219" s="4"/>
      <c r="S1219" s="4"/>
      <c r="T1219" s="4"/>
      <c r="U1219" s="4"/>
      <c r="V1219" s="4"/>
      <c r="W1219" s="6"/>
      <c r="X1219" s="4"/>
      <c r="Y1219" s="14"/>
      <c r="Z1219" s="4"/>
      <c r="AA1219" s="4"/>
      <c r="AB1219" s="4"/>
      <c r="AC1219" s="4"/>
      <c r="AD1219" s="2"/>
      <c r="AE1219" s="2"/>
      <c r="AF1219" s="4"/>
      <c r="AG1219" s="4"/>
      <c r="AH1219" s="4"/>
      <c r="AI1219" s="6"/>
      <c r="AJ1219" s="4"/>
      <c r="AK1219" s="4"/>
      <c r="AL1219" s="6"/>
    </row>
    <row r="1220" spans="1:38" ht="13" x14ac:dyDescent="0.15">
      <c r="A1220" s="7"/>
      <c r="B1220" s="3"/>
      <c r="C1220" s="3"/>
      <c r="D1220" s="4"/>
      <c r="E1220" s="6"/>
      <c r="F1220" s="4"/>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6"/>
      <c r="AJ1220" s="4"/>
      <c r="AK1220" s="4"/>
      <c r="AL1220" s="6"/>
    </row>
    <row r="1221" spans="1:38" ht="13" x14ac:dyDescent="0.15">
      <c r="A1221" s="7"/>
      <c r="B1221" s="3"/>
      <c r="C1221" s="3"/>
      <c r="D1221" s="4"/>
      <c r="E1221" s="6"/>
      <c r="F1221" s="3"/>
      <c r="G1221" s="3"/>
      <c r="J1221" s="4"/>
      <c r="K1221" s="6"/>
      <c r="P1221" s="4"/>
      <c r="Q1221" s="6"/>
      <c r="R1221" s="4"/>
      <c r="S1221" s="4"/>
      <c r="T1221" s="4"/>
      <c r="U1221" s="4"/>
      <c r="V1221" s="4"/>
      <c r="W1221" s="6"/>
      <c r="X1221" s="4"/>
      <c r="Y1221" s="14"/>
      <c r="Z1221" s="4"/>
      <c r="AA1221" s="4"/>
      <c r="AB1221" s="4"/>
      <c r="AC1221" s="4"/>
      <c r="AD1221" s="2"/>
      <c r="AE1221" s="2"/>
      <c r="AF1221" s="4"/>
      <c r="AG1221" s="4"/>
      <c r="AH1221" s="4"/>
      <c r="AI1221" s="6"/>
      <c r="AJ1221" s="4"/>
      <c r="AK1221" s="4"/>
      <c r="AL1221" s="6"/>
    </row>
    <row r="1222" spans="1:38" ht="13" x14ac:dyDescent="0.15">
      <c r="A1222" s="7"/>
      <c r="B1222" s="3"/>
      <c r="C1222" s="3"/>
      <c r="D1222" s="4"/>
      <c r="E1222" s="6"/>
      <c r="F1222" s="4"/>
      <c r="G1222" s="3"/>
      <c r="J1222" s="4"/>
      <c r="K1222" s="6"/>
      <c r="P1222" s="4"/>
      <c r="Q1222" s="6"/>
      <c r="R1222" s="4"/>
      <c r="S1222" s="4"/>
      <c r="T1222" s="4"/>
      <c r="U1222" s="4"/>
      <c r="V1222" s="4"/>
      <c r="W1222" s="6"/>
      <c r="X1222" s="4"/>
      <c r="Y1222" s="14"/>
      <c r="Z1222" s="4"/>
      <c r="AA1222" s="4"/>
      <c r="AB1222" s="4"/>
      <c r="AC1222" s="4"/>
      <c r="AD1222" s="2"/>
      <c r="AE1222" s="2"/>
      <c r="AF1222" s="4"/>
      <c r="AG1222" s="4"/>
      <c r="AH1222" s="4"/>
      <c r="AI1222" s="6"/>
      <c r="AJ1222" s="4"/>
      <c r="AK1222" s="4"/>
      <c r="AL1222" s="6"/>
    </row>
    <row r="1223" spans="1:38" ht="13" x14ac:dyDescent="0.15">
      <c r="A1223" s="1"/>
      <c r="B1223" s="3"/>
      <c r="C1223" s="4"/>
      <c r="D1223" s="3"/>
      <c r="F1223" s="3"/>
      <c r="G1223" s="3"/>
      <c r="J1223" s="3"/>
      <c r="P1223" s="3"/>
      <c r="R1223" s="4"/>
      <c r="S1223" s="4"/>
      <c r="T1223" s="4"/>
      <c r="U1223" s="4"/>
      <c r="V1223" s="4"/>
      <c r="W1223" s="6"/>
      <c r="X1223" s="4"/>
      <c r="Y1223" s="14"/>
      <c r="Z1223" s="4"/>
      <c r="AA1223" s="4"/>
      <c r="AB1223" s="4"/>
      <c r="AC1223" s="4"/>
      <c r="AD1223" s="2"/>
      <c r="AE1223" s="2"/>
      <c r="AF1223" s="4"/>
      <c r="AG1223" s="4"/>
      <c r="AH1223" s="4"/>
      <c r="AI1223" s="6"/>
      <c r="AJ1223" s="4"/>
      <c r="AK1223" s="4"/>
      <c r="AL1223" s="6"/>
    </row>
    <row r="1224" spans="1:38" ht="13" x14ac:dyDescent="0.15">
      <c r="A1224" s="7"/>
      <c r="B1224" s="3"/>
      <c r="C1224" s="3"/>
      <c r="D1224" s="3"/>
      <c r="F1224" s="3"/>
      <c r="G1224" s="3"/>
      <c r="J1224" s="4"/>
      <c r="K1224" s="6"/>
      <c r="P1224" s="4"/>
      <c r="Q1224" s="6"/>
      <c r="R1224" s="4"/>
      <c r="S1224" s="4"/>
      <c r="T1224" s="4"/>
      <c r="U1224" s="4"/>
      <c r="V1224" s="4"/>
      <c r="W1224" s="6"/>
      <c r="X1224" s="4"/>
      <c r="Y1224" s="14"/>
      <c r="Z1224" s="4"/>
      <c r="AA1224" s="4"/>
      <c r="AB1224" s="4"/>
      <c r="AC1224" s="4"/>
      <c r="AD1224" s="2"/>
      <c r="AE1224" s="2"/>
      <c r="AF1224" s="4"/>
      <c r="AG1224" s="4"/>
      <c r="AH1224" s="4"/>
      <c r="AI1224" s="6"/>
      <c r="AJ1224" s="4"/>
      <c r="AK1224" s="4"/>
      <c r="AL1224" s="6"/>
    </row>
    <row r="1225" spans="1:38" ht="13" x14ac:dyDescent="0.15">
      <c r="A1225" s="7"/>
      <c r="B1225" s="3"/>
      <c r="C1225" s="3"/>
      <c r="D1225" s="3"/>
      <c r="F1225" s="3"/>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6"/>
      <c r="AJ1225" s="4"/>
      <c r="AK1225" s="4"/>
      <c r="AL1225" s="6"/>
    </row>
    <row r="1226" spans="1:38" ht="13" x14ac:dyDescent="0.15">
      <c r="A1226" s="7"/>
      <c r="B1226" s="3"/>
      <c r="C1226" s="3"/>
      <c r="D1226" s="3"/>
      <c r="F1226" s="3"/>
      <c r="G1226" s="3"/>
      <c r="J1226" s="4"/>
      <c r="K1226" s="6"/>
      <c r="P1226" s="4"/>
      <c r="Q1226" s="6"/>
      <c r="R1226" s="4"/>
      <c r="S1226" s="4"/>
      <c r="T1226" s="4"/>
      <c r="U1226" s="4"/>
      <c r="V1226" s="4"/>
      <c r="W1226" s="6"/>
      <c r="X1226" s="4"/>
      <c r="Y1226" s="14"/>
      <c r="Z1226" s="4"/>
      <c r="AA1226" s="4"/>
      <c r="AB1226" s="4"/>
      <c r="AC1226" s="4"/>
      <c r="AD1226" s="2"/>
      <c r="AE1226" s="2"/>
      <c r="AF1226" s="4"/>
      <c r="AG1226" s="4"/>
      <c r="AH1226" s="4"/>
      <c r="AI1226" s="6"/>
      <c r="AJ1226" s="4"/>
      <c r="AK1226" s="4"/>
      <c r="AL1226" s="6"/>
    </row>
    <row r="1227" spans="1:38" ht="13" x14ac:dyDescent="0.15">
      <c r="A1227" s="1"/>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6"/>
      <c r="AJ1227" s="4"/>
      <c r="AK1227" s="4"/>
      <c r="AL1227" s="6"/>
    </row>
    <row r="1228" spans="1:38" ht="13" x14ac:dyDescent="0.15">
      <c r="A1228" s="7"/>
      <c r="B1228" s="3"/>
      <c r="C1228" s="3"/>
      <c r="D1228" s="3"/>
      <c r="F1228" s="3"/>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6"/>
      <c r="AJ1228" s="4"/>
      <c r="AK1228" s="4"/>
      <c r="AL1228" s="6"/>
    </row>
    <row r="1229" spans="1:38"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6"/>
      <c r="AJ1229" s="4"/>
      <c r="AK1229" s="4"/>
      <c r="AL1229" s="6"/>
    </row>
    <row r="1230" spans="1:38" ht="13" x14ac:dyDescent="0.15">
      <c r="A1230" s="7"/>
      <c r="B1230" s="3"/>
      <c r="C1230" s="3"/>
      <c r="D1230" s="4"/>
      <c r="E1230" s="6"/>
      <c r="F1230" s="4"/>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6"/>
      <c r="AJ1230" s="4"/>
      <c r="AK1230" s="4"/>
      <c r="AL1230" s="6"/>
    </row>
    <row r="1231" spans="1:38" ht="13" x14ac:dyDescent="0.15">
      <c r="A1231" s="1"/>
      <c r="B1231" s="3"/>
      <c r="C1231" s="3"/>
      <c r="D1231" s="3"/>
      <c r="F1231" s="4"/>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6"/>
      <c r="AJ1231" s="4"/>
      <c r="AK1231" s="4"/>
      <c r="AL1231" s="6"/>
    </row>
    <row r="1232" spans="1:38" ht="13" x14ac:dyDescent="0.15">
      <c r="A1232" s="7"/>
      <c r="B1232" s="3"/>
      <c r="C1232" s="3"/>
      <c r="D1232" s="3"/>
      <c r="F1232" s="4"/>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6"/>
      <c r="AJ1232" s="4"/>
      <c r="AK1232" s="4"/>
      <c r="AL1232" s="6"/>
    </row>
    <row r="1233" spans="1:38" ht="13" x14ac:dyDescent="0.15">
      <c r="A1233" s="7"/>
      <c r="B1233" s="3"/>
      <c r="C1233" s="3"/>
      <c r="D1233" s="3"/>
      <c r="F1233" s="4"/>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6"/>
      <c r="AJ1233" s="4"/>
      <c r="AK1233" s="4"/>
      <c r="AL1233" s="6"/>
    </row>
    <row r="1234" spans="1:38" ht="13" x14ac:dyDescent="0.15">
      <c r="A1234" s="7"/>
      <c r="B1234" s="3"/>
      <c r="C1234" s="3"/>
      <c r="D1234" s="3"/>
      <c r="F1234" s="4"/>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6"/>
      <c r="AJ1234" s="4"/>
      <c r="AK1234" s="4"/>
      <c r="AL1234" s="6"/>
    </row>
    <row r="1235" spans="1:38" ht="13" x14ac:dyDescent="0.15">
      <c r="A1235" s="1"/>
      <c r="B1235" s="3"/>
      <c r="C1235" s="3"/>
      <c r="D1235" s="4"/>
      <c r="E1235" s="6"/>
      <c r="F1235" s="4"/>
      <c r="G1235" s="3"/>
      <c r="J1235" s="4"/>
      <c r="K1235" s="6"/>
      <c r="P1235" s="4"/>
      <c r="Q1235" s="6"/>
      <c r="R1235" s="4"/>
      <c r="S1235" s="4"/>
      <c r="T1235" s="4"/>
      <c r="U1235" s="4"/>
      <c r="V1235" s="4"/>
      <c r="W1235" s="6"/>
      <c r="X1235" s="4"/>
      <c r="Y1235" s="14"/>
      <c r="Z1235" s="4"/>
      <c r="AA1235" s="4"/>
      <c r="AB1235" s="4"/>
      <c r="AC1235" s="4"/>
      <c r="AD1235" s="2"/>
      <c r="AE1235" s="2"/>
      <c r="AF1235" s="4"/>
      <c r="AG1235" s="4"/>
      <c r="AH1235" s="4"/>
      <c r="AI1235" s="6"/>
      <c r="AJ1235" s="4"/>
      <c r="AK1235" s="4"/>
      <c r="AL1235" s="6"/>
    </row>
    <row r="1236" spans="1:38" ht="13" x14ac:dyDescent="0.15">
      <c r="A1236" s="7"/>
      <c r="B1236" s="3"/>
      <c r="C1236" s="3"/>
      <c r="D1236" s="4"/>
      <c r="E1236" s="6"/>
      <c r="F1236" s="4"/>
      <c r="G1236" s="3"/>
      <c r="J1236" s="4"/>
      <c r="K1236" s="6"/>
      <c r="P1236" s="4"/>
      <c r="Q1236" s="6"/>
      <c r="R1236" s="4"/>
      <c r="S1236" s="4"/>
      <c r="T1236" s="4"/>
      <c r="U1236" s="4"/>
      <c r="V1236" s="4"/>
      <c r="W1236" s="6"/>
      <c r="X1236" s="4"/>
      <c r="Y1236" s="14"/>
      <c r="Z1236" s="4"/>
      <c r="AA1236" s="4"/>
      <c r="AB1236" s="4"/>
      <c r="AC1236" s="4"/>
      <c r="AD1236" s="2"/>
      <c r="AE1236" s="2"/>
      <c r="AF1236" s="4"/>
      <c r="AG1236" s="4"/>
      <c r="AH1236" s="4"/>
      <c r="AI1236" s="6"/>
      <c r="AJ1236" s="4"/>
      <c r="AK1236" s="4"/>
      <c r="AL1236" s="6"/>
    </row>
    <row r="1237" spans="1:38" ht="13" x14ac:dyDescent="0.15">
      <c r="A1237" s="7"/>
      <c r="B1237" s="3"/>
      <c r="C1237" s="4"/>
      <c r="D1237" s="3"/>
      <c r="F1237" s="3"/>
      <c r="G1237" s="3"/>
      <c r="J1237" s="3"/>
      <c r="P1237" s="3"/>
      <c r="R1237" s="4"/>
      <c r="S1237" s="4"/>
      <c r="T1237" s="4"/>
      <c r="U1237" s="4"/>
      <c r="V1237" s="4"/>
      <c r="W1237" s="6"/>
      <c r="X1237" s="4"/>
      <c r="Y1237" s="14"/>
      <c r="Z1237" s="4"/>
      <c r="AA1237" s="4"/>
      <c r="AB1237" s="4"/>
      <c r="AC1237" s="4"/>
      <c r="AD1237" s="2"/>
      <c r="AE1237" s="2"/>
      <c r="AF1237" s="4"/>
      <c r="AG1237" s="4"/>
      <c r="AH1237" s="4"/>
      <c r="AI1237" s="6"/>
      <c r="AJ1237" s="4"/>
      <c r="AK1237" s="4"/>
      <c r="AL1237" s="6"/>
    </row>
    <row r="1238" spans="1:38" ht="13" x14ac:dyDescent="0.15">
      <c r="A1238" s="7"/>
      <c r="B1238" s="3"/>
      <c r="C1238" s="4"/>
      <c r="D1238" s="3"/>
      <c r="F1238" s="3"/>
      <c r="G1238" s="3"/>
      <c r="J1238" s="3"/>
      <c r="P1238" s="3"/>
      <c r="R1238" s="4"/>
      <c r="S1238" s="4"/>
      <c r="T1238" s="4"/>
      <c r="U1238" s="4"/>
      <c r="V1238" s="4"/>
      <c r="W1238" s="6"/>
      <c r="X1238" s="4"/>
      <c r="Y1238" s="14"/>
      <c r="Z1238" s="4"/>
      <c r="AA1238" s="4"/>
      <c r="AB1238" s="4"/>
      <c r="AC1238" s="4"/>
      <c r="AD1238" s="2"/>
      <c r="AE1238" s="2"/>
      <c r="AF1238" s="4"/>
      <c r="AG1238" s="4"/>
      <c r="AH1238" s="4"/>
      <c r="AI1238" s="6"/>
      <c r="AJ1238" s="4"/>
      <c r="AK1238" s="4"/>
      <c r="AL1238" s="6"/>
    </row>
    <row r="1239" spans="1:38" ht="13" x14ac:dyDescent="0.15">
      <c r="A1239" s="1"/>
      <c r="B1239" s="3"/>
      <c r="C1239" s="4"/>
      <c r="D1239" s="3"/>
      <c r="F1239" s="3"/>
      <c r="G1239" s="3"/>
      <c r="J1239" s="3"/>
      <c r="P1239" s="3"/>
      <c r="R1239" s="4"/>
      <c r="S1239" s="4"/>
      <c r="T1239" s="4"/>
      <c r="U1239" s="4"/>
      <c r="V1239" s="4"/>
      <c r="W1239" s="6"/>
      <c r="X1239" s="4"/>
      <c r="Y1239" s="14"/>
      <c r="Z1239" s="4"/>
      <c r="AA1239" s="4"/>
      <c r="AB1239" s="4"/>
      <c r="AC1239" s="4"/>
      <c r="AD1239" s="2"/>
      <c r="AE1239" s="2"/>
      <c r="AF1239" s="4"/>
      <c r="AG1239" s="4"/>
      <c r="AH1239" s="4"/>
      <c r="AI1239" s="6"/>
      <c r="AJ1239" s="4"/>
      <c r="AK1239" s="4"/>
      <c r="AL1239" s="6"/>
    </row>
    <row r="1240" spans="1:38" ht="13" x14ac:dyDescent="0.15">
      <c r="A1240" s="7"/>
      <c r="B1240" s="3"/>
      <c r="C1240" s="3"/>
      <c r="D1240" s="4"/>
      <c r="E1240" s="6"/>
      <c r="F1240" s="4"/>
      <c r="G1240" s="3"/>
      <c r="J1240" s="4"/>
      <c r="K1240" s="6"/>
      <c r="P1240" s="4"/>
      <c r="Q1240" s="6"/>
      <c r="R1240" s="4"/>
      <c r="S1240" s="4"/>
      <c r="T1240" s="4"/>
      <c r="U1240" s="4"/>
      <c r="V1240" s="4"/>
      <c r="W1240" s="6"/>
      <c r="X1240" s="4"/>
      <c r="Y1240" s="14"/>
      <c r="Z1240" s="4"/>
      <c r="AA1240" s="4"/>
      <c r="AB1240" s="4"/>
      <c r="AC1240" s="4"/>
      <c r="AD1240" s="2"/>
      <c r="AE1240" s="2"/>
      <c r="AF1240" s="4"/>
      <c r="AG1240" s="4"/>
      <c r="AH1240" s="4"/>
      <c r="AI1240" s="6"/>
      <c r="AJ1240" s="4"/>
      <c r="AK1240" s="4"/>
      <c r="AL1240" s="6"/>
    </row>
    <row r="1241" spans="1:38" ht="13" x14ac:dyDescent="0.15">
      <c r="A1241" s="7"/>
      <c r="B1241" s="3"/>
      <c r="C1241" s="3"/>
      <c r="D1241" s="4"/>
      <c r="E1241" s="6"/>
      <c r="F1241" s="4"/>
      <c r="G1241" s="3"/>
      <c r="J1241" s="4"/>
      <c r="K1241" s="6"/>
      <c r="P1241" s="4"/>
      <c r="Q1241" s="6"/>
      <c r="R1241" s="2"/>
      <c r="S1241" s="4"/>
      <c r="T1241" s="4"/>
      <c r="U1241" s="4"/>
      <c r="V1241" s="4"/>
      <c r="W1241" s="6"/>
      <c r="X1241" s="4"/>
      <c r="Y1241" s="14"/>
      <c r="Z1241" s="4"/>
      <c r="AA1241" s="4"/>
      <c r="AB1241" s="4"/>
      <c r="AC1241" s="4"/>
      <c r="AD1241" s="2"/>
      <c r="AE1241" s="2"/>
      <c r="AF1241" s="4"/>
      <c r="AG1241" s="4"/>
      <c r="AH1241" s="4"/>
      <c r="AI1241" s="6"/>
      <c r="AJ1241" s="4"/>
      <c r="AK1241" s="4"/>
      <c r="AL1241" s="6"/>
    </row>
    <row r="1242" spans="1:38" ht="13" x14ac:dyDescent="0.15">
      <c r="A1242" s="7"/>
      <c r="B1242" s="3"/>
      <c r="C1242" s="4"/>
      <c r="D1242" s="3"/>
      <c r="F1242" s="4"/>
      <c r="G1242" s="3"/>
      <c r="J1242" s="3"/>
      <c r="P1242" s="3"/>
      <c r="R1242" s="4"/>
      <c r="S1242" s="4"/>
      <c r="T1242" s="4"/>
      <c r="U1242" s="4"/>
      <c r="V1242" s="4"/>
      <c r="W1242" s="6"/>
      <c r="X1242" s="4"/>
      <c r="Y1242" s="14"/>
      <c r="Z1242" s="4"/>
      <c r="AA1242" s="4"/>
      <c r="AB1242" s="4"/>
      <c r="AC1242" s="4"/>
      <c r="AD1242" s="2"/>
      <c r="AE1242" s="2"/>
      <c r="AF1242" s="4"/>
      <c r="AG1242" s="4"/>
      <c r="AH1242" s="4"/>
      <c r="AI1242" s="6"/>
      <c r="AJ1242" s="4"/>
      <c r="AK1242" s="4"/>
      <c r="AL1242" s="6"/>
    </row>
    <row r="1243" spans="1:38" ht="13" x14ac:dyDescent="0.15">
      <c r="A1243" s="1"/>
      <c r="B1243" s="3"/>
      <c r="C1243" s="3"/>
      <c r="D1243" s="4"/>
      <c r="E1243" s="6"/>
      <c r="F1243" s="4"/>
      <c r="G1243" s="3"/>
      <c r="J1243" s="4"/>
      <c r="K1243" s="6"/>
      <c r="P1243" s="4"/>
      <c r="Q1243" s="6"/>
      <c r="R1243" s="4"/>
      <c r="S1243" s="4"/>
      <c r="T1243" s="4"/>
      <c r="U1243" s="4"/>
      <c r="V1243" s="4"/>
      <c r="W1243" s="6"/>
      <c r="X1243" s="4"/>
      <c r="Y1243" s="14"/>
      <c r="Z1243" s="4"/>
      <c r="AA1243" s="4"/>
      <c r="AB1243" s="4"/>
      <c r="AC1243" s="4"/>
      <c r="AD1243" s="2"/>
      <c r="AE1243" s="2"/>
      <c r="AF1243" s="4"/>
      <c r="AG1243" s="4"/>
      <c r="AH1243" s="4"/>
      <c r="AI1243" s="6"/>
      <c r="AJ1243" s="4"/>
      <c r="AK1243" s="4"/>
      <c r="AL1243" s="6"/>
    </row>
    <row r="1244" spans="1:38" ht="13" x14ac:dyDescent="0.15">
      <c r="A1244" s="7"/>
      <c r="B1244" s="3"/>
      <c r="C1244" s="4"/>
      <c r="D1244" s="3"/>
      <c r="F1244" s="3"/>
      <c r="G1244" s="3"/>
      <c r="J1244" s="3"/>
      <c r="P1244" s="3"/>
      <c r="R1244" s="4"/>
      <c r="S1244" s="4"/>
      <c r="T1244" s="4"/>
      <c r="U1244" s="4"/>
      <c r="V1244" s="4"/>
      <c r="W1244" s="6"/>
      <c r="X1244" s="4"/>
      <c r="Y1244" s="14"/>
      <c r="Z1244" s="4"/>
      <c r="AA1244" s="4"/>
      <c r="AB1244" s="4"/>
      <c r="AC1244" s="4"/>
      <c r="AD1244" s="2"/>
      <c r="AE1244" s="2"/>
      <c r="AF1244" s="4"/>
      <c r="AG1244" s="4"/>
      <c r="AH1244" s="4"/>
      <c r="AI1244" s="6"/>
      <c r="AJ1244" s="4"/>
      <c r="AK1244" s="4"/>
      <c r="AL1244" s="6"/>
    </row>
    <row r="1245" spans="1:38" ht="13" x14ac:dyDescent="0.15">
      <c r="A1245" s="7"/>
      <c r="B1245" s="3"/>
      <c r="C1245" s="4"/>
      <c r="D1245" s="3"/>
      <c r="F1245" s="3"/>
      <c r="G1245" s="3"/>
      <c r="J1245" s="3"/>
      <c r="P1245" s="4"/>
      <c r="Q1245" s="6"/>
      <c r="R1245" s="4"/>
      <c r="S1245" s="4"/>
      <c r="T1245" s="4"/>
      <c r="U1245" s="4"/>
      <c r="V1245" s="4"/>
      <c r="W1245" s="6"/>
      <c r="X1245" s="4"/>
      <c r="Y1245" s="14"/>
      <c r="Z1245" s="4"/>
      <c r="AA1245" s="4"/>
      <c r="AB1245" s="4"/>
      <c r="AC1245" s="4"/>
      <c r="AD1245" s="2"/>
      <c r="AE1245" s="2"/>
      <c r="AF1245" s="4"/>
      <c r="AG1245" s="4"/>
      <c r="AH1245" s="4"/>
      <c r="AI1245" s="6"/>
      <c r="AJ1245" s="4"/>
      <c r="AK1245" s="4"/>
      <c r="AL1245" s="6"/>
    </row>
    <row r="1246" spans="1:38" ht="13" x14ac:dyDescent="0.15">
      <c r="A1246" s="7"/>
      <c r="B1246" s="3"/>
      <c r="C1246" s="4"/>
      <c r="D1246" s="3"/>
      <c r="F1246" s="3"/>
      <c r="G1246" s="3"/>
      <c r="J1246" s="3"/>
      <c r="P1246" s="3"/>
      <c r="R1246" s="4"/>
      <c r="S1246" s="4"/>
      <c r="T1246" s="4"/>
      <c r="U1246" s="4"/>
      <c r="V1246" s="4"/>
      <c r="W1246" s="6"/>
      <c r="X1246" s="4"/>
      <c r="Y1246" s="14"/>
      <c r="Z1246" s="4"/>
      <c r="AA1246" s="4"/>
      <c r="AB1246" s="4"/>
      <c r="AC1246" s="4"/>
      <c r="AD1246" s="2"/>
      <c r="AE1246" s="2"/>
      <c r="AF1246" s="4"/>
      <c r="AG1246" s="4"/>
      <c r="AH1246" s="4"/>
      <c r="AI1246" s="6"/>
      <c r="AJ1246" s="4"/>
      <c r="AK1246" s="4"/>
      <c r="AL1246" s="6"/>
    </row>
    <row r="1247" spans="1:38" ht="13" x14ac:dyDescent="0.15">
      <c r="A1247" s="1"/>
      <c r="B1247" s="3"/>
      <c r="C1247" s="4"/>
      <c r="D1247" s="3"/>
      <c r="F1247" s="3"/>
      <c r="G1247" s="3"/>
      <c r="J1247" s="3"/>
      <c r="P1247" s="3"/>
      <c r="R1247" s="4"/>
      <c r="S1247" s="4"/>
      <c r="T1247" s="4"/>
      <c r="U1247" s="4"/>
      <c r="V1247" s="4"/>
      <c r="W1247" s="6"/>
      <c r="X1247" s="4"/>
      <c r="Y1247" s="14"/>
      <c r="Z1247" s="4"/>
      <c r="AA1247" s="4"/>
      <c r="AB1247" s="4"/>
      <c r="AC1247" s="4"/>
      <c r="AD1247" s="2"/>
      <c r="AE1247" s="2"/>
      <c r="AF1247" s="4"/>
      <c r="AG1247" s="4"/>
      <c r="AH1247" s="4"/>
      <c r="AI1247" s="6"/>
      <c r="AJ1247" s="4"/>
      <c r="AK1247" s="4"/>
      <c r="AL1247" s="6"/>
    </row>
    <row r="1248" spans="1:38" ht="13" x14ac:dyDescent="0.15">
      <c r="A1248" s="7"/>
      <c r="B1248" s="3"/>
      <c r="C1248" s="4"/>
      <c r="D1248" s="3"/>
      <c r="F1248" s="3"/>
      <c r="G1248" s="3"/>
      <c r="J1248" s="3"/>
      <c r="P1248" s="3"/>
      <c r="R1248" s="4"/>
      <c r="S1248" s="4"/>
      <c r="T1248" s="4"/>
      <c r="U1248" s="4"/>
      <c r="V1248" s="4"/>
      <c r="W1248" s="6"/>
      <c r="X1248" s="4"/>
      <c r="Y1248" s="14"/>
      <c r="Z1248" s="4"/>
      <c r="AA1248" s="4"/>
      <c r="AB1248" s="4"/>
      <c r="AC1248" s="4"/>
      <c r="AD1248" s="2"/>
      <c r="AE1248" s="2"/>
      <c r="AF1248" s="4"/>
      <c r="AG1248" s="4"/>
      <c r="AH1248" s="4"/>
      <c r="AI1248" s="6"/>
      <c r="AJ1248" s="4"/>
      <c r="AK1248" s="4"/>
      <c r="AL1248" s="6"/>
    </row>
    <row r="1249" spans="1:38" ht="13" x14ac:dyDescent="0.15">
      <c r="A1249" s="7"/>
      <c r="B1249" s="3"/>
      <c r="C1249" s="4"/>
      <c r="D1249" s="3"/>
      <c r="F1249" s="3"/>
      <c r="G1249" s="3"/>
      <c r="J1249" s="3"/>
      <c r="P1249" s="3"/>
      <c r="R1249" s="4"/>
      <c r="S1249" s="4"/>
      <c r="T1249" s="4"/>
      <c r="U1249" s="4"/>
      <c r="V1249" s="4"/>
      <c r="W1249" s="6"/>
      <c r="X1249" s="4"/>
      <c r="Y1249" s="14"/>
      <c r="Z1249" s="4"/>
      <c r="AA1249" s="4"/>
      <c r="AB1249" s="4"/>
      <c r="AC1249" s="4"/>
      <c r="AD1249" s="2"/>
      <c r="AE1249" s="2"/>
      <c r="AF1249" s="4"/>
      <c r="AG1249" s="4"/>
      <c r="AH1249" s="4"/>
      <c r="AI1249" s="6"/>
      <c r="AJ1249" s="4"/>
      <c r="AK1249" s="4"/>
      <c r="AL1249" s="6"/>
    </row>
    <row r="1250" spans="1:38" ht="13" x14ac:dyDescent="0.15">
      <c r="A1250" s="7"/>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6"/>
      <c r="AJ1250" s="4"/>
      <c r="AK1250" s="4"/>
      <c r="AL1250" s="6"/>
    </row>
    <row r="1251" spans="1:38" ht="13" x14ac:dyDescent="0.15">
      <c r="A1251" s="1"/>
      <c r="B1251" s="3"/>
      <c r="C1251" s="3"/>
      <c r="D1251" s="4"/>
      <c r="E1251" s="6"/>
      <c r="F1251" s="4"/>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6"/>
      <c r="AJ1251" s="4"/>
      <c r="AK1251" s="4"/>
      <c r="AL1251" s="6"/>
    </row>
    <row r="1252" spans="1:38" ht="13" x14ac:dyDescent="0.15">
      <c r="A1252" s="7"/>
      <c r="B1252" s="3"/>
      <c r="C1252" s="4"/>
      <c r="D1252" s="3"/>
      <c r="F1252" s="3"/>
      <c r="G1252" s="3"/>
      <c r="J1252" s="3"/>
      <c r="P1252" s="3"/>
      <c r="R1252" s="4"/>
      <c r="S1252" s="4"/>
      <c r="T1252" s="4"/>
      <c r="U1252" s="3"/>
      <c r="V1252" s="4"/>
      <c r="W1252" s="6"/>
      <c r="X1252" s="4"/>
      <c r="Y1252" s="14"/>
      <c r="Z1252" s="4"/>
      <c r="AA1252" s="4"/>
      <c r="AB1252" s="4"/>
      <c r="AC1252" s="4"/>
      <c r="AD1252" s="2"/>
      <c r="AE1252" s="2"/>
      <c r="AF1252" s="4"/>
      <c r="AG1252" s="4"/>
      <c r="AH1252" s="4"/>
      <c r="AI1252" s="6"/>
      <c r="AJ1252" s="4"/>
      <c r="AK1252" s="4"/>
      <c r="AL1252" s="6"/>
    </row>
    <row r="1253" spans="1:38" ht="13" x14ac:dyDescent="0.15">
      <c r="A1253" s="7"/>
      <c r="B1253" s="3"/>
      <c r="C1253" s="4"/>
      <c r="D1253" s="3"/>
      <c r="F1253" s="3"/>
      <c r="G1253" s="3"/>
      <c r="J1253" s="3"/>
      <c r="P1253" s="3"/>
      <c r="R1253" s="4"/>
      <c r="S1253" s="4"/>
      <c r="T1253" s="3"/>
      <c r="U1253" s="4"/>
      <c r="V1253" s="4"/>
      <c r="W1253" s="6"/>
      <c r="X1253" s="4"/>
      <c r="Y1253" s="14"/>
      <c r="Z1253" s="4"/>
      <c r="AA1253" s="4"/>
      <c r="AB1253" s="4"/>
      <c r="AC1253" s="4"/>
      <c r="AD1253" s="2"/>
      <c r="AE1253" s="2"/>
      <c r="AF1253" s="4"/>
      <c r="AG1253" s="4"/>
      <c r="AH1253" s="4"/>
      <c r="AI1253" s="6"/>
      <c r="AJ1253" s="4"/>
      <c r="AK1253" s="4"/>
      <c r="AL1253" s="6"/>
    </row>
    <row r="1254" spans="1:38" ht="13" x14ac:dyDescent="0.15">
      <c r="A1254" s="7"/>
      <c r="B1254" s="3"/>
      <c r="C1254" s="4"/>
      <c r="D1254" s="3"/>
      <c r="F1254" s="3"/>
      <c r="G1254" s="3"/>
      <c r="J1254" s="3"/>
      <c r="P1254" s="4"/>
      <c r="Q1254" s="6"/>
      <c r="R1254" s="4"/>
      <c r="S1254" s="4"/>
      <c r="T1254" s="4"/>
      <c r="U1254" s="3"/>
      <c r="V1254" s="4"/>
      <c r="W1254" s="6"/>
      <c r="X1254" s="4"/>
      <c r="Y1254" s="14"/>
      <c r="Z1254" s="4"/>
      <c r="AA1254" s="4"/>
      <c r="AB1254" s="4"/>
      <c r="AC1254" s="4"/>
      <c r="AD1254" s="2"/>
      <c r="AE1254" s="2"/>
      <c r="AF1254" s="4"/>
      <c r="AG1254" s="4"/>
      <c r="AH1254" s="4"/>
      <c r="AI1254" s="6"/>
      <c r="AJ1254" s="4"/>
      <c r="AK1254" s="4"/>
      <c r="AL1254" s="6"/>
    </row>
    <row r="1255" spans="1:38" ht="13" x14ac:dyDescent="0.15">
      <c r="A1255" s="1"/>
      <c r="B1255" s="3"/>
      <c r="C1255" s="4"/>
      <c r="D1255" s="3"/>
      <c r="F1255" s="3"/>
      <c r="G1255" s="3"/>
      <c r="J1255" s="3"/>
      <c r="P1255" s="4"/>
      <c r="Q1255" s="6"/>
      <c r="R1255" s="4"/>
      <c r="S1255" s="4"/>
      <c r="T1255" s="4"/>
      <c r="U1255" s="3"/>
      <c r="V1255" s="4"/>
      <c r="W1255" s="6"/>
      <c r="X1255" s="4"/>
      <c r="Y1255" s="14"/>
      <c r="Z1255" s="4"/>
      <c r="AA1255" s="4"/>
      <c r="AB1255" s="4"/>
      <c r="AC1255" s="4"/>
      <c r="AD1255" s="2"/>
      <c r="AE1255" s="2"/>
      <c r="AF1255" s="4"/>
      <c r="AG1255" s="4"/>
      <c r="AH1255" s="4"/>
      <c r="AI1255" s="6"/>
      <c r="AJ1255" s="4"/>
      <c r="AK1255" s="4"/>
      <c r="AL1255" s="6"/>
    </row>
    <row r="1256" spans="1:38" ht="13" x14ac:dyDescent="0.15">
      <c r="A1256" s="7"/>
      <c r="B1256" s="3"/>
      <c r="C1256" s="4"/>
      <c r="D1256" s="3"/>
      <c r="F1256" s="3"/>
      <c r="G1256" s="3"/>
      <c r="J1256" s="3"/>
      <c r="P1256" s="3"/>
      <c r="R1256" s="4"/>
      <c r="S1256" s="4"/>
      <c r="T1256" s="4"/>
      <c r="U1256" s="3"/>
      <c r="V1256" s="4"/>
      <c r="W1256" s="6"/>
      <c r="X1256" s="4"/>
      <c r="Y1256" s="14"/>
      <c r="Z1256" s="4"/>
      <c r="AA1256" s="4"/>
      <c r="AB1256" s="4"/>
      <c r="AC1256" s="4"/>
      <c r="AD1256" s="2"/>
      <c r="AE1256" s="2"/>
      <c r="AF1256" s="4"/>
      <c r="AG1256" s="4"/>
      <c r="AH1256" s="4"/>
      <c r="AI1256" s="6"/>
      <c r="AJ1256" s="4"/>
      <c r="AK1256" s="4"/>
      <c r="AL1256" s="6"/>
    </row>
    <row r="1257" spans="1:38" ht="13" x14ac:dyDescent="0.15">
      <c r="A1257" s="7"/>
      <c r="B1257" s="3"/>
      <c r="C1257" s="4"/>
      <c r="D1257" s="3"/>
      <c r="F1257" s="3"/>
      <c r="G1257" s="3"/>
      <c r="J1257" s="3"/>
      <c r="P1257" s="3"/>
      <c r="R1257" s="4"/>
      <c r="S1257" s="4"/>
      <c r="T1257" s="3"/>
      <c r="U1257" s="4"/>
      <c r="V1257" s="4"/>
      <c r="W1257" s="6"/>
      <c r="X1257" s="4"/>
      <c r="Y1257" s="14"/>
      <c r="Z1257" s="4"/>
      <c r="AA1257" s="4"/>
      <c r="AB1257" s="4"/>
      <c r="AC1257" s="4"/>
      <c r="AD1257" s="2"/>
      <c r="AE1257" s="2"/>
      <c r="AF1257" s="4"/>
      <c r="AG1257" s="4"/>
      <c r="AH1257" s="4"/>
      <c r="AI1257" s="6"/>
      <c r="AJ1257" s="4"/>
      <c r="AK1257" s="4"/>
      <c r="AL1257" s="6"/>
    </row>
    <row r="1258" spans="1:38" ht="13" x14ac:dyDescent="0.15">
      <c r="A1258" s="7"/>
      <c r="B1258" s="3"/>
      <c r="C1258" s="4"/>
      <c r="D1258" s="3"/>
      <c r="F1258" s="3"/>
      <c r="G1258" s="3"/>
      <c r="J1258" s="3"/>
      <c r="P1258" s="3"/>
      <c r="R1258" s="4"/>
      <c r="S1258" s="4"/>
      <c r="T1258" s="3"/>
      <c r="U1258" s="4"/>
      <c r="V1258" s="4"/>
      <c r="W1258" s="6"/>
      <c r="X1258" s="4"/>
      <c r="Y1258" s="14"/>
      <c r="Z1258" s="4"/>
      <c r="AA1258" s="4"/>
      <c r="AB1258" s="4"/>
      <c r="AC1258" s="4"/>
      <c r="AD1258" s="2"/>
      <c r="AE1258" s="2"/>
      <c r="AF1258" s="4"/>
      <c r="AG1258" s="4"/>
      <c r="AH1258" s="4"/>
      <c r="AI1258" s="6"/>
      <c r="AJ1258" s="4"/>
      <c r="AK1258" s="4"/>
      <c r="AL1258" s="6"/>
    </row>
    <row r="1259" spans="1:38" ht="13" x14ac:dyDescent="0.15">
      <c r="A1259" s="1"/>
      <c r="B1259" s="3"/>
      <c r="C1259" s="3"/>
      <c r="D1259" s="4"/>
      <c r="E1259" s="6"/>
      <c r="F1259" s="4"/>
      <c r="G1259" s="3"/>
      <c r="J1259" s="4"/>
      <c r="K1259" s="6"/>
      <c r="P1259" s="4"/>
      <c r="Q1259" s="6"/>
      <c r="R1259" s="4"/>
      <c r="S1259" s="4"/>
      <c r="T1259" s="4"/>
      <c r="U1259" s="4"/>
      <c r="V1259" s="4"/>
      <c r="W1259" s="6"/>
      <c r="X1259" s="4"/>
      <c r="Y1259" s="14"/>
      <c r="Z1259" s="4"/>
      <c r="AA1259" s="4"/>
      <c r="AB1259" s="4"/>
      <c r="AC1259" s="4"/>
      <c r="AD1259" s="2"/>
      <c r="AE1259" s="2"/>
      <c r="AF1259" s="4"/>
      <c r="AG1259" s="4"/>
      <c r="AH1259" s="4"/>
      <c r="AI1259" s="6"/>
      <c r="AJ1259" s="4"/>
      <c r="AK1259" s="4"/>
      <c r="AL1259" s="6"/>
    </row>
    <row r="1260" spans="1:38" ht="13" x14ac:dyDescent="0.15">
      <c r="A1260" s="7"/>
      <c r="B1260" s="3"/>
      <c r="C1260" s="4"/>
      <c r="D1260" s="3"/>
      <c r="F1260" s="3"/>
      <c r="G1260" s="3"/>
      <c r="J1260" s="3"/>
      <c r="P1260" s="3"/>
      <c r="R1260" s="4"/>
      <c r="S1260" s="4"/>
      <c r="T1260" s="4"/>
      <c r="U1260" s="4"/>
      <c r="V1260" s="4"/>
      <c r="W1260" s="6"/>
      <c r="X1260" s="4"/>
      <c r="Y1260" s="14"/>
      <c r="Z1260" s="4"/>
      <c r="AA1260" s="4"/>
      <c r="AB1260" s="4"/>
      <c r="AC1260" s="4"/>
      <c r="AD1260" s="2"/>
      <c r="AE1260" s="2"/>
      <c r="AF1260" s="4"/>
      <c r="AG1260" s="4"/>
      <c r="AH1260" s="4"/>
      <c r="AI1260" s="6"/>
      <c r="AJ1260" s="4"/>
      <c r="AK1260" s="4"/>
      <c r="AL1260" s="6"/>
    </row>
    <row r="1261" spans="1:38" ht="13" x14ac:dyDescent="0.15">
      <c r="A1261" s="7"/>
      <c r="B1261" s="3"/>
      <c r="C1261" s="4"/>
      <c r="D1261" s="3"/>
      <c r="F1261" s="3"/>
      <c r="G1261" s="3"/>
      <c r="J1261" s="3"/>
      <c r="P1261" s="4"/>
      <c r="Q1261" s="6"/>
      <c r="R1261" s="4"/>
      <c r="S1261" s="4"/>
      <c r="T1261" s="4"/>
      <c r="U1261" s="4"/>
      <c r="V1261" s="4"/>
      <c r="W1261" s="6"/>
      <c r="X1261" s="4"/>
      <c r="Y1261" s="14"/>
      <c r="Z1261" s="4"/>
      <c r="AA1261" s="4"/>
      <c r="AB1261" s="4"/>
      <c r="AC1261" s="4"/>
      <c r="AD1261" s="2"/>
      <c r="AE1261" s="2"/>
      <c r="AF1261" s="4"/>
      <c r="AG1261" s="4"/>
      <c r="AH1261" s="4"/>
      <c r="AI1261" s="6"/>
      <c r="AJ1261" s="4"/>
      <c r="AK1261" s="4"/>
      <c r="AL1261" s="6"/>
    </row>
    <row r="1262" spans="1:38" ht="13" x14ac:dyDescent="0.15">
      <c r="A1262" s="7"/>
      <c r="B1262" s="3"/>
      <c r="C1262" s="3"/>
      <c r="D1262" s="4"/>
      <c r="E1262" s="6"/>
      <c r="F1262" s="4"/>
      <c r="G1262" s="3"/>
      <c r="J1262" s="4"/>
      <c r="K1262" s="6"/>
      <c r="P1262" s="4"/>
      <c r="Q1262" s="6"/>
      <c r="R1262" s="4"/>
      <c r="S1262" s="4"/>
      <c r="T1262" s="4"/>
      <c r="U1262" s="4"/>
      <c r="V1262" s="4"/>
      <c r="W1262" s="6"/>
      <c r="X1262" s="4"/>
      <c r="Y1262" s="14"/>
      <c r="Z1262" s="4"/>
      <c r="AA1262" s="4"/>
      <c r="AB1262" s="4"/>
      <c r="AC1262" s="4"/>
      <c r="AD1262" s="2"/>
      <c r="AE1262" s="2"/>
      <c r="AF1262" s="4"/>
      <c r="AG1262" s="4"/>
      <c r="AH1262" s="4"/>
      <c r="AI1262" s="6"/>
      <c r="AJ1262" s="4"/>
      <c r="AK1262" s="4"/>
      <c r="AL1262" s="6"/>
    </row>
    <row r="1263" spans="1:38" ht="13" x14ac:dyDescent="0.15">
      <c r="A1263" s="1"/>
      <c r="B1263" s="3"/>
      <c r="C1263" s="4"/>
      <c r="D1263" s="3"/>
      <c r="F1263" s="3"/>
      <c r="G1263" s="3"/>
      <c r="J1263" s="3"/>
      <c r="P1263" s="3"/>
      <c r="R1263" s="3"/>
      <c r="S1263" s="4"/>
      <c r="T1263" s="4"/>
      <c r="U1263" s="4"/>
      <c r="V1263" s="4"/>
      <c r="W1263" s="6"/>
      <c r="X1263" s="4"/>
      <c r="Y1263" s="14"/>
      <c r="Z1263" s="4"/>
      <c r="AA1263" s="4"/>
      <c r="AB1263" s="4"/>
      <c r="AC1263" s="4"/>
      <c r="AD1263" s="2"/>
      <c r="AE1263" s="2"/>
      <c r="AF1263" s="4"/>
      <c r="AG1263" s="4"/>
      <c r="AH1263" s="4"/>
      <c r="AI1263" s="6"/>
      <c r="AJ1263" s="4"/>
      <c r="AK1263" s="4"/>
      <c r="AL1263" s="6"/>
    </row>
    <row r="1264" spans="1:38" ht="13" x14ac:dyDescent="0.15">
      <c r="A1264" s="7"/>
      <c r="B1264" s="3"/>
      <c r="C1264" s="4"/>
      <c r="D1264" s="3"/>
      <c r="F1264" s="3"/>
      <c r="G1264" s="3"/>
      <c r="J1264" s="3"/>
      <c r="P1264" s="4"/>
      <c r="Q1264" s="6"/>
      <c r="R1264" s="4"/>
      <c r="S1264" s="4"/>
      <c r="T1264" s="4"/>
      <c r="U1264" s="4"/>
      <c r="V1264" s="4"/>
      <c r="W1264" s="6"/>
      <c r="X1264" s="4"/>
      <c r="Y1264" s="14"/>
      <c r="Z1264" s="4"/>
      <c r="AA1264" s="4"/>
      <c r="AB1264" s="4"/>
      <c r="AC1264" s="4"/>
      <c r="AD1264" s="2"/>
      <c r="AE1264" s="2"/>
      <c r="AF1264" s="4"/>
      <c r="AG1264" s="4"/>
      <c r="AH1264" s="4"/>
      <c r="AI1264" s="6"/>
      <c r="AJ1264" s="4"/>
      <c r="AK1264" s="4"/>
      <c r="AL1264" s="6"/>
    </row>
    <row r="1265" spans="1:38" ht="13" x14ac:dyDescent="0.15">
      <c r="A1265" s="7"/>
      <c r="B1265" s="3"/>
      <c r="C1265" s="4"/>
      <c r="D1265" s="3"/>
      <c r="F1265" s="3"/>
      <c r="G1265" s="3"/>
      <c r="J1265" s="3"/>
      <c r="P1265" s="3"/>
      <c r="R1265" s="4"/>
      <c r="S1265" s="4"/>
      <c r="T1265" s="4"/>
      <c r="U1265" s="4"/>
      <c r="V1265" s="4"/>
      <c r="W1265" s="6"/>
      <c r="X1265" s="4"/>
      <c r="Y1265" s="14"/>
      <c r="Z1265" s="4"/>
      <c r="AA1265" s="4"/>
      <c r="AB1265" s="4"/>
      <c r="AC1265" s="4"/>
      <c r="AD1265" s="2"/>
      <c r="AE1265" s="2"/>
      <c r="AF1265" s="4"/>
      <c r="AG1265" s="4"/>
      <c r="AH1265" s="4"/>
      <c r="AI1265" s="6"/>
      <c r="AJ1265" s="4"/>
      <c r="AK1265" s="4"/>
      <c r="AL1265" s="6"/>
    </row>
    <row r="1266" spans="1:38" ht="13" x14ac:dyDescent="0.15">
      <c r="A1266" s="7"/>
      <c r="B1266" s="3"/>
      <c r="C1266" s="4"/>
      <c r="D1266" s="3"/>
      <c r="F1266" s="3"/>
      <c r="G1266" s="3"/>
      <c r="J1266" s="3"/>
      <c r="P1266" s="4"/>
      <c r="Q1266" s="6"/>
      <c r="R1266" s="4"/>
      <c r="S1266" s="4"/>
      <c r="T1266" s="4"/>
      <c r="U1266" s="4"/>
      <c r="V1266" s="4"/>
      <c r="W1266" s="6"/>
      <c r="X1266" s="4"/>
      <c r="Y1266" s="14"/>
      <c r="Z1266" s="4"/>
      <c r="AA1266" s="4"/>
      <c r="AB1266" s="4"/>
      <c r="AC1266" s="4"/>
      <c r="AD1266" s="2"/>
      <c r="AE1266" s="2"/>
      <c r="AF1266" s="4"/>
      <c r="AG1266" s="4"/>
      <c r="AH1266" s="4"/>
      <c r="AI1266" s="6"/>
      <c r="AJ1266" s="4"/>
      <c r="AK1266" s="4"/>
      <c r="AL1266" s="6"/>
    </row>
    <row r="1267" spans="1:38" ht="13" x14ac:dyDescent="0.15">
      <c r="A1267" s="1"/>
      <c r="B1267" s="3"/>
      <c r="C1267" s="4"/>
      <c r="D1267" s="3"/>
      <c r="F1267" s="3"/>
      <c r="G1267" s="3"/>
      <c r="J1267" s="3"/>
      <c r="P1267" s="3"/>
      <c r="R1267" s="4"/>
      <c r="S1267" s="4"/>
      <c r="T1267" s="4"/>
      <c r="U1267" s="4"/>
      <c r="V1267" s="4"/>
      <c r="W1267" s="6"/>
      <c r="X1267" s="4"/>
      <c r="Y1267" s="14"/>
      <c r="Z1267" s="4"/>
      <c r="AA1267" s="4"/>
      <c r="AB1267" s="4"/>
      <c r="AC1267" s="4"/>
      <c r="AD1267" s="2"/>
      <c r="AE1267" s="2"/>
      <c r="AF1267" s="4"/>
      <c r="AG1267" s="4"/>
      <c r="AH1267" s="4"/>
      <c r="AI1267" s="6"/>
      <c r="AJ1267" s="4"/>
      <c r="AK1267" s="4"/>
      <c r="AL1267" s="6"/>
    </row>
    <row r="1268" spans="1:38" ht="13" x14ac:dyDescent="0.15">
      <c r="A1268" s="7"/>
      <c r="B1268" s="3"/>
      <c r="C1268" s="3"/>
      <c r="D1268" s="4"/>
      <c r="E1268" s="6"/>
      <c r="F1268" s="4"/>
      <c r="G1268" s="3"/>
      <c r="J1268" s="4"/>
      <c r="K1268" s="6"/>
      <c r="P1268" s="4"/>
      <c r="Q1268" s="6"/>
      <c r="R1268" s="4"/>
      <c r="S1268" s="4"/>
      <c r="T1268" s="4"/>
      <c r="U1268" s="4"/>
      <c r="V1268" s="4"/>
      <c r="W1268" s="6"/>
      <c r="X1268" s="4"/>
      <c r="Y1268" s="14"/>
      <c r="Z1268" s="4"/>
      <c r="AA1268" s="4"/>
      <c r="AB1268" s="4"/>
      <c r="AC1268" s="4"/>
      <c r="AD1268" s="2"/>
      <c r="AE1268" s="2"/>
      <c r="AF1268" s="4"/>
      <c r="AG1268" s="4"/>
      <c r="AH1268" s="4"/>
      <c r="AI1268" s="6"/>
      <c r="AJ1268" s="4"/>
      <c r="AK1268" s="4"/>
      <c r="AL1268" s="6"/>
    </row>
    <row r="1269" spans="1:38" ht="13" x14ac:dyDescent="0.15">
      <c r="A1269" s="7"/>
      <c r="B1269" s="3"/>
      <c r="C1269" s="4"/>
      <c r="D1269" s="3"/>
      <c r="F1269" s="3"/>
      <c r="G1269" s="3"/>
      <c r="J1269" s="3"/>
      <c r="P1269" s="3"/>
      <c r="R1269" s="4"/>
      <c r="S1269" s="4"/>
      <c r="T1269" s="4"/>
      <c r="U1269" s="4"/>
      <c r="V1269" s="4"/>
      <c r="W1269" s="6"/>
      <c r="X1269" s="4"/>
      <c r="Y1269" s="14"/>
      <c r="Z1269" s="4"/>
      <c r="AA1269" s="4"/>
      <c r="AB1269" s="4"/>
      <c r="AC1269" s="4"/>
      <c r="AD1269" s="2"/>
      <c r="AE1269" s="2"/>
      <c r="AF1269" s="4"/>
      <c r="AG1269" s="4"/>
      <c r="AH1269" s="4"/>
      <c r="AI1269" s="6"/>
      <c r="AJ1269" s="4"/>
      <c r="AK1269" s="4"/>
      <c r="AL1269" s="6"/>
    </row>
    <row r="1270" spans="1:38" ht="13" x14ac:dyDescent="0.15">
      <c r="A1270" s="7"/>
      <c r="B1270" s="3"/>
      <c r="C1270" s="4"/>
      <c r="D1270" s="3"/>
      <c r="F1270" s="3"/>
      <c r="G1270" s="3"/>
      <c r="J1270" s="3"/>
      <c r="P1270" s="3"/>
      <c r="R1270" s="4"/>
      <c r="S1270" s="4"/>
      <c r="T1270" s="4"/>
      <c r="U1270" s="4"/>
      <c r="V1270" s="4"/>
      <c r="W1270" s="6"/>
      <c r="X1270" s="4"/>
      <c r="Y1270" s="14"/>
      <c r="Z1270" s="4"/>
      <c r="AA1270" s="4"/>
      <c r="AB1270" s="4"/>
      <c r="AC1270" s="4"/>
      <c r="AD1270" s="2"/>
      <c r="AE1270" s="2"/>
      <c r="AF1270" s="4"/>
      <c r="AG1270" s="4"/>
      <c r="AH1270" s="4"/>
      <c r="AI1270" s="6"/>
      <c r="AJ1270" s="4"/>
      <c r="AK1270" s="4"/>
      <c r="AL1270" s="6"/>
    </row>
    <row r="1271" spans="1:38" ht="13" x14ac:dyDescent="0.15">
      <c r="A1271" s="1"/>
      <c r="B1271" s="3"/>
      <c r="C1271" s="3"/>
      <c r="D1271" s="3"/>
      <c r="F1271" s="3"/>
      <c r="G1271" s="3"/>
      <c r="J1271" s="4"/>
      <c r="K1271" s="6"/>
      <c r="P1271" s="4"/>
      <c r="Q1271" s="6"/>
      <c r="R1271" s="4"/>
      <c r="S1271" s="4"/>
      <c r="T1271" s="4"/>
      <c r="U1271" s="4"/>
      <c r="V1271" s="4"/>
      <c r="W1271" s="6"/>
      <c r="X1271" s="4"/>
      <c r="Y1271" s="14"/>
      <c r="Z1271" s="4"/>
      <c r="AA1271" s="4"/>
      <c r="AB1271" s="4"/>
      <c r="AC1271" s="4"/>
      <c r="AD1271" s="2"/>
      <c r="AE1271" s="2"/>
      <c r="AF1271" s="4"/>
      <c r="AG1271" s="4"/>
      <c r="AH1271" s="4"/>
      <c r="AI1271" s="6"/>
      <c r="AJ1271" s="4"/>
      <c r="AK1271" s="4"/>
      <c r="AL1271" s="6"/>
    </row>
    <row r="1272" spans="1:38" ht="13" x14ac:dyDescent="0.15">
      <c r="A1272" s="7"/>
      <c r="B1272" s="3"/>
      <c r="C1272" s="3"/>
      <c r="D1272" s="3"/>
      <c r="F1272" s="3"/>
      <c r="G1272" s="3"/>
      <c r="J1272" s="4"/>
      <c r="K1272" s="6"/>
      <c r="P1272" s="4"/>
      <c r="Q1272" s="6"/>
      <c r="R1272" s="4"/>
      <c r="S1272" s="4"/>
      <c r="T1272" s="4"/>
      <c r="U1272" s="4"/>
      <c r="V1272" s="4"/>
      <c r="W1272" s="6"/>
      <c r="X1272" s="4"/>
      <c r="Y1272" s="14"/>
      <c r="Z1272" s="4"/>
      <c r="AA1272" s="4"/>
      <c r="AB1272" s="4"/>
      <c r="AC1272" s="4"/>
      <c r="AD1272" s="2"/>
      <c r="AE1272" s="2"/>
      <c r="AF1272" s="4"/>
      <c r="AG1272" s="4"/>
      <c r="AH1272" s="4"/>
      <c r="AI1272" s="6"/>
      <c r="AJ1272" s="4"/>
      <c r="AK1272" s="4"/>
      <c r="AL1272" s="6"/>
    </row>
    <row r="1273" spans="1:38" ht="13" x14ac:dyDescent="0.15">
      <c r="A1273" s="7"/>
      <c r="B1273" s="3"/>
      <c r="C1273" s="3"/>
      <c r="D1273" s="4"/>
      <c r="E1273" s="6"/>
      <c r="F1273" s="4"/>
      <c r="G1273" s="3"/>
      <c r="J1273" s="4"/>
      <c r="K1273" s="6"/>
      <c r="P1273" s="4"/>
      <c r="Q1273" s="6"/>
      <c r="R1273" s="4"/>
      <c r="S1273" s="4"/>
      <c r="T1273" s="4"/>
      <c r="U1273" s="4"/>
      <c r="V1273" s="4"/>
      <c r="W1273" s="6"/>
      <c r="X1273" s="4"/>
      <c r="Y1273" s="14"/>
      <c r="Z1273" s="4"/>
      <c r="AA1273" s="4"/>
      <c r="AB1273" s="4"/>
      <c r="AC1273" s="4"/>
      <c r="AD1273" s="2"/>
      <c r="AE1273" s="2"/>
      <c r="AF1273" s="4"/>
      <c r="AG1273" s="4"/>
      <c r="AH1273" s="4"/>
      <c r="AI1273" s="6"/>
      <c r="AJ1273" s="4"/>
      <c r="AK1273" s="4"/>
      <c r="AL1273" s="6"/>
    </row>
    <row r="1274" spans="1:38" ht="13" x14ac:dyDescent="0.15">
      <c r="A1274" s="7"/>
      <c r="B1274" s="3"/>
      <c r="C1274" s="3"/>
      <c r="D1274" s="4"/>
      <c r="E1274" s="6"/>
      <c r="F1274" s="4"/>
      <c r="G1274" s="3"/>
      <c r="J1274" s="4"/>
      <c r="K1274" s="6"/>
      <c r="P1274" s="4"/>
      <c r="Q1274" s="6"/>
      <c r="R1274" s="4"/>
      <c r="S1274" s="4"/>
      <c r="T1274" s="4"/>
      <c r="U1274" s="4"/>
      <c r="V1274" s="4"/>
      <c r="W1274" s="6"/>
      <c r="X1274" s="4"/>
      <c r="Y1274" s="14"/>
      <c r="Z1274" s="4"/>
      <c r="AA1274" s="4"/>
      <c r="AB1274" s="4"/>
      <c r="AC1274" s="4"/>
      <c r="AD1274" s="2"/>
      <c r="AE1274" s="2"/>
      <c r="AF1274" s="4"/>
      <c r="AG1274" s="4"/>
      <c r="AH1274" s="4"/>
      <c r="AI1274" s="6"/>
      <c r="AJ1274" s="4"/>
      <c r="AK1274" s="4"/>
      <c r="AL1274" s="6"/>
    </row>
    <row r="1275" spans="1:38" ht="13" x14ac:dyDescent="0.15">
      <c r="A1275" s="1"/>
      <c r="B1275" s="3"/>
      <c r="C1275" s="3"/>
      <c r="D1275" s="4"/>
      <c r="E1275" s="6"/>
      <c r="F1275" s="4"/>
      <c r="G1275" s="3"/>
      <c r="J1275" s="4"/>
      <c r="K1275" s="6"/>
      <c r="P1275" s="4"/>
      <c r="Q1275" s="6"/>
      <c r="R1275" s="4"/>
      <c r="S1275" s="4"/>
      <c r="T1275" s="4"/>
      <c r="U1275" s="4"/>
      <c r="V1275" s="4"/>
      <c r="W1275" s="6"/>
      <c r="X1275" s="4"/>
      <c r="Y1275" s="14"/>
      <c r="Z1275" s="4"/>
      <c r="AA1275" s="4"/>
      <c r="AB1275" s="4"/>
      <c r="AC1275" s="4"/>
      <c r="AD1275" s="2"/>
      <c r="AE1275" s="2"/>
      <c r="AF1275" s="4"/>
      <c r="AG1275" s="4"/>
      <c r="AH1275" s="4"/>
      <c r="AI1275" s="6"/>
      <c r="AJ1275" s="4"/>
      <c r="AK1275" s="4"/>
      <c r="AL1275" s="6"/>
    </row>
    <row r="1276" spans="1:38" ht="13" x14ac:dyDescent="0.15">
      <c r="A1276" s="7"/>
      <c r="B1276" s="3"/>
      <c r="C1276" s="4"/>
      <c r="D1276" s="3"/>
      <c r="F1276" s="3"/>
      <c r="G1276" s="3"/>
      <c r="J1276" s="3"/>
      <c r="P1276" s="3"/>
      <c r="R1276" s="4"/>
      <c r="S1276" s="4"/>
      <c r="T1276" s="4"/>
      <c r="U1276" s="4"/>
      <c r="V1276" s="4"/>
      <c r="W1276" s="6"/>
      <c r="X1276" s="4"/>
      <c r="Y1276" s="14"/>
      <c r="Z1276" s="4"/>
      <c r="AA1276" s="4"/>
      <c r="AB1276" s="4"/>
      <c r="AC1276" s="4"/>
      <c r="AD1276" s="2"/>
      <c r="AE1276" s="2"/>
      <c r="AF1276" s="4"/>
      <c r="AG1276" s="4"/>
      <c r="AH1276" s="4"/>
      <c r="AI1276" s="6"/>
      <c r="AJ1276" s="4"/>
      <c r="AK1276" s="4"/>
      <c r="AL1276" s="6"/>
    </row>
    <row r="1277" spans="1:38" ht="13" x14ac:dyDescent="0.15">
      <c r="A1277" s="7"/>
      <c r="B1277" s="3"/>
      <c r="C1277" s="4"/>
      <c r="D1277" s="3"/>
      <c r="F1277" s="3"/>
      <c r="G1277" s="3"/>
      <c r="J1277" s="3"/>
      <c r="P1277" s="3"/>
      <c r="R1277" s="4"/>
      <c r="S1277" s="4"/>
      <c r="T1277" s="4"/>
      <c r="U1277" s="4"/>
      <c r="V1277" s="4"/>
      <c r="W1277" s="6"/>
      <c r="X1277" s="4"/>
      <c r="Y1277" s="14"/>
      <c r="Z1277" s="4"/>
      <c r="AA1277" s="4"/>
      <c r="AB1277" s="4"/>
      <c r="AC1277" s="4"/>
      <c r="AD1277" s="2"/>
      <c r="AE1277" s="2"/>
      <c r="AF1277" s="4"/>
      <c r="AG1277" s="4"/>
      <c r="AH1277" s="4"/>
      <c r="AI1277" s="6"/>
      <c r="AJ1277" s="4"/>
      <c r="AK1277" s="4"/>
      <c r="AL1277" s="6"/>
    </row>
    <row r="1278" spans="1:38" ht="13" x14ac:dyDescent="0.15">
      <c r="A1278" s="7"/>
      <c r="B1278" s="3"/>
      <c r="C1278" s="4"/>
      <c r="D1278" s="3"/>
      <c r="F1278" s="3"/>
      <c r="G1278" s="3"/>
      <c r="J1278" s="3"/>
      <c r="P1278" s="3"/>
      <c r="R1278" s="4"/>
      <c r="S1278" s="4"/>
      <c r="T1278" s="4"/>
      <c r="U1278" s="4"/>
      <c r="V1278" s="4"/>
      <c r="W1278" s="6"/>
      <c r="X1278" s="4"/>
      <c r="Y1278" s="14"/>
      <c r="Z1278" s="4"/>
      <c r="AA1278" s="4"/>
      <c r="AB1278" s="4"/>
      <c r="AC1278" s="4"/>
      <c r="AD1278" s="2"/>
      <c r="AE1278" s="2"/>
      <c r="AF1278" s="4"/>
      <c r="AG1278" s="4"/>
      <c r="AH1278" s="4"/>
      <c r="AI1278" s="6"/>
      <c r="AJ1278" s="4"/>
      <c r="AK1278" s="4"/>
      <c r="AL1278" s="6"/>
    </row>
    <row r="1279" spans="1:38" ht="13" x14ac:dyDescent="0.15">
      <c r="A1279" s="1"/>
      <c r="B1279" s="3"/>
      <c r="C1279" s="3"/>
      <c r="D1279" s="4"/>
      <c r="E1279" s="6"/>
      <c r="F1279" s="4"/>
      <c r="G1279" s="4"/>
      <c r="H1279" s="6"/>
      <c r="I1279" s="6"/>
      <c r="J1279" s="4"/>
      <c r="K1279" s="6"/>
      <c r="L1279" s="6"/>
      <c r="M1279" s="6"/>
      <c r="N1279" s="6"/>
      <c r="O1279" s="6"/>
      <c r="P1279" s="4"/>
      <c r="Q1279" s="6"/>
      <c r="R1279" s="4"/>
      <c r="S1279" s="4"/>
      <c r="T1279" s="4"/>
      <c r="U1279" s="4"/>
      <c r="V1279" s="4"/>
      <c r="W1279" s="6"/>
      <c r="X1279" s="4"/>
      <c r="Y1279" s="14"/>
      <c r="Z1279" s="4"/>
      <c r="AA1279" s="4"/>
      <c r="AB1279" s="4"/>
      <c r="AC1279" s="4"/>
      <c r="AD1279" s="2"/>
      <c r="AE1279" s="2"/>
      <c r="AF1279" s="4"/>
      <c r="AG1279" s="4"/>
      <c r="AH1279" s="4"/>
      <c r="AI1279" s="6"/>
      <c r="AJ1279" s="4"/>
      <c r="AK1279" s="4"/>
      <c r="AL1279" s="6"/>
    </row>
    <row r="1280" spans="1:38" ht="13" x14ac:dyDescent="0.15">
      <c r="A1280" s="7"/>
      <c r="B1280" s="3"/>
      <c r="C1280" s="4"/>
      <c r="D1280" s="3"/>
      <c r="F1280" s="3"/>
      <c r="G1280" s="3"/>
      <c r="J1280" s="3"/>
      <c r="P1280" s="3"/>
      <c r="R1280" s="4"/>
      <c r="S1280" s="4"/>
      <c r="T1280" s="4"/>
      <c r="U1280" s="4"/>
      <c r="V1280" s="4"/>
      <c r="W1280" s="6"/>
      <c r="X1280" s="4"/>
      <c r="Y1280" s="14"/>
      <c r="Z1280" s="4"/>
      <c r="AA1280" s="4"/>
      <c r="AB1280" s="4"/>
      <c r="AC1280" s="4"/>
      <c r="AD1280" s="2"/>
      <c r="AE1280" s="2"/>
      <c r="AF1280" s="4"/>
      <c r="AG1280" s="4"/>
      <c r="AH1280" s="4"/>
      <c r="AI1280" s="6"/>
      <c r="AJ1280" s="4"/>
      <c r="AK1280" s="4"/>
      <c r="AL1280" s="6"/>
    </row>
    <row r="1281" spans="1:38" ht="13" x14ac:dyDescent="0.15">
      <c r="A1281" s="7"/>
      <c r="B1281" s="3"/>
      <c r="C1281" s="4"/>
      <c r="D1281" s="3"/>
      <c r="F1281" s="3"/>
      <c r="G1281" s="3"/>
      <c r="J1281" s="3"/>
      <c r="P1281" s="3"/>
      <c r="R1281" s="4"/>
      <c r="S1281" s="4"/>
      <c r="T1281" s="4"/>
      <c r="U1281" s="4"/>
      <c r="V1281" s="4"/>
      <c r="W1281" s="6"/>
      <c r="X1281" s="4"/>
      <c r="Y1281" s="14"/>
      <c r="Z1281" s="4"/>
      <c r="AA1281" s="4"/>
      <c r="AB1281" s="4"/>
      <c r="AC1281" s="4"/>
      <c r="AD1281" s="2"/>
      <c r="AE1281" s="2"/>
      <c r="AF1281" s="4"/>
      <c r="AG1281" s="4"/>
      <c r="AH1281" s="4"/>
      <c r="AI1281" s="6"/>
      <c r="AJ1281" s="4"/>
      <c r="AK1281" s="4"/>
      <c r="AL1281" s="6"/>
    </row>
    <row r="1282" spans="1:38" ht="13" x14ac:dyDescent="0.15">
      <c r="A1282" s="7"/>
      <c r="B1282" s="3"/>
      <c r="C1282" s="4"/>
      <c r="D1282" s="3"/>
      <c r="F1282" s="3"/>
      <c r="G1282" s="3"/>
      <c r="J1282" s="3"/>
      <c r="P1282" s="3"/>
      <c r="R1282" s="4"/>
      <c r="S1282" s="4"/>
      <c r="T1282" s="4"/>
      <c r="U1282" s="4"/>
      <c r="V1282" s="4"/>
      <c r="W1282" s="6"/>
      <c r="X1282" s="4"/>
      <c r="Y1282" s="14"/>
      <c r="Z1282" s="4"/>
      <c r="AA1282" s="4"/>
      <c r="AB1282" s="4"/>
      <c r="AC1282" s="4"/>
      <c r="AD1282" s="2"/>
      <c r="AE1282" s="2"/>
      <c r="AF1282" s="4"/>
      <c r="AG1282" s="4"/>
      <c r="AH1282" s="4"/>
      <c r="AI1282" s="6"/>
      <c r="AJ1282" s="4"/>
      <c r="AK1282" s="4"/>
      <c r="AL1282" s="6"/>
    </row>
    <row r="1283" spans="1:38" ht="13" x14ac:dyDescent="0.15">
      <c r="A1283" s="1"/>
      <c r="B1283" s="3"/>
      <c r="C1283" s="3"/>
      <c r="D1283" s="4"/>
      <c r="E1283" s="6"/>
      <c r="F1283" s="4"/>
      <c r="G1283" s="3"/>
      <c r="J1283" s="4"/>
      <c r="K1283" s="6"/>
      <c r="P1283" s="4"/>
      <c r="Q1283" s="6"/>
      <c r="R1283" s="4"/>
      <c r="S1283" s="4"/>
      <c r="T1283" s="4"/>
      <c r="U1283" s="4"/>
      <c r="V1283" s="4"/>
      <c r="W1283" s="6"/>
      <c r="X1283" s="4"/>
      <c r="Y1283" s="14"/>
      <c r="Z1283" s="4"/>
      <c r="AA1283" s="4"/>
      <c r="AB1283" s="4"/>
      <c r="AC1283" s="4"/>
      <c r="AD1283" s="2"/>
      <c r="AE1283" s="2"/>
      <c r="AF1283" s="4"/>
      <c r="AG1283" s="4"/>
      <c r="AH1283" s="4"/>
      <c r="AI1283" s="6"/>
      <c r="AJ1283" s="4"/>
      <c r="AK1283" s="4"/>
      <c r="AL1283" s="6"/>
    </row>
    <row r="1284" spans="1:38" ht="13" x14ac:dyDescent="0.15">
      <c r="A1284" s="7"/>
      <c r="B1284" s="3"/>
      <c r="C1284" s="4"/>
      <c r="D1284" s="3"/>
      <c r="F1284" s="3"/>
      <c r="G1284" s="3"/>
      <c r="J1284" s="3"/>
      <c r="P1284" s="3"/>
      <c r="R1284" s="4"/>
      <c r="S1284" s="4"/>
      <c r="T1284" s="4"/>
      <c r="U1284" s="3"/>
      <c r="V1284" s="4"/>
      <c r="W1284" s="6"/>
      <c r="X1284" s="4"/>
      <c r="Y1284" s="14"/>
      <c r="Z1284" s="4"/>
      <c r="AA1284" s="4"/>
      <c r="AB1284" s="4"/>
      <c r="AC1284" s="4"/>
      <c r="AD1284" s="2"/>
      <c r="AE1284" s="2"/>
      <c r="AF1284" s="4"/>
      <c r="AG1284" s="4"/>
      <c r="AH1284" s="4"/>
      <c r="AI1284" s="6"/>
      <c r="AJ1284" s="4"/>
      <c r="AK1284" s="4"/>
      <c r="AL1284" s="6"/>
    </row>
    <row r="1285" spans="1:38" ht="13" x14ac:dyDescent="0.15">
      <c r="A1285" s="7"/>
      <c r="B1285" s="3"/>
      <c r="C1285" s="4"/>
      <c r="D1285" s="3"/>
      <c r="F1285" s="3"/>
      <c r="G1285" s="3"/>
      <c r="J1285" s="3"/>
      <c r="P1285" s="3"/>
      <c r="R1285" s="4"/>
      <c r="S1285" s="4"/>
      <c r="T1285" s="4"/>
      <c r="U1285" s="3"/>
      <c r="V1285" s="4"/>
      <c r="W1285" s="6"/>
      <c r="X1285" s="4"/>
      <c r="Y1285" s="14"/>
      <c r="Z1285" s="4"/>
      <c r="AA1285" s="4"/>
      <c r="AB1285" s="4"/>
      <c r="AC1285" s="4"/>
      <c r="AD1285" s="2"/>
      <c r="AE1285" s="2"/>
      <c r="AF1285" s="4"/>
      <c r="AG1285" s="4"/>
      <c r="AH1285" s="4"/>
      <c r="AI1285" s="6"/>
      <c r="AJ1285" s="4"/>
      <c r="AK1285" s="4"/>
      <c r="AL1285" s="6"/>
    </row>
    <row r="1286" spans="1:38" ht="13" x14ac:dyDescent="0.15">
      <c r="A1286" s="7"/>
      <c r="B1286" s="3"/>
      <c r="C1286" s="4"/>
      <c r="D1286" s="3"/>
      <c r="F1286" s="3"/>
      <c r="G1286" s="3"/>
      <c r="J1286" s="3"/>
      <c r="P1286" s="3"/>
      <c r="R1286" s="4"/>
      <c r="S1286" s="4"/>
      <c r="T1286" s="4"/>
      <c r="U1286" s="3"/>
      <c r="V1286" s="4"/>
      <c r="W1286" s="6"/>
      <c r="X1286" s="4"/>
      <c r="Y1286" s="14"/>
      <c r="Z1286" s="4"/>
      <c r="AA1286" s="4"/>
      <c r="AB1286" s="4"/>
      <c r="AC1286" s="4"/>
      <c r="AD1286" s="2"/>
      <c r="AE1286" s="2"/>
      <c r="AF1286" s="4"/>
      <c r="AG1286" s="4"/>
      <c r="AH1286" s="4"/>
      <c r="AI1286" s="6"/>
      <c r="AJ1286" s="4"/>
      <c r="AK1286" s="4"/>
      <c r="AL1286" s="6"/>
    </row>
    <row r="1287" spans="1:38" ht="13" x14ac:dyDescent="0.15">
      <c r="A1287" s="1"/>
      <c r="B1287" s="3"/>
      <c r="C1287" s="4"/>
      <c r="D1287" s="3"/>
      <c r="F1287" s="3"/>
      <c r="G1287" s="3"/>
      <c r="J1287" s="3"/>
      <c r="P1287" s="3"/>
      <c r="R1287" s="4"/>
      <c r="S1287" s="4"/>
      <c r="T1287" s="3"/>
      <c r="U1287" s="4"/>
      <c r="V1287" s="4"/>
      <c r="W1287" s="6"/>
      <c r="X1287" s="4"/>
      <c r="Y1287" s="14"/>
      <c r="Z1287" s="4"/>
      <c r="AA1287" s="4"/>
      <c r="AB1287" s="4"/>
      <c r="AC1287" s="4"/>
      <c r="AD1287" s="2"/>
      <c r="AE1287" s="2"/>
      <c r="AF1287" s="4"/>
      <c r="AG1287" s="4"/>
      <c r="AH1287" s="4"/>
      <c r="AI1287" s="6"/>
      <c r="AJ1287" s="4"/>
      <c r="AK1287" s="4"/>
      <c r="AL1287" s="6"/>
    </row>
    <row r="1288" spans="1:38" ht="13" x14ac:dyDescent="0.15">
      <c r="A1288" s="7"/>
      <c r="B1288" s="3"/>
      <c r="C1288" s="4"/>
      <c r="D1288" s="3"/>
      <c r="F1288" s="3"/>
      <c r="G1288" s="3"/>
      <c r="J1288" s="3"/>
      <c r="P1288" s="3"/>
      <c r="R1288" s="4"/>
      <c r="S1288" s="4"/>
      <c r="T1288" s="3"/>
      <c r="U1288" s="4"/>
      <c r="V1288" s="4"/>
      <c r="W1288" s="6"/>
      <c r="X1288" s="4"/>
      <c r="Y1288" s="14"/>
      <c r="Z1288" s="4"/>
      <c r="AA1288" s="4"/>
      <c r="AB1288" s="4"/>
      <c r="AC1288" s="4"/>
      <c r="AD1288" s="2"/>
      <c r="AE1288" s="2"/>
      <c r="AF1288" s="4"/>
      <c r="AG1288" s="4"/>
      <c r="AH1288" s="4"/>
      <c r="AI1288" s="6"/>
      <c r="AJ1288" s="4"/>
      <c r="AK1288" s="4"/>
      <c r="AL1288" s="6"/>
    </row>
    <row r="1289" spans="1:38" ht="13" x14ac:dyDescent="0.15">
      <c r="A1289" s="7"/>
      <c r="B1289" s="3"/>
      <c r="C1289" s="4"/>
      <c r="D1289" s="3"/>
      <c r="F1289" s="3"/>
      <c r="G1289" s="3"/>
      <c r="J1289" s="3"/>
      <c r="P1289" s="3"/>
      <c r="R1289" s="4"/>
      <c r="S1289" s="4"/>
      <c r="T1289" s="4"/>
      <c r="U1289" s="3"/>
      <c r="V1289" s="4"/>
      <c r="W1289" s="6"/>
      <c r="X1289" s="4"/>
      <c r="Y1289" s="14"/>
      <c r="Z1289" s="4"/>
      <c r="AA1289" s="4"/>
      <c r="AB1289" s="4"/>
      <c r="AC1289" s="4"/>
      <c r="AD1289" s="2"/>
      <c r="AE1289" s="2"/>
      <c r="AF1289" s="4"/>
      <c r="AG1289" s="4"/>
      <c r="AH1289" s="4"/>
      <c r="AI1289" s="6"/>
      <c r="AJ1289" s="4"/>
      <c r="AK1289" s="4"/>
      <c r="AL1289" s="6"/>
    </row>
    <row r="1290" spans="1:38" ht="13" x14ac:dyDescent="0.15">
      <c r="A1290" s="7"/>
      <c r="B1290" s="3"/>
      <c r="C1290" s="4"/>
      <c r="D1290" s="3"/>
      <c r="F1290" s="3"/>
      <c r="G1290" s="3"/>
      <c r="J1290" s="3"/>
      <c r="P1290" s="4"/>
      <c r="Q1290" s="6"/>
      <c r="R1290" s="4"/>
      <c r="S1290" s="4"/>
      <c r="T1290" s="4"/>
      <c r="U1290" s="3"/>
      <c r="V1290" s="4"/>
      <c r="W1290" s="6"/>
      <c r="X1290" s="4"/>
      <c r="Y1290" s="14"/>
      <c r="Z1290" s="4"/>
      <c r="AA1290" s="4"/>
      <c r="AB1290" s="4"/>
      <c r="AC1290" s="4"/>
      <c r="AD1290" s="2"/>
      <c r="AE1290" s="2"/>
      <c r="AF1290" s="4"/>
      <c r="AG1290" s="4"/>
      <c r="AH1290" s="4"/>
      <c r="AI1290" s="6"/>
      <c r="AJ1290" s="4"/>
      <c r="AK1290" s="4"/>
      <c r="AL1290" s="6"/>
    </row>
    <row r="1291" spans="1:38" ht="13" x14ac:dyDescent="0.15">
      <c r="A1291" s="1"/>
      <c r="B1291" s="3"/>
      <c r="C1291" s="3"/>
      <c r="D1291" s="4"/>
      <c r="E1291" s="6"/>
      <c r="F1291" s="4"/>
      <c r="G1291" s="3"/>
      <c r="J1291" s="4"/>
      <c r="K1291" s="6"/>
      <c r="P1291" s="4"/>
      <c r="Q1291" s="6"/>
      <c r="R1291" s="4"/>
      <c r="S1291" s="4"/>
      <c r="T1291" s="4"/>
      <c r="U1291" s="4"/>
      <c r="V1291" s="4"/>
      <c r="W1291" s="6"/>
      <c r="X1291" s="4"/>
      <c r="Y1291" s="14"/>
      <c r="Z1291" s="4"/>
      <c r="AA1291" s="4"/>
      <c r="AB1291" s="4"/>
      <c r="AC1291" s="4"/>
      <c r="AD1291" s="2"/>
      <c r="AE1291" s="2"/>
      <c r="AF1291" s="4"/>
      <c r="AG1291" s="4"/>
      <c r="AH1291" s="4"/>
      <c r="AI1291" s="6"/>
      <c r="AJ1291" s="4"/>
      <c r="AK1291" s="4"/>
      <c r="AL1291" s="6"/>
    </row>
    <row r="1292" spans="1:38" ht="13" x14ac:dyDescent="0.15">
      <c r="A1292" s="7"/>
      <c r="B1292" s="3"/>
      <c r="C1292" s="4"/>
      <c r="D1292" s="3"/>
      <c r="F1292" s="3"/>
      <c r="G1292" s="3"/>
      <c r="J1292" s="3"/>
      <c r="P1292" s="3"/>
      <c r="R1292" s="4"/>
      <c r="S1292" s="4"/>
      <c r="T1292" s="4"/>
      <c r="U1292" s="4"/>
      <c r="V1292" s="4"/>
      <c r="W1292" s="6"/>
      <c r="X1292" s="4"/>
      <c r="Y1292" s="14"/>
      <c r="Z1292" s="4"/>
      <c r="AA1292" s="4"/>
      <c r="AB1292" s="4"/>
      <c r="AC1292" s="4"/>
      <c r="AD1292" s="2"/>
      <c r="AE1292" s="2"/>
      <c r="AF1292" s="4"/>
      <c r="AG1292" s="4"/>
      <c r="AH1292" s="4"/>
      <c r="AI1292" s="6"/>
      <c r="AJ1292" s="4"/>
      <c r="AK1292" s="4"/>
      <c r="AL1292" s="6"/>
    </row>
    <row r="1293" spans="1:38" ht="13" x14ac:dyDescent="0.15">
      <c r="A1293" s="7"/>
      <c r="B1293" s="3"/>
      <c r="C1293" s="3"/>
      <c r="D1293" s="4"/>
      <c r="E1293" s="6"/>
      <c r="F1293" s="4"/>
      <c r="G1293" s="3"/>
      <c r="J1293" s="4"/>
      <c r="K1293" s="6"/>
      <c r="P1293" s="4"/>
      <c r="Q1293" s="6"/>
      <c r="R1293" s="4"/>
      <c r="S1293" s="4"/>
      <c r="T1293" s="4"/>
      <c r="U1293" s="4"/>
      <c r="V1293" s="4"/>
      <c r="W1293" s="6"/>
      <c r="X1293" s="4"/>
      <c r="Y1293" s="14"/>
      <c r="Z1293" s="4"/>
      <c r="AA1293" s="4"/>
      <c r="AB1293" s="4"/>
      <c r="AC1293" s="4"/>
      <c r="AD1293" s="2"/>
      <c r="AE1293" s="2"/>
      <c r="AF1293" s="4"/>
      <c r="AG1293" s="4"/>
      <c r="AH1293" s="4"/>
      <c r="AI1293" s="6"/>
      <c r="AJ1293" s="4"/>
      <c r="AK1293" s="4"/>
      <c r="AL1293" s="6"/>
    </row>
    <row r="1294" spans="1:38" ht="13" x14ac:dyDescent="0.15">
      <c r="A1294" s="7"/>
      <c r="B1294" s="3"/>
      <c r="C1294" s="4"/>
      <c r="D1294" s="4"/>
      <c r="E1294" s="6"/>
      <c r="F1294" s="3"/>
      <c r="G1294" s="3"/>
      <c r="J1294" s="3"/>
      <c r="P1294" s="3"/>
      <c r="R1294" s="4"/>
      <c r="S1294" s="4"/>
      <c r="T1294" s="4"/>
      <c r="U1294" s="4"/>
      <c r="V1294" s="4"/>
      <c r="W1294" s="6"/>
      <c r="X1294" s="4"/>
      <c r="Y1294" s="14"/>
      <c r="Z1294" s="4"/>
      <c r="AA1294" s="4"/>
      <c r="AB1294" s="4"/>
      <c r="AC1294" s="4"/>
      <c r="AD1294" s="2"/>
      <c r="AE1294" s="2"/>
      <c r="AF1294" s="4"/>
      <c r="AG1294" s="4"/>
      <c r="AH1294" s="4"/>
      <c r="AI1294" s="6"/>
      <c r="AJ1294" s="4"/>
      <c r="AK1294" s="4"/>
      <c r="AL1294" s="6"/>
    </row>
    <row r="1295" spans="1:38" ht="13" x14ac:dyDescent="0.15">
      <c r="A1295" s="1"/>
      <c r="B1295" s="3"/>
      <c r="C1295" s="4"/>
      <c r="D1295" s="3"/>
      <c r="F1295" s="3"/>
      <c r="G1295" s="3"/>
      <c r="J1295" s="3"/>
      <c r="P1295" s="3"/>
      <c r="R1295" s="4"/>
      <c r="S1295" s="4"/>
      <c r="T1295" s="4"/>
      <c r="U1295" s="4"/>
      <c r="V1295" s="4"/>
      <c r="W1295" s="6"/>
      <c r="X1295" s="4"/>
      <c r="Y1295" s="14"/>
      <c r="Z1295" s="4"/>
      <c r="AA1295" s="4"/>
      <c r="AB1295" s="4"/>
      <c r="AC1295" s="4"/>
      <c r="AD1295" s="2"/>
      <c r="AE1295" s="2"/>
      <c r="AF1295" s="4"/>
      <c r="AG1295" s="4"/>
      <c r="AH1295" s="4"/>
      <c r="AI1295" s="6"/>
      <c r="AJ1295" s="4"/>
      <c r="AK1295" s="4"/>
      <c r="AL1295" s="6"/>
    </row>
    <row r="1296" spans="1:38" ht="13" x14ac:dyDescent="0.15">
      <c r="A1296" s="7"/>
      <c r="B1296" s="3"/>
      <c r="C1296" s="4"/>
      <c r="D1296" s="4"/>
      <c r="E1296" s="6"/>
      <c r="F1296" s="3"/>
      <c r="G1296" s="3"/>
      <c r="J1296" s="3"/>
      <c r="P1296" s="3"/>
      <c r="R1296" s="4"/>
      <c r="S1296" s="4"/>
      <c r="T1296" s="4"/>
      <c r="U1296" s="4"/>
      <c r="V1296" s="4"/>
      <c r="W1296" s="6"/>
      <c r="X1296" s="4"/>
      <c r="Y1296" s="14"/>
      <c r="Z1296" s="4"/>
      <c r="AA1296" s="4"/>
      <c r="AB1296" s="4"/>
      <c r="AC1296" s="4"/>
      <c r="AD1296" s="2"/>
      <c r="AE1296" s="2"/>
      <c r="AF1296" s="4"/>
      <c r="AG1296" s="4"/>
      <c r="AH1296" s="4"/>
      <c r="AI1296" s="6"/>
      <c r="AJ1296" s="4"/>
      <c r="AK1296" s="4"/>
      <c r="AL1296" s="6"/>
    </row>
    <row r="1297" spans="1:38" ht="13" x14ac:dyDescent="0.15">
      <c r="A1297" s="7"/>
      <c r="B1297" s="3"/>
      <c r="C1297" s="4"/>
      <c r="D1297" s="4"/>
      <c r="E1297" s="6"/>
      <c r="F1297" s="3"/>
      <c r="G1297" s="3"/>
      <c r="J1297" s="3"/>
      <c r="P1297" s="3"/>
      <c r="R1297" s="4"/>
      <c r="S1297" s="4"/>
      <c r="T1297" s="4"/>
      <c r="U1297" s="4"/>
      <c r="V1297" s="4"/>
      <c r="W1297" s="6"/>
      <c r="X1297" s="4"/>
      <c r="Y1297" s="14"/>
      <c r="Z1297" s="4"/>
      <c r="AA1297" s="4"/>
      <c r="AB1297" s="4"/>
      <c r="AC1297" s="4"/>
      <c r="AD1297" s="2"/>
      <c r="AE1297" s="2"/>
      <c r="AF1297" s="4"/>
      <c r="AG1297" s="4"/>
      <c r="AH1297" s="4"/>
      <c r="AI1297" s="6"/>
      <c r="AJ1297" s="4"/>
      <c r="AK1297" s="4"/>
      <c r="AL1297" s="6"/>
    </row>
    <row r="1298" spans="1:38" ht="13" x14ac:dyDescent="0.15">
      <c r="A1298" s="7"/>
      <c r="B1298" s="3"/>
      <c r="C1298" s="3"/>
      <c r="D1298" s="4"/>
      <c r="E1298" s="6"/>
      <c r="F1298" s="4"/>
      <c r="G1298" s="3"/>
      <c r="J1298" s="4"/>
      <c r="K1298" s="6"/>
      <c r="P1298" s="4"/>
      <c r="Q1298" s="6"/>
      <c r="R1298" s="4"/>
      <c r="S1298" s="4"/>
      <c r="T1298" s="4"/>
      <c r="U1298" s="4"/>
      <c r="V1298" s="4"/>
      <c r="W1298" s="6"/>
      <c r="X1298" s="4"/>
      <c r="Y1298" s="14"/>
      <c r="Z1298" s="4"/>
      <c r="AA1298" s="4"/>
      <c r="AB1298" s="4"/>
      <c r="AC1298" s="4"/>
      <c r="AD1298" s="2"/>
      <c r="AE1298" s="2"/>
      <c r="AF1298" s="4"/>
      <c r="AG1298" s="4"/>
      <c r="AH1298" s="4"/>
      <c r="AI1298" s="6"/>
      <c r="AJ1298" s="4"/>
      <c r="AK1298" s="4"/>
      <c r="AL1298" s="6"/>
    </row>
    <row r="1299" spans="1:38" ht="13" x14ac:dyDescent="0.15">
      <c r="A1299" s="1"/>
      <c r="B1299" s="3"/>
      <c r="C1299" s="4"/>
      <c r="D1299" s="3"/>
      <c r="F1299" s="3"/>
      <c r="G1299" s="3"/>
      <c r="J1299" s="3"/>
      <c r="P1299" s="3"/>
      <c r="R1299" s="4"/>
      <c r="S1299" s="4"/>
      <c r="T1299" s="4"/>
      <c r="U1299" s="4"/>
      <c r="V1299" s="4"/>
      <c r="W1299" s="6"/>
      <c r="X1299" s="4"/>
      <c r="Y1299" s="14"/>
      <c r="Z1299" s="4"/>
      <c r="AA1299" s="4"/>
      <c r="AB1299" s="4"/>
      <c r="AC1299" s="4"/>
      <c r="AD1299" s="2"/>
      <c r="AE1299" s="2"/>
      <c r="AF1299" s="4"/>
      <c r="AG1299" s="4"/>
      <c r="AH1299" s="4"/>
      <c r="AI1299" s="6"/>
      <c r="AJ1299" s="4"/>
      <c r="AK1299" s="4"/>
      <c r="AL1299" s="6"/>
    </row>
    <row r="1300" spans="1:38" ht="13" x14ac:dyDescent="0.15">
      <c r="A1300" s="7"/>
      <c r="B1300" s="3"/>
      <c r="C1300" s="4"/>
      <c r="D1300" s="3"/>
      <c r="F1300" s="3"/>
      <c r="G1300" s="3"/>
      <c r="J1300" s="3"/>
      <c r="P1300" s="3"/>
      <c r="R1300" s="4"/>
      <c r="S1300" s="4"/>
      <c r="T1300" s="4"/>
      <c r="U1300" s="4"/>
      <c r="V1300" s="4"/>
      <c r="W1300" s="6"/>
      <c r="X1300" s="4"/>
      <c r="Y1300" s="14"/>
      <c r="Z1300" s="4"/>
      <c r="AA1300" s="4"/>
      <c r="AB1300" s="4"/>
      <c r="AC1300" s="4"/>
      <c r="AD1300" s="2"/>
      <c r="AE1300" s="2"/>
      <c r="AF1300" s="4"/>
      <c r="AG1300" s="4"/>
      <c r="AH1300" s="4"/>
      <c r="AI1300" s="6"/>
      <c r="AJ1300" s="4"/>
      <c r="AK1300" s="4"/>
      <c r="AL1300" s="6"/>
    </row>
    <row r="1301" spans="1:38" ht="13" x14ac:dyDescent="0.15">
      <c r="A1301" s="7"/>
      <c r="B1301" s="3"/>
      <c r="C1301" s="4"/>
      <c r="D1301" s="3"/>
      <c r="F1301" s="3"/>
      <c r="G1301" s="3"/>
      <c r="J1301" s="3"/>
      <c r="P1301" s="3"/>
      <c r="R1301" s="4"/>
      <c r="S1301" s="4"/>
      <c r="T1301" s="4"/>
      <c r="U1301" s="4"/>
      <c r="V1301" s="4"/>
      <c r="W1301" s="6"/>
      <c r="X1301" s="4"/>
      <c r="Y1301" s="14"/>
      <c r="Z1301" s="4"/>
      <c r="AA1301" s="4"/>
      <c r="AB1301" s="4"/>
      <c r="AC1301" s="4"/>
      <c r="AD1301" s="2"/>
      <c r="AE1301" s="2"/>
      <c r="AF1301" s="4"/>
      <c r="AG1301" s="4"/>
      <c r="AH1301" s="4"/>
      <c r="AI1301" s="6"/>
      <c r="AJ1301" s="4"/>
      <c r="AK1301" s="4"/>
      <c r="AL1301" s="6"/>
    </row>
    <row r="1302" spans="1:38"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6"/>
      <c r="AJ1302" s="4"/>
      <c r="AK1302" s="4"/>
      <c r="AL1302" s="6"/>
    </row>
    <row r="1303" spans="1:38" ht="13" x14ac:dyDescent="0.15">
      <c r="A1303" s="1"/>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6"/>
      <c r="AJ1303" s="4"/>
      <c r="AK1303" s="4"/>
      <c r="AL1303" s="6"/>
    </row>
    <row r="1304" spans="1:38" ht="13" x14ac:dyDescent="0.15">
      <c r="A1304" s="7"/>
      <c r="B1304" s="3"/>
      <c r="C1304" s="4"/>
      <c r="D1304" s="3"/>
      <c r="F1304" s="3"/>
      <c r="G1304" s="3"/>
      <c r="J1304" s="3"/>
      <c r="P1304" s="3"/>
      <c r="R1304" s="4"/>
      <c r="S1304" s="4"/>
      <c r="T1304" s="4"/>
      <c r="U1304" s="4"/>
      <c r="V1304" s="4"/>
      <c r="W1304" s="6"/>
      <c r="X1304" s="4"/>
      <c r="Y1304" s="14"/>
      <c r="Z1304" s="4"/>
      <c r="AA1304" s="4"/>
      <c r="AB1304" s="4"/>
      <c r="AC1304" s="4"/>
      <c r="AD1304" s="2"/>
      <c r="AE1304" s="2"/>
      <c r="AF1304" s="4"/>
      <c r="AG1304" s="4"/>
      <c r="AH1304" s="4"/>
      <c r="AI1304" s="6"/>
      <c r="AJ1304" s="4"/>
      <c r="AK1304" s="4"/>
      <c r="AL1304" s="6"/>
    </row>
    <row r="1305" spans="1:38" ht="13" x14ac:dyDescent="0.15">
      <c r="A1305" s="7"/>
      <c r="B1305" s="3"/>
      <c r="C1305" s="3"/>
      <c r="D1305" s="4"/>
      <c r="E1305" s="6"/>
      <c r="F1305" s="4"/>
      <c r="G1305" s="3"/>
      <c r="J1305" s="4"/>
      <c r="K1305" s="6"/>
      <c r="P1305" s="4"/>
      <c r="Q1305" s="6"/>
      <c r="R1305" s="4"/>
      <c r="S1305" s="4"/>
      <c r="T1305" s="4"/>
      <c r="U1305" s="4"/>
      <c r="V1305" s="4"/>
      <c r="W1305" s="6"/>
      <c r="X1305" s="4"/>
      <c r="Y1305" s="14"/>
      <c r="Z1305" s="4"/>
      <c r="AA1305" s="4"/>
      <c r="AB1305" s="4"/>
      <c r="AC1305" s="4"/>
      <c r="AD1305" s="2"/>
      <c r="AE1305" s="2"/>
      <c r="AF1305" s="4"/>
      <c r="AG1305" s="4"/>
      <c r="AH1305" s="4"/>
      <c r="AI1305" s="6"/>
      <c r="AJ1305" s="4"/>
      <c r="AK1305" s="4"/>
      <c r="AL1305" s="6"/>
    </row>
    <row r="1306" spans="1:38" ht="13" x14ac:dyDescent="0.15">
      <c r="A1306" s="7"/>
      <c r="B1306" s="3"/>
      <c r="C1306" s="3"/>
      <c r="D1306" s="4"/>
      <c r="E1306" s="6"/>
      <c r="F1306" s="4"/>
      <c r="G1306" s="3"/>
      <c r="J1306" s="4"/>
      <c r="K1306" s="6"/>
      <c r="P1306" s="4"/>
      <c r="Q1306" s="6"/>
      <c r="R1306" s="4"/>
      <c r="S1306" s="4"/>
      <c r="T1306" s="4"/>
      <c r="U1306" s="4"/>
      <c r="V1306" s="4"/>
      <c r="W1306" s="6"/>
      <c r="X1306" s="4"/>
      <c r="Y1306" s="14"/>
      <c r="Z1306" s="4"/>
      <c r="AA1306" s="4"/>
      <c r="AB1306" s="4"/>
      <c r="AC1306" s="4"/>
      <c r="AD1306" s="2"/>
      <c r="AE1306" s="2"/>
      <c r="AF1306" s="4"/>
      <c r="AG1306" s="4"/>
      <c r="AH1306" s="4"/>
      <c r="AI1306" s="6"/>
      <c r="AJ1306" s="4"/>
      <c r="AK1306" s="4"/>
      <c r="AL1306" s="6"/>
    </row>
    <row r="1307" spans="1:38" ht="13" x14ac:dyDescent="0.15">
      <c r="A1307" s="1"/>
      <c r="B1307" s="3"/>
      <c r="C1307" s="3"/>
      <c r="D1307" s="4"/>
      <c r="E1307" s="6"/>
      <c r="F1307" s="4"/>
      <c r="G1307" s="3"/>
      <c r="J1307" s="4"/>
      <c r="K1307" s="6"/>
      <c r="P1307" s="4"/>
      <c r="Q1307" s="6"/>
      <c r="R1307" s="4"/>
      <c r="S1307" s="4"/>
      <c r="T1307" s="4"/>
      <c r="U1307" s="4"/>
      <c r="V1307" s="4"/>
      <c r="W1307" s="6"/>
      <c r="X1307" s="4"/>
      <c r="Y1307" s="14"/>
      <c r="Z1307" s="4"/>
      <c r="AA1307" s="4"/>
      <c r="AB1307" s="4"/>
      <c r="AC1307" s="4"/>
      <c r="AD1307" s="2"/>
      <c r="AE1307" s="2"/>
      <c r="AF1307" s="4"/>
      <c r="AG1307" s="4"/>
      <c r="AH1307" s="4"/>
      <c r="AI1307" s="6"/>
      <c r="AJ1307" s="4"/>
      <c r="AK1307" s="4"/>
      <c r="AL1307" s="6"/>
    </row>
    <row r="1308" spans="1:38" ht="13" x14ac:dyDescent="0.15">
      <c r="A1308" s="7"/>
      <c r="B1308" s="3"/>
      <c r="C1308" s="3"/>
      <c r="D1308" s="3"/>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6"/>
      <c r="AJ1308" s="4"/>
      <c r="AK1308" s="4"/>
      <c r="AL1308" s="6"/>
    </row>
    <row r="1309" spans="1:38" ht="13" x14ac:dyDescent="0.15">
      <c r="A1309" s="7"/>
      <c r="B1309" s="3"/>
      <c r="C1309" s="3"/>
      <c r="D1309" s="3"/>
      <c r="F1309" s="4"/>
      <c r="G1309" s="3"/>
      <c r="J1309" s="4"/>
      <c r="K1309" s="6"/>
      <c r="P1309" s="4"/>
      <c r="Q1309" s="6"/>
      <c r="R1309" s="4"/>
      <c r="S1309" s="4"/>
      <c r="T1309" s="4"/>
      <c r="U1309" s="4"/>
      <c r="V1309" s="4"/>
      <c r="W1309" s="6"/>
      <c r="X1309" s="4"/>
      <c r="Y1309" s="14"/>
      <c r="Z1309" s="4"/>
      <c r="AA1309" s="4"/>
      <c r="AB1309" s="4"/>
      <c r="AC1309" s="4"/>
      <c r="AD1309" s="2"/>
      <c r="AE1309" s="2"/>
      <c r="AF1309" s="4"/>
      <c r="AG1309" s="4"/>
      <c r="AH1309" s="4"/>
      <c r="AI1309" s="6"/>
      <c r="AJ1309" s="4"/>
      <c r="AK1309" s="4"/>
      <c r="AL1309" s="6"/>
    </row>
    <row r="1310" spans="1:38" ht="13" x14ac:dyDescent="0.15">
      <c r="A1310" s="7"/>
      <c r="B1310" s="3"/>
      <c r="C1310" s="3"/>
      <c r="D1310" s="4"/>
      <c r="E1310" s="6"/>
      <c r="F1310" s="4"/>
      <c r="G1310" s="3"/>
      <c r="J1310" s="4"/>
      <c r="K1310" s="6"/>
      <c r="P1310" s="4"/>
      <c r="Q1310" s="6"/>
      <c r="R1310" s="4"/>
      <c r="S1310" s="4"/>
      <c r="T1310" s="4"/>
      <c r="U1310" s="4"/>
      <c r="V1310" s="4"/>
      <c r="W1310" s="6"/>
      <c r="X1310" s="4"/>
      <c r="Y1310" s="14"/>
      <c r="Z1310" s="4"/>
      <c r="AA1310" s="4"/>
      <c r="AB1310" s="4"/>
      <c r="AC1310" s="4"/>
      <c r="AD1310" s="2"/>
      <c r="AE1310" s="2"/>
      <c r="AF1310" s="4"/>
      <c r="AG1310" s="4"/>
      <c r="AH1310" s="4"/>
      <c r="AI1310" s="6"/>
      <c r="AJ1310" s="4"/>
      <c r="AK1310" s="4"/>
      <c r="AL1310" s="6"/>
    </row>
    <row r="1311" spans="1:38" ht="13" x14ac:dyDescent="0.15">
      <c r="A1311" s="1"/>
      <c r="B1311" s="3"/>
      <c r="C1311" s="3"/>
      <c r="D1311" s="4"/>
      <c r="E1311" s="6"/>
      <c r="F1311" s="4"/>
      <c r="G1311" s="3"/>
      <c r="J1311" s="4"/>
      <c r="K1311" s="6"/>
      <c r="P1311" s="4"/>
      <c r="Q1311" s="6"/>
      <c r="R1311" s="4"/>
      <c r="S1311" s="4"/>
      <c r="T1311" s="4"/>
      <c r="U1311" s="4"/>
      <c r="V1311" s="4"/>
      <c r="W1311" s="6"/>
      <c r="X1311" s="4"/>
      <c r="Y1311" s="14"/>
      <c r="Z1311" s="4"/>
      <c r="AA1311" s="4"/>
      <c r="AB1311" s="4"/>
      <c r="AC1311" s="4"/>
      <c r="AD1311" s="2"/>
      <c r="AE1311" s="2"/>
      <c r="AF1311" s="4"/>
      <c r="AG1311" s="4"/>
      <c r="AH1311" s="4"/>
      <c r="AI1311" s="6"/>
      <c r="AJ1311" s="4"/>
      <c r="AK1311" s="4"/>
      <c r="AL1311" s="6"/>
    </row>
    <row r="1312" spans="1:38" ht="13" x14ac:dyDescent="0.15">
      <c r="A1312" s="7"/>
      <c r="B1312" s="3"/>
      <c r="C1312" s="3"/>
      <c r="D1312" s="3"/>
      <c r="F1312" s="3"/>
      <c r="G1312" s="3"/>
      <c r="J1312" s="4"/>
      <c r="K1312" s="6"/>
      <c r="P1312" s="4"/>
      <c r="Q1312" s="6"/>
      <c r="R1312" s="4"/>
      <c r="S1312" s="4"/>
      <c r="T1312" s="4"/>
      <c r="U1312" s="4"/>
      <c r="V1312" s="4"/>
      <c r="W1312" s="6"/>
      <c r="X1312" s="4"/>
      <c r="Y1312" s="14"/>
      <c r="Z1312" s="4"/>
      <c r="AA1312" s="4"/>
      <c r="AB1312" s="4"/>
      <c r="AC1312" s="4"/>
      <c r="AD1312" s="2"/>
      <c r="AE1312" s="2"/>
      <c r="AF1312" s="4"/>
      <c r="AG1312" s="4"/>
      <c r="AH1312" s="4"/>
      <c r="AI1312" s="6"/>
      <c r="AJ1312" s="4"/>
      <c r="AK1312" s="4"/>
      <c r="AL1312" s="6"/>
    </row>
    <row r="1313" spans="1:38" ht="13" x14ac:dyDescent="0.15">
      <c r="A1313" s="7"/>
      <c r="B1313" s="3"/>
      <c r="C1313" s="4"/>
      <c r="D1313" s="3"/>
      <c r="F1313" s="3"/>
      <c r="G1313" s="3"/>
      <c r="J1313" s="3"/>
      <c r="P1313" s="3"/>
      <c r="R1313" s="4"/>
      <c r="S1313" s="4"/>
      <c r="T1313" s="4"/>
      <c r="U1313" s="4"/>
      <c r="V1313" s="4"/>
      <c r="W1313" s="6"/>
      <c r="X1313" s="4"/>
      <c r="Y1313" s="14"/>
      <c r="Z1313" s="4"/>
      <c r="AA1313" s="4"/>
      <c r="AB1313" s="4"/>
      <c r="AC1313" s="4"/>
      <c r="AD1313" s="2"/>
      <c r="AE1313" s="2"/>
      <c r="AF1313" s="4"/>
      <c r="AG1313" s="4"/>
      <c r="AH1313" s="4"/>
      <c r="AI1313" s="6"/>
      <c r="AJ1313" s="4"/>
      <c r="AK1313" s="4"/>
      <c r="AL1313" s="6"/>
    </row>
    <row r="1314" spans="1:38" ht="13" x14ac:dyDescent="0.15">
      <c r="A1314" s="7"/>
      <c r="B1314" s="3"/>
      <c r="C1314" s="4"/>
      <c r="D1314" s="3"/>
      <c r="F1314" s="3"/>
      <c r="G1314" s="3"/>
      <c r="J1314" s="3"/>
      <c r="P1314" s="3"/>
      <c r="R1314" s="4"/>
      <c r="S1314" s="4"/>
      <c r="T1314" s="4"/>
      <c r="U1314" s="4"/>
      <c r="V1314" s="4"/>
      <c r="W1314" s="6"/>
      <c r="X1314" s="4"/>
      <c r="Y1314" s="14"/>
      <c r="Z1314" s="4"/>
      <c r="AA1314" s="4"/>
      <c r="AB1314" s="4"/>
      <c r="AC1314" s="4"/>
      <c r="AD1314" s="2"/>
      <c r="AE1314" s="2"/>
      <c r="AF1314" s="4"/>
      <c r="AG1314" s="4"/>
      <c r="AH1314" s="4"/>
      <c r="AI1314" s="6"/>
      <c r="AJ1314" s="4"/>
      <c r="AK1314" s="4"/>
      <c r="AL1314" s="6"/>
    </row>
    <row r="1315" spans="1:38" ht="13" x14ac:dyDescent="0.15">
      <c r="A1315" s="1"/>
      <c r="B1315" s="3"/>
      <c r="C1315" s="3"/>
      <c r="D1315" s="3"/>
      <c r="F1315" s="3"/>
      <c r="G1315" s="3"/>
      <c r="J1315" s="4"/>
      <c r="K1315" s="6"/>
      <c r="P1315" s="4"/>
      <c r="Q1315" s="6"/>
      <c r="R1315" s="4"/>
      <c r="S1315" s="4"/>
      <c r="T1315" s="4"/>
      <c r="U1315" s="4"/>
      <c r="V1315" s="4"/>
      <c r="W1315" s="6"/>
      <c r="X1315" s="4"/>
      <c r="Y1315" s="14"/>
      <c r="Z1315" s="4"/>
      <c r="AA1315" s="4"/>
      <c r="AB1315" s="4"/>
      <c r="AC1315" s="4"/>
      <c r="AD1315" s="2"/>
      <c r="AE1315" s="2"/>
      <c r="AF1315" s="4"/>
      <c r="AG1315" s="4"/>
      <c r="AH1315" s="4"/>
      <c r="AI1315" s="6"/>
      <c r="AJ1315" s="4"/>
      <c r="AK1315" s="4"/>
      <c r="AL1315" s="6"/>
    </row>
    <row r="1316" spans="1:38" ht="13" x14ac:dyDescent="0.15">
      <c r="A1316" s="7"/>
      <c r="B1316" s="3"/>
      <c r="C1316" s="3"/>
      <c r="D1316" s="4"/>
      <c r="E1316" s="6"/>
      <c r="F1316" s="4"/>
      <c r="G1316" s="3"/>
      <c r="J1316" s="4"/>
      <c r="K1316" s="6"/>
      <c r="P1316" s="4"/>
      <c r="Q1316" s="6"/>
      <c r="R1316" s="4"/>
      <c r="S1316" s="4"/>
      <c r="T1316" s="4"/>
      <c r="U1316" s="4"/>
      <c r="V1316" s="4"/>
      <c r="W1316" s="6"/>
      <c r="X1316" s="4"/>
      <c r="Y1316" s="14"/>
      <c r="Z1316" s="4"/>
      <c r="AA1316" s="4"/>
      <c r="AB1316" s="4"/>
      <c r="AC1316" s="4"/>
      <c r="AD1316" s="2"/>
      <c r="AE1316" s="2"/>
      <c r="AF1316" s="4"/>
      <c r="AG1316" s="4"/>
      <c r="AH1316" s="4"/>
      <c r="AI1316" s="6"/>
      <c r="AJ1316" s="4"/>
      <c r="AK1316" s="4"/>
      <c r="AL1316" s="6"/>
    </row>
    <row r="1317" spans="1:38" ht="13" x14ac:dyDescent="0.15">
      <c r="A1317" s="7"/>
      <c r="B1317" s="3"/>
      <c r="C1317" s="4"/>
      <c r="D1317" s="3"/>
      <c r="F1317" s="3"/>
      <c r="G1317" s="3"/>
      <c r="J1317" s="3"/>
      <c r="P1317" s="3"/>
      <c r="R1317" s="4"/>
      <c r="S1317" s="4"/>
      <c r="T1317" s="4"/>
      <c r="U1317" s="4"/>
      <c r="V1317" s="4"/>
      <c r="W1317" s="6"/>
      <c r="X1317" s="4"/>
      <c r="Y1317" s="14"/>
      <c r="Z1317" s="4"/>
      <c r="AA1317" s="4"/>
      <c r="AB1317" s="4"/>
      <c r="AC1317" s="4"/>
      <c r="AD1317" s="2"/>
      <c r="AE1317" s="2"/>
      <c r="AF1317" s="4"/>
      <c r="AG1317" s="4"/>
      <c r="AH1317" s="4"/>
      <c r="AI1317" s="6"/>
      <c r="AJ1317" s="4"/>
      <c r="AK1317" s="4"/>
      <c r="AL1317" s="6"/>
    </row>
    <row r="1318" spans="1:38" ht="13" x14ac:dyDescent="0.15">
      <c r="A1318" s="7"/>
      <c r="B1318" s="3"/>
      <c r="C1318" s="4"/>
      <c r="D1318" s="3"/>
      <c r="F1318" s="3"/>
      <c r="G1318" s="3"/>
      <c r="J1318" s="3"/>
      <c r="P1318" s="3"/>
      <c r="R1318" s="4"/>
      <c r="S1318" s="4"/>
      <c r="T1318" s="4"/>
      <c r="U1318" s="4"/>
      <c r="V1318" s="4"/>
      <c r="W1318" s="6"/>
      <c r="X1318" s="4"/>
      <c r="Y1318" s="14"/>
      <c r="Z1318" s="4"/>
      <c r="AA1318" s="4"/>
      <c r="AB1318" s="4"/>
      <c r="AC1318" s="4"/>
      <c r="AD1318" s="2"/>
      <c r="AE1318" s="2"/>
      <c r="AF1318" s="4"/>
      <c r="AG1318" s="4"/>
      <c r="AH1318" s="4"/>
      <c r="AI1318" s="6"/>
      <c r="AJ1318" s="4"/>
      <c r="AK1318" s="4"/>
      <c r="AL1318" s="6"/>
    </row>
    <row r="1319" spans="1:38" ht="13" x14ac:dyDescent="0.15">
      <c r="A1319" s="1"/>
      <c r="B1319" s="3"/>
      <c r="C1319" s="3"/>
      <c r="D1319" s="4"/>
      <c r="E1319" s="6"/>
      <c r="F1319" s="4"/>
      <c r="G1319" s="3"/>
      <c r="J1319" s="4"/>
      <c r="K1319" s="6"/>
      <c r="P1319" s="4"/>
      <c r="Q1319" s="6"/>
      <c r="R1319" s="4"/>
      <c r="S1319" s="4"/>
      <c r="T1319" s="4"/>
      <c r="U1319" s="4"/>
      <c r="V1319" s="4"/>
      <c r="W1319" s="6"/>
      <c r="X1319" s="4"/>
      <c r="Y1319" s="14"/>
      <c r="Z1319" s="4"/>
      <c r="AA1319" s="4"/>
      <c r="AB1319" s="4"/>
      <c r="AC1319" s="4"/>
      <c r="AD1319" s="2"/>
      <c r="AE1319" s="2"/>
      <c r="AF1319" s="4"/>
      <c r="AG1319" s="4"/>
      <c r="AH1319" s="4"/>
      <c r="AI1319" s="6"/>
      <c r="AJ1319" s="4"/>
      <c r="AK1319" s="4"/>
      <c r="AL1319" s="6"/>
    </row>
    <row r="1320" spans="1:38" ht="13" x14ac:dyDescent="0.15">
      <c r="A1320" s="7"/>
      <c r="B1320" s="3"/>
      <c r="C1320" s="4"/>
      <c r="D1320" s="3"/>
      <c r="F1320" s="4"/>
      <c r="G1320" s="3"/>
      <c r="J1320" s="3"/>
      <c r="P1320" s="3"/>
      <c r="R1320" s="4"/>
      <c r="S1320" s="4"/>
      <c r="T1320" s="4"/>
      <c r="U1320" s="4"/>
      <c r="V1320" s="4"/>
      <c r="W1320" s="6"/>
      <c r="X1320" s="4"/>
      <c r="Y1320" s="14"/>
      <c r="Z1320" s="4"/>
      <c r="AA1320" s="4"/>
      <c r="AB1320" s="4"/>
      <c r="AC1320" s="4"/>
      <c r="AD1320" s="2"/>
      <c r="AE1320" s="2"/>
      <c r="AF1320" s="4"/>
      <c r="AG1320" s="4"/>
      <c r="AH1320" s="4"/>
      <c r="AI1320" s="6"/>
      <c r="AJ1320" s="4"/>
      <c r="AK1320" s="4"/>
      <c r="AL1320" s="6"/>
    </row>
    <row r="1321" spans="1:38" ht="13" x14ac:dyDescent="0.15">
      <c r="A1321" s="7"/>
      <c r="B1321" s="3"/>
      <c r="C1321" s="3"/>
      <c r="D1321" s="4"/>
      <c r="E1321" s="6"/>
      <c r="F1321" s="4"/>
      <c r="G1321" s="3"/>
      <c r="J1321" s="4"/>
      <c r="K1321" s="6"/>
      <c r="P1321" s="4"/>
      <c r="Q1321" s="6"/>
      <c r="R1321" s="4"/>
      <c r="S1321" s="4"/>
      <c r="T1321" s="4"/>
      <c r="U1321" s="4"/>
      <c r="V1321" s="4"/>
      <c r="W1321" s="6"/>
      <c r="X1321" s="4"/>
      <c r="Y1321" s="14"/>
      <c r="Z1321" s="4"/>
      <c r="AA1321" s="4"/>
      <c r="AB1321" s="4"/>
      <c r="AC1321" s="4"/>
      <c r="AD1321" s="2"/>
      <c r="AE1321" s="2"/>
      <c r="AF1321" s="4"/>
      <c r="AG1321" s="4"/>
      <c r="AH1321" s="4"/>
      <c r="AI1321" s="6"/>
      <c r="AJ1321" s="4"/>
      <c r="AK1321" s="4"/>
      <c r="AL1321" s="6"/>
    </row>
    <row r="1322" spans="1:38" ht="13" x14ac:dyDescent="0.15">
      <c r="A1322" s="7"/>
      <c r="B1322" s="3"/>
      <c r="C1322" s="4"/>
      <c r="D1322" s="3"/>
      <c r="F1322" s="3"/>
      <c r="G1322" s="3"/>
      <c r="J1322" s="3"/>
      <c r="P1322" s="3"/>
      <c r="R1322" s="4"/>
      <c r="S1322" s="4"/>
      <c r="T1322" s="4"/>
      <c r="U1322" s="4"/>
      <c r="V1322" s="4"/>
      <c r="W1322" s="6"/>
      <c r="X1322" s="4"/>
      <c r="Y1322" s="14"/>
      <c r="Z1322" s="4"/>
      <c r="AA1322" s="4"/>
      <c r="AB1322" s="4"/>
      <c r="AC1322" s="4"/>
      <c r="AD1322" s="2"/>
      <c r="AE1322" s="2"/>
      <c r="AF1322" s="4"/>
      <c r="AG1322" s="4"/>
      <c r="AH1322" s="4"/>
      <c r="AI1322" s="6"/>
      <c r="AJ1322" s="4"/>
      <c r="AK1322" s="4"/>
      <c r="AL1322" s="6"/>
    </row>
    <row r="1323" spans="1:38" ht="13" x14ac:dyDescent="0.15">
      <c r="A1323" s="1"/>
      <c r="B1323" s="3"/>
      <c r="C1323" s="3"/>
      <c r="D1323" s="3"/>
      <c r="F1323" s="3"/>
      <c r="G1323" s="3"/>
      <c r="J1323" s="4"/>
      <c r="K1323" s="6"/>
      <c r="P1323" s="4"/>
      <c r="Q1323" s="6"/>
      <c r="R1323" s="4"/>
      <c r="S1323" s="4"/>
      <c r="T1323" s="4"/>
      <c r="U1323" s="4"/>
      <c r="V1323" s="4"/>
      <c r="W1323" s="6"/>
      <c r="X1323" s="4"/>
      <c r="Y1323" s="14"/>
      <c r="Z1323" s="4"/>
      <c r="AA1323" s="4"/>
      <c r="AB1323" s="4"/>
      <c r="AC1323" s="4"/>
      <c r="AD1323" s="2"/>
      <c r="AE1323" s="2"/>
      <c r="AF1323" s="4"/>
      <c r="AG1323" s="4"/>
      <c r="AH1323" s="4"/>
      <c r="AI1323" s="6"/>
      <c r="AJ1323" s="4"/>
      <c r="AK1323" s="4"/>
      <c r="AL1323" s="6"/>
    </row>
    <row r="1324" spans="1:38" ht="13" x14ac:dyDescent="0.15">
      <c r="A1324" s="7"/>
      <c r="B1324" s="3"/>
      <c r="C1324" s="4"/>
      <c r="D1324" s="3"/>
      <c r="F1324" s="4"/>
      <c r="G1324" s="3"/>
      <c r="J1324" s="3"/>
      <c r="P1324" s="3"/>
      <c r="R1324" s="4"/>
      <c r="S1324" s="4"/>
      <c r="T1324" s="4"/>
      <c r="U1324" s="4"/>
      <c r="V1324" s="4"/>
      <c r="W1324" s="6"/>
      <c r="X1324" s="4"/>
      <c r="Y1324" s="14"/>
      <c r="Z1324" s="4"/>
      <c r="AA1324" s="4"/>
      <c r="AB1324" s="4"/>
      <c r="AC1324" s="4"/>
      <c r="AD1324" s="2"/>
      <c r="AE1324" s="2"/>
      <c r="AF1324" s="4"/>
      <c r="AG1324" s="4"/>
      <c r="AH1324" s="4"/>
      <c r="AI1324" s="6"/>
      <c r="AJ1324" s="4"/>
      <c r="AK1324" s="4"/>
      <c r="AL1324" s="6"/>
    </row>
    <row r="1325" spans="1:38" ht="13" x14ac:dyDescent="0.15">
      <c r="A1325" s="7"/>
      <c r="B1325" s="3"/>
      <c r="C1325" s="4"/>
      <c r="D1325" s="3"/>
      <c r="F1325" s="4"/>
      <c r="G1325" s="3"/>
      <c r="J1325" s="3"/>
      <c r="P1325" s="3"/>
      <c r="R1325" s="4"/>
      <c r="S1325" s="4"/>
      <c r="T1325" s="4"/>
      <c r="U1325" s="4"/>
      <c r="V1325" s="4"/>
      <c r="W1325" s="6"/>
      <c r="X1325" s="4"/>
      <c r="Y1325" s="14"/>
      <c r="Z1325" s="4"/>
      <c r="AA1325" s="4"/>
      <c r="AB1325" s="4"/>
      <c r="AC1325" s="4"/>
      <c r="AD1325" s="2"/>
      <c r="AE1325" s="2"/>
      <c r="AF1325" s="4"/>
      <c r="AG1325" s="4"/>
      <c r="AH1325" s="4"/>
      <c r="AI1325" s="6"/>
      <c r="AJ1325" s="4"/>
      <c r="AK1325" s="4"/>
      <c r="AL1325" s="6"/>
    </row>
    <row r="1326" spans="1:38" ht="13" x14ac:dyDescent="0.15">
      <c r="A1326" s="7"/>
      <c r="B1326" s="3"/>
      <c r="C1326" s="3"/>
      <c r="D1326" s="4"/>
      <c r="E1326" s="6"/>
      <c r="F1326" s="4"/>
      <c r="G1326" s="3"/>
      <c r="J1326" s="4"/>
      <c r="K1326" s="6"/>
      <c r="P1326" s="4"/>
      <c r="Q1326" s="6"/>
      <c r="R1326" s="4"/>
      <c r="S1326" s="4"/>
      <c r="T1326" s="4"/>
      <c r="U1326" s="4"/>
      <c r="V1326" s="4"/>
      <c r="W1326" s="6"/>
      <c r="X1326" s="4"/>
      <c r="Y1326" s="14"/>
      <c r="Z1326" s="4"/>
      <c r="AA1326" s="4"/>
      <c r="AB1326" s="4"/>
      <c r="AC1326" s="4"/>
      <c r="AD1326" s="2"/>
      <c r="AE1326" s="2"/>
      <c r="AF1326" s="4"/>
      <c r="AG1326" s="4"/>
      <c r="AH1326" s="4"/>
      <c r="AI1326" s="6"/>
      <c r="AJ1326" s="4"/>
      <c r="AK1326" s="4"/>
      <c r="AL1326" s="6"/>
    </row>
    <row r="1327" spans="1:38" ht="13" x14ac:dyDescent="0.15">
      <c r="A1327" s="1"/>
      <c r="B1327" s="3"/>
      <c r="C1327" s="3"/>
      <c r="D1327" s="4"/>
      <c r="E1327" s="6"/>
      <c r="F1327" s="4"/>
      <c r="G1327" s="3"/>
      <c r="J1327" s="4"/>
      <c r="K1327" s="6"/>
      <c r="P1327" s="4"/>
      <c r="Q1327" s="6"/>
      <c r="R1327" s="4"/>
      <c r="S1327" s="4"/>
      <c r="T1327" s="4"/>
      <c r="U1327" s="4"/>
      <c r="V1327" s="4"/>
      <c r="W1327" s="6"/>
      <c r="X1327" s="4"/>
      <c r="Y1327" s="14"/>
      <c r="Z1327" s="4"/>
      <c r="AA1327" s="4"/>
      <c r="AB1327" s="4"/>
      <c r="AC1327" s="4"/>
      <c r="AD1327" s="2"/>
      <c r="AE1327" s="2"/>
      <c r="AF1327" s="4"/>
      <c r="AG1327" s="4"/>
      <c r="AH1327" s="4"/>
      <c r="AI1327" s="6"/>
      <c r="AJ1327" s="4"/>
      <c r="AK1327" s="4"/>
      <c r="AL1327" s="6"/>
    </row>
    <row r="1328" spans="1:38" ht="13" x14ac:dyDescent="0.15">
      <c r="A1328" s="7"/>
      <c r="B1328" s="3"/>
      <c r="C1328" s="3"/>
      <c r="D1328" s="4"/>
      <c r="E1328" s="6"/>
      <c r="F1328" s="4"/>
      <c r="G1328" s="3"/>
      <c r="J1328" s="4"/>
      <c r="K1328" s="6"/>
      <c r="P1328" s="4"/>
      <c r="Q1328" s="6"/>
      <c r="R1328" s="4"/>
      <c r="S1328" s="4"/>
      <c r="T1328" s="4"/>
      <c r="U1328" s="4"/>
      <c r="V1328" s="4"/>
      <c r="W1328" s="6"/>
      <c r="X1328" s="4"/>
      <c r="Y1328" s="14"/>
      <c r="Z1328" s="4"/>
      <c r="AA1328" s="4"/>
      <c r="AB1328" s="4"/>
      <c r="AC1328" s="4"/>
      <c r="AD1328" s="2"/>
      <c r="AE1328" s="2"/>
      <c r="AF1328" s="4"/>
      <c r="AG1328" s="4"/>
      <c r="AH1328" s="4"/>
      <c r="AI1328" s="6"/>
      <c r="AJ1328" s="4"/>
      <c r="AK1328" s="4"/>
      <c r="AL1328" s="6"/>
    </row>
    <row r="1329" spans="1:38" ht="13" x14ac:dyDescent="0.15">
      <c r="A1329" s="7"/>
      <c r="B1329" s="3"/>
      <c r="C1329" s="4"/>
      <c r="D1329" s="3"/>
      <c r="F1329" s="4"/>
      <c r="G1329" s="3"/>
      <c r="J1329" s="3"/>
      <c r="P1329" s="3"/>
      <c r="R1329" s="4"/>
      <c r="S1329" s="4"/>
      <c r="T1329" s="4"/>
      <c r="U1329" s="4"/>
      <c r="V1329" s="4"/>
      <c r="W1329" s="6"/>
      <c r="X1329" s="4"/>
      <c r="Y1329" s="14"/>
      <c r="Z1329" s="4"/>
      <c r="AA1329" s="4"/>
      <c r="AB1329" s="4"/>
      <c r="AC1329" s="4"/>
      <c r="AD1329" s="2"/>
      <c r="AE1329" s="2"/>
      <c r="AF1329" s="4"/>
      <c r="AG1329" s="4"/>
      <c r="AH1329" s="4"/>
      <c r="AI1329" s="6"/>
      <c r="AJ1329" s="4"/>
      <c r="AK1329" s="4"/>
      <c r="AL1329" s="6"/>
    </row>
    <row r="1330" spans="1:38" ht="13" x14ac:dyDescent="0.15">
      <c r="A1330" s="7"/>
      <c r="B1330" s="3"/>
      <c r="C1330" s="4"/>
      <c r="D1330" s="3"/>
      <c r="F1330" s="4"/>
      <c r="G1330" s="3"/>
      <c r="J1330" s="3"/>
      <c r="P1330" s="3"/>
      <c r="R1330" s="4"/>
      <c r="S1330" s="4"/>
      <c r="T1330" s="4"/>
      <c r="U1330" s="4"/>
      <c r="V1330" s="4"/>
      <c r="W1330" s="6"/>
      <c r="X1330" s="4"/>
      <c r="Y1330" s="14"/>
      <c r="Z1330" s="4"/>
      <c r="AA1330" s="4"/>
      <c r="AB1330" s="4"/>
      <c r="AC1330" s="4"/>
      <c r="AD1330" s="2"/>
      <c r="AE1330" s="2"/>
      <c r="AF1330" s="4"/>
      <c r="AG1330" s="4"/>
      <c r="AH1330" s="4"/>
      <c r="AI1330" s="6"/>
      <c r="AJ1330" s="4"/>
      <c r="AK1330" s="4"/>
      <c r="AL1330" s="6"/>
    </row>
    <row r="1331" spans="1:38" ht="13" x14ac:dyDescent="0.15">
      <c r="A1331" s="1"/>
      <c r="B1331" s="3"/>
      <c r="C1331" s="4"/>
      <c r="D1331" s="3"/>
      <c r="F1331" s="4"/>
      <c r="G1331" s="3"/>
      <c r="J1331" s="3"/>
      <c r="P1331" s="3"/>
      <c r="R1331" s="4"/>
      <c r="S1331" s="4"/>
      <c r="T1331" s="3"/>
      <c r="U1331" s="4"/>
      <c r="V1331" s="4"/>
      <c r="W1331" s="6"/>
      <c r="X1331" s="4"/>
      <c r="Y1331" s="14"/>
      <c r="Z1331" s="4"/>
      <c r="AA1331" s="4"/>
      <c r="AB1331" s="4"/>
      <c r="AC1331" s="4"/>
      <c r="AD1331" s="2"/>
      <c r="AE1331" s="2"/>
      <c r="AF1331" s="4"/>
      <c r="AG1331" s="4"/>
      <c r="AH1331" s="4"/>
      <c r="AI1331" s="6"/>
      <c r="AJ1331" s="4"/>
      <c r="AK1331" s="4"/>
      <c r="AL1331" s="6"/>
    </row>
    <row r="1332" spans="1:38" ht="13" x14ac:dyDescent="0.15">
      <c r="A1332" s="7"/>
      <c r="B1332" s="3"/>
      <c r="C1332" s="4"/>
      <c r="D1332" s="3"/>
      <c r="F1332" s="4"/>
      <c r="G1332" s="3"/>
      <c r="J1332" s="3"/>
      <c r="P1332" s="3"/>
      <c r="R1332" s="4"/>
      <c r="S1332" s="4"/>
      <c r="T1332" s="4"/>
      <c r="U1332" s="4"/>
      <c r="V1332" s="4"/>
      <c r="W1332" s="6"/>
      <c r="X1332" s="4"/>
      <c r="Y1332" s="14"/>
      <c r="Z1332" s="4"/>
      <c r="AA1332" s="4"/>
      <c r="AB1332" s="4"/>
      <c r="AC1332" s="4"/>
      <c r="AD1332" s="2"/>
      <c r="AE1332" s="2"/>
      <c r="AF1332" s="4"/>
      <c r="AG1332" s="4"/>
      <c r="AH1332" s="4"/>
      <c r="AI1332" s="6"/>
      <c r="AJ1332" s="4"/>
      <c r="AK1332" s="4"/>
      <c r="AL1332" s="6"/>
    </row>
    <row r="1333" spans="1:38" ht="13" x14ac:dyDescent="0.15">
      <c r="A1333" s="7"/>
      <c r="B1333" s="3"/>
      <c r="C1333" s="3"/>
      <c r="D1333" s="4"/>
      <c r="E1333" s="6"/>
      <c r="F1333" s="4"/>
      <c r="G1333" s="3"/>
      <c r="J1333" s="4"/>
      <c r="K1333" s="6"/>
      <c r="P1333" s="4"/>
      <c r="Q1333" s="6"/>
      <c r="R1333" s="4"/>
      <c r="S1333" s="4"/>
      <c r="T1333" s="4"/>
      <c r="U1333" s="4"/>
      <c r="V1333" s="4"/>
      <c r="W1333" s="6"/>
      <c r="X1333" s="4"/>
      <c r="Y1333" s="14"/>
      <c r="Z1333" s="4"/>
      <c r="AA1333" s="4"/>
      <c r="AB1333" s="4"/>
      <c r="AC1333" s="4"/>
      <c r="AD1333" s="2"/>
      <c r="AE1333" s="2"/>
      <c r="AF1333" s="4"/>
      <c r="AG1333" s="4"/>
      <c r="AH1333" s="4"/>
      <c r="AI1333" s="6"/>
      <c r="AJ1333" s="4"/>
      <c r="AK1333" s="4"/>
      <c r="AL1333" s="6"/>
    </row>
    <row r="1334" spans="1:38" ht="13" x14ac:dyDescent="0.15">
      <c r="A1334" s="7"/>
      <c r="B1334" s="3"/>
      <c r="C1334" s="3"/>
      <c r="D1334" s="4"/>
      <c r="E1334" s="6"/>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6"/>
      <c r="AJ1334" s="4"/>
      <c r="AK1334" s="4"/>
      <c r="AL1334" s="6"/>
    </row>
    <row r="1335" spans="1:38" ht="13" x14ac:dyDescent="0.15">
      <c r="A1335" s="1"/>
      <c r="B1335" s="3"/>
      <c r="C1335" s="4"/>
      <c r="D1335" s="3"/>
      <c r="F1335" s="3"/>
      <c r="G1335" s="3"/>
      <c r="J1335" s="3"/>
      <c r="P1335" s="3"/>
      <c r="R1335" s="4"/>
      <c r="S1335" s="4"/>
      <c r="T1335" s="4"/>
      <c r="U1335" s="4"/>
      <c r="V1335" s="4"/>
      <c r="W1335" s="6"/>
      <c r="X1335" s="4"/>
      <c r="Y1335" s="14"/>
      <c r="Z1335" s="4"/>
      <c r="AA1335" s="4"/>
      <c r="AB1335" s="4"/>
      <c r="AC1335" s="4"/>
      <c r="AD1335" s="2"/>
      <c r="AE1335" s="2"/>
      <c r="AF1335" s="4"/>
      <c r="AG1335" s="4"/>
      <c r="AH1335" s="4"/>
      <c r="AI1335" s="6"/>
      <c r="AJ1335" s="4"/>
      <c r="AK1335" s="4"/>
      <c r="AL1335" s="6"/>
    </row>
    <row r="1336" spans="1:38" ht="13" x14ac:dyDescent="0.15">
      <c r="A1336" s="7"/>
      <c r="B1336" s="3"/>
      <c r="C1336" s="4"/>
      <c r="D1336" s="3"/>
      <c r="F1336" s="3"/>
      <c r="G1336" s="3"/>
      <c r="J1336" s="3"/>
      <c r="P1336" s="3"/>
      <c r="R1336" s="4"/>
      <c r="S1336" s="4"/>
      <c r="T1336" s="4"/>
      <c r="U1336" s="4"/>
      <c r="V1336" s="4"/>
      <c r="W1336" s="6"/>
      <c r="X1336" s="4"/>
      <c r="Y1336" s="14"/>
      <c r="Z1336" s="4"/>
      <c r="AA1336" s="4"/>
      <c r="AB1336" s="4"/>
      <c r="AC1336" s="4"/>
      <c r="AD1336" s="2"/>
      <c r="AE1336" s="2"/>
      <c r="AF1336" s="4"/>
      <c r="AG1336" s="4"/>
      <c r="AH1336" s="4"/>
      <c r="AI1336" s="6"/>
      <c r="AJ1336" s="4"/>
      <c r="AK1336" s="4"/>
      <c r="AL1336" s="6"/>
    </row>
    <row r="1337" spans="1:38" ht="13" x14ac:dyDescent="0.15">
      <c r="A1337" s="7"/>
      <c r="B1337" s="3"/>
      <c r="C1337" s="3"/>
      <c r="D1337" s="4"/>
      <c r="E1337" s="6"/>
      <c r="F1337" s="4"/>
      <c r="G1337" s="3"/>
      <c r="J1337" s="4"/>
      <c r="K1337" s="6"/>
      <c r="P1337" s="4"/>
      <c r="Q1337" s="6"/>
      <c r="R1337" s="4"/>
      <c r="S1337" s="4"/>
      <c r="T1337" s="4"/>
      <c r="U1337" s="4"/>
      <c r="V1337" s="4"/>
      <c r="W1337" s="6"/>
      <c r="X1337" s="4"/>
      <c r="Y1337" s="14"/>
      <c r="Z1337" s="4"/>
      <c r="AA1337" s="4"/>
      <c r="AB1337" s="4"/>
      <c r="AC1337" s="4"/>
      <c r="AD1337" s="2"/>
      <c r="AE1337" s="2"/>
      <c r="AF1337" s="4"/>
      <c r="AG1337" s="4"/>
      <c r="AH1337" s="4"/>
      <c r="AI1337" s="6"/>
      <c r="AJ1337" s="4"/>
      <c r="AK1337" s="4"/>
      <c r="AL1337" s="6"/>
    </row>
    <row r="1338" spans="1:38" ht="13" x14ac:dyDescent="0.15">
      <c r="A1338" s="7"/>
      <c r="B1338" s="3"/>
      <c r="C1338" s="4"/>
      <c r="D1338" s="3"/>
      <c r="F1338" s="3"/>
      <c r="G1338" s="3"/>
      <c r="J1338" s="3"/>
      <c r="P1338" s="4"/>
      <c r="Q1338" s="6"/>
      <c r="R1338" s="4"/>
      <c r="S1338" s="4"/>
      <c r="T1338" s="4"/>
      <c r="U1338" s="3"/>
      <c r="V1338" s="4"/>
      <c r="W1338" s="6"/>
      <c r="X1338" s="4"/>
      <c r="Y1338" s="14"/>
      <c r="Z1338" s="4"/>
      <c r="AA1338" s="4"/>
      <c r="AB1338" s="4"/>
      <c r="AC1338" s="4"/>
      <c r="AD1338" s="2"/>
      <c r="AE1338" s="2"/>
      <c r="AF1338" s="4"/>
      <c r="AG1338" s="4"/>
      <c r="AH1338" s="4"/>
      <c r="AI1338" s="6"/>
      <c r="AJ1338" s="4"/>
      <c r="AK1338" s="4"/>
      <c r="AL1338" s="6"/>
    </row>
    <row r="1339" spans="1:38" ht="13" x14ac:dyDescent="0.15">
      <c r="A1339" s="1"/>
      <c r="B1339" s="3"/>
      <c r="C1339" s="4"/>
      <c r="D1339" s="3"/>
      <c r="F1339" s="3"/>
      <c r="G1339" s="3"/>
      <c r="J1339" s="3"/>
      <c r="P1339" s="3"/>
      <c r="R1339" s="4"/>
      <c r="S1339" s="4"/>
      <c r="T1339" s="4"/>
      <c r="U1339" s="3"/>
      <c r="V1339" s="4"/>
      <c r="W1339" s="6"/>
      <c r="X1339" s="4"/>
      <c r="Y1339" s="14"/>
      <c r="Z1339" s="4"/>
      <c r="AA1339" s="4"/>
      <c r="AB1339" s="4"/>
      <c r="AC1339" s="4"/>
      <c r="AD1339" s="2"/>
      <c r="AE1339" s="2"/>
      <c r="AF1339" s="4"/>
      <c r="AG1339" s="4"/>
      <c r="AH1339" s="4"/>
      <c r="AI1339" s="6"/>
      <c r="AJ1339" s="4"/>
      <c r="AK1339" s="4"/>
      <c r="AL1339" s="6"/>
    </row>
    <row r="1340" spans="1:38" ht="13" x14ac:dyDescent="0.15">
      <c r="A1340" s="7"/>
      <c r="B1340" s="3"/>
      <c r="C1340" s="3"/>
      <c r="D1340" s="4"/>
      <c r="E1340" s="6"/>
      <c r="F1340" s="4"/>
      <c r="G1340" s="3"/>
      <c r="J1340" s="4"/>
      <c r="K1340" s="6"/>
      <c r="P1340" s="4"/>
      <c r="Q1340" s="6"/>
      <c r="R1340" s="4"/>
      <c r="S1340" s="4"/>
      <c r="T1340" s="4"/>
      <c r="U1340" s="4"/>
      <c r="V1340" s="4"/>
      <c r="W1340" s="6"/>
      <c r="X1340" s="4"/>
      <c r="Y1340" s="14"/>
      <c r="Z1340" s="4"/>
      <c r="AA1340" s="4"/>
      <c r="AB1340" s="4"/>
      <c r="AC1340" s="4"/>
      <c r="AD1340" s="2"/>
      <c r="AE1340" s="2"/>
      <c r="AF1340" s="4"/>
      <c r="AG1340" s="4"/>
      <c r="AH1340" s="4"/>
      <c r="AI1340" s="6"/>
      <c r="AJ1340" s="4"/>
      <c r="AK1340" s="4"/>
      <c r="AL1340" s="6"/>
    </row>
    <row r="1341" spans="1:38" ht="13" x14ac:dyDescent="0.15">
      <c r="A1341" s="7"/>
      <c r="B1341" s="3"/>
      <c r="C1341" s="3"/>
      <c r="D1341" s="4"/>
      <c r="E1341" s="6"/>
      <c r="F1341" s="4"/>
      <c r="G1341" s="3"/>
      <c r="J1341" s="4"/>
      <c r="K1341" s="6"/>
      <c r="P1341" s="4"/>
      <c r="Q1341" s="6"/>
      <c r="R1341" s="4"/>
      <c r="S1341" s="4"/>
      <c r="T1341" s="4"/>
      <c r="U1341" s="4"/>
      <c r="V1341" s="4"/>
      <c r="W1341" s="6"/>
      <c r="X1341" s="4"/>
      <c r="Y1341" s="14"/>
      <c r="Z1341" s="4"/>
      <c r="AA1341" s="4"/>
      <c r="AB1341" s="4"/>
      <c r="AC1341" s="4"/>
      <c r="AD1341" s="2"/>
      <c r="AE1341" s="2"/>
      <c r="AF1341" s="4"/>
      <c r="AG1341" s="4"/>
      <c r="AH1341" s="4"/>
      <c r="AI1341" s="6"/>
      <c r="AJ1341" s="4"/>
      <c r="AK1341" s="4"/>
      <c r="AL1341" s="6"/>
    </row>
    <row r="1342" spans="1:38" ht="13" x14ac:dyDescent="0.15">
      <c r="A1342" s="7"/>
      <c r="B1342" s="3"/>
      <c r="C1342" s="4"/>
      <c r="D1342" s="3"/>
      <c r="F1342" s="3"/>
      <c r="G1342" s="6"/>
      <c r="H1342" s="6"/>
      <c r="I1342" s="6"/>
      <c r="J1342" s="3"/>
      <c r="L1342" s="6"/>
      <c r="M1342" s="6"/>
      <c r="N1342" s="6"/>
      <c r="O1342" s="6"/>
      <c r="P1342" s="3"/>
      <c r="R1342" s="4"/>
      <c r="S1342" s="4"/>
      <c r="T1342" s="4"/>
      <c r="U1342" s="4"/>
      <c r="V1342" s="4"/>
      <c r="W1342" s="6"/>
      <c r="X1342" s="4"/>
      <c r="Y1342" s="14"/>
      <c r="Z1342" s="4"/>
      <c r="AA1342" s="4"/>
      <c r="AB1342" s="4"/>
      <c r="AC1342" s="4"/>
      <c r="AD1342" s="2"/>
      <c r="AE1342" s="2"/>
      <c r="AF1342" s="4"/>
      <c r="AG1342" s="4"/>
      <c r="AH1342" s="4"/>
      <c r="AI1342" s="6"/>
      <c r="AJ1342" s="4"/>
      <c r="AK1342" s="4"/>
      <c r="AL1342" s="6"/>
    </row>
    <row r="1343" spans="1:38" ht="13" x14ac:dyDescent="0.15">
      <c r="A1343" s="1"/>
      <c r="B1343" s="3"/>
      <c r="C1343" s="4"/>
      <c r="D1343" s="3"/>
      <c r="F1343" s="3"/>
      <c r="G1343" s="3"/>
      <c r="J1343" s="3"/>
      <c r="P1343" s="3"/>
      <c r="R1343" s="4"/>
      <c r="S1343" s="4"/>
      <c r="T1343" s="4"/>
      <c r="U1343" s="4"/>
      <c r="V1343" s="4"/>
      <c r="W1343" s="6"/>
      <c r="X1343" s="4"/>
      <c r="Y1343" s="14"/>
      <c r="Z1343" s="4"/>
      <c r="AA1343" s="4"/>
      <c r="AB1343" s="4"/>
      <c r="AC1343" s="4"/>
      <c r="AD1343" s="2"/>
      <c r="AE1343" s="2"/>
      <c r="AF1343" s="4"/>
      <c r="AG1343" s="4"/>
      <c r="AH1343" s="4"/>
      <c r="AI1343" s="6"/>
      <c r="AJ1343" s="4"/>
      <c r="AK1343" s="4"/>
      <c r="AL1343" s="6"/>
    </row>
    <row r="1344" spans="1:38" ht="13" x14ac:dyDescent="0.15">
      <c r="A1344" s="7"/>
      <c r="B1344" s="3"/>
      <c r="C1344" s="3"/>
      <c r="D1344" s="3"/>
      <c r="F1344" s="3"/>
      <c r="G1344" s="3"/>
      <c r="J1344" s="4"/>
      <c r="K1344" s="6"/>
      <c r="P1344" s="4"/>
      <c r="Q1344" s="6"/>
      <c r="R1344" s="4"/>
      <c r="S1344" s="4"/>
      <c r="T1344" s="4"/>
      <c r="U1344" s="4"/>
      <c r="V1344" s="4"/>
      <c r="W1344" s="6"/>
      <c r="X1344" s="4"/>
      <c r="Y1344" s="14"/>
      <c r="Z1344" s="4"/>
      <c r="AA1344" s="4"/>
      <c r="AB1344" s="4"/>
      <c r="AC1344" s="4"/>
      <c r="AD1344" s="2"/>
      <c r="AE1344" s="2"/>
      <c r="AF1344" s="4"/>
      <c r="AG1344" s="4"/>
      <c r="AH1344" s="4"/>
      <c r="AI1344" s="6"/>
      <c r="AJ1344" s="4"/>
      <c r="AK1344" s="4"/>
      <c r="AL1344" s="6"/>
    </row>
    <row r="1345" spans="1:38" ht="13" x14ac:dyDescent="0.15">
      <c r="A1345" s="7"/>
      <c r="B1345" s="3"/>
      <c r="C1345" s="4"/>
      <c r="D1345" s="3"/>
      <c r="F1345" s="3"/>
      <c r="G1345" s="3"/>
      <c r="J1345" s="3"/>
      <c r="P1345" s="3"/>
      <c r="R1345" s="4"/>
      <c r="S1345" s="4"/>
      <c r="T1345" s="4"/>
      <c r="U1345" s="4"/>
      <c r="V1345" s="4"/>
      <c r="W1345" s="6"/>
      <c r="X1345" s="4"/>
      <c r="Y1345" s="14"/>
      <c r="Z1345" s="4"/>
      <c r="AA1345" s="4"/>
      <c r="AB1345" s="4"/>
      <c r="AC1345" s="4"/>
      <c r="AD1345" s="2"/>
      <c r="AE1345" s="2"/>
      <c r="AF1345" s="4"/>
      <c r="AG1345" s="4"/>
      <c r="AH1345" s="4"/>
      <c r="AI1345" s="6"/>
      <c r="AJ1345" s="4"/>
      <c r="AK1345" s="4"/>
      <c r="AL1345" s="6"/>
    </row>
    <row r="1346" spans="1:38" ht="13" x14ac:dyDescent="0.15">
      <c r="A1346" s="7"/>
      <c r="B1346" s="3"/>
      <c r="C1346" s="4"/>
      <c r="D1346" s="3"/>
      <c r="F1346" s="3"/>
      <c r="G1346" s="3"/>
      <c r="J1346" s="3"/>
      <c r="P1346" s="3"/>
      <c r="R1346" s="4"/>
      <c r="S1346" s="4"/>
      <c r="T1346" s="4"/>
      <c r="U1346" s="4"/>
      <c r="V1346" s="4"/>
      <c r="W1346" s="6"/>
      <c r="X1346" s="4"/>
      <c r="Y1346" s="14"/>
      <c r="Z1346" s="4"/>
      <c r="AA1346" s="4"/>
      <c r="AB1346" s="4"/>
      <c r="AC1346" s="4"/>
      <c r="AD1346" s="2"/>
      <c r="AE1346" s="2"/>
      <c r="AF1346" s="4"/>
      <c r="AG1346" s="4"/>
      <c r="AH1346" s="4"/>
      <c r="AI1346" s="6"/>
      <c r="AJ1346" s="4"/>
      <c r="AK1346" s="4"/>
      <c r="AL1346" s="6"/>
    </row>
    <row r="1347" spans="1:38" ht="13" x14ac:dyDescent="0.15">
      <c r="A1347" s="1"/>
      <c r="B1347" s="3"/>
      <c r="C1347" s="4"/>
      <c r="D1347" s="3"/>
      <c r="F1347" s="3"/>
      <c r="G1347" s="3"/>
      <c r="J1347" s="3"/>
      <c r="P1347" s="3"/>
      <c r="R1347" s="4"/>
      <c r="S1347" s="4"/>
      <c r="T1347" s="4"/>
      <c r="U1347" s="4"/>
      <c r="V1347" s="4"/>
      <c r="W1347" s="6"/>
      <c r="X1347" s="4"/>
      <c r="Y1347" s="14"/>
      <c r="Z1347" s="4"/>
      <c r="AA1347" s="4"/>
      <c r="AB1347" s="4"/>
      <c r="AC1347" s="4"/>
      <c r="AD1347" s="2"/>
      <c r="AE1347" s="2"/>
      <c r="AF1347" s="4"/>
      <c r="AG1347" s="4"/>
      <c r="AH1347" s="4"/>
      <c r="AI1347" s="6"/>
      <c r="AJ1347" s="4"/>
      <c r="AK1347" s="4"/>
      <c r="AL1347" s="6"/>
    </row>
    <row r="1348" spans="1:38" ht="13" x14ac:dyDescent="0.15">
      <c r="A1348" s="7"/>
      <c r="B1348" s="3"/>
      <c r="C1348" s="4"/>
      <c r="D1348" s="3"/>
      <c r="F1348" s="3"/>
      <c r="G1348" s="3"/>
      <c r="J1348" s="3"/>
      <c r="P1348" s="3"/>
      <c r="R1348" s="4"/>
      <c r="S1348" s="4"/>
      <c r="T1348" s="4"/>
      <c r="U1348" s="4"/>
      <c r="V1348" s="4"/>
      <c r="W1348" s="6"/>
      <c r="X1348" s="4"/>
      <c r="Y1348" s="14"/>
      <c r="Z1348" s="4"/>
      <c r="AA1348" s="4"/>
      <c r="AB1348" s="4"/>
      <c r="AC1348" s="4"/>
      <c r="AD1348" s="2"/>
      <c r="AE1348" s="2"/>
      <c r="AF1348" s="4"/>
      <c r="AG1348" s="4"/>
      <c r="AH1348" s="4"/>
      <c r="AI1348" s="6"/>
      <c r="AJ1348" s="4"/>
      <c r="AK1348" s="4"/>
      <c r="AL1348" s="6"/>
    </row>
    <row r="1349" spans="1:38" ht="13" x14ac:dyDescent="0.15">
      <c r="A1349" s="7"/>
      <c r="B1349" s="3"/>
      <c r="C1349" s="3"/>
      <c r="D1349" s="4"/>
      <c r="E1349" s="6"/>
      <c r="F1349" s="4"/>
      <c r="G1349" s="3"/>
      <c r="J1349" s="4"/>
      <c r="K1349" s="6"/>
      <c r="P1349" s="4"/>
      <c r="Q1349" s="6"/>
      <c r="R1349" s="4"/>
      <c r="S1349" s="4"/>
      <c r="T1349" s="4"/>
      <c r="U1349" s="4"/>
      <c r="V1349" s="4"/>
      <c r="W1349" s="6"/>
      <c r="X1349" s="4"/>
      <c r="Y1349" s="14"/>
      <c r="Z1349" s="4"/>
      <c r="AA1349" s="4"/>
      <c r="AB1349" s="4"/>
      <c r="AC1349" s="4"/>
      <c r="AD1349" s="2"/>
      <c r="AE1349" s="2"/>
      <c r="AF1349" s="4"/>
      <c r="AG1349" s="4"/>
      <c r="AH1349" s="4"/>
      <c r="AI1349" s="6"/>
      <c r="AJ1349" s="4"/>
      <c r="AK1349" s="4"/>
      <c r="AL1349" s="6"/>
    </row>
    <row r="1350" spans="1:38" ht="13" x14ac:dyDescent="0.15">
      <c r="A1350" s="7"/>
      <c r="B1350" s="3"/>
      <c r="C1350" s="4"/>
      <c r="D1350" s="3"/>
      <c r="F1350" s="3"/>
      <c r="G1350" s="3"/>
      <c r="J1350" s="3"/>
      <c r="P1350" s="3"/>
      <c r="R1350" s="4"/>
      <c r="S1350" s="4"/>
      <c r="T1350" s="4"/>
      <c r="U1350" s="4"/>
      <c r="V1350" s="4"/>
      <c r="W1350" s="6"/>
      <c r="X1350" s="4"/>
      <c r="Y1350" s="14"/>
      <c r="Z1350" s="4"/>
      <c r="AA1350" s="4"/>
      <c r="AB1350" s="4"/>
      <c r="AC1350" s="4"/>
      <c r="AD1350" s="2"/>
      <c r="AE1350" s="2"/>
      <c r="AF1350" s="4"/>
      <c r="AG1350" s="4"/>
      <c r="AH1350" s="4"/>
      <c r="AI1350" s="6"/>
      <c r="AJ1350" s="4"/>
      <c r="AK1350" s="4"/>
      <c r="AL1350" s="6"/>
    </row>
    <row r="1351" spans="1:38" ht="13" x14ac:dyDescent="0.15">
      <c r="A1351" s="1"/>
      <c r="B1351" s="3"/>
      <c r="C1351" s="4"/>
      <c r="D1351" s="3"/>
      <c r="F1351" s="3"/>
      <c r="G1351" s="3"/>
      <c r="J1351" s="3"/>
      <c r="P1351" s="3"/>
      <c r="R1351" s="4"/>
      <c r="S1351" s="4"/>
      <c r="T1351" s="4"/>
      <c r="U1351" s="4"/>
      <c r="V1351" s="4"/>
      <c r="W1351" s="6"/>
      <c r="X1351" s="4"/>
      <c r="Y1351" s="14"/>
      <c r="Z1351" s="4"/>
      <c r="AA1351" s="4"/>
      <c r="AB1351" s="4"/>
      <c r="AC1351" s="4"/>
      <c r="AD1351" s="2"/>
      <c r="AE1351" s="2"/>
      <c r="AF1351" s="4"/>
      <c r="AG1351" s="4"/>
      <c r="AH1351" s="4"/>
      <c r="AI1351" s="6"/>
      <c r="AJ1351" s="4"/>
      <c r="AK1351" s="4"/>
      <c r="AL1351" s="6"/>
    </row>
    <row r="1352" spans="1:38" ht="13" x14ac:dyDescent="0.15">
      <c r="A1352" s="7"/>
      <c r="B1352" s="3"/>
      <c r="C1352" s="4"/>
      <c r="D1352" s="3"/>
      <c r="F1352" s="3"/>
      <c r="G1352" s="3"/>
      <c r="J1352" s="3"/>
      <c r="P1352" s="3"/>
      <c r="R1352" s="4"/>
      <c r="S1352" s="4"/>
      <c r="T1352" s="4"/>
      <c r="U1352" s="4"/>
      <c r="V1352" s="4"/>
      <c r="W1352" s="6"/>
      <c r="X1352" s="4"/>
      <c r="Y1352" s="14"/>
      <c r="Z1352" s="4"/>
      <c r="AA1352" s="4"/>
      <c r="AB1352" s="4"/>
      <c r="AC1352" s="4"/>
      <c r="AD1352" s="2"/>
      <c r="AE1352" s="2"/>
      <c r="AF1352" s="4"/>
      <c r="AG1352" s="4"/>
      <c r="AH1352" s="4"/>
      <c r="AI1352" s="6"/>
      <c r="AJ1352" s="4"/>
      <c r="AK1352" s="4"/>
      <c r="AL1352" s="6"/>
    </row>
    <row r="1353" spans="1:38" ht="13" x14ac:dyDescent="0.15">
      <c r="A1353" s="7"/>
      <c r="B1353" s="3"/>
      <c r="C1353" s="4"/>
      <c r="D1353" s="3"/>
      <c r="F1353" s="3"/>
      <c r="G1353" s="3"/>
      <c r="J1353" s="3"/>
      <c r="P1353" s="3"/>
      <c r="R1353" s="4"/>
      <c r="S1353" s="4"/>
      <c r="T1353" s="4"/>
      <c r="U1353" s="4"/>
      <c r="V1353" s="4"/>
      <c r="W1353" s="6"/>
      <c r="X1353" s="4"/>
      <c r="Y1353" s="14"/>
      <c r="Z1353" s="4"/>
      <c r="AA1353" s="4"/>
      <c r="AB1353" s="4"/>
      <c r="AC1353" s="4"/>
      <c r="AD1353" s="2"/>
      <c r="AE1353" s="2"/>
      <c r="AF1353" s="4"/>
      <c r="AG1353" s="4"/>
      <c r="AH1353" s="4"/>
      <c r="AI1353" s="6"/>
      <c r="AJ1353" s="4"/>
      <c r="AK1353" s="4"/>
      <c r="AL1353" s="6"/>
    </row>
    <row r="1354" spans="1:38" ht="13" x14ac:dyDescent="0.15">
      <c r="A1354" s="7"/>
      <c r="B1354" s="3"/>
      <c r="C1354" s="4"/>
      <c r="D1354" s="3"/>
      <c r="F1354" s="3"/>
      <c r="G1354" s="3"/>
      <c r="J1354" s="3"/>
      <c r="P1354" s="3"/>
      <c r="R1354" s="4"/>
      <c r="S1354" s="4"/>
      <c r="T1354" s="4"/>
      <c r="U1354" s="4"/>
      <c r="V1354" s="4"/>
      <c r="W1354" s="6"/>
      <c r="X1354" s="4"/>
      <c r="Y1354" s="14"/>
      <c r="Z1354" s="4"/>
      <c r="AA1354" s="4"/>
      <c r="AB1354" s="4"/>
      <c r="AC1354" s="4"/>
      <c r="AD1354" s="2"/>
      <c r="AE1354" s="2"/>
      <c r="AF1354" s="4"/>
      <c r="AG1354" s="4"/>
      <c r="AH1354" s="4"/>
      <c r="AI1354" s="6"/>
      <c r="AJ1354" s="4"/>
      <c r="AK1354" s="4"/>
      <c r="AL1354" s="6"/>
    </row>
    <row r="1355" spans="1:38" ht="13" x14ac:dyDescent="0.15">
      <c r="A1355" s="1"/>
      <c r="B1355" s="3"/>
      <c r="C1355" s="4"/>
      <c r="D1355" s="3"/>
      <c r="F1355" s="3"/>
      <c r="G1355" s="3"/>
      <c r="J1355" s="3"/>
      <c r="P1355" s="3"/>
      <c r="R1355" s="4"/>
      <c r="S1355" s="4"/>
      <c r="T1355" s="4"/>
      <c r="U1355" s="4"/>
      <c r="V1355" s="4"/>
      <c r="W1355" s="6"/>
      <c r="X1355" s="4"/>
      <c r="Y1355" s="14"/>
      <c r="Z1355" s="4"/>
      <c r="AA1355" s="4"/>
      <c r="AB1355" s="4"/>
      <c r="AC1355" s="4"/>
      <c r="AD1355" s="2"/>
      <c r="AE1355" s="2"/>
      <c r="AF1355" s="4"/>
      <c r="AG1355" s="4"/>
      <c r="AH1355" s="4"/>
      <c r="AI1355" s="6"/>
      <c r="AJ1355" s="4"/>
      <c r="AK1355" s="4"/>
      <c r="AL1355" s="6"/>
    </row>
    <row r="1356" spans="1:38" ht="13" x14ac:dyDescent="0.15">
      <c r="A1356" s="7"/>
      <c r="B1356" s="3"/>
      <c r="C1356" s="3"/>
      <c r="D1356" s="4"/>
      <c r="E1356" s="6"/>
      <c r="F1356" s="4"/>
      <c r="G1356" s="3"/>
      <c r="J1356" s="4"/>
      <c r="K1356" s="6"/>
      <c r="P1356" s="4"/>
      <c r="Q1356" s="6"/>
      <c r="R1356" s="4"/>
      <c r="S1356" s="4"/>
      <c r="T1356" s="4"/>
      <c r="U1356" s="4"/>
      <c r="V1356" s="4"/>
      <c r="W1356" s="6"/>
      <c r="X1356" s="4"/>
      <c r="Y1356" s="14"/>
      <c r="Z1356" s="4"/>
      <c r="AA1356" s="4"/>
      <c r="AB1356" s="4"/>
      <c r="AC1356" s="4"/>
      <c r="AD1356" s="2"/>
      <c r="AE1356" s="2"/>
      <c r="AF1356" s="4"/>
      <c r="AG1356" s="4"/>
      <c r="AH1356" s="4"/>
      <c r="AI1356" s="6"/>
      <c r="AJ1356" s="4"/>
      <c r="AK1356" s="4"/>
      <c r="AL1356" s="6"/>
    </row>
    <row r="1357" spans="1:38" ht="13" x14ac:dyDescent="0.15">
      <c r="A1357" s="7"/>
      <c r="B1357" s="3"/>
      <c r="C1357" s="4"/>
      <c r="D1357" s="3"/>
      <c r="F1357" s="3"/>
      <c r="G1357" s="3"/>
      <c r="J1357" s="3"/>
      <c r="P1357" s="3"/>
      <c r="R1357" s="4"/>
      <c r="S1357" s="4"/>
      <c r="T1357" s="4"/>
      <c r="U1357" s="3"/>
      <c r="V1357" s="4"/>
      <c r="W1357" s="6"/>
      <c r="X1357" s="4"/>
      <c r="Y1357" s="14"/>
      <c r="Z1357" s="4"/>
      <c r="AA1357" s="4"/>
      <c r="AB1357" s="4"/>
      <c r="AC1357" s="4"/>
      <c r="AD1357" s="2"/>
      <c r="AE1357" s="2"/>
      <c r="AF1357" s="4"/>
      <c r="AG1357" s="4"/>
      <c r="AH1357" s="4"/>
      <c r="AI1357" s="6"/>
      <c r="AJ1357" s="4"/>
      <c r="AK1357" s="4"/>
      <c r="AL1357" s="6"/>
    </row>
    <row r="1358" spans="1:38" ht="13" x14ac:dyDescent="0.15">
      <c r="A1358" s="7"/>
      <c r="B1358" s="3"/>
      <c r="C1358" s="4"/>
      <c r="D1358" s="3"/>
      <c r="F1358" s="3"/>
      <c r="G1358" s="3"/>
      <c r="J1358" s="3"/>
      <c r="P1358" s="3"/>
      <c r="R1358" s="4"/>
      <c r="S1358" s="4"/>
      <c r="T1358" s="4"/>
      <c r="U1358" s="3"/>
      <c r="V1358" s="4"/>
      <c r="W1358" s="6"/>
      <c r="X1358" s="4"/>
      <c r="Y1358" s="14"/>
      <c r="Z1358" s="4"/>
      <c r="AA1358" s="4"/>
      <c r="AB1358" s="4"/>
      <c r="AC1358" s="4"/>
      <c r="AD1358" s="2"/>
      <c r="AE1358" s="2"/>
      <c r="AF1358" s="4"/>
      <c r="AG1358" s="4"/>
      <c r="AH1358" s="4"/>
      <c r="AI1358" s="6"/>
      <c r="AJ1358" s="4"/>
      <c r="AK1358" s="4"/>
      <c r="AL1358" s="6"/>
    </row>
    <row r="1359" spans="1:38" ht="13" x14ac:dyDescent="0.15">
      <c r="A1359" s="1"/>
      <c r="B1359" s="3"/>
      <c r="C1359" s="4"/>
      <c r="D1359" s="3"/>
      <c r="F1359" s="3"/>
      <c r="G1359" s="3"/>
      <c r="J1359" s="3"/>
      <c r="P1359" s="4"/>
      <c r="Q1359" s="6"/>
      <c r="R1359" s="4"/>
      <c r="S1359" s="4"/>
      <c r="T1359" s="4"/>
      <c r="U1359" s="3"/>
      <c r="V1359" s="4"/>
      <c r="W1359" s="6"/>
      <c r="X1359" s="4"/>
      <c r="Y1359" s="14"/>
      <c r="Z1359" s="4"/>
      <c r="AA1359" s="4"/>
      <c r="AB1359" s="4"/>
      <c r="AC1359" s="4"/>
      <c r="AD1359" s="2"/>
      <c r="AE1359" s="2"/>
      <c r="AF1359" s="4"/>
      <c r="AG1359" s="4"/>
      <c r="AH1359" s="4"/>
      <c r="AI1359" s="6"/>
      <c r="AJ1359" s="4"/>
      <c r="AK1359" s="4"/>
      <c r="AL1359" s="6"/>
    </row>
    <row r="1360" spans="1:38" ht="13" x14ac:dyDescent="0.15">
      <c r="A1360" s="7"/>
      <c r="B1360" s="3"/>
      <c r="C1360" s="4"/>
      <c r="D1360" s="3"/>
      <c r="F1360" s="3"/>
      <c r="G1360" s="3"/>
      <c r="J1360" s="3"/>
      <c r="P1360" s="3"/>
      <c r="R1360" s="4"/>
      <c r="S1360" s="4"/>
      <c r="T1360" s="4"/>
      <c r="U1360" s="3"/>
      <c r="V1360" s="4"/>
      <c r="W1360" s="6"/>
      <c r="X1360" s="4"/>
      <c r="Y1360" s="14"/>
      <c r="Z1360" s="4"/>
      <c r="AA1360" s="4"/>
      <c r="AB1360" s="4"/>
      <c r="AC1360" s="4"/>
      <c r="AD1360" s="2"/>
      <c r="AE1360" s="2"/>
      <c r="AF1360" s="4"/>
      <c r="AG1360" s="4"/>
      <c r="AH1360" s="4"/>
      <c r="AI1360" s="6"/>
      <c r="AJ1360" s="4"/>
      <c r="AK1360" s="4"/>
      <c r="AL1360" s="6"/>
    </row>
    <row r="1361" spans="1:38" ht="13" x14ac:dyDescent="0.15">
      <c r="A1361" s="7"/>
      <c r="B1361" s="3"/>
      <c r="C1361" s="4"/>
      <c r="D1361" s="3"/>
      <c r="F1361" s="3"/>
      <c r="G1361" s="3"/>
      <c r="J1361" s="3"/>
      <c r="P1361" s="3"/>
      <c r="R1361" s="4"/>
      <c r="S1361" s="4"/>
      <c r="T1361" s="4"/>
      <c r="U1361" s="3"/>
      <c r="V1361" s="4"/>
      <c r="W1361" s="6"/>
      <c r="X1361" s="4"/>
      <c r="Y1361" s="14"/>
      <c r="Z1361" s="4"/>
      <c r="AA1361" s="4"/>
      <c r="AB1361" s="4"/>
      <c r="AC1361" s="4"/>
      <c r="AD1361" s="2"/>
      <c r="AE1361" s="2"/>
      <c r="AF1361" s="4"/>
      <c r="AG1361" s="4"/>
      <c r="AH1361" s="4"/>
      <c r="AI1361" s="6"/>
      <c r="AJ1361" s="4"/>
      <c r="AK1361" s="4"/>
      <c r="AL1361" s="6"/>
    </row>
    <row r="1362" spans="1:38" ht="13" x14ac:dyDescent="0.15">
      <c r="A1362" s="7"/>
      <c r="B1362" s="3"/>
      <c r="C1362" s="4"/>
      <c r="D1362" s="3"/>
      <c r="F1362" s="3"/>
      <c r="G1362" s="3"/>
      <c r="J1362" s="3"/>
      <c r="P1362" s="3"/>
      <c r="R1362" s="4"/>
      <c r="S1362" s="4"/>
      <c r="T1362" s="4"/>
      <c r="U1362" s="3"/>
      <c r="V1362" s="4"/>
      <c r="W1362" s="6"/>
      <c r="X1362" s="4"/>
      <c r="Y1362" s="14"/>
      <c r="Z1362" s="4"/>
      <c r="AA1362" s="4"/>
      <c r="AB1362" s="4"/>
      <c r="AC1362" s="4"/>
      <c r="AD1362" s="2"/>
      <c r="AE1362" s="2"/>
      <c r="AF1362" s="4"/>
      <c r="AG1362" s="4"/>
      <c r="AH1362" s="4"/>
      <c r="AI1362" s="6"/>
      <c r="AJ1362" s="4"/>
      <c r="AK1362" s="4"/>
      <c r="AL1362" s="6"/>
    </row>
    <row r="1363" spans="1:38" ht="13" x14ac:dyDescent="0.15">
      <c r="A1363" s="1"/>
      <c r="B1363" s="3"/>
      <c r="C1363" s="4"/>
      <c r="D1363" s="3"/>
      <c r="F1363" s="3"/>
      <c r="G1363" s="3"/>
      <c r="J1363" s="3"/>
      <c r="P1363" s="3"/>
      <c r="R1363" s="4"/>
      <c r="S1363" s="4"/>
      <c r="T1363" s="4"/>
      <c r="U1363" s="3"/>
      <c r="V1363" s="4"/>
      <c r="W1363" s="6"/>
      <c r="X1363" s="4"/>
      <c r="Y1363" s="14"/>
      <c r="Z1363" s="4"/>
      <c r="AA1363" s="4"/>
      <c r="AB1363" s="4"/>
      <c r="AC1363" s="4"/>
      <c r="AD1363" s="2"/>
      <c r="AE1363" s="2"/>
      <c r="AF1363" s="4"/>
      <c r="AG1363" s="4"/>
      <c r="AH1363" s="4"/>
      <c r="AI1363" s="6"/>
      <c r="AJ1363" s="4"/>
      <c r="AK1363" s="4"/>
      <c r="AL1363" s="6"/>
    </row>
    <row r="1364" spans="1:38" ht="13" x14ac:dyDescent="0.15">
      <c r="A1364" s="7"/>
      <c r="B1364" s="3"/>
      <c r="C1364" s="4"/>
      <c r="D1364" s="3"/>
      <c r="F1364" s="3"/>
      <c r="G1364" s="3"/>
      <c r="J1364" s="3"/>
      <c r="P1364" s="3"/>
      <c r="R1364" s="4"/>
      <c r="S1364" s="4"/>
      <c r="T1364" s="3"/>
      <c r="U1364" s="4"/>
      <c r="V1364" s="4"/>
      <c r="W1364" s="6"/>
      <c r="X1364" s="4"/>
      <c r="Y1364" s="14"/>
      <c r="Z1364" s="4"/>
      <c r="AA1364" s="4"/>
      <c r="AB1364" s="4"/>
      <c r="AC1364" s="4"/>
      <c r="AD1364" s="2"/>
      <c r="AE1364" s="2"/>
      <c r="AF1364" s="4"/>
      <c r="AG1364" s="4"/>
      <c r="AH1364" s="4"/>
      <c r="AI1364" s="6"/>
      <c r="AJ1364" s="4"/>
      <c r="AK1364" s="4"/>
      <c r="AL1364" s="6"/>
    </row>
    <row r="1365" spans="1:38" ht="13" x14ac:dyDescent="0.15">
      <c r="A1365" s="7"/>
      <c r="B1365" s="3"/>
      <c r="C1365" s="4"/>
      <c r="D1365" s="3"/>
      <c r="F1365" s="3"/>
      <c r="G1365" s="3"/>
      <c r="J1365" s="3"/>
      <c r="P1365" s="3"/>
      <c r="R1365" s="4"/>
      <c r="S1365" s="4"/>
      <c r="T1365" s="4"/>
      <c r="U1365" s="3"/>
      <c r="V1365" s="4"/>
      <c r="W1365" s="6"/>
      <c r="X1365" s="4"/>
      <c r="Y1365" s="14"/>
      <c r="Z1365" s="4"/>
      <c r="AA1365" s="4"/>
      <c r="AB1365" s="4"/>
      <c r="AC1365" s="4"/>
      <c r="AD1365" s="2"/>
      <c r="AE1365" s="2"/>
      <c r="AF1365" s="4"/>
      <c r="AG1365" s="4"/>
      <c r="AH1365" s="4"/>
      <c r="AI1365" s="6"/>
      <c r="AJ1365" s="4"/>
      <c r="AK1365" s="4"/>
      <c r="AL1365" s="6"/>
    </row>
    <row r="1366" spans="1:38" ht="13" x14ac:dyDescent="0.15">
      <c r="A1366" s="7"/>
      <c r="B1366" s="3"/>
      <c r="C1366" s="4"/>
      <c r="D1366" s="3"/>
      <c r="F1366" s="3"/>
      <c r="G1366" s="3"/>
      <c r="J1366" s="3"/>
      <c r="P1366" s="4"/>
      <c r="Q1366" s="6"/>
      <c r="R1366" s="4"/>
      <c r="S1366" s="4"/>
      <c r="T1366" s="3"/>
      <c r="U1366" s="4"/>
      <c r="V1366" s="4"/>
      <c r="W1366" s="6"/>
      <c r="X1366" s="4"/>
      <c r="Y1366" s="14"/>
      <c r="Z1366" s="4"/>
      <c r="AA1366" s="4"/>
      <c r="AB1366" s="4"/>
      <c r="AC1366" s="4"/>
      <c r="AD1366" s="2"/>
      <c r="AE1366" s="2"/>
      <c r="AF1366" s="4"/>
      <c r="AG1366" s="4"/>
      <c r="AH1366" s="4"/>
      <c r="AI1366" s="6"/>
      <c r="AJ1366" s="4"/>
      <c r="AK1366" s="4"/>
      <c r="AL1366" s="6"/>
    </row>
    <row r="1367" spans="1:38" ht="13" x14ac:dyDescent="0.15">
      <c r="A1367" s="1"/>
      <c r="B1367" s="3"/>
      <c r="C1367" s="3"/>
      <c r="D1367" s="4"/>
      <c r="E1367" s="6"/>
      <c r="F1367" s="4"/>
      <c r="G1367" s="3"/>
      <c r="J1367" s="4"/>
      <c r="K1367" s="6"/>
      <c r="P1367" s="4"/>
      <c r="Q1367" s="6"/>
      <c r="R1367" s="4"/>
      <c r="S1367" s="4"/>
      <c r="T1367" s="4"/>
      <c r="U1367" s="4"/>
      <c r="V1367" s="4"/>
      <c r="W1367" s="6"/>
      <c r="X1367" s="4"/>
      <c r="Y1367" s="14"/>
      <c r="Z1367" s="4"/>
      <c r="AA1367" s="4"/>
      <c r="AB1367" s="4"/>
      <c r="AC1367" s="4"/>
      <c r="AD1367" s="2"/>
      <c r="AE1367" s="2"/>
      <c r="AF1367" s="4"/>
      <c r="AG1367" s="4"/>
      <c r="AH1367" s="4"/>
      <c r="AI1367" s="6"/>
      <c r="AJ1367" s="4"/>
      <c r="AK1367" s="4"/>
      <c r="AL1367" s="6"/>
    </row>
    <row r="1368" spans="1:38" ht="13" x14ac:dyDescent="0.15">
      <c r="A1368" s="7"/>
      <c r="B1368" s="3"/>
      <c r="C1368" s="4"/>
      <c r="D1368" s="3"/>
      <c r="F1368" s="4"/>
      <c r="G1368" s="3"/>
      <c r="J1368" s="3"/>
      <c r="P1368" s="3"/>
      <c r="R1368" s="4"/>
      <c r="S1368" s="4"/>
      <c r="T1368" s="4"/>
      <c r="U1368" s="4"/>
      <c r="V1368" s="4"/>
      <c r="W1368" s="6"/>
      <c r="X1368" s="4"/>
      <c r="Y1368" s="14"/>
      <c r="Z1368" s="4"/>
      <c r="AA1368" s="4"/>
      <c r="AB1368" s="4"/>
      <c r="AC1368" s="4"/>
      <c r="AD1368" s="2"/>
      <c r="AE1368" s="2"/>
      <c r="AF1368" s="4"/>
      <c r="AG1368" s="4"/>
      <c r="AH1368" s="4"/>
      <c r="AI1368" s="6"/>
      <c r="AJ1368" s="4"/>
      <c r="AK1368" s="4"/>
      <c r="AL1368" s="6"/>
    </row>
    <row r="1369" spans="1:38" ht="13" x14ac:dyDescent="0.15">
      <c r="A1369" s="7"/>
      <c r="B1369" s="3"/>
      <c r="C1369" s="3"/>
      <c r="D1369" s="4"/>
      <c r="E1369" s="6"/>
      <c r="F1369" s="4"/>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6"/>
      <c r="AJ1369" s="4"/>
      <c r="AK1369" s="4"/>
      <c r="AL1369" s="6"/>
    </row>
    <row r="1370" spans="1:38" ht="13" x14ac:dyDescent="0.15">
      <c r="A1370" s="7"/>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6"/>
      <c r="AJ1370" s="4"/>
      <c r="AK1370" s="4"/>
      <c r="AL1370" s="6"/>
    </row>
    <row r="1371" spans="1:38" ht="13" x14ac:dyDescent="0.15">
      <c r="A1371" s="1"/>
      <c r="B1371" s="3"/>
      <c r="C1371" s="4"/>
      <c r="D1371" s="4"/>
      <c r="E1371" s="6"/>
      <c r="F1371" s="3"/>
      <c r="G1371" s="3"/>
      <c r="J1371" s="3"/>
      <c r="P1371" s="3"/>
      <c r="R1371" s="4"/>
      <c r="S1371" s="4"/>
      <c r="T1371" s="4"/>
      <c r="U1371" s="4"/>
      <c r="V1371" s="4"/>
      <c r="W1371" s="6"/>
      <c r="X1371" s="4"/>
      <c r="Y1371" s="14"/>
      <c r="Z1371" s="4"/>
      <c r="AA1371" s="4"/>
      <c r="AB1371" s="4"/>
      <c r="AC1371" s="4"/>
      <c r="AD1371" s="2"/>
      <c r="AE1371" s="2"/>
      <c r="AF1371" s="4"/>
      <c r="AG1371" s="4"/>
      <c r="AH1371" s="4"/>
      <c r="AI1371" s="6"/>
      <c r="AJ1371" s="4"/>
      <c r="AK1371" s="4"/>
      <c r="AL1371" s="6"/>
    </row>
    <row r="1372" spans="1:38" ht="13" x14ac:dyDescent="0.15">
      <c r="A1372" s="7"/>
      <c r="B1372" s="3"/>
      <c r="C1372" s="4"/>
      <c r="D1372" s="4"/>
      <c r="E1372" s="6"/>
      <c r="F1372" s="3"/>
      <c r="G1372" s="3"/>
      <c r="J1372" s="3"/>
      <c r="P1372" s="3"/>
      <c r="R1372" s="4"/>
      <c r="S1372" s="4"/>
      <c r="T1372" s="4"/>
      <c r="U1372" s="4"/>
      <c r="V1372" s="4"/>
      <c r="W1372" s="6"/>
      <c r="X1372" s="4"/>
      <c r="Y1372" s="14"/>
      <c r="Z1372" s="4"/>
      <c r="AA1372" s="4"/>
      <c r="AB1372" s="4"/>
      <c r="AC1372" s="4"/>
      <c r="AD1372" s="2"/>
      <c r="AE1372" s="2"/>
      <c r="AF1372" s="4"/>
      <c r="AG1372" s="4"/>
      <c r="AH1372" s="4"/>
      <c r="AI1372" s="6"/>
      <c r="AJ1372" s="4"/>
      <c r="AK1372" s="4"/>
      <c r="AL1372" s="6"/>
    </row>
    <row r="1373" spans="1:38" ht="13" x14ac:dyDescent="0.15">
      <c r="A1373" s="7"/>
      <c r="B1373" s="3"/>
      <c r="C1373" s="4"/>
      <c r="D1373" s="4"/>
      <c r="E1373" s="6"/>
      <c r="F1373" s="3"/>
      <c r="G1373" s="3"/>
      <c r="J1373" s="4"/>
      <c r="K1373" s="6"/>
      <c r="P1373" s="4"/>
      <c r="Q1373" s="6"/>
      <c r="R1373" s="4"/>
      <c r="S1373" s="4"/>
      <c r="T1373" s="4"/>
      <c r="U1373" s="4"/>
      <c r="V1373" s="4"/>
      <c r="W1373" s="6"/>
      <c r="X1373" s="4"/>
      <c r="Y1373" s="14"/>
      <c r="Z1373" s="4"/>
      <c r="AA1373" s="4"/>
      <c r="AB1373" s="4"/>
      <c r="AC1373" s="4"/>
      <c r="AD1373" s="2"/>
      <c r="AE1373" s="2"/>
      <c r="AF1373" s="4"/>
      <c r="AG1373" s="4"/>
      <c r="AH1373" s="4"/>
      <c r="AI1373" s="6"/>
      <c r="AJ1373" s="4"/>
      <c r="AK1373" s="4"/>
      <c r="AL1373" s="6"/>
    </row>
    <row r="1374" spans="1:38" ht="13" x14ac:dyDescent="0.15">
      <c r="A1374" s="7"/>
      <c r="B1374" s="3"/>
      <c r="C1374" s="3"/>
      <c r="D1374" s="4"/>
      <c r="E1374" s="6"/>
      <c r="F1374" s="4"/>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6"/>
      <c r="AJ1374" s="4"/>
      <c r="AK1374" s="4"/>
      <c r="AL1374" s="6"/>
    </row>
    <row r="1375" spans="1:38" ht="13" x14ac:dyDescent="0.15">
      <c r="A1375" s="1"/>
      <c r="B1375" s="3"/>
      <c r="C1375" s="4"/>
      <c r="D1375" s="4"/>
      <c r="E1375" s="6"/>
      <c r="F1375" s="3"/>
      <c r="G1375" s="3"/>
      <c r="J1375" s="3"/>
      <c r="P1375" s="3"/>
      <c r="R1375" s="4"/>
      <c r="S1375" s="4"/>
      <c r="T1375" s="4"/>
      <c r="U1375" s="4"/>
      <c r="V1375" s="4"/>
      <c r="W1375" s="6"/>
      <c r="X1375" s="4"/>
      <c r="Y1375" s="14"/>
      <c r="Z1375" s="4"/>
      <c r="AA1375" s="4"/>
      <c r="AB1375" s="4"/>
      <c r="AC1375" s="4"/>
      <c r="AD1375" s="2"/>
      <c r="AE1375" s="2"/>
      <c r="AF1375" s="4"/>
      <c r="AG1375" s="4"/>
      <c r="AH1375" s="4"/>
      <c r="AI1375" s="6"/>
      <c r="AJ1375" s="4"/>
      <c r="AK1375" s="4"/>
      <c r="AL1375" s="6"/>
    </row>
    <row r="1376" spans="1:38" ht="13" x14ac:dyDescent="0.15">
      <c r="A1376" s="7"/>
      <c r="B1376" s="3"/>
      <c r="C1376" s="4"/>
      <c r="D1376" s="4"/>
      <c r="E1376" s="6"/>
      <c r="F1376" s="3"/>
      <c r="G1376" s="3"/>
      <c r="J1376" s="3"/>
      <c r="P1376" s="3"/>
      <c r="R1376" s="4"/>
      <c r="S1376" s="4"/>
      <c r="T1376" s="4"/>
      <c r="U1376" s="4"/>
      <c r="V1376" s="4"/>
      <c r="W1376" s="6"/>
      <c r="X1376" s="4"/>
      <c r="Y1376" s="14"/>
      <c r="Z1376" s="4"/>
      <c r="AA1376" s="4"/>
      <c r="AB1376" s="4"/>
      <c r="AC1376" s="4"/>
      <c r="AD1376" s="2"/>
      <c r="AE1376" s="2"/>
      <c r="AF1376" s="4"/>
      <c r="AG1376" s="4"/>
      <c r="AH1376" s="4"/>
      <c r="AI1376" s="6"/>
      <c r="AJ1376" s="4"/>
      <c r="AK1376" s="4"/>
      <c r="AL1376" s="6"/>
    </row>
    <row r="1377" spans="1:38" ht="13" x14ac:dyDescent="0.15">
      <c r="A1377" s="7"/>
      <c r="B1377" s="3"/>
      <c r="C1377" s="3"/>
      <c r="D1377" s="4"/>
      <c r="E1377" s="6"/>
      <c r="F1377" s="4"/>
      <c r="G1377" s="3"/>
      <c r="J1377" s="4"/>
      <c r="K1377" s="6"/>
      <c r="P1377" s="4"/>
      <c r="Q1377" s="6"/>
      <c r="R1377" s="4"/>
      <c r="S1377" s="4"/>
      <c r="T1377" s="4"/>
      <c r="U1377" s="4"/>
      <c r="V1377" s="4"/>
      <c r="W1377" s="6"/>
      <c r="X1377" s="4"/>
      <c r="Y1377" s="14"/>
      <c r="Z1377" s="4"/>
      <c r="AA1377" s="4"/>
      <c r="AB1377" s="4"/>
      <c r="AC1377" s="4"/>
      <c r="AD1377" s="2"/>
      <c r="AE1377" s="2"/>
      <c r="AF1377" s="4"/>
      <c r="AG1377" s="4"/>
      <c r="AH1377" s="4"/>
      <c r="AI1377" s="6"/>
      <c r="AJ1377" s="4"/>
      <c r="AK1377" s="4"/>
      <c r="AL1377" s="6"/>
    </row>
    <row r="1378" spans="1:38" ht="13" x14ac:dyDescent="0.15">
      <c r="A1378" s="7"/>
      <c r="B1378" s="3"/>
      <c r="C1378" s="4"/>
      <c r="D1378" s="3"/>
      <c r="F1378" s="3"/>
      <c r="G1378" s="3"/>
      <c r="J1378" s="3"/>
      <c r="P1378" s="3"/>
      <c r="R1378" s="4"/>
      <c r="S1378" s="4"/>
      <c r="T1378" s="4"/>
      <c r="U1378" s="4"/>
      <c r="V1378" s="4"/>
      <c r="W1378" s="6"/>
      <c r="X1378" s="4"/>
      <c r="Y1378" s="14"/>
      <c r="Z1378" s="4"/>
      <c r="AA1378" s="4"/>
      <c r="AB1378" s="4"/>
      <c r="AC1378" s="4"/>
      <c r="AD1378" s="2"/>
      <c r="AE1378" s="2"/>
      <c r="AF1378" s="4"/>
      <c r="AG1378" s="4"/>
      <c r="AH1378" s="4"/>
      <c r="AI1378" s="6"/>
      <c r="AJ1378" s="4"/>
      <c r="AK1378" s="4"/>
      <c r="AL1378" s="6"/>
    </row>
    <row r="1379" spans="1:38" ht="13" x14ac:dyDescent="0.15">
      <c r="A1379" s="1"/>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6"/>
      <c r="AJ1379" s="4"/>
      <c r="AK1379" s="4"/>
      <c r="AL1379" s="6"/>
    </row>
    <row r="1380" spans="1:38" ht="13" x14ac:dyDescent="0.15">
      <c r="A1380" s="7"/>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6"/>
      <c r="AJ1380" s="4"/>
      <c r="AK1380" s="4"/>
      <c r="AL1380" s="6"/>
    </row>
    <row r="1381" spans="1:38"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6"/>
      <c r="AJ1381" s="4"/>
      <c r="AK1381" s="4"/>
      <c r="AL1381" s="6"/>
    </row>
    <row r="1382" spans="1:38" ht="13" x14ac:dyDescent="0.15">
      <c r="A1382" s="7"/>
      <c r="B1382" s="3"/>
      <c r="C1382" s="4"/>
      <c r="D1382" s="3"/>
      <c r="F1382" s="3"/>
      <c r="G1382" s="3"/>
      <c r="J1382" s="3"/>
      <c r="P1382" s="3"/>
      <c r="R1382" s="4"/>
      <c r="S1382" s="4"/>
      <c r="T1382" s="4"/>
      <c r="U1382" s="4"/>
      <c r="V1382" s="4"/>
      <c r="W1382" s="6"/>
      <c r="X1382" s="4"/>
      <c r="Y1382" s="14"/>
      <c r="Z1382" s="4"/>
      <c r="AA1382" s="4"/>
      <c r="AB1382" s="4"/>
      <c r="AC1382" s="4"/>
      <c r="AD1382" s="2"/>
      <c r="AE1382" s="2"/>
      <c r="AF1382" s="4"/>
      <c r="AG1382" s="4"/>
      <c r="AH1382" s="4"/>
      <c r="AI1382" s="6"/>
      <c r="AJ1382" s="4"/>
      <c r="AK1382" s="4"/>
      <c r="AL1382" s="6"/>
    </row>
    <row r="1383" spans="1:38" ht="13" x14ac:dyDescent="0.15">
      <c r="A1383" s="1"/>
      <c r="B1383" s="3"/>
      <c r="C1383" s="4"/>
      <c r="D1383" s="3"/>
      <c r="F1383" s="3"/>
      <c r="G1383" s="3"/>
      <c r="J1383" s="3"/>
      <c r="P1383" s="3"/>
      <c r="R1383" s="4"/>
      <c r="S1383" s="4"/>
      <c r="T1383" s="4"/>
      <c r="U1383" s="4"/>
      <c r="V1383" s="4"/>
      <c r="W1383" s="6"/>
      <c r="X1383" s="4"/>
      <c r="Y1383" s="14"/>
      <c r="Z1383" s="4"/>
      <c r="AA1383" s="4"/>
      <c r="AB1383" s="4"/>
      <c r="AC1383" s="4"/>
      <c r="AD1383" s="2"/>
      <c r="AE1383" s="2"/>
      <c r="AF1383" s="4"/>
      <c r="AG1383" s="4"/>
      <c r="AH1383" s="4"/>
      <c r="AI1383" s="6"/>
      <c r="AJ1383" s="4"/>
      <c r="AK1383" s="4"/>
      <c r="AL1383" s="6"/>
    </row>
    <row r="1384" spans="1:38" ht="13" x14ac:dyDescent="0.15">
      <c r="A1384" s="7"/>
      <c r="B1384" s="3"/>
      <c r="C1384" s="3"/>
      <c r="D1384" s="4"/>
      <c r="E1384" s="6"/>
      <c r="F1384" s="4"/>
      <c r="G1384" s="3"/>
      <c r="J1384" s="4"/>
      <c r="K1384" s="6"/>
      <c r="P1384" s="4"/>
      <c r="Q1384" s="6"/>
      <c r="R1384" s="4"/>
      <c r="S1384" s="4"/>
      <c r="T1384" s="4"/>
      <c r="U1384" s="4"/>
      <c r="V1384" s="4"/>
      <c r="W1384" s="6"/>
      <c r="X1384" s="4"/>
      <c r="Y1384" s="14"/>
      <c r="Z1384" s="4"/>
      <c r="AA1384" s="4"/>
      <c r="AB1384" s="4"/>
      <c r="AC1384" s="4"/>
      <c r="AD1384" s="2"/>
      <c r="AE1384" s="2"/>
      <c r="AF1384" s="4"/>
      <c r="AG1384" s="4"/>
      <c r="AH1384" s="4"/>
      <c r="AI1384" s="6"/>
      <c r="AJ1384" s="4"/>
      <c r="AK1384" s="4"/>
      <c r="AL1384" s="6"/>
    </row>
    <row r="1385" spans="1:38" ht="13" x14ac:dyDescent="0.15">
      <c r="A1385" s="7"/>
      <c r="B1385" s="3"/>
      <c r="C1385" s="3"/>
      <c r="D1385" s="4"/>
      <c r="E1385" s="6"/>
      <c r="F1385" s="4"/>
      <c r="G1385" s="3"/>
      <c r="J1385" s="4"/>
      <c r="K1385" s="6"/>
      <c r="P1385" s="4"/>
      <c r="Q1385" s="6"/>
      <c r="R1385" s="4"/>
      <c r="S1385" s="4"/>
      <c r="T1385" s="4"/>
      <c r="U1385" s="4"/>
      <c r="V1385" s="4"/>
      <c r="W1385" s="6"/>
      <c r="X1385" s="4"/>
      <c r="Y1385" s="14"/>
      <c r="Z1385" s="4"/>
      <c r="AA1385" s="4"/>
      <c r="AB1385" s="4"/>
      <c r="AC1385" s="4"/>
      <c r="AD1385" s="2"/>
      <c r="AE1385" s="2"/>
      <c r="AF1385" s="4"/>
      <c r="AG1385" s="4"/>
      <c r="AH1385" s="4"/>
      <c r="AI1385" s="6"/>
      <c r="AJ1385" s="4"/>
      <c r="AK1385" s="4"/>
      <c r="AL1385" s="6"/>
    </row>
    <row r="1386" spans="1:38" ht="13" x14ac:dyDescent="0.15">
      <c r="A1386" s="7"/>
      <c r="B1386" s="3"/>
      <c r="C1386" s="4"/>
      <c r="D1386" s="3"/>
      <c r="F1386" s="3"/>
      <c r="G1386" s="3"/>
      <c r="J1386" s="3"/>
      <c r="P1386" s="3"/>
      <c r="R1386" s="4"/>
      <c r="S1386" s="4"/>
      <c r="T1386" s="4"/>
      <c r="U1386" s="4"/>
      <c r="V1386" s="4"/>
      <c r="W1386" s="6"/>
      <c r="X1386" s="4"/>
      <c r="Y1386" s="14"/>
      <c r="Z1386" s="4"/>
      <c r="AA1386" s="4"/>
      <c r="AB1386" s="4"/>
      <c r="AC1386" s="4"/>
      <c r="AD1386" s="2"/>
      <c r="AE1386" s="2"/>
      <c r="AF1386" s="4"/>
      <c r="AG1386" s="4"/>
      <c r="AH1386" s="4"/>
      <c r="AI1386" s="6"/>
      <c r="AJ1386" s="4"/>
      <c r="AK1386" s="4"/>
      <c r="AL1386" s="6"/>
    </row>
    <row r="1387" spans="1:38" ht="13" x14ac:dyDescent="0.15">
      <c r="A1387" s="1"/>
      <c r="B1387" s="3"/>
      <c r="C1387" s="4"/>
      <c r="D1387" s="3"/>
      <c r="F1387" s="3"/>
      <c r="G1387" s="3"/>
      <c r="J1387" s="3"/>
      <c r="P1387" s="3"/>
      <c r="R1387" s="4"/>
      <c r="S1387" s="4"/>
      <c r="T1387" s="4"/>
      <c r="U1387" s="4"/>
      <c r="V1387" s="4"/>
      <c r="W1387" s="6"/>
      <c r="X1387" s="4"/>
      <c r="Y1387" s="14"/>
      <c r="Z1387" s="4"/>
      <c r="AA1387" s="4"/>
      <c r="AB1387" s="4"/>
      <c r="AC1387" s="4"/>
      <c r="AD1387" s="2"/>
      <c r="AE1387" s="2"/>
      <c r="AF1387" s="4"/>
      <c r="AG1387" s="4"/>
      <c r="AH1387" s="4"/>
      <c r="AI1387" s="6"/>
      <c r="AJ1387" s="4"/>
      <c r="AK1387" s="4"/>
      <c r="AL1387" s="6"/>
    </row>
    <row r="1388" spans="1:38" ht="13" x14ac:dyDescent="0.15">
      <c r="A1388" s="7"/>
      <c r="B1388" s="3"/>
      <c r="C1388" s="4"/>
      <c r="D1388" s="3"/>
      <c r="F1388" s="3"/>
      <c r="G1388" s="3"/>
      <c r="J1388" s="3"/>
      <c r="P1388" s="3"/>
      <c r="R1388" s="4"/>
      <c r="S1388" s="4"/>
      <c r="T1388" s="4"/>
      <c r="U1388" s="4"/>
      <c r="V1388" s="4"/>
      <c r="W1388" s="6"/>
      <c r="X1388" s="4"/>
      <c r="Y1388" s="14"/>
      <c r="Z1388" s="4"/>
      <c r="AA1388" s="4"/>
      <c r="AB1388" s="4"/>
      <c r="AC1388" s="4"/>
      <c r="AD1388" s="2"/>
      <c r="AE1388" s="2"/>
      <c r="AF1388" s="4"/>
      <c r="AG1388" s="4"/>
      <c r="AH1388" s="4"/>
      <c r="AI1388" s="6"/>
      <c r="AJ1388" s="4"/>
      <c r="AK1388" s="4"/>
      <c r="AL1388" s="6"/>
    </row>
    <row r="1389" spans="1:38" ht="13" x14ac:dyDescent="0.15">
      <c r="A1389" s="7"/>
      <c r="B1389" s="3"/>
      <c r="C1389" s="3"/>
      <c r="D1389" s="4"/>
      <c r="E1389" s="6"/>
      <c r="F1389" s="4"/>
      <c r="G1389" s="3"/>
      <c r="J1389" s="4"/>
      <c r="K1389" s="6"/>
      <c r="P1389" s="4"/>
      <c r="Q1389" s="6"/>
      <c r="R1389" s="4"/>
      <c r="S1389" s="4"/>
      <c r="T1389" s="4"/>
      <c r="U1389" s="4"/>
      <c r="V1389" s="4"/>
      <c r="W1389" s="6"/>
      <c r="X1389" s="4"/>
      <c r="Y1389" s="14"/>
      <c r="Z1389" s="4"/>
      <c r="AA1389" s="4"/>
      <c r="AB1389" s="4"/>
      <c r="AC1389" s="4"/>
      <c r="AD1389" s="2"/>
      <c r="AE1389" s="2"/>
      <c r="AF1389" s="4"/>
      <c r="AG1389" s="4"/>
      <c r="AH1389" s="4"/>
      <c r="AI1389" s="6"/>
      <c r="AJ1389" s="4"/>
      <c r="AK1389" s="4"/>
      <c r="AL1389" s="6"/>
    </row>
    <row r="1390" spans="1:38" ht="13" x14ac:dyDescent="0.15">
      <c r="A1390" s="7"/>
      <c r="B1390" s="3"/>
      <c r="C1390" s="4"/>
      <c r="D1390" s="3"/>
      <c r="F1390" s="3"/>
      <c r="G1390" s="3"/>
      <c r="J1390" s="3"/>
      <c r="P1390" s="3"/>
      <c r="R1390" s="4"/>
      <c r="S1390" s="4"/>
      <c r="T1390" s="4"/>
      <c r="U1390" s="4"/>
      <c r="V1390" s="4"/>
      <c r="W1390" s="6"/>
      <c r="X1390" s="4"/>
      <c r="Y1390" s="14"/>
      <c r="Z1390" s="4"/>
      <c r="AA1390" s="4"/>
      <c r="AB1390" s="4"/>
      <c r="AC1390" s="4"/>
      <c r="AD1390" s="2"/>
      <c r="AE1390" s="2"/>
      <c r="AF1390" s="4"/>
      <c r="AG1390" s="4"/>
      <c r="AH1390" s="4"/>
      <c r="AI1390" s="6"/>
      <c r="AJ1390" s="4"/>
      <c r="AK1390" s="4"/>
      <c r="AL1390" s="6"/>
    </row>
    <row r="1391" spans="1:38" ht="13" x14ac:dyDescent="0.15">
      <c r="A1391" s="1"/>
      <c r="B1391" s="3"/>
      <c r="C1391" s="4"/>
      <c r="D1391" s="3"/>
      <c r="F1391" s="3"/>
      <c r="G1391" s="3"/>
      <c r="J1391" s="3"/>
      <c r="P1391" s="3"/>
      <c r="R1391" s="4"/>
      <c r="S1391" s="4"/>
      <c r="T1391" s="4"/>
      <c r="U1391" s="4"/>
      <c r="V1391" s="4"/>
      <c r="W1391" s="6"/>
      <c r="X1391" s="4"/>
      <c r="Y1391" s="14"/>
      <c r="Z1391" s="4"/>
      <c r="AA1391" s="4"/>
      <c r="AB1391" s="4"/>
      <c r="AC1391" s="4"/>
      <c r="AD1391" s="2"/>
      <c r="AE1391" s="2"/>
      <c r="AF1391" s="4"/>
      <c r="AG1391" s="4"/>
      <c r="AH1391" s="4"/>
      <c r="AI1391" s="6"/>
      <c r="AJ1391" s="4"/>
      <c r="AK1391" s="4"/>
      <c r="AL1391" s="6"/>
    </row>
    <row r="1392" spans="1:38" ht="13" x14ac:dyDescent="0.15">
      <c r="A1392" s="7"/>
      <c r="B1392" s="3"/>
      <c r="C1392" s="4"/>
      <c r="D1392" s="4"/>
      <c r="E1392" s="6"/>
      <c r="F1392" s="3"/>
      <c r="G1392" s="3"/>
      <c r="J1392" s="3"/>
      <c r="P1392" s="3"/>
      <c r="R1392" s="4"/>
      <c r="S1392" s="4"/>
      <c r="T1392" s="4"/>
      <c r="U1392" s="4"/>
      <c r="V1392" s="4"/>
      <c r="W1392" s="6"/>
      <c r="X1392" s="4"/>
      <c r="Y1392" s="14"/>
      <c r="Z1392" s="4"/>
      <c r="AA1392" s="4"/>
      <c r="AB1392" s="4"/>
      <c r="AC1392" s="4"/>
      <c r="AD1392" s="2"/>
      <c r="AE1392" s="2"/>
      <c r="AF1392" s="4"/>
      <c r="AG1392" s="4"/>
      <c r="AH1392" s="4"/>
      <c r="AI1392" s="6"/>
      <c r="AJ1392" s="4"/>
      <c r="AK1392" s="4"/>
      <c r="AL1392" s="6"/>
    </row>
    <row r="1393" spans="1:38" ht="13" x14ac:dyDescent="0.15">
      <c r="A1393" s="7"/>
      <c r="B1393" s="3"/>
      <c r="C1393" s="4"/>
      <c r="D1393" s="4"/>
      <c r="E1393" s="6"/>
      <c r="F1393" s="3"/>
      <c r="G1393" s="3"/>
      <c r="J1393" s="3"/>
      <c r="P1393" s="3"/>
      <c r="R1393" s="4"/>
      <c r="S1393" s="4"/>
      <c r="T1393" s="4"/>
      <c r="U1393" s="4"/>
      <c r="V1393" s="4"/>
      <c r="W1393" s="6"/>
      <c r="X1393" s="4"/>
      <c r="Y1393" s="14"/>
      <c r="Z1393" s="4"/>
      <c r="AA1393" s="4"/>
      <c r="AB1393" s="4"/>
      <c r="AC1393" s="4"/>
      <c r="AD1393" s="2"/>
      <c r="AE1393" s="2"/>
      <c r="AF1393" s="4"/>
      <c r="AG1393" s="4"/>
      <c r="AH1393" s="4"/>
      <c r="AI1393" s="6"/>
      <c r="AJ1393" s="4"/>
      <c r="AK1393" s="4"/>
      <c r="AL1393" s="6"/>
    </row>
    <row r="1394" spans="1:38" ht="13" x14ac:dyDescent="0.15">
      <c r="A1394" s="7"/>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6"/>
      <c r="AJ1394" s="4"/>
      <c r="AK1394" s="4"/>
      <c r="AL1394" s="6"/>
    </row>
    <row r="1395" spans="1:38" ht="13" x14ac:dyDescent="0.15">
      <c r="A1395" s="1"/>
      <c r="B1395" s="3"/>
      <c r="C1395" s="4"/>
      <c r="D1395" s="3"/>
      <c r="F1395" s="3"/>
      <c r="G1395" s="3"/>
      <c r="J1395" s="3"/>
      <c r="P1395" s="3"/>
      <c r="R1395" s="4"/>
      <c r="S1395" s="4"/>
      <c r="T1395" s="4"/>
      <c r="U1395" s="3"/>
      <c r="V1395" s="4"/>
      <c r="W1395" s="6"/>
      <c r="X1395" s="4"/>
      <c r="Y1395" s="14"/>
      <c r="Z1395" s="4"/>
      <c r="AA1395" s="4"/>
      <c r="AB1395" s="4"/>
      <c r="AC1395" s="4"/>
      <c r="AD1395" s="2"/>
      <c r="AE1395" s="2"/>
      <c r="AF1395" s="4"/>
      <c r="AG1395" s="4"/>
      <c r="AH1395" s="4"/>
      <c r="AI1395" s="6"/>
      <c r="AJ1395" s="4"/>
      <c r="AK1395" s="4"/>
      <c r="AL1395" s="6"/>
    </row>
    <row r="1396" spans="1:38" ht="13" x14ac:dyDescent="0.15">
      <c r="A1396" s="7"/>
      <c r="B1396" s="3"/>
      <c r="C1396" s="4"/>
      <c r="D1396" s="3"/>
      <c r="F1396" s="3"/>
      <c r="G1396" s="3"/>
      <c r="J1396" s="3"/>
      <c r="P1396" s="3"/>
      <c r="R1396" s="4"/>
      <c r="S1396" s="4"/>
      <c r="T1396" s="4"/>
      <c r="U1396" s="3"/>
      <c r="V1396" s="4"/>
      <c r="W1396" s="6"/>
      <c r="X1396" s="4"/>
      <c r="Y1396" s="14"/>
      <c r="Z1396" s="4"/>
      <c r="AA1396" s="4"/>
      <c r="AB1396" s="4"/>
      <c r="AC1396" s="4"/>
      <c r="AD1396" s="2"/>
      <c r="AE1396" s="2"/>
      <c r="AF1396" s="4"/>
      <c r="AG1396" s="4"/>
      <c r="AH1396" s="4"/>
      <c r="AI1396" s="6"/>
      <c r="AJ1396" s="4"/>
      <c r="AK1396" s="4"/>
      <c r="AL1396" s="6"/>
    </row>
    <row r="1397" spans="1:38" ht="13" x14ac:dyDescent="0.15">
      <c r="A1397" s="7"/>
      <c r="B1397" s="3"/>
      <c r="C1397" s="4"/>
      <c r="D1397" s="3"/>
      <c r="F1397" s="3"/>
      <c r="G1397" s="3"/>
      <c r="J1397" s="3"/>
      <c r="P1397" s="3"/>
      <c r="R1397" s="4"/>
      <c r="S1397" s="4"/>
      <c r="T1397" s="3"/>
      <c r="U1397" s="4"/>
      <c r="V1397" s="4"/>
      <c r="W1397" s="6"/>
      <c r="X1397" s="4"/>
      <c r="Y1397" s="14"/>
      <c r="Z1397" s="4"/>
      <c r="AA1397" s="4"/>
      <c r="AB1397" s="4"/>
      <c r="AC1397" s="4"/>
      <c r="AD1397" s="2"/>
      <c r="AE1397" s="2"/>
      <c r="AF1397" s="4"/>
      <c r="AG1397" s="4"/>
      <c r="AH1397" s="4"/>
      <c r="AI1397" s="6"/>
      <c r="AJ1397" s="4"/>
      <c r="AK1397" s="4"/>
      <c r="AL1397" s="6"/>
    </row>
    <row r="1398" spans="1:38" ht="13" x14ac:dyDescent="0.15">
      <c r="A1398" s="7"/>
      <c r="B1398" s="3"/>
      <c r="C1398" s="4"/>
      <c r="D1398" s="3"/>
      <c r="F1398" s="3"/>
      <c r="G1398" s="3"/>
      <c r="J1398" s="3"/>
      <c r="P1398" s="3"/>
      <c r="R1398" s="4"/>
      <c r="S1398" s="4"/>
      <c r="T1398" s="3"/>
      <c r="U1398" s="4"/>
      <c r="V1398" s="4"/>
      <c r="W1398" s="6"/>
      <c r="X1398" s="4"/>
      <c r="Y1398" s="14"/>
      <c r="Z1398" s="4"/>
      <c r="AA1398" s="4"/>
      <c r="AB1398" s="4"/>
      <c r="AC1398" s="4"/>
      <c r="AD1398" s="2"/>
      <c r="AE1398" s="2"/>
      <c r="AF1398" s="4"/>
      <c r="AG1398" s="4"/>
      <c r="AH1398" s="4"/>
      <c r="AI1398" s="6"/>
      <c r="AJ1398" s="4"/>
      <c r="AK1398" s="4"/>
      <c r="AL1398" s="6"/>
    </row>
    <row r="1399" spans="1:38" ht="13" x14ac:dyDescent="0.15">
      <c r="A1399" s="1"/>
      <c r="B1399" s="3"/>
      <c r="C1399" s="4"/>
      <c r="D1399" s="3"/>
      <c r="F1399" s="3"/>
      <c r="G1399" s="3"/>
      <c r="J1399" s="3"/>
      <c r="P1399" s="3"/>
      <c r="R1399" s="4"/>
      <c r="S1399" s="4"/>
      <c r="T1399" s="4"/>
      <c r="U1399" s="3"/>
      <c r="V1399" s="4"/>
      <c r="W1399" s="6"/>
      <c r="X1399" s="4"/>
      <c r="Y1399" s="14"/>
      <c r="Z1399" s="4"/>
      <c r="AA1399" s="4"/>
      <c r="AB1399" s="4"/>
      <c r="AC1399" s="4"/>
      <c r="AD1399" s="2"/>
      <c r="AE1399" s="2"/>
      <c r="AF1399" s="4"/>
      <c r="AG1399" s="4"/>
      <c r="AH1399" s="4"/>
      <c r="AI1399" s="6"/>
      <c r="AJ1399" s="4"/>
      <c r="AK1399" s="4"/>
      <c r="AL1399" s="6"/>
    </row>
    <row r="1400" spans="1:38" ht="13" x14ac:dyDescent="0.15">
      <c r="A1400" s="7"/>
      <c r="B1400" s="3"/>
      <c r="C1400" s="3"/>
      <c r="D1400" s="4"/>
      <c r="E1400" s="6"/>
      <c r="F1400" s="4"/>
      <c r="G1400" s="3"/>
      <c r="J1400" s="4"/>
      <c r="K1400" s="6"/>
      <c r="P1400" s="4"/>
      <c r="Q1400" s="6"/>
      <c r="R1400" s="4"/>
      <c r="S1400" s="4"/>
      <c r="T1400" s="4"/>
      <c r="U1400" s="4"/>
      <c r="V1400" s="4"/>
      <c r="W1400" s="6"/>
      <c r="X1400" s="4"/>
      <c r="Y1400" s="14"/>
      <c r="Z1400" s="4"/>
      <c r="AA1400" s="4"/>
      <c r="AB1400" s="4"/>
      <c r="AC1400" s="4"/>
      <c r="AD1400" s="2"/>
      <c r="AE1400" s="2"/>
      <c r="AF1400" s="4"/>
      <c r="AG1400" s="4"/>
      <c r="AH1400" s="4"/>
      <c r="AI1400" s="6"/>
      <c r="AJ1400" s="4"/>
      <c r="AK1400" s="4"/>
      <c r="AL1400" s="6"/>
    </row>
    <row r="1401" spans="1:38" ht="13" x14ac:dyDescent="0.15">
      <c r="A1401" s="7"/>
      <c r="B1401" s="3"/>
      <c r="C1401" s="4"/>
      <c r="D1401" s="3"/>
      <c r="F1401" s="3"/>
      <c r="G1401" s="3"/>
      <c r="J1401" s="3"/>
      <c r="P1401" s="3"/>
      <c r="R1401" s="4"/>
      <c r="S1401" s="4"/>
      <c r="T1401" s="4"/>
      <c r="U1401" s="4"/>
      <c r="V1401" s="4"/>
      <c r="W1401" s="6"/>
      <c r="X1401" s="4"/>
      <c r="Y1401" s="14"/>
      <c r="Z1401" s="4"/>
      <c r="AA1401" s="4"/>
      <c r="AB1401" s="4"/>
      <c r="AC1401" s="4"/>
      <c r="AD1401" s="2"/>
      <c r="AE1401" s="2"/>
      <c r="AF1401" s="4"/>
      <c r="AG1401" s="4"/>
      <c r="AH1401" s="4"/>
      <c r="AI1401" s="6"/>
      <c r="AJ1401" s="4"/>
      <c r="AK1401" s="4"/>
      <c r="AL1401" s="6"/>
    </row>
    <row r="1402" spans="1:38" ht="13" x14ac:dyDescent="0.15">
      <c r="A1402" s="7"/>
      <c r="B1402" s="3"/>
      <c r="C1402" s="3"/>
      <c r="D1402" s="3"/>
      <c r="F1402" s="3"/>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6"/>
      <c r="AJ1402" s="4"/>
      <c r="AK1402" s="4"/>
      <c r="AL1402" s="6"/>
    </row>
    <row r="1403" spans="1:38" ht="13" x14ac:dyDescent="0.15">
      <c r="A1403" s="1"/>
      <c r="B1403" s="3"/>
      <c r="C1403" s="3"/>
      <c r="D1403" s="4"/>
      <c r="E1403" s="6"/>
      <c r="F1403" s="4"/>
      <c r="G1403" s="3"/>
      <c r="J1403" s="4"/>
      <c r="K1403" s="6"/>
      <c r="P1403" s="4"/>
      <c r="Q1403" s="6"/>
      <c r="R1403" s="4"/>
      <c r="S1403" s="4"/>
      <c r="T1403" s="4"/>
      <c r="U1403" s="4"/>
      <c r="V1403" s="4"/>
      <c r="W1403" s="6"/>
      <c r="X1403" s="4"/>
      <c r="Y1403" s="14"/>
      <c r="Z1403" s="4"/>
      <c r="AA1403" s="4"/>
      <c r="AB1403" s="4"/>
      <c r="AC1403" s="4"/>
      <c r="AD1403" s="2"/>
      <c r="AE1403" s="2"/>
      <c r="AF1403" s="4"/>
      <c r="AG1403" s="4"/>
      <c r="AH1403" s="4"/>
      <c r="AI1403" s="6"/>
      <c r="AJ1403" s="4"/>
      <c r="AK1403" s="4"/>
      <c r="AL1403" s="6"/>
    </row>
    <row r="1404" spans="1:38" ht="13" x14ac:dyDescent="0.15">
      <c r="A1404" s="7"/>
      <c r="B1404" s="3"/>
      <c r="C1404" s="3"/>
      <c r="D1404" s="3"/>
      <c r="F1404" s="3"/>
      <c r="G1404" s="3"/>
      <c r="J1404" s="4"/>
      <c r="K1404" s="6"/>
      <c r="P1404" s="4"/>
      <c r="Q1404" s="6"/>
      <c r="R1404" s="4"/>
      <c r="S1404" s="4"/>
      <c r="T1404" s="4"/>
      <c r="U1404" s="4"/>
      <c r="V1404" s="4"/>
      <c r="W1404" s="6"/>
      <c r="X1404" s="4"/>
      <c r="Y1404" s="14"/>
      <c r="Z1404" s="4"/>
      <c r="AA1404" s="4"/>
      <c r="AB1404" s="4"/>
      <c r="AC1404" s="4"/>
      <c r="AD1404" s="2"/>
      <c r="AE1404" s="2"/>
      <c r="AF1404" s="4"/>
      <c r="AG1404" s="4"/>
      <c r="AH1404" s="4"/>
      <c r="AI1404" s="6"/>
      <c r="AJ1404" s="4"/>
      <c r="AK1404" s="4"/>
      <c r="AL1404" s="6"/>
    </row>
    <row r="1405" spans="1:38" ht="13" x14ac:dyDescent="0.15">
      <c r="A1405" s="7"/>
      <c r="B1405" s="3"/>
      <c r="C1405" s="3"/>
      <c r="D1405" s="3"/>
      <c r="F1405" s="3"/>
      <c r="G1405" s="3"/>
      <c r="J1405" s="4"/>
      <c r="K1405" s="6"/>
      <c r="P1405" s="4"/>
      <c r="Q1405" s="6"/>
      <c r="R1405" s="4"/>
      <c r="S1405" s="4"/>
      <c r="T1405" s="4"/>
      <c r="U1405" s="4"/>
      <c r="V1405" s="4"/>
      <c r="W1405" s="6"/>
      <c r="X1405" s="4"/>
      <c r="Y1405" s="14"/>
      <c r="Z1405" s="4"/>
      <c r="AA1405" s="4"/>
      <c r="AB1405" s="4"/>
      <c r="AC1405" s="4"/>
      <c r="AD1405" s="2"/>
      <c r="AE1405" s="2"/>
      <c r="AF1405" s="4"/>
      <c r="AG1405" s="4"/>
      <c r="AH1405" s="4"/>
      <c r="AI1405" s="6"/>
      <c r="AJ1405" s="4"/>
      <c r="AK1405" s="4"/>
      <c r="AL1405" s="6"/>
    </row>
    <row r="1406" spans="1:38" ht="13" x14ac:dyDescent="0.15">
      <c r="A1406" s="7"/>
      <c r="B1406" s="3"/>
      <c r="C1406" s="4"/>
      <c r="D1406" s="3"/>
      <c r="F1406" s="3"/>
      <c r="G1406" s="3"/>
      <c r="J1406" s="3"/>
      <c r="P1406" s="3"/>
      <c r="R1406" s="4"/>
      <c r="S1406" s="4"/>
      <c r="T1406" s="4"/>
      <c r="U1406" s="4"/>
      <c r="V1406" s="4"/>
      <c r="W1406" s="6"/>
      <c r="X1406" s="4"/>
      <c r="Y1406" s="14"/>
      <c r="Z1406" s="4"/>
      <c r="AA1406" s="4"/>
      <c r="AB1406" s="4"/>
      <c r="AC1406" s="4"/>
      <c r="AD1406" s="2"/>
      <c r="AE1406" s="2"/>
      <c r="AF1406" s="4"/>
      <c r="AG1406" s="4"/>
      <c r="AH1406" s="4"/>
      <c r="AI1406" s="6"/>
      <c r="AJ1406" s="4"/>
      <c r="AK1406" s="4"/>
      <c r="AL1406" s="6"/>
    </row>
    <row r="1407" spans="1:38" ht="13" x14ac:dyDescent="0.15">
      <c r="A1407" s="1"/>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6"/>
      <c r="AJ1407" s="4"/>
      <c r="AK1407" s="4"/>
      <c r="AL1407" s="6"/>
    </row>
    <row r="1408" spans="1:38" ht="13" x14ac:dyDescent="0.15">
      <c r="A1408" s="7"/>
      <c r="B1408" s="3"/>
      <c r="C1408" s="3"/>
      <c r="D1408" s="4"/>
      <c r="E1408" s="6"/>
      <c r="F1408" s="4"/>
      <c r="G1408" s="3"/>
      <c r="J1408" s="4"/>
      <c r="K1408" s="6"/>
      <c r="P1408" s="4"/>
      <c r="Q1408" s="6"/>
      <c r="R1408" s="4"/>
      <c r="S1408" s="4"/>
      <c r="T1408" s="4"/>
      <c r="U1408" s="4"/>
      <c r="V1408" s="4"/>
      <c r="W1408" s="6"/>
      <c r="X1408" s="4"/>
      <c r="Y1408" s="14"/>
      <c r="Z1408" s="4"/>
      <c r="AA1408" s="4"/>
      <c r="AB1408" s="4"/>
      <c r="AC1408" s="4"/>
      <c r="AD1408" s="2"/>
      <c r="AE1408" s="2"/>
      <c r="AF1408" s="4"/>
      <c r="AG1408" s="4"/>
      <c r="AH1408" s="4"/>
      <c r="AI1408" s="6"/>
      <c r="AJ1408" s="4"/>
      <c r="AK1408" s="4"/>
      <c r="AL1408" s="6"/>
    </row>
    <row r="1409" spans="1:38" ht="13" x14ac:dyDescent="0.15">
      <c r="A1409" s="7"/>
      <c r="B1409" s="3"/>
      <c r="C1409" s="3"/>
      <c r="D1409" s="3"/>
      <c r="F1409" s="3"/>
      <c r="G1409" s="3"/>
      <c r="J1409" s="4"/>
      <c r="K1409" s="6"/>
      <c r="P1409" s="4"/>
      <c r="Q1409" s="6"/>
      <c r="R1409" s="4"/>
      <c r="S1409" s="4"/>
      <c r="T1409" s="4"/>
      <c r="U1409" s="4"/>
      <c r="V1409" s="4"/>
      <c r="W1409" s="6"/>
      <c r="X1409" s="4"/>
      <c r="Y1409" s="14"/>
      <c r="Z1409" s="4"/>
      <c r="AA1409" s="4"/>
      <c r="AB1409" s="4"/>
      <c r="AC1409" s="4"/>
      <c r="AD1409" s="2"/>
      <c r="AE1409" s="2"/>
      <c r="AF1409" s="4"/>
      <c r="AG1409" s="4"/>
      <c r="AH1409" s="4"/>
      <c r="AI1409" s="6"/>
      <c r="AJ1409" s="4"/>
      <c r="AK1409" s="4"/>
      <c r="AL1409" s="6"/>
    </row>
    <row r="1410" spans="1:38" ht="13" x14ac:dyDescent="0.15">
      <c r="A1410" s="7"/>
      <c r="B1410" s="3"/>
      <c r="C1410" s="4"/>
      <c r="D1410" s="3"/>
      <c r="F1410" s="3"/>
      <c r="G1410" s="3"/>
      <c r="J1410" s="3"/>
      <c r="P1410" s="3"/>
      <c r="R1410" s="4"/>
      <c r="S1410" s="4"/>
      <c r="T1410" s="4"/>
      <c r="U1410" s="4"/>
      <c r="V1410" s="4"/>
      <c r="W1410" s="6"/>
      <c r="X1410" s="4"/>
      <c r="Y1410" s="14"/>
      <c r="Z1410" s="4"/>
      <c r="AA1410" s="4"/>
      <c r="AB1410" s="4"/>
      <c r="AC1410" s="4"/>
      <c r="AD1410" s="2"/>
      <c r="AE1410" s="2"/>
      <c r="AF1410" s="4"/>
      <c r="AG1410" s="4"/>
      <c r="AH1410" s="4"/>
      <c r="AI1410" s="6"/>
      <c r="AJ1410" s="4"/>
      <c r="AK1410" s="4"/>
      <c r="AL1410" s="6"/>
    </row>
    <row r="1411" spans="1:38" ht="13" x14ac:dyDescent="0.15">
      <c r="A1411" s="1"/>
      <c r="B1411" s="3"/>
      <c r="C1411" s="4"/>
      <c r="D1411" s="3"/>
      <c r="F1411" s="3"/>
      <c r="G1411" s="3"/>
      <c r="J1411" s="3"/>
      <c r="P1411" s="3"/>
      <c r="R1411" s="4"/>
      <c r="S1411" s="4"/>
      <c r="T1411" s="4"/>
      <c r="U1411" s="4"/>
      <c r="V1411" s="4"/>
      <c r="W1411" s="6"/>
      <c r="X1411" s="4"/>
      <c r="Y1411" s="14"/>
      <c r="Z1411" s="4"/>
      <c r="AA1411" s="4"/>
      <c r="AB1411" s="4"/>
      <c r="AC1411" s="4"/>
      <c r="AD1411" s="2"/>
      <c r="AE1411" s="2"/>
      <c r="AF1411" s="4"/>
      <c r="AG1411" s="4"/>
      <c r="AH1411" s="4"/>
      <c r="AI1411" s="6"/>
      <c r="AJ1411" s="4"/>
      <c r="AK1411" s="4"/>
      <c r="AL1411" s="6"/>
    </row>
    <row r="1412" spans="1:38" ht="13" x14ac:dyDescent="0.15">
      <c r="A1412" s="7"/>
      <c r="B1412" s="3"/>
      <c r="C1412" s="4"/>
      <c r="D1412" s="3"/>
      <c r="F1412" s="3"/>
      <c r="G1412" s="3"/>
      <c r="J1412" s="3"/>
      <c r="P1412" s="3"/>
      <c r="R1412" s="4"/>
      <c r="S1412" s="4"/>
      <c r="T1412" s="4"/>
      <c r="U1412" s="4"/>
      <c r="V1412" s="4"/>
      <c r="W1412" s="6"/>
      <c r="X1412" s="4"/>
      <c r="Y1412" s="14"/>
      <c r="Z1412" s="4"/>
      <c r="AA1412" s="4"/>
      <c r="AB1412" s="4"/>
      <c r="AC1412" s="4"/>
      <c r="AD1412" s="2"/>
      <c r="AE1412" s="2"/>
      <c r="AF1412" s="4"/>
      <c r="AG1412" s="4"/>
      <c r="AH1412" s="4"/>
      <c r="AI1412" s="6"/>
      <c r="AJ1412" s="4"/>
      <c r="AK1412" s="4"/>
      <c r="AL1412" s="6"/>
    </row>
    <row r="1413" spans="1:38" ht="13" x14ac:dyDescent="0.15">
      <c r="A1413" s="7"/>
      <c r="B1413" s="3"/>
      <c r="C1413" s="3"/>
      <c r="D1413" s="4"/>
      <c r="E1413" s="6"/>
      <c r="F1413" s="4"/>
      <c r="G1413" s="3"/>
      <c r="J1413" s="4"/>
      <c r="K1413" s="6"/>
      <c r="P1413" s="4"/>
      <c r="Q1413" s="6"/>
      <c r="R1413" s="4"/>
      <c r="S1413" s="4"/>
      <c r="T1413" s="4"/>
      <c r="U1413" s="4"/>
      <c r="V1413" s="4"/>
      <c r="W1413" s="6"/>
      <c r="X1413" s="4"/>
      <c r="Y1413" s="14"/>
      <c r="Z1413" s="4"/>
      <c r="AA1413" s="4"/>
      <c r="AB1413" s="4"/>
      <c r="AC1413" s="4"/>
      <c r="AD1413" s="2"/>
      <c r="AE1413" s="2"/>
      <c r="AF1413" s="4"/>
      <c r="AG1413" s="4"/>
      <c r="AH1413" s="4"/>
      <c r="AI1413" s="6"/>
      <c r="AJ1413" s="4"/>
      <c r="AK1413" s="4"/>
      <c r="AL1413" s="6"/>
    </row>
    <row r="1414" spans="1:38" ht="13" x14ac:dyDescent="0.15">
      <c r="A1414" s="7"/>
      <c r="B1414" s="3"/>
      <c r="C1414" s="3"/>
      <c r="D1414" s="4"/>
      <c r="E1414" s="6"/>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6"/>
      <c r="AJ1414" s="4"/>
      <c r="AK1414" s="4"/>
      <c r="AL1414" s="6"/>
    </row>
    <row r="1415" spans="1:38" ht="13" x14ac:dyDescent="0.15">
      <c r="A1415" s="1"/>
      <c r="B1415" s="3"/>
      <c r="C1415" s="3"/>
      <c r="D1415" s="4"/>
      <c r="E1415" s="6"/>
      <c r="F1415" s="4"/>
      <c r="G1415" s="3"/>
      <c r="J1415" s="4"/>
      <c r="K1415" s="6"/>
      <c r="P1415" s="4"/>
      <c r="Q1415" s="6"/>
      <c r="R1415" s="4"/>
      <c r="S1415" s="4"/>
      <c r="T1415" s="4"/>
      <c r="U1415" s="4"/>
      <c r="V1415" s="4"/>
      <c r="W1415" s="6"/>
      <c r="X1415" s="4"/>
      <c r="Y1415" s="14"/>
      <c r="Z1415" s="4"/>
      <c r="AA1415" s="4"/>
      <c r="AB1415" s="4"/>
      <c r="AC1415" s="4"/>
      <c r="AD1415" s="2"/>
      <c r="AE1415" s="2"/>
      <c r="AF1415" s="4"/>
      <c r="AG1415" s="4"/>
      <c r="AH1415" s="4"/>
      <c r="AI1415" s="6"/>
      <c r="AJ1415" s="4"/>
      <c r="AK1415" s="4"/>
      <c r="AL1415" s="6"/>
    </row>
    <row r="1416" spans="1:38" ht="13" x14ac:dyDescent="0.15">
      <c r="A1416" s="7"/>
      <c r="B1416" s="3"/>
      <c r="C1416" s="3"/>
      <c r="D1416" s="3"/>
      <c r="F1416" s="4"/>
      <c r="G1416" s="3"/>
      <c r="J1416" s="4"/>
      <c r="K1416" s="6"/>
      <c r="P1416" s="4"/>
      <c r="Q1416" s="6"/>
      <c r="R1416" s="4"/>
      <c r="S1416" s="4"/>
      <c r="T1416" s="4"/>
      <c r="U1416" s="4"/>
      <c r="V1416" s="4"/>
      <c r="W1416" s="6"/>
      <c r="X1416" s="4"/>
      <c r="Y1416" s="14"/>
      <c r="Z1416" s="4"/>
      <c r="AA1416" s="4"/>
      <c r="AB1416" s="4"/>
      <c r="AC1416" s="4"/>
      <c r="AD1416" s="2"/>
      <c r="AE1416" s="2"/>
      <c r="AF1416" s="4"/>
      <c r="AG1416" s="4"/>
      <c r="AH1416" s="4"/>
      <c r="AI1416" s="6"/>
      <c r="AJ1416" s="4"/>
      <c r="AK1416" s="4"/>
      <c r="AL1416" s="6"/>
    </row>
    <row r="1417" spans="1:38" ht="13" x14ac:dyDescent="0.15">
      <c r="A1417" s="7"/>
      <c r="B1417" s="3"/>
      <c r="C1417" s="3"/>
      <c r="D1417" s="3"/>
      <c r="F1417" s="4"/>
      <c r="G1417" s="3"/>
      <c r="J1417" s="4"/>
      <c r="K1417" s="6"/>
      <c r="P1417" s="4"/>
      <c r="Q1417" s="6"/>
      <c r="R1417" s="4"/>
      <c r="S1417" s="4"/>
      <c r="T1417" s="4"/>
      <c r="U1417" s="4"/>
      <c r="V1417" s="4"/>
      <c r="W1417" s="6"/>
      <c r="X1417" s="4"/>
      <c r="Y1417" s="14"/>
      <c r="Z1417" s="4"/>
      <c r="AA1417" s="4"/>
      <c r="AB1417" s="4"/>
      <c r="AC1417" s="4"/>
      <c r="AD1417" s="2"/>
      <c r="AE1417" s="2"/>
      <c r="AF1417" s="4"/>
      <c r="AG1417" s="4"/>
      <c r="AH1417" s="4"/>
      <c r="AI1417" s="6"/>
      <c r="AJ1417" s="4"/>
      <c r="AK1417" s="4"/>
      <c r="AL1417" s="6"/>
    </row>
    <row r="1418" spans="1:38" ht="13" x14ac:dyDescent="0.15">
      <c r="A1418" s="7"/>
      <c r="B1418" s="3"/>
      <c r="C1418" s="4"/>
      <c r="D1418" s="3"/>
      <c r="F1418" s="4"/>
      <c r="G1418" s="3"/>
      <c r="J1418" s="3"/>
      <c r="P1418" s="3"/>
      <c r="R1418" s="4"/>
      <c r="S1418" s="4"/>
      <c r="T1418" s="4"/>
      <c r="U1418" s="4"/>
      <c r="V1418" s="4"/>
      <c r="W1418" s="6"/>
      <c r="X1418" s="4"/>
      <c r="Y1418" s="14"/>
      <c r="Z1418" s="4"/>
      <c r="AA1418" s="4"/>
      <c r="AB1418" s="4"/>
      <c r="AC1418" s="4"/>
      <c r="AD1418" s="2"/>
      <c r="AE1418" s="2"/>
      <c r="AF1418" s="4"/>
      <c r="AG1418" s="4"/>
      <c r="AH1418" s="4"/>
      <c r="AI1418" s="6"/>
      <c r="AJ1418" s="4"/>
      <c r="AK1418" s="4"/>
      <c r="AL1418" s="6"/>
    </row>
    <row r="1419" spans="1:38" ht="13" x14ac:dyDescent="0.15">
      <c r="A1419" s="1"/>
      <c r="B1419" s="3"/>
      <c r="C1419" s="3"/>
      <c r="D1419" s="3"/>
      <c r="F1419" s="4"/>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6"/>
      <c r="AJ1419" s="4"/>
      <c r="AK1419" s="4"/>
      <c r="AL1419" s="6"/>
    </row>
    <row r="1420" spans="1:38" ht="13" x14ac:dyDescent="0.15">
      <c r="A1420" s="7"/>
      <c r="B1420" s="3"/>
      <c r="C1420" s="3"/>
      <c r="D1420" s="4"/>
      <c r="E1420" s="6"/>
      <c r="F1420" s="4"/>
      <c r="G1420" s="3"/>
      <c r="J1420" s="4"/>
      <c r="K1420" s="6"/>
      <c r="P1420" s="4"/>
      <c r="Q1420" s="6"/>
      <c r="R1420" s="4"/>
      <c r="S1420" s="4"/>
      <c r="T1420" s="4"/>
      <c r="U1420" s="4"/>
      <c r="V1420" s="4"/>
      <c r="W1420" s="6"/>
      <c r="X1420" s="4"/>
      <c r="Y1420" s="14"/>
      <c r="Z1420" s="4"/>
      <c r="AA1420" s="4"/>
      <c r="AB1420" s="4"/>
      <c r="AC1420" s="4"/>
      <c r="AD1420" s="2"/>
      <c r="AE1420" s="2"/>
      <c r="AF1420" s="4"/>
      <c r="AG1420" s="4"/>
      <c r="AH1420" s="4"/>
      <c r="AI1420" s="6"/>
      <c r="AJ1420" s="4"/>
      <c r="AK1420" s="4"/>
      <c r="AL1420" s="6"/>
    </row>
    <row r="1421" spans="1:38" ht="13" x14ac:dyDescent="0.15">
      <c r="A1421" s="7"/>
      <c r="B1421" s="3"/>
      <c r="C1421" s="4"/>
      <c r="D1421" s="3"/>
      <c r="F1421" s="3"/>
      <c r="G1421" s="3"/>
      <c r="J1421" s="3"/>
      <c r="P1421" s="3"/>
      <c r="R1421" s="4"/>
      <c r="S1421" s="4"/>
      <c r="T1421" s="4"/>
      <c r="U1421" s="4"/>
      <c r="V1421" s="4"/>
      <c r="W1421" s="6"/>
      <c r="X1421" s="4"/>
      <c r="Y1421" s="14"/>
      <c r="Z1421" s="4"/>
      <c r="AA1421" s="4"/>
      <c r="AB1421" s="4"/>
      <c r="AC1421" s="4"/>
      <c r="AD1421" s="2"/>
      <c r="AE1421" s="2"/>
      <c r="AF1421" s="4"/>
      <c r="AG1421" s="4"/>
      <c r="AH1421" s="4"/>
      <c r="AI1421" s="6"/>
      <c r="AJ1421" s="4"/>
      <c r="AK1421" s="4"/>
      <c r="AL1421" s="6"/>
    </row>
    <row r="1422" spans="1:38" ht="13" x14ac:dyDescent="0.15">
      <c r="A1422" s="7"/>
      <c r="B1422" s="3"/>
      <c r="C1422" s="4"/>
      <c r="D1422" s="3"/>
      <c r="F1422" s="3"/>
      <c r="G1422" s="3"/>
      <c r="J1422" s="4"/>
      <c r="K1422" s="6"/>
      <c r="P1422" s="4"/>
      <c r="Q1422" s="6"/>
      <c r="R1422" s="4"/>
      <c r="S1422" s="4"/>
      <c r="T1422" s="4"/>
      <c r="U1422" s="4"/>
      <c r="V1422" s="4"/>
      <c r="W1422" s="6"/>
      <c r="X1422" s="4"/>
      <c r="Y1422" s="14"/>
      <c r="Z1422" s="4"/>
      <c r="AA1422" s="4"/>
      <c r="AB1422" s="4"/>
      <c r="AC1422" s="4"/>
      <c r="AD1422" s="2"/>
      <c r="AE1422" s="2"/>
      <c r="AF1422" s="4"/>
      <c r="AG1422" s="4"/>
      <c r="AH1422" s="4"/>
      <c r="AI1422" s="6"/>
      <c r="AJ1422" s="4"/>
      <c r="AK1422" s="4"/>
      <c r="AL1422" s="6"/>
    </row>
    <row r="1423" spans="1:38" ht="13" x14ac:dyDescent="0.15">
      <c r="A1423" s="1"/>
      <c r="B1423" s="3"/>
      <c r="C1423" s="4"/>
      <c r="D1423" s="3"/>
      <c r="F1423" s="3"/>
      <c r="G1423" s="3"/>
      <c r="J1423" s="3"/>
      <c r="P1423" s="3"/>
      <c r="R1423" s="4"/>
      <c r="S1423" s="4"/>
      <c r="T1423" s="4"/>
      <c r="U1423" s="4"/>
      <c r="V1423" s="4"/>
      <c r="W1423" s="6"/>
      <c r="X1423" s="4"/>
      <c r="Y1423" s="14"/>
      <c r="Z1423" s="4"/>
      <c r="AA1423" s="4"/>
      <c r="AB1423" s="4"/>
      <c r="AC1423" s="4"/>
      <c r="AD1423" s="2"/>
      <c r="AE1423" s="2"/>
      <c r="AF1423" s="4"/>
      <c r="AG1423" s="4"/>
      <c r="AH1423" s="4"/>
      <c r="AI1423" s="6"/>
      <c r="AJ1423" s="4"/>
      <c r="AK1423" s="4"/>
      <c r="AL1423" s="6"/>
    </row>
    <row r="1424" spans="1:38" ht="13" x14ac:dyDescent="0.15">
      <c r="A1424" s="7"/>
      <c r="B1424" s="3"/>
      <c r="C1424" s="4"/>
      <c r="D1424" s="3"/>
      <c r="F1424" s="3"/>
      <c r="G1424" s="3"/>
      <c r="J1424" s="3"/>
      <c r="P1424" s="3"/>
      <c r="R1424" s="4"/>
      <c r="S1424" s="4"/>
      <c r="T1424" s="4"/>
      <c r="U1424" s="4"/>
      <c r="V1424" s="4"/>
      <c r="W1424" s="6"/>
      <c r="X1424" s="4"/>
      <c r="Y1424" s="14"/>
      <c r="Z1424" s="4"/>
      <c r="AA1424" s="4"/>
      <c r="AB1424" s="4"/>
      <c r="AC1424" s="4"/>
      <c r="AD1424" s="2"/>
      <c r="AE1424" s="2"/>
      <c r="AF1424" s="4"/>
      <c r="AG1424" s="4"/>
      <c r="AH1424" s="4"/>
      <c r="AI1424" s="6"/>
      <c r="AJ1424" s="4"/>
      <c r="AK1424" s="4"/>
      <c r="AL1424" s="6"/>
    </row>
    <row r="1425" spans="1:38" ht="13" x14ac:dyDescent="0.15">
      <c r="A1425" s="7"/>
      <c r="B1425" s="3"/>
      <c r="C1425" s="3"/>
      <c r="D1425" s="4"/>
      <c r="E1425" s="6"/>
      <c r="F1425" s="4"/>
      <c r="G1425" s="3"/>
      <c r="J1425" s="4"/>
      <c r="K1425" s="6"/>
      <c r="P1425" s="4"/>
      <c r="Q1425" s="6"/>
      <c r="R1425" s="4"/>
      <c r="S1425" s="4"/>
      <c r="T1425" s="4"/>
      <c r="U1425" s="4"/>
      <c r="V1425" s="4"/>
      <c r="W1425" s="6"/>
      <c r="X1425" s="4"/>
      <c r="Y1425" s="14"/>
      <c r="Z1425" s="4"/>
      <c r="AA1425" s="4"/>
      <c r="AB1425" s="4"/>
      <c r="AC1425" s="4"/>
      <c r="AD1425" s="2"/>
      <c r="AE1425" s="2"/>
      <c r="AF1425" s="4"/>
      <c r="AG1425" s="4"/>
      <c r="AH1425" s="4"/>
      <c r="AI1425" s="6"/>
      <c r="AJ1425" s="4"/>
      <c r="AK1425" s="4"/>
      <c r="AL1425" s="6"/>
    </row>
    <row r="1426" spans="1:38" ht="13" x14ac:dyDescent="0.15">
      <c r="A1426" s="7"/>
      <c r="B1426" s="3"/>
      <c r="C1426" s="4"/>
      <c r="D1426" s="3"/>
      <c r="F1426" s="3"/>
      <c r="G1426" s="3"/>
      <c r="J1426" s="3"/>
      <c r="P1426" s="3"/>
      <c r="R1426" s="4"/>
      <c r="S1426" s="4"/>
      <c r="T1426" s="3"/>
      <c r="U1426" s="4"/>
      <c r="V1426" s="4"/>
      <c r="W1426" s="6"/>
      <c r="X1426" s="4"/>
      <c r="Y1426" s="14"/>
      <c r="Z1426" s="4"/>
      <c r="AA1426" s="4"/>
      <c r="AB1426" s="4"/>
      <c r="AC1426" s="4"/>
      <c r="AD1426" s="2"/>
      <c r="AE1426" s="2"/>
      <c r="AF1426" s="4"/>
      <c r="AG1426" s="4"/>
      <c r="AH1426" s="4"/>
      <c r="AI1426" s="6"/>
      <c r="AJ1426" s="4"/>
      <c r="AK1426" s="4"/>
      <c r="AL1426" s="6"/>
    </row>
    <row r="1427" spans="1:38" ht="13" x14ac:dyDescent="0.15">
      <c r="A1427" s="1"/>
      <c r="B1427" s="3"/>
      <c r="C1427" s="3"/>
      <c r="D1427" s="3"/>
      <c r="F1427" s="3"/>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6"/>
      <c r="AJ1427" s="4"/>
      <c r="AK1427" s="4"/>
      <c r="AL1427" s="6"/>
    </row>
    <row r="1428" spans="1:38" ht="13" x14ac:dyDescent="0.15">
      <c r="A1428" s="7"/>
      <c r="B1428" s="3"/>
      <c r="C1428" s="3"/>
      <c r="D1428" s="3"/>
      <c r="F1428" s="3"/>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6"/>
      <c r="AJ1428" s="4"/>
      <c r="AK1428" s="4"/>
      <c r="AL1428" s="6"/>
    </row>
    <row r="1429" spans="1:38" ht="13" x14ac:dyDescent="0.15">
      <c r="A1429" s="7"/>
      <c r="B1429" s="3"/>
      <c r="C1429" s="4"/>
      <c r="D1429" s="3"/>
      <c r="F1429" s="3"/>
      <c r="G1429" s="3"/>
      <c r="J1429" s="3"/>
      <c r="P1429" s="3"/>
      <c r="R1429" s="4"/>
      <c r="S1429" s="4"/>
      <c r="T1429" s="3"/>
      <c r="U1429" s="4"/>
      <c r="V1429" s="4"/>
      <c r="W1429" s="6"/>
      <c r="X1429" s="4"/>
      <c r="Y1429" s="14"/>
      <c r="Z1429" s="4"/>
      <c r="AA1429" s="4"/>
      <c r="AB1429" s="4"/>
      <c r="AC1429" s="4"/>
      <c r="AD1429" s="2"/>
      <c r="AE1429" s="2"/>
      <c r="AF1429" s="4"/>
      <c r="AG1429" s="4"/>
      <c r="AH1429" s="4"/>
      <c r="AI1429" s="6"/>
      <c r="AJ1429" s="4"/>
      <c r="AK1429" s="4"/>
      <c r="AL1429" s="6"/>
    </row>
    <row r="1430" spans="1:38" ht="13" x14ac:dyDescent="0.15">
      <c r="A1430" s="7"/>
      <c r="B1430" s="3"/>
      <c r="C1430" s="4"/>
      <c r="D1430" s="3"/>
      <c r="F1430" s="3"/>
      <c r="G1430" s="3"/>
      <c r="J1430" s="3"/>
      <c r="P1430" s="3"/>
      <c r="R1430" s="4"/>
      <c r="S1430" s="4"/>
      <c r="T1430" s="4"/>
      <c r="U1430" s="3"/>
      <c r="V1430" s="4"/>
      <c r="W1430" s="6"/>
      <c r="X1430" s="4"/>
      <c r="Y1430" s="14"/>
      <c r="Z1430" s="4"/>
      <c r="AA1430" s="4"/>
      <c r="AB1430" s="4"/>
      <c r="AC1430" s="4"/>
      <c r="AD1430" s="2"/>
      <c r="AE1430" s="2"/>
      <c r="AF1430" s="4"/>
      <c r="AG1430" s="4"/>
      <c r="AH1430" s="4"/>
      <c r="AI1430" s="6"/>
      <c r="AJ1430" s="4"/>
      <c r="AK1430" s="4"/>
      <c r="AL1430" s="6"/>
    </row>
    <row r="1431" spans="1:38" ht="13" x14ac:dyDescent="0.15">
      <c r="A1431" s="1"/>
      <c r="B1431" s="3"/>
      <c r="C1431" s="3"/>
      <c r="D1431" s="3"/>
      <c r="F1431" s="3"/>
      <c r="G1431" s="3"/>
      <c r="J1431" s="4"/>
      <c r="K1431" s="6"/>
      <c r="P1431" s="4"/>
      <c r="Q1431" s="6"/>
      <c r="R1431" s="4"/>
      <c r="S1431" s="4"/>
      <c r="T1431" s="4"/>
      <c r="U1431" s="4"/>
      <c r="V1431" s="4"/>
      <c r="W1431" s="6"/>
      <c r="X1431" s="4"/>
      <c r="Y1431" s="14"/>
      <c r="Z1431" s="4"/>
      <c r="AA1431" s="4"/>
      <c r="AB1431" s="4"/>
      <c r="AC1431" s="4"/>
      <c r="AD1431" s="2"/>
      <c r="AE1431" s="2"/>
      <c r="AF1431" s="4"/>
      <c r="AG1431" s="4"/>
      <c r="AH1431" s="4"/>
      <c r="AI1431" s="6"/>
      <c r="AJ1431" s="4"/>
      <c r="AK1431" s="4"/>
      <c r="AL1431" s="6"/>
    </row>
    <row r="1432" spans="1:38" ht="13" x14ac:dyDescent="0.15">
      <c r="A1432" s="7"/>
      <c r="B1432" s="3"/>
      <c r="C1432" s="3"/>
      <c r="D1432" s="4"/>
      <c r="E1432" s="6"/>
      <c r="F1432" s="4"/>
      <c r="G1432" s="3"/>
      <c r="J1432" s="4"/>
      <c r="K1432" s="6"/>
      <c r="P1432" s="4"/>
      <c r="Q1432" s="6"/>
      <c r="R1432" s="4"/>
      <c r="S1432" s="4"/>
      <c r="T1432" s="4"/>
      <c r="U1432" s="4"/>
      <c r="V1432" s="4"/>
      <c r="W1432" s="6"/>
      <c r="X1432" s="4"/>
      <c r="Y1432" s="14"/>
      <c r="Z1432" s="4"/>
      <c r="AA1432" s="4"/>
      <c r="AB1432" s="4"/>
      <c r="AC1432" s="4"/>
      <c r="AD1432" s="2"/>
      <c r="AE1432" s="2"/>
      <c r="AF1432" s="4"/>
      <c r="AG1432" s="4"/>
      <c r="AH1432" s="4"/>
      <c r="AI1432" s="6"/>
      <c r="AJ1432" s="4"/>
      <c r="AK1432" s="4"/>
      <c r="AL1432" s="6"/>
    </row>
    <row r="1433" spans="1:38" ht="13" x14ac:dyDescent="0.15">
      <c r="A1433" s="7"/>
      <c r="B1433" s="3"/>
      <c r="C1433" s="3"/>
      <c r="D1433" s="3"/>
      <c r="F1433" s="4"/>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6"/>
      <c r="AJ1433" s="4"/>
      <c r="AK1433" s="4"/>
      <c r="AL1433" s="6"/>
    </row>
    <row r="1434" spans="1:38" ht="13" x14ac:dyDescent="0.15">
      <c r="A1434" s="7"/>
      <c r="B1434" s="3"/>
      <c r="C1434" s="3"/>
      <c r="D1434" s="3"/>
      <c r="F1434" s="4"/>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6"/>
      <c r="AJ1434" s="4"/>
      <c r="AK1434" s="4"/>
      <c r="AL1434" s="6"/>
    </row>
    <row r="1435" spans="1:38" ht="13" x14ac:dyDescent="0.15">
      <c r="A1435" s="1"/>
      <c r="B1435" s="3"/>
      <c r="C1435" s="3"/>
      <c r="D1435" s="4"/>
      <c r="E1435" s="6"/>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6"/>
      <c r="AJ1435" s="4"/>
      <c r="AK1435" s="4"/>
      <c r="AL1435" s="6"/>
    </row>
    <row r="1436" spans="1:38" ht="13" x14ac:dyDescent="0.15">
      <c r="A1436" s="7"/>
      <c r="B1436" s="3"/>
      <c r="C1436" s="4"/>
      <c r="D1436" s="3"/>
      <c r="F1436" s="3"/>
      <c r="G1436" s="3"/>
      <c r="J1436" s="3"/>
      <c r="P1436" s="3"/>
      <c r="R1436" s="4"/>
      <c r="S1436" s="4"/>
      <c r="T1436" s="4"/>
      <c r="U1436" s="4"/>
      <c r="V1436" s="4"/>
      <c r="W1436" s="6"/>
      <c r="X1436" s="4"/>
      <c r="Y1436" s="14"/>
      <c r="Z1436" s="4"/>
      <c r="AA1436" s="4"/>
      <c r="AB1436" s="4"/>
      <c r="AC1436" s="4"/>
      <c r="AD1436" s="2"/>
      <c r="AE1436" s="2"/>
      <c r="AF1436" s="4"/>
      <c r="AG1436" s="4"/>
      <c r="AH1436" s="4"/>
      <c r="AI1436" s="6"/>
      <c r="AJ1436" s="4"/>
      <c r="AK1436" s="4"/>
      <c r="AL1436" s="6"/>
    </row>
    <row r="1437" spans="1:38"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6"/>
      <c r="AJ1437" s="4"/>
      <c r="AK1437" s="4"/>
      <c r="AL1437" s="6"/>
    </row>
    <row r="1438" spans="1:38" ht="13" x14ac:dyDescent="0.15">
      <c r="A1438" s="7"/>
      <c r="B1438" s="3"/>
      <c r="C1438" s="4"/>
      <c r="D1438" s="3"/>
      <c r="F1438" s="3"/>
      <c r="G1438" s="3"/>
      <c r="J1438" s="3"/>
      <c r="P1438" s="3"/>
      <c r="R1438" s="4"/>
      <c r="S1438" s="4"/>
      <c r="T1438" s="4"/>
      <c r="U1438" s="4"/>
      <c r="V1438" s="4"/>
      <c r="W1438" s="6"/>
      <c r="X1438" s="4"/>
      <c r="Y1438" s="14"/>
      <c r="Z1438" s="4"/>
      <c r="AA1438" s="4"/>
      <c r="AB1438" s="4"/>
      <c r="AC1438" s="4"/>
      <c r="AD1438" s="2"/>
      <c r="AE1438" s="2"/>
      <c r="AF1438" s="4"/>
      <c r="AG1438" s="4"/>
      <c r="AH1438" s="4"/>
      <c r="AI1438" s="6"/>
      <c r="AJ1438" s="4"/>
      <c r="AK1438" s="4"/>
      <c r="AL1438" s="6"/>
    </row>
    <row r="1439" spans="1:38" ht="13" x14ac:dyDescent="0.15">
      <c r="A1439" s="1"/>
      <c r="B1439" s="3"/>
      <c r="C1439" s="3"/>
      <c r="D1439" s="3"/>
      <c r="F1439" s="3"/>
      <c r="G1439" s="3"/>
      <c r="J1439" s="4"/>
      <c r="K1439" s="6"/>
      <c r="P1439" s="4"/>
      <c r="Q1439" s="6"/>
      <c r="R1439" s="4"/>
      <c r="S1439" s="4"/>
      <c r="T1439" s="4"/>
      <c r="U1439" s="4"/>
      <c r="V1439" s="4"/>
      <c r="W1439" s="6"/>
      <c r="X1439" s="4"/>
      <c r="Y1439" s="14"/>
      <c r="Z1439" s="4"/>
      <c r="AA1439" s="4"/>
      <c r="AB1439" s="4"/>
      <c r="AC1439" s="4"/>
      <c r="AD1439" s="2"/>
      <c r="AE1439" s="2"/>
      <c r="AF1439" s="4"/>
      <c r="AG1439" s="4"/>
      <c r="AH1439" s="4"/>
      <c r="AI1439" s="6"/>
      <c r="AJ1439" s="4"/>
      <c r="AK1439" s="4"/>
      <c r="AL1439" s="6"/>
    </row>
    <row r="1440" spans="1:38" ht="13" x14ac:dyDescent="0.15">
      <c r="A1440" s="7"/>
      <c r="B1440" s="3"/>
      <c r="C1440" s="3"/>
      <c r="D1440" s="4"/>
      <c r="E1440" s="6"/>
      <c r="F1440" s="4"/>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6"/>
      <c r="AJ1440" s="4"/>
      <c r="AK1440" s="4"/>
      <c r="AL1440" s="6"/>
    </row>
    <row r="1441" spans="1:38" ht="13" x14ac:dyDescent="0.15">
      <c r="A1441" s="7"/>
      <c r="B1441" s="3"/>
      <c r="C1441" s="3"/>
      <c r="D1441" s="4"/>
      <c r="E1441" s="6"/>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6"/>
      <c r="AJ1441" s="4"/>
      <c r="AK1441" s="4"/>
      <c r="AL1441" s="6"/>
    </row>
    <row r="1442" spans="1:38" ht="13" x14ac:dyDescent="0.15">
      <c r="A1442" s="7"/>
      <c r="B1442" s="3"/>
      <c r="C1442" s="3"/>
      <c r="D1442" s="4"/>
      <c r="E1442" s="6"/>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6"/>
      <c r="AJ1442" s="4"/>
      <c r="AK1442" s="4"/>
      <c r="AL1442" s="6"/>
    </row>
    <row r="1443" spans="1:38" ht="13" x14ac:dyDescent="0.15">
      <c r="A1443" s="1"/>
      <c r="B1443" s="3"/>
      <c r="C1443" s="4"/>
      <c r="D1443" s="3"/>
      <c r="F1443" s="3"/>
      <c r="G1443" s="3"/>
      <c r="J1443" s="3"/>
      <c r="P1443" s="3"/>
      <c r="R1443" s="4"/>
      <c r="S1443" s="4"/>
      <c r="T1443" s="4"/>
      <c r="U1443" s="4"/>
      <c r="V1443" s="4"/>
      <c r="W1443" s="6"/>
      <c r="X1443" s="4"/>
      <c r="Y1443" s="14"/>
      <c r="Z1443" s="4"/>
      <c r="AA1443" s="4"/>
      <c r="AB1443" s="4"/>
      <c r="AC1443" s="4"/>
      <c r="AD1443" s="2"/>
      <c r="AE1443" s="2"/>
      <c r="AF1443" s="4"/>
      <c r="AG1443" s="4"/>
      <c r="AH1443" s="4"/>
      <c r="AI1443" s="6"/>
      <c r="AJ1443" s="4"/>
      <c r="AK1443" s="4"/>
      <c r="AL1443" s="6"/>
    </row>
    <row r="1444" spans="1:38" ht="13" x14ac:dyDescent="0.15">
      <c r="A1444" s="7"/>
      <c r="B1444" s="3"/>
      <c r="C1444" s="3"/>
      <c r="D1444" s="3"/>
      <c r="F1444" s="3"/>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6"/>
      <c r="AJ1444" s="4"/>
      <c r="AK1444" s="4"/>
      <c r="AL1444" s="6"/>
    </row>
    <row r="1445" spans="1:38" ht="13" x14ac:dyDescent="0.15">
      <c r="A1445" s="7"/>
      <c r="B1445" s="3"/>
      <c r="C1445" s="3"/>
      <c r="D1445" s="3"/>
      <c r="F1445" s="3"/>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6"/>
      <c r="AJ1445" s="4"/>
      <c r="AK1445" s="4"/>
      <c r="AL1445" s="6"/>
    </row>
    <row r="1446" spans="1:38" ht="13" x14ac:dyDescent="0.15">
      <c r="A1446" s="7"/>
      <c r="B1446" s="3"/>
      <c r="C1446" s="4"/>
      <c r="D1446" s="3"/>
      <c r="F1446" s="3"/>
      <c r="G1446" s="3"/>
      <c r="J1446" s="3"/>
      <c r="P1446" s="3"/>
      <c r="R1446" s="4"/>
      <c r="S1446" s="4"/>
      <c r="T1446" s="4"/>
      <c r="U1446" s="4"/>
      <c r="V1446" s="4"/>
      <c r="W1446" s="6"/>
      <c r="X1446" s="4"/>
      <c r="Y1446" s="14"/>
      <c r="Z1446" s="4"/>
      <c r="AA1446" s="4"/>
      <c r="AB1446" s="4"/>
      <c r="AC1446" s="4"/>
      <c r="AD1446" s="2"/>
      <c r="AE1446" s="2"/>
      <c r="AF1446" s="4"/>
      <c r="AG1446" s="4"/>
      <c r="AH1446" s="4"/>
      <c r="AI1446" s="6"/>
      <c r="AJ1446" s="4"/>
      <c r="AK1446" s="4"/>
      <c r="AL1446" s="6"/>
    </row>
    <row r="1447" spans="1:38" ht="13" x14ac:dyDescent="0.15">
      <c r="A1447" s="1"/>
      <c r="B1447" s="3"/>
      <c r="C1447" s="3"/>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6"/>
      <c r="AJ1447" s="4"/>
      <c r="AK1447" s="4"/>
      <c r="AL1447" s="6"/>
    </row>
    <row r="1448" spans="1:38" ht="13" x14ac:dyDescent="0.15">
      <c r="A1448" s="7"/>
      <c r="B1448" s="3"/>
      <c r="C1448" s="3"/>
      <c r="D1448" s="4"/>
      <c r="E1448" s="6"/>
      <c r="F1448" s="4"/>
      <c r="G1448" s="3"/>
      <c r="J1448" s="4"/>
      <c r="K1448" s="6"/>
      <c r="P1448" s="4"/>
      <c r="Q1448" s="6"/>
      <c r="R1448" s="4"/>
      <c r="S1448" s="4"/>
      <c r="T1448" s="4"/>
      <c r="U1448" s="4"/>
      <c r="V1448" s="4"/>
      <c r="W1448" s="6"/>
      <c r="X1448" s="4"/>
      <c r="Y1448" s="14"/>
      <c r="Z1448" s="4"/>
      <c r="AA1448" s="4"/>
      <c r="AB1448" s="4"/>
      <c r="AC1448" s="4"/>
      <c r="AD1448" s="2"/>
      <c r="AE1448" s="2"/>
      <c r="AF1448" s="4"/>
      <c r="AG1448" s="4"/>
      <c r="AH1448" s="4"/>
      <c r="AI1448" s="6"/>
      <c r="AJ1448" s="4"/>
      <c r="AK1448" s="4"/>
      <c r="AL1448" s="6"/>
    </row>
    <row r="1449" spans="1:38" ht="13" x14ac:dyDescent="0.15">
      <c r="A1449" s="7"/>
      <c r="B1449" s="3"/>
      <c r="C1449" s="4"/>
      <c r="D1449" s="3"/>
      <c r="F1449" s="4"/>
      <c r="G1449" s="3"/>
      <c r="J1449" s="3"/>
      <c r="P1449" s="3"/>
      <c r="R1449" s="4"/>
      <c r="S1449" s="4"/>
      <c r="T1449" s="4"/>
      <c r="U1449" s="4"/>
      <c r="V1449" s="4"/>
      <c r="W1449" s="6"/>
      <c r="X1449" s="4"/>
      <c r="Y1449" s="14"/>
      <c r="Z1449" s="4"/>
      <c r="AA1449" s="4"/>
      <c r="AB1449" s="4"/>
      <c r="AC1449" s="4"/>
      <c r="AD1449" s="2"/>
      <c r="AE1449" s="2"/>
      <c r="AF1449" s="4"/>
      <c r="AG1449" s="4"/>
      <c r="AH1449" s="4"/>
      <c r="AI1449" s="6"/>
      <c r="AJ1449" s="4"/>
      <c r="AK1449" s="4"/>
      <c r="AL1449" s="6"/>
    </row>
    <row r="1450" spans="1:38"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6"/>
      <c r="AJ1450" s="4"/>
      <c r="AK1450" s="4"/>
      <c r="AL1450" s="6"/>
    </row>
    <row r="1451" spans="1:38" ht="13" x14ac:dyDescent="0.15">
      <c r="A1451" s="1"/>
      <c r="B1451" s="3"/>
      <c r="C1451" s="4"/>
      <c r="D1451" s="3"/>
      <c r="F1451" s="3"/>
      <c r="G1451" s="3"/>
      <c r="J1451" s="3"/>
      <c r="P1451" s="3"/>
      <c r="R1451" s="4"/>
      <c r="S1451" s="4"/>
      <c r="T1451" s="3"/>
      <c r="U1451" s="4"/>
      <c r="V1451" s="4"/>
      <c r="W1451" s="6"/>
      <c r="X1451" s="4"/>
      <c r="Y1451" s="14"/>
      <c r="Z1451" s="4"/>
      <c r="AA1451" s="4"/>
      <c r="AB1451" s="4"/>
      <c r="AC1451" s="4"/>
      <c r="AD1451" s="2"/>
      <c r="AE1451" s="2"/>
      <c r="AF1451" s="4"/>
      <c r="AG1451" s="4"/>
      <c r="AH1451" s="4"/>
      <c r="AI1451" s="6"/>
      <c r="AJ1451" s="4"/>
      <c r="AK1451" s="4"/>
      <c r="AL1451" s="6"/>
    </row>
    <row r="1452" spans="1:38" ht="13" x14ac:dyDescent="0.15">
      <c r="A1452" s="7"/>
      <c r="B1452" s="3"/>
      <c r="C1452" s="4"/>
      <c r="D1452" s="3"/>
      <c r="F1452" s="3"/>
      <c r="G1452" s="3"/>
      <c r="J1452" s="3"/>
      <c r="P1452" s="3"/>
      <c r="R1452" s="4"/>
      <c r="S1452" s="4"/>
      <c r="T1452" s="3"/>
      <c r="U1452" s="4"/>
      <c r="V1452" s="4"/>
      <c r="W1452" s="6"/>
      <c r="X1452" s="4"/>
      <c r="Y1452" s="14"/>
      <c r="Z1452" s="4"/>
      <c r="AA1452" s="4"/>
      <c r="AB1452" s="4"/>
      <c r="AC1452" s="4"/>
      <c r="AD1452" s="2"/>
      <c r="AE1452" s="2"/>
      <c r="AF1452" s="4"/>
      <c r="AG1452" s="4"/>
      <c r="AH1452" s="4"/>
      <c r="AI1452" s="6"/>
      <c r="AJ1452" s="4"/>
      <c r="AK1452" s="4"/>
      <c r="AL1452" s="6"/>
    </row>
    <row r="1453" spans="1:38" ht="13" x14ac:dyDescent="0.15">
      <c r="A1453" s="7"/>
      <c r="B1453" s="3"/>
      <c r="C1453" s="3"/>
      <c r="D1453" s="3"/>
      <c r="F1453" s="3"/>
      <c r="G1453" s="3"/>
      <c r="J1453" s="4"/>
      <c r="K1453" s="6"/>
      <c r="P1453" s="4"/>
      <c r="Q1453" s="6"/>
      <c r="R1453" s="4"/>
      <c r="S1453" s="4"/>
      <c r="T1453" s="4"/>
      <c r="U1453" s="4"/>
      <c r="V1453" s="4"/>
      <c r="W1453" s="6"/>
      <c r="X1453" s="4"/>
      <c r="Y1453" s="14"/>
      <c r="Z1453" s="4"/>
      <c r="AA1453" s="4"/>
      <c r="AB1453" s="4"/>
      <c r="AC1453" s="4"/>
      <c r="AD1453" s="2"/>
      <c r="AE1453" s="2"/>
      <c r="AF1453" s="4"/>
      <c r="AG1453" s="4"/>
      <c r="AH1453" s="4"/>
      <c r="AI1453" s="6"/>
      <c r="AJ1453" s="4"/>
      <c r="AK1453" s="4"/>
      <c r="AL1453" s="6"/>
    </row>
    <row r="1454" spans="1:38" ht="13" x14ac:dyDescent="0.15">
      <c r="A1454" s="7"/>
      <c r="B1454" s="3"/>
      <c r="C1454" s="3"/>
      <c r="D1454" s="3"/>
      <c r="F1454" s="4"/>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6"/>
      <c r="AJ1454" s="4"/>
      <c r="AK1454" s="4"/>
      <c r="AL1454" s="6"/>
    </row>
    <row r="1455" spans="1:38" ht="13" x14ac:dyDescent="0.15">
      <c r="A1455" s="1"/>
      <c r="B1455" s="3"/>
      <c r="C1455" s="3"/>
      <c r="D1455" s="4"/>
      <c r="E1455" s="6"/>
      <c r="F1455" s="4"/>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6"/>
      <c r="AJ1455" s="4"/>
      <c r="AK1455" s="4"/>
      <c r="AL1455" s="6"/>
    </row>
    <row r="1456" spans="1:38" ht="13" x14ac:dyDescent="0.15">
      <c r="A1456" s="7"/>
      <c r="B1456" s="3"/>
      <c r="C1456" s="3"/>
      <c r="D1456" s="3"/>
      <c r="F1456" s="3"/>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6"/>
      <c r="AJ1456" s="4"/>
      <c r="AK1456" s="4"/>
      <c r="AL1456" s="6"/>
    </row>
    <row r="1457" spans="1:38" ht="13" x14ac:dyDescent="0.15">
      <c r="A1457" s="7"/>
      <c r="B1457" s="3"/>
      <c r="C1457" s="3"/>
      <c r="D1457" s="3"/>
      <c r="F1457" s="3"/>
      <c r="G1457" s="3"/>
      <c r="J1457" s="4"/>
      <c r="K1457" s="6"/>
      <c r="P1457" s="4"/>
      <c r="Q1457" s="6"/>
      <c r="R1457" s="4"/>
      <c r="S1457" s="4"/>
      <c r="T1457" s="4"/>
      <c r="U1457" s="4"/>
      <c r="V1457" s="4"/>
      <c r="W1457" s="6"/>
      <c r="X1457" s="4"/>
      <c r="Y1457" s="14"/>
      <c r="Z1457" s="4"/>
      <c r="AA1457" s="4"/>
      <c r="AB1457" s="4"/>
      <c r="AC1457" s="4"/>
      <c r="AD1457" s="2"/>
      <c r="AE1457" s="2"/>
      <c r="AF1457" s="4"/>
      <c r="AG1457" s="4"/>
      <c r="AH1457" s="4"/>
      <c r="AI1457" s="6"/>
      <c r="AJ1457" s="4"/>
      <c r="AK1457" s="4"/>
      <c r="AL1457" s="6"/>
    </row>
    <row r="1458" spans="1:38" ht="13" x14ac:dyDescent="0.15">
      <c r="A1458" s="7"/>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6"/>
      <c r="AJ1458" s="4"/>
      <c r="AK1458" s="4"/>
      <c r="AL1458" s="6"/>
    </row>
    <row r="1459" spans="1:38" ht="13" x14ac:dyDescent="0.15">
      <c r="A1459" s="1"/>
      <c r="B1459" s="3"/>
      <c r="C1459" s="4"/>
      <c r="D1459" s="3"/>
      <c r="F1459" s="3"/>
      <c r="G1459" s="3"/>
      <c r="J1459" s="3"/>
      <c r="P1459" s="3"/>
      <c r="R1459" s="4"/>
      <c r="S1459" s="4"/>
      <c r="T1459" s="4"/>
      <c r="U1459" s="4"/>
      <c r="V1459" s="4"/>
      <c r="W1459" s="6"/>
      <c r="X1459" s="4"/>
      <c r="Y1459" s="14"/>
      <c r="Z1459" s="4"/>
      <c r="AA1459" s="4"/>
      <c r="AB1459" s="4"/>
      <c r="AC1459" s="4"/>
      <c r="AD1459" s="2"/>
      <c r="AE1459" s="2"/>
      <c r="AF1459" s="4"/>
      <c r="AG1459" s="4"/>
      <c r="AH1459" s="4"/>
      <c r="AI1459" s="6"/>
      <c r="AJ1459" s="4"/>
      <c r="AK1459" s="4"/>
      <c r="AL1459" s="6"/>
    </row>
    <row r="1460" spans="1:38" ht="13" x14ac:dyDescent="0.15">
      <c r="A1460" s="7"/>
      <c r="B1460" s="3"/>
      <c r="C1460" s="3"/>
      <c r="D1460" s="3"/>
      <c r="F1460" s="3"/>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6"/>
      <c r="AJ1460" s="4"/>
      <c r="AK1460" s="4"/>
      <c r="AL1460" s="6"/>
    </row>
    <row r="1461" spans="1:38" ht="13" x14ac:dyDescent="0.15">
      <c r="A1461" s="7"/>
      <c r="B1461" s="3"/>
      <c r="C1461" s="3"/>
      <c r="D1461" s="3"/>
      <c r="F1461" s="3"/>
      <c r="G1461" s="3"/>
      <c r="J1461" s="4"/>
      <c r="K1461" s="6"/>
      <c r="P1461" s="4"/>
      <c r="Q1461" s="6"/>
      <c r="R1461" s="4"/>
      <c r="S1461" s="4"/>
      <c r="T1461" s="4"/>
      <c r="U1461" s="4"/>
      <c r="V1461" s="4"/>
      <c r="W1461" s="6"/>
      <c r="X1461" s="4"/>
      <c r="Y1461" s="14"/>
      <c r="Z1461" s="4"/>
      <c r="AA1461" s="4"/>
      <c r="AB1461" s="4"/>
      <c r="AC1461" s="4"/>
      <c r="AD1461" s="2"/>
      <c r="AE1461" s="2"/>
      <c r="AF1461" s="4"/>
      <c r="AG1461" s="4"/>
      <c r="AH1461" s="4"/>
      <c r="AI1461" s="6"/>
      <c r="AJ1461" s="4"/>
      <c r="AK1461" s="4"/>
      <c r="AL1461" s="6"/>
    </row>
    <row r="1462" spans="1:38" ht="13" x14ac:dyDescent="0.15">
      <c r="A1462" s="7"/>
      <c r="B1462" s="3"/>
      <c r="C1462" s="3"/>
      <c r="D1462" s="3"/>
      <c r="F1462" s="3"/>
      <c r="G1462" s="3"/>
      <c r="J1462" s="4"/>
      <c r="K1462" s="6"/>
      <c r="P1462" s="4"/>
      <c r="Q1462" s="6"/>
      <c r="R1462" s="4"/>
      <c r="S1462" s="4"/>
      <c r="T1462" s="4"/>
      <c r="U1462" s="4"/>
      <c r="V1462" s="4"/>
      <c r="W1462" s="6"/>
      <c r="X1462" s="4"/>
      <c r="Y1462" s="14"/>
      <c r="Z1462" s="4"/>
      <c r="AA1462" s="4"/>
      <c r="AB1462" s="4"/>
      <c r="AC1462" s="4"/>
      <c r="AD1462" s="2"/>
      <c r="AE1462" s="2"/>
      <c r="AF1462" s="4"/>
      <c r="AG1462" s="4"/>
      <c r="AH1462" s="4"/>
      <c r="AI1462" s="6"/>
      <c r="AJ1462" s="4"/>
      <c r="AK1462" s="4"/>
      <c r="AL1462" s="6"/>
    </row>
    <row r="1463" spans="1:38" ht="13" x14ac:dyDescent="0.15">
      <c r="A1463" s="1"/>
      <c r="B1463" s="3"/>
      <c r="C1463" s="3"/>
      <c r="D1463" s="4"/>
      <c r="E1463" s="6"/>
      <c r="F1463" s="4"/>
      <c r="G1463" s="3"/>
      <c r="J1463" s="4"/>
      <c r="K1463" s="6"/>
      <c r="P1463" s="4"/>
      <c r="Q1463" s="6"/>
      <c r="R1463" s="4"/>
      <c r="S1463" s="4"/>
      <c r="T1463" s="4"/>
      <c r="U1463" s="4"/>
      <c r="V1463" s="4"/>
      <c r="W1463" s="6"/>
      <c r="X1463" s="4"/>
      <c r="Y1463" s="14"/>
      <c r="Z1463" s="4"/>
      <c r="AA1463" s="4"/>
      <c r="AB1463" s="4"/>
      <c r="AC1463" s="4"/>
      <c r="AD1463" s="2"/>
      <c r="AE1463" s="2"/>
      <c r="AF1463" s="4"/>
      <c r="AG1463" s="4"/>
      <c r="AH1463" s="4"/>
      <c r="AI1463" s="6"/>
      <c r="AJ1463" s="4"/>
      <c r="AK1463" s="4"/>
      <c r="AL1463" s="6"/>
    </row>
    <row r="1464" spans="1:38" ht="13" x14ac:dyDescent="0.15">
      <c r="A1464" s="7"/>
      <c r="B1464" s="3"/>
      <c r="C1464" s="3"/>
      <c r="D1464" s="3"/>
      <c r="F1464" s="3"/>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6"/>
      <c r="AJ1464" s="4"/>
      <c r="AK1464" s="4"/>
      <c r="AL1464" s="6"/>
    </row>
    <row r="1465" spans="1:38" ht="13" x14ac:dyDescent="0.15">
      <c r="A1465" s="7"/>
      <c r="B1465" s="3"/>
      <c r="C1465" s="3"/>
      <c r="D1465" s="3"/>
      <c r="F1465" s="3"/>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6"/>
      <c r="AJ1465" s="4"/>
      <c r="AK1465" s="4"/>
      <c r="AL1465" s="6"/>
    </row>
    <row r="1466" spans="1:38" ht="13" x14ac:dyDescent="0.15">
      <c r="A1466" s="7"/>
      <c r="B1466" s="3"/>
      <c r="C1466" s="3"/>
      <c r="D1466" s="3"/>
      <c r="F1466" s="3"/>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6"/>
      <c r="AJ1466" s="4"/>
      <c r="AK1466" s="4"/>
      <c r="AL1466" s="6"/>
    </row>
    <row r="1467" spans="1:38" ht="13" x14ac:dyDescent="0.15">
      <c r="A1467" s="1"/>
      <c r="B1467" s="3"/>
      <c r="C1467" s="3"/>
      <c r="D1467" s="3"/>
      <c r="F1467" s="3"/>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6"/>
      <c r="AJ1467" s="4"/>
      <c r="AK1467" s="4"/>
      <c r="AL1467" s="6"/>
    </row>
    <row r="1468" spans="1:38" ht="13" x14ac:dyDescent="0.15">
      <c r="A1468" s="7"/>
      <c r="B1468" s="3"/>
      <c r="C1468" s="3"/>
      <c r="D1468" s="3"/>
      <c r="F1468" s="3"/>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6"/>
      <c r="AJ1468" s="4"/>
      <c r="AK1468" s="4"/>
      <c r="AL1468" s="6"/>
    </row>
    <row r="1469" spans="1:38" ht="13" x14ac:dyDescent="0.15">
      <c r="A1469" s="7"/>
      <c r="B1469" s="3"/>
      <c r="C1469" s="3"/>
      <c r="D1469" s="4"/>
      <c r="E1469" s="6"/>
      <c r="F1469" s="4"/>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6"/>
      <c r="AJ1469" s="4"/>
      <c r="AK1469" s="4"/>
      <c r="AL1469" s="6"/>
    </row>
    <row r="1470" spans="1:38" ht="13" x14ac:dyDescent="0.15">
      <c r="A1470" s="7"/>
      <c r="B1470" s="3"/>
      <c r="C1470" s="3"/>
      <c r="D1470" s="4"/>
      <c r="E1470" s="6"/>
      <c r="F1470" s="4"/>
      <c r="G1470" s="3"/>
      <c r="J1470" s="4"/>
      <c r="K1470" s="6"/>
      <c r="P1470" s="4"/>
      <c r="Q1470" s="6"/>
      <c r="R1470" s="4"/>
      <c r="S1470" s="4"/>
      <c r="T1470" s="4"/>
      <c r="U1470" s="4"/>
      <c r="V1470" s="4"/>
      <c r="W1470" s="6"/>
      <c r="X1470" s="4"/>
      <c r="Y1470" s="14"/>
      <c r="Z1470" s="4"/>
      <c r="AA1470" s="4"/>
      <c r="AB1470" s="4"/>
      <c r="AC1470" s="4"/>
      <c r="AD1470" s="2"/>
      <c r="AE1470" s="2"/>
      <c r="AF1470" s="4"/>
      <c r="AG1470" s="4"/>
      <c r="AH1470" s="4"/>
      <c r="AI1470" s="6"/>
      <c r="AJ1470" s="4"/>
      <c r="AK1470" s="4"/>
      <c r="AL1470" s="6"/>
    </row>
    <row r="1471" spans="1:38" ht="13" x14ac:dyDescent="0.15">
      <c r="A1471" s="1"/>
      <c r="B1471" s="3"/>
      <c r="C1471" s="4"/>
      <c r="D1471" s="3"/>
      <c r="F1471" s="3"/>
      <c r="G1471" s="3"/>
      <c r="J1471" s="3"/>
      <c r="P1471" s="3"/>
      <c r="R1471" s="4"/>
      <c r="S1471" s="4"/>
      <c r="T1471" s="4"/>
      <c r="U1471" s="4"/>
      <c r="V1471" s="4"/>
      <c r="W1471" s="6"/>
      <c r="X1471" s="4"/>
      <c r="Y1471" s="14"/>
      <c r="Z1471" s="4"/>
      <c r="AA1471" s="4"/>
      <c r="AB1471" s="4"/>
      <c r="AC1471" s="4"/>
      <c r="AD1471" s="2"/>
      <c r="AE1471" s="2"/>
      <c r="AF1471" s="4"/>
      <c r="AG1471" s="4"/>
      <c r="AH1471" s="4"/>
      <c r="AI1471" s="6"/>
      <c r="AJ1471" s="4"/>
      <c r="AK1471" s="4"/>
      <c r="AL1471" s="6"/>
    </row>
    <row r="1472" spans="1:38" ht="13" x14ac:dyDescent="0.15">
      <c r="A1472" s="7"/>
      <c r="B1472" s="3"/>
      <c r="C1472" s="4"/>
      <c r="D1472" s="3"/>
      <c r="F1472" s="3"/>
      <c r="G1472" s="3"/>
      <c r="J1472" s="3"/>
      <c r="P1472" s="3"/>
      <c r="R1472" s="4"/>
      <c r="S1472" s="4"/>
      <c r="T1472" s="4"/>
      <c r="U1472" s="4"/>
      <c r="V1472" s="4"/>
      <c r="W1472" s="6"/>
      <c r="X1472" s="4"/>
      <c r="Y1472" s="14"/>
      <c r="Z1472" s="4"/>
      <c r="AA1472" s="4"/>
      <c r="AB1472" s="4"/>
      <c r="AC1472" s="4"/>
      <c r="AD1472" s="2"/>
      <c r="AE1472" s="2"/>
      <c r="AF1472" s="4"/>
      <c r="AG1472" s="4"/>
      <c r="AH1472" s="4"/>
      <c r="AI1472" s="6"/>
      <c r="AJ1472" s="4"/>
      <c r="AK1472" s="4"/>
      <c r="AL1472" s="6"/>
    </row>
    <row r="1473" spans="1:38" ht="13" x14ac:dyDescent="0.15">
      <c r="A1473" s="7"/>
      <c r="B1473" s="3"/>
      <c r="C1473" s="3"/>
      <c r="D1473" s="3"/>
      <c r="F1473" s="3"/>
      <c r="G1473" s="3"/>
      <c r="J1473" s="4"/>
      <c r="K1473" s="6"/>
      <c r="P1473" s="4"/>
      <c r="Q1473" s="6"/>
      <c r="R1473" s="4"/>
      <c r="S1473" s="4"/>
      <c r="T1473" s="4"/>
      <c r="U1473" s="4"/>
      <c r="V1473" s="4"/>
      <c r="W1473" s="6"/>
      <c r="X1473" s="4"/>
      <c r="Y1473" s="14"/>
      <c r="Z1473" s="4"/>
      <c r="AA1473" s="4"/>
      <c r="AB1473" s="4"/>
      <c r="AC1473" s="4"/>
      <c r="AD1473" s="2"/>
      <c r="AE1473" s="2"/>
      <c r="AF1473" s="4"/>
      <c r="AG1473" s="4"/>
      <c r="AH1473" s="4"/>
      <c r="AI1473" s="6"/>
      <c r="AJ1473" s="4"/>
      <c r="AK1473" s="4"/>
      <c r="AL1473" s="6"/>
    </row>
    <row r="1474" spans="1:38" ht="13" x14ac:dyDescent="0.15">
      <c r="A1474" s="7"/>
      <c r="B1474" s="3"/>
      <c r="C1474" s="3"/>
      <c r="D1474" s="4"/>
      <c r="E1474" s="6"/>
      <c r="F1474" s="4"/>
      <c r="G1474" s="3"/>
      <c r="J1474" s="4"/>
      <c r="K1474" s="6"/>
      <c r="P1474" s="4"/>
      <c r="Q1474" s="6"/>
      <c r="R1474" s="4"/>
      <c r="S1474" s="4"/>
      <c r="T1474" s="4"/>
      <c r="U1474" s="4"/>
      <c r="V1474" s="4"/>
      <c r="W1474" s="6"/>
      <c r="X1474" s="4"/>
      <c r="Y1474" s="14"/>
      <c r="Z1474" s="4"/>
      <c r="AA1474" s="4"/>
      <c r="AB1474" s="4"/>
      <c r="AC1474" s="4"/>
      <c r="AD1474" s="2"/>
      <c r="AE1474" s="2"/>
      <c r="AF1474" s="4"/>
      <c r="AG1474" s="4"/>
      <c r="AH1474" s="4"/>
      <c r="AI1474" s="6"/>
      <c r="AJ1474" s="4"/>
      <c r="AK1474" s="4"/>
      <c r="AL1474" s="6"/>
    </row>
    <row r="1475" spans="1:38" ht="13" x14ac:dyDescent="0.15">
      <c r="A1475" s="1"/>
      <c r="B1475" s="3"/>
      <c r="C1475" s="3"/>
      <c r="D1475" s="3"/>
      <c r="F1475" s="3"/>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6"/>
      <c r="AJ1475" s="4"/>
      <c r="AK1475" s="4"/>
      <c r="AL1475" s="6"/>
    </row>
    <row r="1476" spans="1:38" ht="13" x14ac:dyDescent="0.15">
      <c r="A1476" s="7"/>
      <c r="B1476" s="3"/>
      <c r="C1476" s="3"/>
      <c r="D1476" s="3"/>
      <c r="F1476" s="3"/>
      <c r="G1476" s="3"/>
      <c r="J1476" s="4"/>
      <c r="K1476" s="6"/>
      <c r="P1476" s="4"/>
      <c r="Q1476" s="6"/>
      <c r="R1476" s="4"/>
      <c r="S1476" s="4"/>
      <c r="T1476" s="4"/>
      <c r="U1476" s="4"/>
      <c r="V1476" s="4"/>
      <c r="W1476" s="6"/>
      <c r="X1476" s="4"/>
      <c r="Y1476" s="14"/>
      <c r="Z1476" s="4"/>
      <c r="AA1476" s="4"/>
      <c r="AB1476" s="4"/>
      <c r="AC1476" s="4"/>
      <c r="AD1476" s="2"/>
      <c r="AE1476" s="2"/>
      <c r="AF1476" s="4"/>
      <c r="AG1476" s="4"/>
      <c r="AH1476" s="4"/>
      <c r="AI1476" s="6"/>
      <c r="AJ1476" s="4"/>
      <c r="AK1476" s="4"/>
      <c r="AL1476" s="6"/>
    </row>
    <row r="1477" spans="1:38" ht="13" x14ac:dyDescent="0.15">
      <c r="A1477" s="7"/>
      <c r="B1477" s="3"/>
      <c r="C1477" s="4"/>
      <c r="D1477" s="3"/>
      <c r="F1477" s="3"/>
      <c r="G1477" s="3"/>
      <c r="J1477" s="3"/>
      <c r="P1477" s="3"/>
      <c r="R1477" s="4"/>
      <c r="S1477" s="4"/>
      <c r="T1477" s="4"/>
      <c r="U1477" s="4"/>
      <c r="V1477" s="4"/>
      <c r="W1477" s="6"/>
      <c r="X1477" s="4"/>
      <c r="Y1477" s="14"/>
      <c r="Z1477" s="4"/>
      <c r="AA1477" s="4"/>
      <c r="AB1477" s="4"/>
      <c r="AC1477" s="4"/>
      <c r="AD1477" s="2"/>
      <c r="AE1477" s="2"/>
      <c r="AF1477" s="4"/>
      <c r="AG1477" s="4"/>
      <c r="AH1477" s="4"/>
      <c r="AI1477" s="6"/>
      <c r="AJ1477" s="4"/>
      <c r="AK1477" s="4"/>
      <c r="AL1477" s="6"/>
    </row>
    <row r="1478" spans="1:38" ht="13" x14ac:dyDescent="0.15">
      <c r="A1478" s="7"/>
      <c r="B1478" s="3"/>
      <c r="C1478" s="3"/>
      <c r="D1478" s="3"/>
      <c r="F1478" s="3"/>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6"/>
      <c r="AJ1478" s="4"/>
      <c r="AK1478" s="4"/>
      <c r="AL1478" s="6"/>
    </row>
    <row r="1479" spans="1:38" ht="13" x14ac:dyDescent="0.15">
      <c r="A1479" s="1"/>
      <c r="B1479" s="3"/>
      <c r="C1479" s="3"/>
      <c r="D1479" s="4"/>
      <c r="E1479" s="6"/>
      <c r="F1479" s="4"/>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6"/>
      <c r="AJ1479" s="4"/>
      <c r="AK1479" s="4"/>
      <c r="AL1479" s="6"/>
    </row>
    <row r="1480" spans="1:38" ht="13" x14ac:dyDescent="0.15">
      <c r="A1480" s="7"/>
      <c r="B1480" s="3"/>
      <c r="C1480" s="4"/>
      <c r="D1480" s="3"/>
      <c r="F1480" s="3"/>
      <c r="G1480" s="3"/>
      <c r="J1480" s="3"/>
      <c r="P1480" s="3"/>
      <c r="R1480" s="4"/>
      <c r="S1480" s="4"/>
      <c r="U1480" s="3"/>
      <c r="V1480" s="4"/>
      <c r="W1480" s="6"/>
      <c r="X1480" s="4"/>
      <c r="Y1480" s="14"/>
      <c r="Z1480" s="4"/>
      <c r="AA1480" s="4"/>
      <c r="AB1480" s="4"/>
      <c r="AC1480" s="4"/>
      <c r="AD1480" s="2"/>
      <c r="AE1480" s="2"/>
      <c r="AF1480" s="4"/>
      <c r="AG1480" s="4"/>
      <c r="AH1480" s="4"/>
      <c r="AI1480" s="6"/>
      <c r="AJ1480" s="4"/>
      <c r="AK1480" s="4"/>
      <c r="AL1480" s="6"/>
    </row>
    <row r="1481" spans="1:38" ht="13" x14ac:dyDescent="0.15">
      <c r="A1481" s="7"/>
      <c r="B1481" s="3"/>
      <c r="C1481" s="4"/>
      <c r="D1481" s="3"/>
      <c r="F1481" s="3"/>
      <c r="G1481" s="3"/>
      <c r="J1481" s="3"/>
      <c r="P1481" s="4"/>
      <c r="Q1481" s="6"/>
      <c r="R1481" s="4"/>
      <c r="S1481" s="4"/>
      <c r="T1481" s="4"/>
      <c r="U1481" s="3"/>
      <c r="V1481" s="4"/>
      <c r="W1481" s="6"/>
      <c r="X1481" s="4"/>
      <c r="Y1481" s="14"/>
      <c r="Z1481" s="4"/>
      <c r="AA1481" s="4"/>
      <c r="AB1481" s="4"/>
      <c r="AC1481" s="4"/>
      <c r="AD1481" s="2"/>
      <c r="AE1481" s="2"/>
      <c r="AF1481" s="4"/>
      <c r="AG1481" s="4"/>
      <c r="AH1481" s="4"/>
      <c r="AI1481" s="6"/>
      <c r="AJ1481" s="4"/>
      <c r="AK1481" s="4"/>
      <c r="AL1481" s="6"/>
    </row>
    <row r="1482" spans="1:38" ht="13" x14ac:dyDescent="0.15">
      <c r="A1482" s="7"/>
      <c r="B1482" s="3"/>
      <c r="C1482" s="4"/>
      <c r="D1482" s="3"/>
      <c r="F1482" s="3"/>
      <c r="G1482" s="3"/>
      <c r="J1482" s="3"/>
      <c r="P1482" s="3"/>
      <c r="R1482" s="4"/>
      <c r="S1482" s="4"/>
      <c r="T1482" s="4"/>
      <c r="U1482" s="3"/>
      <c r="V1482" s="4"/>
      <c r="W1482" s="6"/>
      <c r="X1482" s="4"/>
      <c r="Y1482" s="14"/>
      <c r="Z1482" s="4"/>
      <c r="AA1482" s="4"/>
      <c r="AB1482" s="4"/>
      <c r="AC1482" s="4"/>
      <c r="AD1482" s="2"/>
      <c r="AE1482" s="2"/>
      <c r="AF1482" s="4"/>
      <c r="AG1482" s="4"/>
      <c r="AH1482" s="4"/>
      <c r="AI1482" s="6"/>
      <c r="AJ1482" s="4"/>
      <c r="AK1482" s="4"/>
      <c r="AL1482" s="6"/>
    </row>
    <row r="1483" spans="1:38" ht="13" x14ac:dyDescent="0.15">
      <c r="A1483" s="1"/>
      <c r="B1483" s="3"/>
      <c r="C1483" s="4"/>
      <c r="D1483" s="3"/>
      <c r="F1483" s="3"/>
      <c r="G1483" s="3"/>
      <c r="J1483" s="3"/>
      <c r="P1483" s="3"/>
      <c r="R1483" s="4"/>
      <c r="S1483" s="4"/>
      <c r="T1483" s="4"/>
      <c r="U1483" s="3"/>
      <c r="V1483" s="4"/>
      <c r="W1483" s="6"/>
      <c r="X1483" s="4"/>
      <c r="Y1483" s="14"/>
      <c r="Z1483" s="4"/>
      <c r="AA1483" s="4"/>
      <c r="AB1483" s="4"/>
      <c r="AC1483" s="4"/>
      <c r="AD1483" s="2"/>
      <c r="AE1483" s="2"/>
      <c r="AF1483" s="4"/>
      <c r="AG1483" s="4"/>
      <c r="AH1483" s="4"/>
      <c r="AI1483" s="6"/>
      <c r="AJ1483" s="4"/>
      <c r="AK1483" s="4"/>
      <c r="AL1483" s="6"/>
    </row>
    <row r="1484" spans="1:38" ht="13" x14ac:dyDescent="0.15">
      <c r="A1484" s="7"/>
      <c r="B1484" s="3"/>
      <c r="C1484" s="3"/>
      <c r="D1484" s="4"/>
      <c r="E1484" s="6"/>
      <c r="F1484" s="4"/>
      <c r="G1484" s="3"/>
      <c r="J1484" s="4"/>
      <c r="K1484" s="6"/>
      <c r="P1484" s="4"/>
      <c r="Q1484" s="6"/>
      <c r="R1484" s="4"/>
      <c r="S1484" s="4"/>
      <c r="T1484" s="4"/>
      <c r="U1484" s="4"/>
      <c r="V1484" s="4"/>
      <c r="W1484" s="6"/>
      <c r="X1484" s="4"/>
      <c r="Y1484" s="14"/>
      <c r="Z1484" s="4"/>
      <c r="AA1484" s="4"/>
      <c r="AB1484" s="4"/>
      <c r="AC1484" s="4"/>
      <c r="AD1484" s="2"/>
      <c r="AE1484" s="2"/>
      <c r="AF1484" s="4"/>
      <c r="AG1484" s="4"/>
      <c r="AH1484" s="4"/>
      <c r="AI1484" s="6"/>
      <c r="AJ1484" s="4"/>
      <c r="AK1484" s="4"/>
      <c r="AL1484" s="6"/>
    </row>
    <row r="1485" spans="1:38" ht="13" x14ac:dyDescent="0.15">
      <c r="A1485" s="7"/>
      <c r="B1485" s="3"/>
      <c r="C1485" s="3"/>
      <c r="D1485" s="3"/>
      <c r="F1485" s="3"/>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6"/>
      <c r="AJ1485" s="4"/>
      <c r="AK1485" s="4"/>
      <c r="AL1485" s="6"/>
    </row>
    <row r="1486" spans="1:38" ht="13" x14ac:dyDescent="0.15">
      <c r="A1486" s="7"/>
      <c r="B1486" s="3"/>
      <c r="C1486" s="4"/>
      <c r="D1486" s="3"/>
      <c r="F1486" s="3"/>
      <c r="G1486" s="3"/>
      <c r="J1486" s="3"/>
      <c r="P1486" s="3"/>
      <c r="R1486" s="4"/>
      <c r="S1486" s="4"/>
      <c r="T1486" s="4"/>
      <c r="U1486" s="4"/>
      <c r="V1486" s="4"/>
      <c r="W1486" s="6"/>
      <c r="X1486" s="4"/>
      <c r="Y1486" s="14"/>
      <c r="Z1486" s="4"/>
      <c r="AA1486" s="4"/>
      <c r="AB1486" s="4"/>
      <c r="AC1486" s="4"/>
      <c r="AD1486" s="2"/>
      <c r="AE1486" s="2"/>
      <c r="AF1486" s="4"/>
      <c r="AG1486" s="4"/>
      <c r="AH1486" s="4"/>
      <c r="AI1486" s="6"/>
      <c r="AJ1486" s="4"/>
      <c r="AK1486" s="4"/>
      <c r="AL1486" s="6"/>
    </row>
    <row r="1487" spans="1:38" ht="13" x14ac:dyDescent="0.15">
      <c r="A1487" s="1"/>
      <c r="B1487" s="3"/>
      <c r="C1487" s="3"/>
      <c r="D1487" s="4"/>
      <c r="E1487" s="6"/>
      <c r="F1487" s="4"/>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6"/>
      <c r="AJ1487" s="4"/>
      <c r="AK1487" s="4"/>
      <c r="AL1487" s="6"/>
    </row>
    <row r="1488" spans="1:38" ht="13" x14ac:dyDescent="0.15">
      <c r="A1488" s="7"/>
      <c r="B1488" s="3"/>
      <c r="C1488" s="3"/>
      <c r="D1488" s="4"/>
      <c r="E1488" s="6"/>
      <c r="F1488" s="4"/>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6"/>
      <c r="AJ1488" s="4"/>
      <c r="AK1488" s="4"/>
      <c r="AL1488" s="6"/>
    </row>
    <row r="1489" spans="1:38" ht="13" x14ac:dyDescent="0.15">
      <c r="A1489" s="7"/>
      <c r="B1489" s="3"/>
      <c r="C1489" s="4"/>
      <c r="D1489" s="3"/>
      <c r="F1489" s="3"/>
      <c r="G1489" s="3"/>
      <c r="J1489" s="3"/>
      <c r="P1489" s="3"/>
      <c r="R1489" s="4"/>
      <c r="S1489" s="4"/>
      <c r="T1489" s="4"/>
      <c r="U1489" s="4"/>
      <c r="V1489" s="4"/>
      <c r="W1489" s="6"/>
      <c r="X1489" s="4"/>
      <c r="Y1489" s="14"/>
      <c r="Z1489" s="4"/>
      <c r="AA1489" s="4"/>
      <c r="AB1489" s="4"/>
      <c r="AC1489" s="4"/>
      <c r="AD1489" s="2"/>
      <c r="AE1489" s="2"/>
      <c r="AF1489" s="4"/>
      <c r="AG1489" s="4"/>
      <c r="AH1489" s="4"/>
      <c r="AI1489" s="6"/>
      <c r="AJ1489" s="4"/>
      <c r="AK1489" s="4"/>
      <c r="AL1489" s="6"/>
    </row>
    <row r="1490" spans="1:38" ht="13" x14ac:dyDescent="0.15">
      <c r="A1490" s="7"/>
      <c r="B1490" s="3"/>
      <c r="C1490" s="4"/>
      <c r="D1490" s="3"/>
      <c r="F1490" s="3"/>
      <c r="G1490" s="3"/>
      <c r="J1490" s="3"/>
      <c r="P1490" s="3"/>
      <c r="R1490" s="4"/>
      <c r="S1490" s="4"/>
      <c r="T1490" s="4"/>
      <c r="U1490" s="4"/>
      <c r="V1490" s="4"/>
      <c r="W1490" s="6"/>
      <c r="X1490" s="4"/>
      <c r="Y1490" s="14"/>
      <c r="Z1490" s="4"/>
      <c r="AA1490" s="4"/>
      <c r="AB1490" s="4"/>
      <c r="AC1490" s="4"/>
      <c r="AD1490" s="2"/>
      <c r="AE1490" s="2"/>
      <c r="AF1490" s="4"/>
      <c r="AG1490" s="4"/>
      <c r="AH1490" s="4"/>
      <c r="AI1490" s="6"/>
      <c r="AJ1490" s="4"/>
      <c r="AK1490" s="4"/>
      <c r="AL1490" s="6"/>
    </row>
    <row r="1491" spans="1:38" ht="13" x14ac:dyDescent="0.15">
      <c r="A1491" s="1"/>
      <c r="B1491" s="3"/>
      <c r="C1491" s="3"/>
      <c r="D1491" s="3"/>
      <c r="F1491" s="3"/>
      <c r="G1491" s="6"/>
      <c r="H1491" s="6"/>
      <c r="I1491" s="6"/>
      <c r="J1491" s="4"/>
      <c r="K1491" s="6"/>
      <c r="L1491" s="6"/>
      <c r="M1491" s="6"/>
      <c r="N1491" s="6"/>
      <c r="O1491" s="6"/>
      <c r="P1491" s="4"/>
      <c r="Q1491" s="6"/>
      <c r="R1491" s="4"/>
      <c r="S1491" s="4"/>
      <c r="T1491" s="4"/>
      <c r="U1491" s="4"/>
      <c r="V1491" s="4"/>
      <c r="W1491" s="6"/>
      <c r="X1491" s="4"/>
      <c r="Y1491" s="14"/>
      <c r="Z1491" s="4"/>
      <c r="AA1491" s="4"/>
      <c r="AB1491" s="4"/>
      <c r="AC1491" s="4"/>
      <c r="AD1491" s="2"/>
      <c r="AE1491" s="2"/>
      <c r="AF1491" s="4"/>
      <c r="AG1491" s="4"/>
      <c r="AH1491" s="4"/>
      <c r="AI1491" s="6"/>
      <c r="AJ1491" s="4"/>
      <c r="AK1491" s="4"/>
      <c r="AL1491" s="6"/>
    </row>
    <row r="1492" spans="1:38" ht="13" x14ac:dyDescent="0.15">
      <c r="A1492" s="7"/>
      <c r="B1492" s="3"/>
      <c r="C1492" s="4"/>
      <c r="D1492" s="3"/>
      <c r="F1492" s="3"/>
      <c r="G1492" s="3"/>
      <c r="J1492" s="3"/>
      <c r="P1492" s="3"/>
      <c r="R1492" s="4"/>
      <c r="S1492" s="4"/>
      <c r="T1492" s="4"/>
      <c r="U1492" s="4"/>
      <c r="V1492" s="4"/>
      <c r="W1492" s="6"/>
      <c r="X1492" s="4"/>
      <c r="Y1492" s="14"/>
      <c r="Z1492" s="4"/>
      <c r="AA1492" s="4"/>
      <c r="AB1492" s="4"/>
      <c r="AC1492" s="4"/>
      <c r="AD1492" s="2"/>
      <c r="AE1492" s="2"/>
      <c r="AF1492" s="4"/>
      <c r="AG1492" s="4"/>
      <c r="AH1492" s="4"/>
      <c r="AI1492" s="6"/>
      <c r="AJ1492" s="4"/>
      <c r="AK1492" s="4"/>
      <c r="AL1492" s="6"/>
    </row>
    <row r="1493" spans="1:38" ht="13" x14ac:dyDescent="0.15">
      <c r="A1493" s="7"/>
      <c r="B1493" s="3"/>
      <c r="C1493" s="3"/>
      <c r="D1493" s="4"/>
      <c r="E1493" s="6"/>
      <c r="F1493" s="4"/>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6"/>
      <c r="AJ1493" s="4"/>
      <c r="AK1493" s="4"/>
      <c r="AL1493" s="6"/>
    </row>
    <row r="1494" spans="1:38" ht="13" x14ac:dyDescent="0.15">
      <c r="A1494" s="7"/>
      <c r="B1494" s="3"/>
      <c r="C1494" s="4"/>
      <c r="D1494" s="3"/>
      <c r="F1494" s="3"/>
      <c r="G1494" s="3"/>
      <c r="J1494" s="3"/>
      <c r="P1494" s="3"/>
      <c r="R1494" s="4"/>
      <c r="S1494" s="4"/>
      <c r="T1494" s="4"/>
      <c r="U1494" s="4"/>
      <c r="V1494" s="4"/>
      <c r="W1494" s="6"/>
      <c r="X1494" s="4"/>
      <c r="Y1494" s="14"/>
      <c r="Z1494" s="4"/>
      <c r="AA1494" s="4"/>
      <c r="AB1494" s="4"/>
      <c r="AC1494" s="4"/>
      <c r="AD1494" s="2"/>
      <c r="AE1494" s="2"/>
      <c r="AF1494" s="4"/>
      <c r="AG1494" s="4"/>
      <c r="AH1494" s="4"/>
      <c r="AI1494" s="6"/>
      <c r="AJ1494" s="4"/>
      <c r="AK1494" s="4"/>
      <c r="AL1494" s="6"/>
    </row>
    <row r="1495" spans="1:38" ht="13" x14ac:dyDescent="0.15">
      <c r="A1495" s="1"/>
      <c r="B1495" s="3"/>
      <c r="C1495" s="4"/>
      <c r="D1495" s="3"/>
      <c r="F1495" s="3"/>
      <c r="G1495" s="3"/>
      <c r="J1495" s="3"/>
      <c r="P1495" s="3"/>
      <c r="R1495" s="4"/>
      <c r="S1495" s="4"/>
      <c r="T1495" s="4"/>
      <c r="U1495" s="4"/>
      <c r="V1495" s="4"/>
      <c r="W1495" s="6"/>
      <c r="X1495" s="4"/>
      <c r="Y1495" s="14"/>
      <c r="Z1495" s="4"/>
      <c r="AA1495" s="4"/>
      <c r="AB1495" s="4"/>
      <c r="AC1495" s="4"/>
      <c r="AD1495" s="2"/>
      <c r="AE1495" s="2"/>
      <c r="AF1495" s="4"/>
      <c r="AG1495" s="4"/>
      <c r="AH1495" s="4"/>
      <c r="AI1495" s="6"/>
      <c r="AJ1495" s="4"/>
      <c r="AK1495" s="4"/>
      <c r="AL1495" s="6"/>
    </row>
    <row r="1496" spans="1:38" ht="13" x14ac:dyDescent="0.15">
      <c r="A1496" s="7"/>
      <c r="B1496" s="3"/>
      <c r="C1496" s="4"/>
      <c r="D1496" s="3"/>
      <c r="F1496" s="3"/>
      <c r="G1496" s="3"/>
      <c r="J1496" s="3"/>
      <c r="P1496" s="3"/>
      <c r="R1496" s="4"/>
      <c r="S1496" s="4"/>
      <c r="T1496" s="4"/>
      <c r="U1496" s="4"/>
      <c r="V1496" s="4"/>
      <c r="W1496" s="6"/>
      <c r="X1496" s="4"/>
      <c r="Y1496" s="14"/>
      <c r="Z1496" s="4"/>
      <c r="AA1496" s="4"/>
      <c r="AB1496" s="4"/>
      <c r="AC1496" s="4"/>
      <c r="AD1496" s="2"/>
      <c r="AE1496" s="2"/>
      <c r="AF1496" s="4"/>
      <c r="AG1496" s="4"/>
      <c r="AH1496" s="4"/>
      <c r="AI1496" s="6"/>
      <c r="AJ1496" s="4"/>
      <c r="AK1496" s="4"/>
      <c r="AL1496" s="6"/>
    </row>
    <row r="1497" spans="1:38" ht="13" x14ac:dyDescent="0.15">
      <c r="A1497" s="7"/>
      <c r="B1497" s="3"/>
      <c r="C1497" s="3"/>
      <c r="D1497" s="3"/>
      <c r="F1497" s="3"/>
      <c r="G1497" s="3"/>
      <c r="J1497" s="4"/>
      <c r="K1497" s="6"/>
      <c r="P1497" s="4"/>
      <c r="Q1497" s="6"/>
      <c r="R1497" s="4"/>
      <c r="S1497" s="4"/>
      <c r="T1497" s="4"/>
      <c r="U1497" s="4"/>
      <c r="V1497" s="4"/>
      <c r="W1497" s="6"/>
      <c r="X1497" s="4"/>
      <c r="Y1497" s="14"/>
      <c r="Z1497" s="4"/>
      <c r="AA1497" s="4"/>
      <c r="AB1497" s="4"/>
      <c r="AC1497" s="4"/>
      <c r="AD1497" s="2"/>
      <c r="AE1497" s="2"/>
      <c r="AF1497" s="4"/>
      <c r="AG1497" s="4"/>
      <c r="AH1497" s="4"/>
      <c r="AI1497" s="6"/>
      <c r="AJ1497" s="4"/>
      <c r="AK1497" s="4"/>
      <c r="AL1497" s="6"/>
    </row>
    <row r="1498" spans="1:38" ht="13" x14ac:dyDescent="0.15">
      <c r="A1498" s="7"/>
      <c r="B1498" s="3"/>
      <c r="C1498" s="3"/>
      <c r="D1498" s="4"/>
      <c r="E1498" s="6"/>
      <c r="F1498" s="4"/>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6"/>
      <c r="AJ1498" s="4"/>
      <c r="AK1498" s="4"/>
      <c r="AL1498" s="6"/>
    </row>
    <row r="1499" spans="1:38" ht="13" x14ac:dyDescent="0.15">
      <c r="A1499" s="1"/>
      <c r="B1499" s="3"/>
      <c r="C1499" s="3"/>
      <c r="D1499" s="4"/>
      <c r="E1499" s="6"/>
      <c r="F1499" s="4"/>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6"/>
      <c r="AJ1499" s="4"/>
      <c r="AK1499" s="4"/>
      <c r="AL1499" s="6"/>
    </row>
    <row r="1500" spans="1:38" ht="13" x14ac:dyDescent="0.15">
      <c r="A1500" s="7"/>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6"/>
      <c r="AJ1500" s="4"/>
      <c r="AK1500" s="4"/>
      <c r="AL1500" s="6"/>
    </row>
    <row r="1501" spans="1:38" ht="13" x14ac:dyDescent="0.15">
      <c r="A1501" s="7"/>
      <c r="B1501" s="3"/>
      <c r="C1501" s="4"/>
      <c r="D1501" s="3"/>
      <c r="F1501" s="3"/>
      <c r="G1501" s="3"/>
      <c r="J1501" s="3"/>
      <c r="P1501" s="3"/>
      <c r="R1501" s="4"/>
      <c r="S1501" s="4"/>
      <c r="T1501" s="4"/>
      <c r="U1501" s="4"/>
      <c r="V1501" s="4"/>
      <c r="W1501" s="6"/>
      <c r="X1501" s="4"/>
      <c r="Y1501" s="14"/>
      <c r="Z1501" s="4"/>
      <c r="AA1501" s="4"/>
      <c r="AB1501" s="4"/>
      <c r="AC1501" s="4"/>
      <c r="AD1501" s="2"/>
      <c r="AE1501" s="2"/>
      <c r="AF1501" s="4"/>
      <c r="AG1501" s="4"/>
      <c r="AH1501" s="4"/>
      <c r="AI1501" s="6"/>
      <c r="AJ1501" s="4"/>
      <c r="AK1501" s="4"/>
      <c r="AL1501" s="6"/>
    </row>
    <row r="1502" spans="1:38" ht="13" x14ac:dyDescent="0.15">
      <c r="A1502" s="7"/>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6"/>
      <c r="AJ1502" s="4"/>
      <c r="AK1502" s="4"/>
      <c r="AL1502" s="6"/>
    </row>
    <row r="1503" spans="1:38" ht="13" x14ac:dyDescent="0.15">
      <c r="A1503" s="1"/>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6"/>
      <c r="AJ1503" s="4"/>
      <c r="AK1503" s="4"/>
      <c r="AL1503" s="6"/>
    </row>
    <row r="1504" spans="1:38" ht="13" x14ac:dyDescent="0.15">
      <c r="A1504" s="7"/>
      <c r="B1504" s="3"/>
      <c r="C1504" s="3"/>
      <c r="D1504" s="3"/>
      <c r="F1504" s="3"/>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6"/>
      <c r="AJ1504" s="4"/>
      <c r="AK1504" s="4"/>
      <c r="AL1504" s="6"/>
    </row>
    <row r="1505" spans="1:38" ht="13" x14ac:dyDescent="0.15">
      <c r="A1505" s="7"/>
      <c r="B1505" s="3"/>
      <c r="C1505" s="3"/>
      <c r="D1505" s="4"/>
      <c r="E1505" s="6"/>
      <c r="F1505" s="4"/>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6"/>
      <c r="AJ1505" s="4"/>
      <c r="AK1505" s="4"/>
      <c r="AL1505" s="6"/>
    </row>
    <row r="1506" spans="1:38" ht="13" x14ac:dyDescent="0.15">
      <c r="A1506" s="7"/>
      <c r="B1506" s="3"/>
      <c r="C1506" s="4"/>
      <c r="D1506" s="3"/>
      <c r="F1506" s="3"/>
      <c r="G1506" s="3"/>
      <c r="J1506" s="3"/>
      <c r="P1506" s="3"/>
      <c r="R1506" s="4"/>
      <c r="S1506" s="4"/>
      <c r="T1506" s="4"/>
      <c r="U1506" s="4"/>
      <c r="V1506" s="4"/>
      <c r="W1506" s="6"/>
      <c r="X1506" s="4"/>
      <c r="Y1506" s="14"/>
      <c r="Z1506" s="4"/>
      <c r="AA1506" s="4"/>
      <c r="AB1506" s="4"/>
      <c r="AC1506" s="4"/>
      <c r="AD1506" s="2"/>
      <c r="AE1506" s="2"/>
      <c r="AF1506" s="4"/>
      <c r="AG1506" s="4"/>
      <c r="AH1506" s="4"/>
      <c r="AI1506" s="6"/>
      <c r="AJ1506" s="4"/>
      <c r="AK1506" s="4"/>
      <c r="AL1506" s="6"/>
    </row>
    <row r="1507" spans="1:38" ht="13" x14ac:dyDescent="0.15">
      <c r="A1507" s="1"/>
      <c r="B1507" s="3"/>
      <c r="C1507" s="3"/>
      <c r="D1507" s="3"/>
      <c r="F1507" s="3"/>
      <c r="G1507" s="3"/>
      <c r="J1507" s="4"/>
      <c r="K1507" s="6"/>
      <c r="P1507" s="4"/>
      <c r="Q1507" s="6"/>
      <c r="R1507" s="4"/>
      <c r="S1507" s="4"/>
      <c r="T1507" s="4"/>
      <c r="U1507" s="4"/>
      <c r="V1507" s="4"/>
      <c r="W1507" s="6"/>
      <c r="X1507" s="4"/>
      <c r="Y1507" s="14"/>
      <c r="Z1507" s="4"/>
      <c r="AA1507" s="4"/>
      <c r="AB1507" s="4"/>
      <c r="AC1507" s="4"/>
      <c r="AD1507" s="2"/>
      <c r="AE1507" s="2"/>
      <c r="AF1507" s="4"/>
      <c r="AG1507" s="4"/>
      <c r="AH1507" s="4"/>
      <c r="AI1507" s="6"/>
      <c r="AJ1507" s="4"/>
      <c r="AK1507" s="4"/>
      <c r="AL1507" s="6"/>
    </row>
    <row r="1508" spans="1:38" ht="13" x14ac:dyDescent="0.15">
      <c r="A1508" s="7"/>
      <c r="B1508" s="3"/>
      <c r="C1508" s="4"/>
      <c r="D1508" s="3"/>
      <c r="F1508" s="3"/>
      <c r="G1508" s="3"/>
      <c r="J1508" s="3"/>
      <c r="P1508" s="3"/>
      <c r="R1508" s="4"/>
      <c r="S1508" s="4"/>
      <c r="T1508" s="4"/>
      <c r="U1508" s="4"/>
      <c r="V1508" s="4"/>
      <c r="W1508" s="6"/>
      <c r="X1508" s="4"/>
      <c r="Y1508" s="14"/>
      <c r="Z1508" s="4"/>
      <c r="AA1508" s="4"/>
      <c r="AB1508" s="4"/>
      <c r="AC1508" s="4"/>
      <c r="AD1508" s="2"/>
      <c r="AE1508" s="2"/>
      <c r="AF1508" s="4"/>
      <c r="AG1508" s="4"/>
      <c r="AH1508" s="4"/>
      <c r="AI1508" s="6"/>
      <c r="AJ1508" s="4"/>
      <c r="AK1508" s="4"/>
      <c r="AL1508" s="6"/>
    </row>
    <row r="1509" spans="1:38" ht="13" x14ac:dyDescent="0.15">
      <c r="A1509" s="7"/>
      <c r="B1509" s="3"/>
      <c r="C1509" s="3"/>
      <c r="D1509" s="4"/>
      <c r="E1509" s="6"/>
      <c r="F1509" s="4"/>
      <c r="G1509" s="3"/>
      <c r="J1509" s="4"/>
      <c r="K1509" s="6"/>
      <c r="P1509" s="4"/>
      <c r="Q1509" s="6"/>
      <c r="R1509" s="4"/>
      <c r="S1509" s="4"/>
      <c r="T1509" s="4"/>
      <c r="U1509" s="4"/>
      <c r="V1509" s="4"/>
      <c r="W1509" s="6"/>
      <c r="X1509" s="4"/>
      <c r="Y1509" s="14"/>
      <c r="Z1509" s="4"/>
      <c r="AA1509" s="4"/>
      <c r="AB1509" s="4"/>
      <c r="AC1509" s="4"/>
      <c r="AD1509" s="2"/>
      <c r="AE1509" s="2"/>
      <c r="AF1509" s="4"/>
      <c r="AG1509" s="4"/>
      <c r="AH1509" s="4"/>
      <c r="AI1509" s="6"/>
      <c r="AJ1509" s="4"/>
      <c r="AK1509" s="4"/>
      <c r="AL1509" s="6"/>
    </row>
    <row r="1510" spans="1:38" ht="13" x14ac:dyDescent="0.15">
      <c r="A1510" s="7"/>
      <c r="B1510" s="3"/>
      <c r="C1510" s="4"/>
      <c r="D1510" s="3"/>
      <c r="F1510" s="3"/>
      <c r="G1510" s="3"/>
      <c r="J1510" s="3"/>
      <c r="P1510" s="3"/>
      <c r="R1510" s="4"/>
      <c r="S1510" s="4"/>
      <c r="T1510" s="3"/>
      <c r="U1510" s="4"/>
      <c r="V1510" s="4"/>
      <c r="W1510" s="6"/>
      <c r="X1510" s="4"/>
      <c r="Y1510" s="14"/>
      <c r="Z1510" s="4"/>
      <c r="AA1510" s="4"/>
      <c r="AB1510" s="4"/>
      <c r="AC1510" s="4"/>
      <c r="AD1510" s="2"/>
      <c r="AE1510" s="2"/>
      <c r="AF1510" s="4"/>
      <c r="AG1510" s="4"/>
      <c r="AH1510" s="4"/>
      <c r="AI1510" s="6"/>
      <c r="AJ1510" s="4"/>
      <c r="AK1510" s="4"/>
      <c r="AL1510" s="6"/>
    </row>
    <row r="1511" spans="1:38" ht="13" x14ac:dyDescent="0.15">
      <c r="A1511" s="1"/>
      <c r="B1511" s="3"/>
      <c r="C1511" s="4"/>
      <c r="D1511" s="3"/>
      <c r="F1511" s="3"/>
      <c r="G1511" s="3"/>
      <c r="J1511" s="3"/>
      <c r="P1511" s="3"/>
      <c r="R1511" s="4"/>
      <c r="S1511" s="4"/>
      <c r="T1511" s="3"/>
      <c r="U1511" s="4"/>
      <c r="V1511" s="4"/>
      <c r="W1511" s="6"/>
      <c r="X1511" s="4"/>
      <c r="Y1511" s="14"/>
      <c r="Z1511" s="4"/>
      <c r="AA1511" s="4"/>
      <c r="AB1511" s="4"/>
      <c r="AC1511" s="4"/>
      <c r="AD1511" s="2"/>
      <c r="AE1511" s="2"/>
      <c r="AF1511" s="4"/>
      <c r="AG1511" s="4"/>
      <c r="AH1511" s="4"/>
      <c r="AI1511" s="6"/>
      <c r="AJ1511" s="4"/>
      <c r="AK1511" s="4"/>
      <c r="AL1511" s="6"/>
    </row>
    <row r="1512" spans="1:38" ht="13" x14ac:dyDescent="0.15">
      <c r="A1512" s="7"/>
      <c r="B1512" s="3"/>
      <c r="C1512" s="3"/>
      <c r="D1512" s="3"/>
      <c r="F1512" s="3"/>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6"/>
      <c r="AJ1512" s="4"/>
      <c r="AK1512" s="4"/>
      <c r="AL1512" s="6"/>
    </row>
    <row r="1513" spans="1:38" ht="13" x14ac:dyDescent="0.15">
      <c r="A1513" s="7"/>
      <c r="B1513" s="3"/>
      <c r="C1513" s="3"/>
      <c r="D1513" s="3"/>
      <c r="F1513" s="3"/>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6"/>
      <c r="AJ1513" s="4"/>
      <c r="AK1513" s="4"/>
      <c r="AL1513" s="6"/>
    </row>
    <row r="1514" spans="1:38" ht="13" x14ac:dyDescent="0.15">
      <c r="A1514" s="7"/>
      <c r="B1514" s="3"/>
      <c r="C1514" s="3"/>
      <c r="D1514" s="3"/>
      <c r="F1514" s="3"/>
      <c r="G1514" s="3"/>
      <c r="J1514" s="4"/>
      <c r="K1514" s="6"/>
      <c r="P1514" s="4"/>
      <c r="Q1514" s="6"/>
      <c r="R1514" s="4"/>
      <c r="S1514" s="4"/>
      <c r="T1514" s="4"/>
      <c r="U1514" s="4"/>
      <c r="V1514" s="4"/>
      <c r="W1514" s="6"/>
      <c r="X1514" s="4"/>
      <c r="Y1514" s="14"/>
      <c r="Z1514" s="4"/>
      <c r="AA1514" s="4"/>
      <c r="AB1514" s="4"/>
      <c r="AC1514" s="4"/>
      <c r="AD1514" s="2"/>
      <c r="AE1514" s="2"/>
      <c r="AF1514" s="4"/>
      <c r="AG1514" s="4"/>
      <c r="AH1514" s="4"/>
      <c r="AI1514" s="6"/>
      <c r="AJ1514" s="4"/>
      <c r="AK1514" s="4"/>
      <c r="AL1514" s="6"/>
    </row>
    <row r="1515" spans="1:38" ht="13" x14ac:dyDescent="0.15">
      <c r="A1515" s="1"/>
      <c r="B1515" s="3"/>
      <c r="C1515" s="3"/>
      <c r="D1515" s="3"/>
      <c r="F1515" s="3"/>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6"/>
      <c r="AJ1515" s="4"/>
      <c r="AK1515" s="4"/>
      <c r="AL1515" s="6"/>
    </row>
    <row r="1516" spans="1:38" ht="13" x14ac:dyDescent="0.15">
      <c r="A1516" s="7"/>
      <c r="B1516" s="3"/>
      <c r="C1516" s="3"/>
      <c r="D1516" s="3"/>
      <c r="F1516" s="3"/>
      <c r="G1516" s="3"/>
      <c r="J1516" s="4"/>
      <c r="K1516" s="6"/>
      <c r="P1516" s="4"/>
      <c r="Q1516" s="6"/>
      <c r="R1516" s="4"/>
      <c r="S1516" s="4"/>
      <c r="T1516" s="4"/>
      <c r="U1516" s="4"/>
      <c r="V1516" s="4"/>
      <c r="W1516" s="6"/>
      <c r="X1516" s="4"/>
      <c r="Y1516" s="14"/>
      <c r="Z1516" s="4"/>
      <c r="AA1516" s="4"/>
      <c r="AB1516" s="4"/>
      <c r="AC1516" s="4"/>
      <c r="AD1516" s="2"/>
      <c r="AE1516" s="2"/>
      <c r="AF1516" s="4"/>
      <c r="AG1516" s="4"/>
      <c r="AH1516" s="4"/>
      <c r="AI1516" s="6"/>
      <c r="AJ1516" s="4"/>
      <c r="AK1516" s="4"/>
      <c r="AL1516" s="6"/>
    </row>
    <row r="1517" spans="1:38" ht="13" x14ac:dyDescent="0.15">
      <c r="A1517" s="7"/>
      <c r="B1517" s="3"/>
      <c r="C1517" s="3"/>
      <c r="D1517" s="3"/>
      <c r="F1517" s="3"/>
      <c r="G1517" s="3"/>
      <c r="J1517" s="4"/>
      <c r="K1517" s="6"/>
      <c r="P1517" s="4"/>
      <c r="Q1517" s="6"/>
      <c r="R1517" s="4"/>
      <c r="S1517" s="4"/>
      <c r="T1517" s="4"/>
      <c r="U1517" s="4"/>
      <c r="V1517" s="4"/>
      <c r="W1517" s="6"/>
      <c r="X1517" s="4"/>
      <c r="Y1517" s="14"/>
      <c r="Z1517" s="4"/>
      <c r="AA1517" s="4"/>
      <c r="AB1517" s="4"/>
      <c r="AC1517" s="4"/>
      <c r="AD1517" s="2"/>
      <c r="AE1517" s="2"/>
      <c r="AF1517" s="4"/>
      <c r="AG1517" s="4"/>
      <c r="AH1517" s="4"/>
      <c r="AI1517" s="6"/>
      <c r="AJ1517" s="4"/>
      <c r="AK1517" s="4"/>
      <c r="AL1517" s="6"/>
    </row>
    <row r="1518" spans="1:38" ht="13" x14ac:dyDescent="0.15">
      <c r="A1518" s="7"/>
      <c r="B1518" s="3"/>
      <c r="C1518" s="3"/>
      <c r="D1518" s="3"/>
      <c r="F1518" s="3"/>
      <c r="G1518" s="3"/>
      <c r="J1518" s="4"/>
      <c r="K1518" s="6"/>
      <c r="P1518" s="4"/>
      <c r="Q1518" s="6"/>
      <c r="R1518" s="4"/>
      <c r="S1518" s="4"/>
      <c r="T1518" s="4"/>
      <c r="U1518" s="4"/>
      <c r="V1518" s="4"/>
      <c r="W1518" s="6"/>
      <c r="X1518" s="4"/>
      <c r="Y1518" s="14"/>
      <c r="Z1518" s="4"/>
      <c r="AA1518" s="4"/>
      <c r="AB1518" s="4"/>
      <c r="AC1518" s="4"/>
      <c r="AD1518" s="2"/>
      <c r="AE1518" s="2"/>
      <c r="AF1518" s="4"/>
      <c r="AG1518" s="4"/>
      <c r="AH1518" s="4"/>
      <c r="AI1518" s="6"/>
      <c r="AJ1518" s="4"/>
      <c r="AK1518" s="4"/>
      <c r="AL1518" s="6"/>
    </row>
    <row r="1519" spans="1:38" ht="13" x14ac:dyDescent="0.15">
      <c r="A1519" s="1"/>
      <c r="B1519" s="3"/>
      <c r="C1519" s="3"/>
      <c r="D1519" s="3"/>
      <c r="F1519" s="3"/>
      <c r="G1519" s="3"/>
      <c r="J1519" s="4"/>
      <c r="K1519" s="6"/>
      <c r="P1519" s="4"/>
      <c r="Q1519" s="6"/>
      <c r="R1519" s="4"/>
      <c r="S1519" s="4"/>
      <c r="T1519" s="4"/>
      <c r="U1519" s="4"/>
      <c r="V1519" s="4"/>
      <c r="W1519" s="6"/>
      <c r="X1519" s="4"/>
      <c r="Y1519" s="14"/>
      <c r="Z1519" s="4"/>
      <c r="AA1519" s="4"/>
      <c r="AB1519" s="4"/>
      <c r="AC1519" s="4"/>
      <c r="AD1519" s="2"/>
      <c r="AE1519" s="2"/>
      <c r="AF1519" s="4"/>
      <c r="AG1519" s="4"/>
      <c r="AH1519" s="4"/>
      <c r="AI1519" s="6"/>
      <c r="AJ1519" s="4"/>
      <c r="AK1519" s="4"/>
      <c r="AL1519" s="6"/>
    </row>
    <row r="1520" spans="1:38" ht="13" x14ac:dyDescent="0.15">
      <c r="A1520" s="7"/>
      <c r="B1520" s="3"/>
      <c r="C1520" s="3"/>
      <c r="D1520" s="3"/>
      <c r="F1520" s="3"/>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6"/>
      <c r="AJ1520" s="4"/>
      <c r="AK1520" s="4"/>
      <c r="AL1520" s="6"/>
    </row>
    <row r="1521" spans="1:38" ht="13" x14ac:dyDescent="0.15">
      <c r="A1521" s="7"/>
      <c r="B1521" s="3"/>
      <c r="C1521" s="3"/>
      <c r="D1521" s="4"/>
      <c r="E1521" s="6"/>
      <c r="F1521" s="4"/>
      <c r="G1521" s="3"/>
      <c r="J1521" s="4"/>
      <c r="K1521" s="6"/>
      <c r="P1521" s="4"/>
      <c r="Q1521" s="6"/>
      <c r="R1521" s="4"/>
      <c r="S1521" s="4"/>
      <c r="T1521" s="4"/>
      <c r="U1521" s="4"/>
      <c r="V1521" s="4"/>
      <c r="W1521" s="6"/>
      <c r="X1521" s="4"/>
      <c r="Y1521" s="14"/>
      <c r="Z1521" s="4"/>
      <c r="AA1521" s="4"/>
      <c r="AB1521" s="4"/>
      <c r="AC1521" s="4"/>
      <c r="AD1521" s="2"/>
      <c r="AE1521" s="2"/>
      <c r="AF1521" s="4"/>
      <c r="AG1521" s="4"/>
      <c r="AH1521" s="4"/>
      <c r="AI1521" s="6"/>
      <c r="AJ1521" s="4"/>
      <c r="AK1521" s="4"/>
      <c r="AL1521" s="6"/>
    </row>
    <row r="1522" spans="1:38"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6"/>
      <c r="AJ1522" s="4"/>
      <c r="AK1522" s="4"/>
      <c r="AL1522" s="6"/>
    </row>
    <row r="1523" spans="1:38" ht="13" x14ac:dyDescent="0.15">
      <c r="A1523" s="1"/>
      <c r="B1523" s="3"/>
      <c r="C1523" s="3"/>
      <c r="D1523" s="3"/>
      <c r="F1523" s="3"/>
      <c r="G1523" s="3"/>
      <c r="J1523" s="4"/>
      <c r="K1523" s="6"/>
      <c r="P1523" s="4"/>
      <c r="Q1523" s="6"/>
      <c r="R1523" s="4"/>
      <c r="S1523" s="4"/>
      <c r="T1523" s="4"/>
      <c r="U1523" s="4"/>
      <c r="V1523" s="4"/>
      <c r="W1523" s="6"/>
      <c r="X1523" s="4"/>
      <c r="Y1523" s="14"/>
      <c r="Z1523" s="4"/>
      <c r="AA1523" s="4"/>
      <c r="AB1523" s="4"/>
      <c r="AC1523" s="4"/>
      <c r="AD1523" s="2"/>
      <c r="AE1523" s="2"/>
      <c r="AF1523" s="4"/>
      <c r="AG1523" s="4"/>
      <c r="AH1523" s="4"/>
      <c r="AI1523" s="6"/>
      <c r="AJ1523" s="4"/>
      <c r="AK1523" s="4"/>
      <c r="AL1523" s="6"/>
    </row>
    <row r="1524" spans="1:38" ht="13" x14ac:dyDescent="0.15">
      <c r="A1524" s="7"/>
      <c r="B1524" s="3"/>
      <c r="C1524" s="3"/>
      <c r="D1524" s="3"/>
      <c r="F1524" s="3"/>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6"/>
      <c r="AJ1524" s="4"/>
      <c r="AK1524" s="4"/>
      <c r="AL1524" s="6"/>
    </row>
    <row r="1525" spans="1:38" ht="13" x14ac:dyDescent="0.15">
      <c r="A1525" s="7"/>
      <c r="B1525" s="3"/>
      <c r="C1525" s="3"/>
      <c r="D1525" s="4"/>
      <c r="E1525" s="6"/>
      <c r="F1525" s="4"/>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6"/>
      <c r="AJ1525" s="4"/>
      <c r="AK1525" s="4"/>
      <c r="AL1525" s="6"/>
    </row>
    <row r="1526" spans="1:38" ht="13" x14ac:dyDescent="0.15">
      <c r="A1526" s="7"/>
      <c r="B1526" s="3"/>
      <c r="C1526" s="3"/>
      <c r="D1526" s="3"/>
      <c r="F1526" s="3"/>
      <c r="G1526" s="6"/>
      <c r="H1526" s="6"/>
      <c r="I1526" s="6"/>
      <c r="J1526" s="4"/>
      <c r="K1526" s="6"/>
      <c r="L1526" s="6"/>
      <c r="M1526" s="6"/>
      <c r="N1526" s="6"/>
      <c r="O1526" s="6"/>
      <c r="P1526" s="4"/>
      <c r="Q1526" s="6"/>
      <c r="R1526" s="4"/>
      <c r="S1526" s="4"/>
      <c r="T1526" s="4"/>
      <c r="U1526" s="4"/>
      <c r="V1526" s="4"/>
      <c r="W1526" s="6"/>
      <c r="X1526" s="4"/>
      <c r="Y1526" s="14"/>
      <c r="Z1526" s="4"/>
      <c r="AA1526" s="4"/>
      <c r="AB1526" s="4"/>
      <c r="AC1526" s="4"/>
      <c r="AD1526" s="2"/>
      <c r="AE1526" s="2"/>
      <c r="AF1526" s="4"/>
      <c r="AG1526" s="4"/>
      <c r="AH1526" s="4"/>
      <c r="AI1526" s="6"/>
      <c r="AJ1526" s="4"/>
      <c r="AK1526" s="4"/>
      <c r="AL1526" s="6"/>
    </row>
    <row r="1527" spans="1:38" ht="13" x14ac:dyDescent="0.15">
      <c r="A1527" s="1"/>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6"/>
      <c r="AJ1527" s="4"/>
      <c r="AK1527" s="4"/>
      <c r="AL1527" s="6"/>
    </row>
    <row r="1528" spans="1:38" ht="13" x14ac:dyDescent="0.15">
      <c r="A1528" s="7"/>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6"/>
      <c r="AJ1528" s="4"/>
      <c r="AK1528" s="4"/>
      <c r="AL1528" s="6"/>
    </row>
    <row r="1529" spans="1:38" ht="13" x14ac:dyDescent="0.15">
      <c r="A1529" s="7"/>
      <c r="B1529" s="3"/>
      <c r="C1529" s="4"/>
      <c r="D1529" s="3"/>
      <c r="F1529" s="3"/>
      <c r="G1529" s="3"/>
      <c r="J1529" s="3"/>
      <c r="P1529" s="3"/>
      <c r="R1529" s="4"/>
      <c r="S1529" s="4"/>
      <c r="T1529" s="4"/>
      <c r="U1529" s="4"/>
      <c r="V1529" s="4"/>
      <c r="W1529" s="6"/>
      <c r="X1529" s="4"/>
      <c r="Y1529" s="14"/>
      <c r="Z1529" s="4"/>
      <c r="AA1529" s="4"/>
      <c r="AB1529" s="4"/>
      <c r="AC1529" s="4"/>
      <c r="AD1529" s="2"/>
      <c r="AE1529" s="2"/>
      <c r="AF1529" s="4"/>
      <c r="AG1529" s="4"/>
      <c r="AH1529" s="4"/>
      <c r="AI1529" s="6"/>
      <c r="AJ1529" s="4"/>
      <c r="AK1529" s="4"/>
      <c r="AL1529" s="6"/>
    </row>
    <row r="1530" spans="1:38" ht="13" x14ac:dyDescent="0.15">
      <c r="A1530" s="7"/>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6"/>
      <c r="AJ1530" s="4"/>
      <c r="AK1530" s="4"/>
      <c r="AL1530" s="6"/>
    </row>
    <row r="1531" spans="1:38" ht="13" x14ac:dyDescent="0.15">
      <c r="A1531" s="1"/>
      <c r="B1531" s="3"/>
      <c r="C1531" s="3"/>
      <c r="D1531" s="3"/>
      <c r="F1531" s="3"/>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6"/>
      <c r="AJ1531" s="4"/>
      <c r="AK1531" s="4"/>
      <c r="AL1531" s="6"/>
    </row>
    <row r="1532" spans="1:38" ht="13" x14ac:dyDescent="0.15">
      <c r="A1532" s="7"/>
      <c r="B1532" s="3"/>
      <c r="C1532" s="3"/>
      <c r="D1532" s="4"/>
      <c r="E1532" s="6"/>
      <c r="F1532" s="4"/>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6"/>
      <c r="AJ1532" s="4"/>
      <c r="AK1532" s="4"/>
      <c r="AL1532" s="6"/>
    </row>
    <row r="1533" spans="1:38" ht="13" x14ac:dyDescent="0.15">
      <c r="A1533" s="7"/>
      <c r="B1533" s="3"/>
      <c r="C1533" s="3"/>
      <c r="D1533" s="3"/>
      <c r="F1533" s="3"/>
      <c r="G1533" s="3"/>
      <c r="J1533" s="4"/>
      <c r="K1533" s="6"/>
      <c r="P1533" s="4"/>
      <c r="Q1533" s="6"/>
      <c r="R1533" s="4"/>
      <c r="S1533" s="4"/>
      <c r="T1533" s="4"/>
      <c r="U1533" s="4"/>
      <c r="V1533" s="4"/>
      <c r="W1533" s="6"/>
      <c r="X1533" s="4"/>
      <c r="Y1533" s="14"/>
      <c r="Z1533" s="4"/>
      <c r="AA1533" s="4"/>
      <c r="AB1533" s="4"/>
      <c r="AC1533" s="4"/>
      <c r="AD1533" s="2"/>
      <c r="AE1533" s="2"/>
      <c r="AF1533" s="4"/>
      <c r="AG1533" s="4"/>
      <c r="AH1533" s="4"/>
      <c r="AI1533" s="6"/>
      <c r="AJ1533" s="4"/>
      <c r="AK1533" s="4"/>
      <c r="AL1533" s="6"/>
    </row>
    <row r="1534" spans="1:38" ht="13" x14ac:dyDescent="0.15">
      <c r="A1534" s="7"/>
      <c r="B1534" s="3"/>
      <c r="C1534" s="4"/>
      <c r="D1534" s="3"/>
      <c r="F1534" s="3"/>
      <c r="G1534" s="3"/>
      <c r="J1534" s="3"/>
      <c r="P1534" s="3"/>
      <c r="R1534" s="4"/>
      <c r="S1534" s="4"/>
      <c r="T1534" s="4"/>
      <c r="U1534" s="4"/>
      <c r="V1534" s="4"/>
      <c r="W1534" s="6"/>
      <c r="X1534" s="4"/>
      <c r="Y1534" s="14"/>
      <c r="Z1534" s="4"/>
      <c r="AA1534" s="4"/>
      <c r="AB1534" s="4"/>
      <c r="AC1534" s="4"/>
      <c r="AD1534" s="2"/>
      <c r="AE1534" s="2"/>
      <c r="AF1534" s="4"/>
      <c r="AG1534" s="4"/>
      <c r="AH1534" s="4"/>
      <c r="AI1534" s="6"/>
      <c r="AJ1534" s="4"/>
      <c r="AK1534" s="4"/>
      <c r="AL1534" s="6"/>
    </row>
    <row r="1535" spans="1:38" ht="13" x14ac:dyDescent="0.15">
      <c r="A1535" s="1"/>
      <c r="B1535" s="3"/>
      <c r="C1535" s="3"/>
      <c r="D1535" s="4"/>
      <c r="E1535" s="6"/>
      <c r="F1535" s="4"/>
      <c r="G1535" s="3"/>
      <c r="J1535" s="4"/>
      <c r="K1535" s="6"/>
      <c r="P1535" s="4"/>
      <c r="Q1535" s="6"/>
      <c r="R1535" s="4"/>
      <c r="S1535" s="4"/>
      <c r="T1535" s="4"/>
      <c r="U1535" s="4"/>
      <c r="V1535" s="4"/>
      <c r="W1535" s="6"/>
      <c r="X1535" s="4"/>
      <c r="Y1535" s="14"/>
      <c r="Z1535" s="4"/>
      <c r="AA1535" s="4"/>
      <c r="AB1535" s="4"/>
      <c r="AC1535" s="4"/>
      <c r="AD1535" s="2"/>
      <c r="AE1535" s="2"/>
      <c r="AF1535" s="4"/>
      <c r="AG1535" s="4"/>
      <c r="AH1535" s="4"/>
      <c r="AI1535" s="6"/>
      <c r="AJ1535" s="4"/>
      <c r="AK1535" s="4"/>
      <c r="AL1535" s="6"/>
    </row>
    <row r="1536" spans="1:38" ht="13" x14ac:dyDescent="0.15">
      <c r="A1536" s="7"/>
      <c r="B1536" s="3"/>
      <c r="C1536" s="4"/>
      <c r="D1536" s="3"/>
      <c r="F1536" s="3"/>
      <c r="G1536" s="3"/>
      <c r="J1536" s="3"/>
      <c r="P1536" s="3"/>
      <c r="R1536" s="4"/>
      <c r="S1536" s="4"/>
      <c r="T1536" s="4"/>
      <c r="U1536" s="4"/>
      <c r="V1536" s="4"/>
      <c r="W1536" s="6"/>
      <c r="X1536" s="4"/>
      <c r="Y1536" s="14"/>
      <c r="Z1536" s="4"/>
      <c r="AA1536" s="4"/>
      <c r="AB1536" s="4"/>
      <c r="AC1536" s="4"/>
      <c r="AD1536" s="2"/>
      <c r="AE1536" s="2"/>
      <c r="AF1536" s="4"/>
      <c r="AG1536" s="4"/>
      <c r="AH1536" s="4"/>
      <c r="AI1536" s="6"/>
      <c r="AJ1536" s="4"/>
      <c r="AK1536" s="4"/>
      <c r="AL1536" s="6"/>
    </row>
    <row r="1537" spans="1:38" ht="13" x14ac:dyDescent="0.15">
      <c r="A1537" s="7"/>
      <c r="B1537" s="3"/>
      <c r="C1537" s="3"/>
      <c r="D1537" s="3"/>
      <c r="F1537" s="3"/>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6"/>
      <c r="AJ1537" s="4"/>
      <c r="AK1537" s="4"/>
      <c r="AL1537" s="6"/>
    </row>
    <row r="1538" spans="1:38" ht="13" x14ac:dyDescent="0.15">
      <c r="A1538" s="7"/>
      <c r="B1538" s="3"/>
      <c r="C1538" s="4"/>
      <c r="D1538" s="3"/>
      <c r="F1538" s="3"/>
      <c r="G1538" s="3"/>
      <c r="J1538" s="3"/>
      <c r="P1538" s="3"/>
      <c r="R1538" s="4"/>
      <c r="S1538" s="4"/>
      <c r="T1538" s="4"/>
      <c r="U1538" s="4"/>
      <c r="V1538" s="4"/>
      <c r="W1538" s="6"/>
      <c r="X1538" s="4"/>
      <c r="Y1538" s="14"/>
      <c r="Z1538" s="4"/>
      <c r="AA1538" s="4"/>
      <c r="AB1538" s="4"/>
      <c r="AC1538" s="4"/>
      <c r="AD1538" s="2"/>
      <c r="AE1538" s="2"/>
      <c r="AF1538" s="4"/>
      <c r="AG1538" s="4"/>
      <c r="AH1538" s="4"/>
      <c r="AI1538" s="6"/>
      <c r="AJ1538" s="4"/>
      <c r="AK1538" s="4"/>
      <c r="AL1538" s="6"/>
    </row>
    <row r="1539" spans="1:38" ht="13" x14ac:dyDescent="0.15">
      <c r="A1539" s="1"/>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6"/>
      <c r="AJ1539" s="4"/>
      <c r="AK1539" s="4"/>
      <c r="AL1539" s="6"/>
    </row>
    <row r="1540" spans="1:38" ht="13" x14ac:dyDescent="0.15">
      <c r="A1540" s="7"/>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6"/>
      <c r="AJ1540" s="4"/>
      <c r="AK1540" s="4"/>
      <c r="AL1540" s="6"/>
    </row>
    <row r="1541" spans="1:38"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6"/>
      <c r="AJ1541" s="4"/>
      <c r="AK1541" s="4"/>
      <c r="AL1541" s="6"/>
    </row>
    <row r="1542" spans="1:38" ht="13" x14ac:dyDescent="0.15">
      <c r="A1542" s="7"/>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6"/>
      <c r="AJ1542" s="4"/>
      <c r="AK1542" s="4"/>
      <c r="AL1542" s="6"/>
    </row>
    <row r="1543" spans="1:38" ht="13" x14ac:dyDescent="0.15">
      <c r="A1543" s="1"/>
      <c r="B1543" s="3"/>
      <c r="C1543" s="4"/>
      <c r="D1543" s="3"/>
      <c r="F1543" s="3"/>
      <c r="G1543" s="3"/>
      <c r="J1543" s="3"/>
      <c r="P1543" s="3"/>
      <c r="R1543" s="4"/>
      <c r="S1543" s="4"/>
      <c r="T1543" s="4"/>
      <c r="U1543" s="4"/>
      <c r="V1543" s="4"/>
      <c r="W1543" s="6"/>
      <c r="X1543" s="4"/>
      <c r="Y1543" s="14"/>
      <c r="Z1543" s="4"/>
      <c r="AA1543" s="4"/>
      <c r="AB1543" s="4"/>
      <c r="AC1543" s="4"/>
      <c r="AD1543" s="2"/>
      <c r="AE1543" s="2"/>
      <c r="AF1543" s="4"/>
      <c r="AG1543" s="4"/>
      <c r="AH1543" s="4"/>
      <c r="AI1543" s="6"/>
      <c r="AJ1543" s="4"/>
      <c r="AK1543" s="4"/>
      <c r="AL1543" s="6"/>
    </row>
    <row r="1544" spans="1:38" ht="13" x14ac:dyDescent="0.15">
      <c r="A1544" s="7"/>
      <c r="B1544" s="3"/>
      <c r="C1544" s="3"/>
      <c r="D1544" s="4"/>
      <c r="E1544" s="6"/>
      <c r="F1544" s="4"/>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6"/>
      <c r="AJ1544" s="4"/>
      <c r="AK1544" s="4"/>
      <c r="AL1544" s="6"/>
    </row>
    <row r="1545" spans="1:38" ht="13" x14ac:dyDescent="0.15">
      <c r="A1545" s="7"/>
      <c r="B1545" s="3"/>
      <c r="C1545" s="3"/>
      <c r="D1545" s="4"/>
      <c r="E1545" s="6"/>
      <c r="F1545" s="4"/>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6"/>
      <c r="AJ1545" s="4"/>
      <c r="AK1545" s="4"/>
      <c r="AL1545" s="6"/>
    </row>
    <row r="1546" spans="1:38" ht="13" x14ac:dyDescent="0.15">
      <c r="A1546" s="7"/>
      <c r="B1546" s="3"/>
      <c r="C1546" s="3"/>
      <c r="D1546" s="3"/>
      <c r="F1546" s="3"/>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6"/>
      <c r="AJ1546" s="4"/>
      <c r="AK1546" s="4"/>
      <c r="AL1546" s="6"/>
    </row>
    <row r="1547" spans="1:38" ht="13" x14ac:dyDescent="0.15">
      <c r="A1547" s="1"/>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6"/>
      <c r="AJ1547" s="4"/>
      <c r="AK1547" s="4"/>
      <c r="AL1547" s="6"/>
    </row>
    <row r="1548" spans="1:38" ht="13" x14ac:dyDescent="0.15">
      <c r="A1548" s="7"/>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6"/>
      <c r="AJ1548" s="4"/>
      <c r="AK1548" s="4"/>
      <c r="AL1548" s="6"/>
    </row>
    <row r="1549" spans="1:38" ht="13" x14ac:dyDescent="0.15">
      <c r="A1549" s="7"/>
      <c r="B1549" s="3"/>
      <c r="C1549" s="3"/>
      <c r="D1549" s="4"/>
      <c r="E1549" s="6"/>
      <c r="F1549" s="4"/>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6"/>
      <c r="AJ1549" s="4"/>
      <c r="AK1549" s="4"/>
      <c r="AL1549" s="6"/>
    </row>
    <row r="1550" spans="1:38" ht="13" x14ac:dyDescent="0.15">
      <c r="A1550" s="7"/>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6"/>
      <c r="AJ1550" s="4"/>
      <c r="AK1550" s="4"/>
      <c r="AL1550" s="6"/>
    </row>
    <row r="1551" spans="1:38" ht="13" x14ac:dyDescent="0.15">
      <c r="A1551" s="1"/>
      <c r="B1551" s="3"/>
      <c r="C1551" s="3"/>
      <c r="D1551" s="4"/>
      <c r="E1551" s="6"/>
      <c r="F1551" s="4"/>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6"/>
      <c r="AJ1551" s="4"/>
      <c r="AK1551" s="4"/>
      <c r="AL1551" s="6"/>
    </row>
    <row r="1552" spans="1:38" ht="13" x14ac:dyDescent="0.15">
      <c r="A1552" s="7"/>
      <c r="B1552" s="3"/>
      <c r="C1552" s="3"/>
      <c r="D1552" s="3"/>
      <c r="F1552" s="3"/>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6"/>
      <c r="AJ1552" s="4"/>
      <c r="AK1552" s="4"/>
      <c r="AL1552" s="6"/>
    </row>
    <row r="1553" spans="1:38" ht="13" x14ac:dyDescent="0.15">
      <c r="A1553" s="7"/>
      <c r="B1553" s="3"/>
      <c r="C1553" s="3"/>
      <c r="D1553" s="3"/>
      <c r="F1553" s="3"/>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6"/>
      <c r="AJ1553" s="4"/>
      <c r="AK1553" s="4"/>
      <c r="AL1553" s="6"/>
    </row>
    <row r="1554" spans="1:38" ht="13" x14ac:dyDescent="0.15">
      <c r="A1554" s="7"/>
      <c r="B1554" s="3"/>
      <c r="C1554" s="3"/>
      <c r="D1554" s="3"/>
      <c r="F1554" s="3"/>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6"/>
      <c r="AJ1554" s="4"/>
      <c r="AK1554" s="4"/>
      <c r="AL1554" s="6"/>
    </row>
    <row r="1555" spans="1:38" ht="13" x14ac:dyDescent="0.15">
      <c r="A1555" s="1"/>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6"/>
      <c r="AJ1555" s="4"/>
      <c r="AK1555" s="4"/>
      <c r="AL1555" s="6"/>
    </row>
    <row r="1556" spans="1:38" ht="13" x14ac:dyDescent="0.15">
      <c r="A1556" s="7"/>
      <c r="B1556" s="3"/>
      <c r="C1556" s="3"/>
      <c r="D1556" s="4"/>
      <c r="E1556" s="6"/>
      <c r="F1556" s="4"/>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6"/>
      <c r="AJ1556" s="4"/>
      <c r="AK1556" s="4"/>
      <c r="AL1556" s="6"/>
    </row>
    <row r="1557" spans="1:38" ht="13" x14ac:dyDescent="0.15">
      <c r="A1557" s="7"/>
      <c r="B1557" s="3"/>
      <c r="C1557" s="3"/>
      <c r="D1557" s="3"/>
      <c r="F1557" s="3"/>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6"/>
      <c r="AJ1557" s="4"/>
      <c r="AK1557" s="4"/>
      <c r="AL1557" s="6"/>
    </row>
    <row r="1558" spans="1:38"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6"/>
      <c r="AJ1558" s="4"/>
      <c r="AK1558" s="4"/>
      <c r="AL1558" s="6"/>
    </row>
    <row r="1559" spans="1:38" ht="13" x14ac:dyDescent="0.15">
      <c r="A1559" s="1"/>
      <c r="B1559" s="3"/>
      <c r="C1559" s="4"/>
      <c r="D1559" s="3"/>
      <c r="F1559" s="3"/>
      <c r="G1559" s="3"/>
      <c r="J1559" s="3"/>
      <c r="P1559" s="3"/>
      <c r="R1559" s="4"/>
      <c r="S1559" s="4"/>
      <c r="T1559" s="3"/>
      <c r="U1559" s="4"/>
      <c r="V1559" s="4"/>
      <c r="W1559" s="6"/>
      <c r="X1559" s="4"/>
      <c r="Y1559" s="14"/>
      <c r="Z1559" s="4"/>
      <c r="AA1559" s="4"/>
      <c r="AB1559" s="4"/>
      <c r="AC1559" s="4"/>
      <c r="AD1559" s="2"/>
      <c r="AE1559" s="2"/>
      <c r="AF1559" s="4"/>
      <c r="AG1559" s="4"/>
      <c r="AH1559" s="4"/>
      <c r="AI1559" s="6"/>
      <c r="AJ1559" s="4"/>
      <c r="AK1559" s="4"/>
      <c r="AL1559" s="6"/>
    </row>
    <row r="1560" spans="1:38" ht="13" x14ac:dyDescent="0.15">
      <c r="A1560" s="7"/>
      <c r="B1560" s="3"/>
      <c r="C1560" s="4"/>
      <c r="D1560" s="3"/>
      <c r="F1560" s="3"/>
      <c r="G1560" s="3"/>
      <c r="J1560" s="3"/>
      <c r="P1560" s="3"/>
      <c r="R1560" s="4"/>
      <c r="S1560" s="4"/>
      <c r="T1560" s="4"/>
      <c r="U1560" s="3"/>
      <c r="V1560" s="4"/>
      <c r="W1560" s="6"/>
      <c r="X1560" s="4"/>
      <c r="Y1560" s="14"/>
      <c r="Z1560" s="4"/>
      <c r="AA1560" s="4"/>
      <c r="AB1560" s="4"/>
      <c r="AC1560" s="4"/>
      <c r="AD1560" s="2"/>
      <c r="AE1560" s="2"/>
      <c r="AF1560" s="4"/>
      <c r="AG1560" s="4"/>
      <c r="AH1560" s="4"/>
      <c r="AI1560" s="6"/>
      <c r="AJ1560" s="4"/>
      <c r="AK1560" s="4"/>
      <c r="AL1560" s="6"/>
    </row>
    <row r="1561" spans="1:38" ht="13" x14ac:dyDescent="0.15">
      <c r="A1561" s="7"/>
      <c r="B1561" s="3"/>
      <c r="C1561" s="3"/>
      <c r="D1561" s="3"/>
      <c r="F1561" s="3"/>
      <c r="G1561" s="3"/>
      <c r="J1561" s="4"/>
      <c r="K1561" s="6"/>
      <c r="P1561" s="4"/>
      <c r="Q1561" s="6"/>
      <c r="R1561" s="4"/>
      <c r="S1561" s="4"/>
      <c r="T1561" s="4"/>
      <c r="U1561" s="4"/>
      <c r="V1561" s="4"/>
      <c r="W1561" s="6"/>
      <c r="X1561" s="4"/>
      <c r="Y1561" s="14"/>
      <c r="Z1561" s="4"/>
      <c r="AA1561" s="4"/>
      <c r="AB1561" s="4"/>
      <c r="AC1561" s="4"/>
      <c r="AD1561" s="2"/>
      <c r="AE1561" s="2"/>
      <c r="AF1561" s="4"/>
      <c r="AG1561" s="4"/>
      <c r="AH1561" s="4"/>
      <c r="AI1561" s="6"/>
      <c r="AJ1561" s="4"/>
      <c r="AK1561" s="4"/>
      <c r="AL1561" s="6"/>
    </row>
    <row r="1562" spans="1:38" ht="13" x14ac:dyDescent="0.15">
      <c r="A1562" s="7"/>
      <c r="B1562" s="3"/>
      <c r="C1562" s="3"/>
      <c r="D1562" s="4"/>
      <c r="E1562" s="6"/>
      <c r="F1562" s="4"/>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6"/>
      <c r="AJ1562" s="4"/>
      <c r="AK1562" s="4"/>
      <c r="AL1562" s="6"/>
    </row>
    <row r="1563" spans="1:38" ht="13" x14ac:dyDescent="0.15">
      <c r="A1563" s="1"/>
      <c r="B1563" s="3"/>
      <c r="C1563" s="3"/>
      <c r="D1563" s="3"/>
      <c r="F1563" s="3"/>
      <c r="G1563" s="3"/>
      <c r="J1563" s="4"/>
      <c r="K1563" s="6"/>
      <c r="P1563" s="4"/>
      <c r="Q1563" s="6"/>
      <c r="R1563" s="4"/>
      <c r="S1563" s="4"/>
      <c r="T1563" s="4"/>
      <c r="U1563" s="4"/>
      <c r="V1563" s="4"/>
      <c r="W1563" s="6"/>
      <c r="X1563" s="4"/>
      <c r="Y1563" s="14"/>
      <c r="Z1563" s="4"/>
      <c r="AA1563" s="4"/>
      <c r="AB1563" s="4"/>
      <c r="AC1563" s="4"/>
      <c r="AD1563" s="2"/>
      <c r="AE1563" s="2"/>
      <c r="AF1563" s="4"/>
      <c r="AG1563" s="4"/>
      <c r="AH1563" s="4"/>
      <c r="AI1563" s="6"/>
      <c r="AJ1563" s="4"/>
      <c r="AK1563" s="4"/>
      <c r="AL1563" s="6"/>
    </row>
    <row r="1564" spans="1:38" ht="13" x14ac:dyDescent="0.15">
      <c r="A1564" s="7"/>
      <c r="B1564" s="3"/>
      <c r="C1564" s="4"/>
      <c r="D1564" s="3"/>
      <c r="F1564" s="3"/>
      <c r="G1564" s="3"/>
      <c r="J1564" s="3"/>
      <c r="P1564" s="3"/>
      <c r="R1564" s="4"/>
      <c r="S1564" s="4"/>
      <c r="T1564" s="4"/>
      <c r="U1564" s="4"/>
      <c r="V1564" s="4"/>
      <c r="W1564" s="6"/>
      <c r="X1564" s="4"/>
      <c r="Y1564" s="14"/>
      <c r="Z1564" s="4"/>
      <c r="AA1564" s="4"/>
      <c r="AB1564" s="4"/>
      <c r="AC1564" s="4"/>
      <c r="AD1564" s="2"/>
      <c r="AE1564" s="2"/>
      <c r="AF1564" s="4"/>
      <c r="AG1564" s="4"/>
      <c r="AH1564" s="4"/>
      <c r="AI1564" s="6"/>
      <c r="AJ1564" s="4"/>
      <c r="AK1564" s="4"/>
      <c r="AL1564" s="6"/>
    </row>
    <row r="1565" spans="1:38" ht="13" x14ac:dyDescent="0.15">
      <c r="A1565" s="7"/>
      <c r="B1565" s="3"/>
      <c r="C1565" s="3"/>
      <c r="D1565" s="3"/>
      <c r="F1565" s="3"/>
      <c r="G1565" s="3"/>
      <c r="J1565" s="4"/>
      <c r="K1565" s="6"/>
      <c r="P1565" s="4"/>
      <c r="Q1565" s="6"/>
      <c r="R1565" s="4"/>
      <c r="S1565" s="4"/>
      <c r="T1565" s="4"/>
      <c r="U1565" s="4"/>
      <c r="V1565" s="4"/>
      <c r="W1565" s="6"/>
      <c r="X1565" s="4"/>
      <c r="Y1565" s="14"/>
      <c r="Z1565" s="4"/>
      <c r="AA1565" s="4"/>
      <c r="AB1565" s="4"/>
      <c r="AC1565" s="4"/>
      <c r="AD1565" s="2"/>
      <c r="AE1565" s="2"/>
      <c r="AF1565" s="4"/>
      <c r="AG1565" s="4"/>
      <c r="AH1565" s="4"/>
      <c r="AI1565" s="6"/>
      <c r="AJ1565" s="4"/>
      <c r="AK1565" s="4"/>
      <c r="AL1565" s="6"/>
    </row>
    <row r="1566" spans="1:38" ht="13" x14ac:dyDescent="0.15">
      <c r="A1566" s="7"/>
      <c r="B1566" s="3"/>
      <c r="C1566" s="3"/>
      <c r="D1566" s="4"/>
      <c r="E1566" s="6"/>
      <c r="F1566" s="4"/>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6"/>
      <c r="AJ1566" s="4"/>
      <c r="AK1566" s="4"/>
      <c r="AL1566" s="6"/>
    </row>
    <row r="1567" spans="1:38" ht="13" x14ac:dyDescent="0.15">
      <c r="A1567" s="1"/>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6"/>
      <c r="AJ1567" s="4"/>
      <c r="AK1567" s="4"/>
      <c r="AL1567" s="6"/>
    </row>
    <row r="1568" spans="1:38" ht="13" x14ac:dyDescent="0.15">
      <c r="A1568" s="7"/>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6"/>
      <c r="AJ1568" s="4"/>
      <c r="AK1568" s="4"/>
      <c r="AL1568" s="6"/>
    </row>
    <row r="1569" spans="1:38"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6"/>
      <c r="AJ1569" s="4"/>
      <c r="AK1569" s="4"/>
      <c r="AL1569" s="6"/>
    </row>
    <row r="1570" spans="1:38" ht="13" x14ac:dyDescent="0.15">
      <c r="A1570" s="7"/>
      <c r="B1570" s="3"/>
      <c r="C1570" s="3"/>
      <c r="D1570" s="3"/>
      <c r="F1570" s="3"/>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6"/>
      <c r="AJ1570" s="4"/>
      <c r="AK1570" s="4"/>
      <c r="AL1570" s="6"/>
    </row>
    <row r="1571" spans="1:38" ht="13" x14ac:dyDescent="0.15">
      <c r="A1571" s="1"/>
      <c r="B1571" s="3"/>
      <c r="C1571" s="3"/>
      <c r="D1571" s="3"/>
      <c r="F1571" s="3"/>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6"/>
      <c r="AJ1571" s="4"/>
      <c r="AK1571" s="4"/>
      <c r="AL1571" s="6"/>
    </row>
    <row r="1572" spans="1:38" ht="13" x14ac:dyDescent="0.15">
      <c r="A1572" s="7"/>
      <c r="B1572" s="3"/>
      <c r="C1572" s="4"/>
      <c r="D1572" s="3"/>
      <c r="F1572" s="3"/>
      <c r="G1572" s="3"/>
      <c r="J1572" s="3"/>
      <c r="P1572" s="3"/>
      <c r="R1572" s="4"/>
      <c r="S1572" s="4"/>
      <c r="T1572" s="4"/>
      <c r="U1572" s="4"/>
      <c r="V1572" s="4"/>
      <c r="W1572" s="6"/>
      <c r="X1572" s="4"/>
      <c r="Y1572" s="14"/>
      <c r="Z1572" s="4"/>
      <c r="AA1572" s="4"/>
      <c r="AB1572" s="4"/>
      <c r="AC1572" s="4"/>
      <c r="AD1572" s="2"/>
      <c r="AE1572" s="2"/>
      <c r="AF1572" s="4"/>
      <c r="AG1572" s="4"/>
      <c r="AH1572" s="4"/>
      <c r="AI1572" s="6"/>
      <c r="AJ1572" s="4"/>
      <c r="AK1572" s="4"/>
      <c r="AL1572" s="6"/>
    </row>
    <row r="1573" spans="1:38" ht="13" x14ac:dyDescent="0.15">
      <c r="A1573" s="7"/>
      <c r="B1573" s="3"/>
      <c r="C1573" s="3"/>
      <c r="D1573" s="4"/>
      <c r="E1573" s="6"/>
      <c r="F1573" s="4"/>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6"/>
      <c r="AJ1573" s="4"/>
      <c r="AK1573" s="4"/>
      <c r="AL1573" s="6"/>
    </row>
    <row r="1574" spans="1:38"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6"/>
      <c r="AJ1574" s="4"/>
      <c r="AK1574" s="4"/>
      <c r="AL1574" s="6"/>
    </row>
    <row r="1575" spans="1:38" ht="13" x14ac:dyDescent="0.15">
      <c r="A1575" s="1"/>
      <c r="B1575" s="3"/>
      <c r="C1575" s="4"/>
      <c r="D1575" s="3"/>
      <c r="F1575" s="3"/>
      <c r="G1575" s="3"/>
      <c r="J1575" s="3"/>
      <c r="P1575" s="3"/>
      <c r="R1575" s="4"/>
      <c r="S1575" s="4"/>
      <c r="T1575" s="4"/>
      <c r="U1575" s="4"/>
      <c r="V1575" s="4"/>
      <c r="W1575" s="6"/>
      <c r="X1575" s="4"/>
      <c r="Y1575" s="14"/>
      <c r="Z1575" s="4"/>
      <c r="AA1575" s="4"/>
      <c r="AB1575" s="4"/>
      <c r="AC1575" s="4"/>
      <c r="AD1575" s="2"/>
      <c r="AE1575" s="2"/>
      <c r="AF1575" s="4"/>
      <c r="AG1575" s="4"/>
      <c r="AH1575" s="4"/>
      <c r="AI1575" s="6"/>
      <c r="AJ1575" s="4"/>
      <c r="AK1575" s="4"/>
      <c r="AL1575" s="6"/>
    </row>
    <row r="1576" spans="1:38" ht="13" x14ac:dyDescent="0.15">
      <c r="A1576" s="7"/>
      <c r="B1576" s="3"/>
      <c r="C1576" s="3"/>
      <c r="D1576" s="3"/>
      <c r="F1576" s="3"/>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6"/>
      <c r="AJ1576" s="4"/>
      <c r="AK1576" s="4"/>
      <c r="AL1576" s="6"/>
    </row>
    <row r="1577" spans="1:38" ht="13" x14ac:dyDescent="0.15">
      <c r="A1577" s="7"/>
      <c r="B1577" s="3"/>
      <c r="C1577" s="3"/>
      <c r="D1577" s="4"/>
      <c r="E1577" s="6"/>
      <c r="F1577" s="4"/>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6"/>
      <c r="AJ1577" s="4"/>
      <c r="AK1577" s="4"/>
      <c r="AL1577" s="6"/>
    </row>
    <row r="1578" spans="1:38"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6"/>
      <c r="AJ1578" s="4"/>
      <c r="AK1578" s="4"/>
      <c r="AL1578" s="6"/>
    </row>
    <row r="1579" spans="1:38" ht="13" x14ac:dyDescent="0.15">
      <c r="A1579" s="1"/>
      <c r="B1579" s="3"/>
      <c r="C1579" s="3"/>
      <c r="D1579" s="4"/>
      <c r="E1579" s="6"/>
      <c r="F1579" s="4"/>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6"/>
      <c r="AJ1579" s="4"/>
      <c r="AK1579" s="4"/>
      <c r="AL1579" s="6"/>
    </row>
    <row r="1580" spans="1:38" ht="13" x14ac:dyDescent="0.15">
      <c r="A1580" s="7"/>
      <c r="B1580" s="3"/>
      <c r="C1580" s="4"/>
      <c r="D1580" s="3"/>
      <c r="F1580" s="3"/>
      <c r="G1580" s="3"/>
      <c r="J1580" s="3"/>
      <c r="P1580" s="3"/>
      <c r="R1580" s="4"/>
      <c r="S1580" s="4"/>
      <c r="T1580" s="4"/>
      <c r="U1580" s="4"/>
      <c r="V1580" s="4"/>
      <c r="W1580" s="6"/>
      <c r="X1580" s="4"/>
      <c r="Y1580" s="14"/>
      <c r="Z1580" s="4"/>
      <c r="AA1580" s="4"/>
      <c r="AB1580" s="4"/>
      <c r="AC1580" s="4"/>
      <c r="AD1580" s="2"/>
      <c r="AE1580" s="2"/>
      <c r="AF1580" s="4"/>
      <c r="AG1580" s="4"/>
      <c r="AH1580" s="4"/>
      <c r="AI1580" s="6"/>
      <c r="AJ1580" s="4"/>
      <c r="AK1580" s="4"/>
      <c r="AL1580" s="6"/>
    </row>
    <row r="1581" spans="1:38" ht="13" x14ac:dyDescent="0.15">
      <c r="A1581" s="7"/>
      <c r="B1581" s="3"/>
      <c r="C1581" s="3"/>
      <c r="D1581" s="3"/>
      <c r="F1581" s="3"/>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6"/>
      <c r="AJ1581" s="4"/>
      <c r="AK1581" s="4"/>
      <c r="AL1581" s="6"/>
    </row>
    <row r="1582" spans="1:38" ht="13" x14ac:dyDescent="0.15">
      <c r="A1582" s="7"/>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6"/>
      <c r="AJ1582" s="4"/>
      <c r="AK1582" s="4"/>
      <c r="AL1582" s="6"/>
    </row>
    <row r="1583" spans="1:38" ht="13" x14ac:dyDescent="0.15">
      <c r="A1583" s="1"/>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6"/>
      <c r="AJ1583" s="4"/>
      <c r="AK1583" s="4"/>
      <c r="AL1583" s="6"/>
    </row>
    <row r="1584" spans="1:38" ht="13" x14ac:dyDescent="0.15">
      <c r="A1584" s="7"/>
      <c r="B1584" s="3"/>
      <c r="C1584" s="3"/>
      <c r="D1584" s="4"/>
      <c r="E1584" s="6"/>
      <c r="F1584" s="4"/>
      <c r="G1584" s="3"/>
      <c r="J1584" s="4"/>
      <c r="K1584" s="6"/>
      <c r="P1584" s="4"/>
      <c r="Q1584" s="6"/>
      <c r="R1584" s="4"/>
      <c r="S1584" s="4"/>
      <c r="T1584" s="4"/>
      <c r="U1584" s="4"/>
      <c r="V1584" s="4"/>
      <c r="W1584" s="6"/>
      <c r="X1584" s="4"/>
      <c r="Y1584" s="14"/>
      <c r="Z1584" s="4"/>
      <c r="AA1584" s="4"/>
      <c r="AB1584" s="4"/>
      <c r="AC1584" s="4"/>
      <c r="AD1584" s="2"/>
      <c r="AE1584" s="2"/>
      <c r="AF1584" s="4"/>
      <c r="AG1584" s="4"/>
      <c r="AH1584" s="4"/>
      <c r="AI1584" s="6"/>
      <c r="AJ1584" s="4"/>
      <c r="AK1584" s="4"/>
      <c r="AL1584" s="6"/>
    </row>
    <row r="1585" spans="1:38" ht="13" x14ac:dyDescent="0.15">
      <c r="A1585" s="7"/>
      <c r="B1585" s="3"/>
      <c r="C1585" s="3"/>
      <c r="D1585" s="3"/>
      <c r="F1585" s="3"/>
      <c r="G1585" s="3"/>
      <c r="J1585" s="3"/>
      <c r="P1585" s="3"/>
      <c r="R1585" s="4"/>
      <c r="S1585" s="4"/>
      <c r="T1585" s="3"/>
      <c r="U1585" s="4"/>
      <c r="V1585" s="4"/>
      <c r="W1585" s="6"/>
      <c r="X1585" s="4"/>
      <c r="Y1585" s="14"/>
      <c r="Z1585" s="4"/>
      <c r="AA1585" s="4"/>
      <c r="AB1585" s="4"/>
      <c r="AC1585" s="4"/>
      <c r="AD1585" s="2"/>
      <c r="AE1585" s="2"/>
      <c r="AF1585" s="4"/>
      <c r="AG1585" s="4"/>
      <c r="AH1585" s="4"/>
      <c r="AI1585" s="6"/>
      <c r="AJ1585" s="4"/>
      <c r="AK1585" s="4"/>
      <c r="AL1585" s="6"/>
    </row>
    <row r="1586" spans="1:38" ht="13" x14ac:dyDescent="0.15">
      <c r="A1586" s="7"/>
      <c r="B1586" s="3"/>
      <c r="C1586" s="3"/>
      <c r="D1586" s="3"/>
      <c r="F1586" s="3"/>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6"/>
      <c r="AJ1586" s="4"/>
      <c r="AK1586" s="4"/>
      <c r="AL1586" s="6"/>
    </row>
    <row r="1587" spans="1:38" ht="13" x14ac:dyDescent="0.15">
      <c r="A1587" s="1"/>
      <c r="B1587" s="3"/>
      <c r="C1587" s="3"/>
      <c r="D1587" s="4"/>
      <c r="E1587" s="6"/>
      <c r="F1587" s="4"/>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6"/>
      <c r="AJ1587" s="4"/>
      <c r="AK1587" s="4"/>
      <c r="AL1587" s="6"/>
    </row>
    <row r="1588" spans="1:38"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6"/>
      <c r="AJ1588" s="4"/>
      <c r="AK1588" s="4"/>
      <c r="AL1588" s="6"/>
    </row>
    <row r="1589" spans="1:38" ht="13" x14ac:dyDescent="0.15">
      <c r="A1589" s="7"/>
      <c r="B1589" s="3"/>
      <c r="C1589" s="3"/>
      <c r="D1589" s="3"/>
      <c r="F1589" s="3"/>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6"/>
      <c r="AJ1589" s="4"/>
      <c r="AK1589" s="4"/>
      <c r="AL1589" s="6"/>
    </row>
    <row r="1590" spans="1:38" ht="13" x14ac:dyDescent="0.15">
      <c r="A1590" s="7"/>
      <c r="B1590" s="3"/>
      <c r="C1590" s="3"/>
      <c r="D1590" s="4"/>
      <c r="E1590" s="6"/>
      <c r="F1590" s="4"/>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6"/>
      <c r="AJ1590" s="4"/>
      <c r="AK1590" s="4"/>
      <c r="AL1590" s="6"/>
    </row>
    <row r="1591" spans="1:38" ht="13" x14ac:dyDescent="0.15">
      <c r="A1591" s="1"/>
      <c r="B1591" s="3"/>
      <c r="C1591" s="3"/>
      <c r="D1591" s="3"/>
      <c r="F1591" s="3"/>
      <c r="G1591" s="1"/>
      <c r="H1591" s="1"/>
      <c r="I1591" s="1"/>
      <c r="J1591" s="4"/>
      <c r="K1591" s="6"/>
      <c r="L1591" s="1"/>
      <c r="M1591" s="1"/>
      <c r="N1591" s="1"/>
      <c r="O1591" s="1"/>
      <c r="P1591" s="4"/>
      <c r="Q1591" s="6"/>
      <c r="R1591" s="4"/>
      <c r="S1591" s="4"/>
      <c r="T1591" s="4"/>
      <c r="U1591" s="4"/>
      <c r="V1591" s="4"/>
      <c r="W1591" s="6"/>
      <c r="X1591" s="4"/>
      <c r="Y1591" s="14"/>
      <c r="Z1591" s="4"/>
      <c r="AA1591" s="4"/>
      <c r="AB1591" s="4"/>
      <c r="AC1591" s="4"/>
      <c r="AD1591" s="2"/>
      <c r="AE1591" s="2"/>
      <c r="AF1591" s="4"/>
      <c r="AG1591" s="4"/>
      <c r="AH1591" s="4"/>
      <c r="AI1591" s="6"/>
      <c r="AJ1591" s="4"/>
      <c r="AK1591" s="4"/>
      <c r="AL1591" s="6"/>
    </row>
    <row r="1592" spans="1:38" ht="13" x14ac:dyDescent="0.15">
      <c r="A1592" s="7"/>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6"/>
      <c r="AJ1592" s="4"/>
      <c r="AK1592" s="4"/>
      <c r="AL1592" s="6"/>
    </row>
    <row r="1593" spans="1:38"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6"/>
      <c r="AJ1593" s="4"/>
      <c r="AK1593" s="4"/>
      <c r="AL1593" s="6"/>
    </row>
    <row r="1594" spans="1:38" ht="13" x14ac:dyDescent="0.15">
      <c r="A1594" s="7"/>
      <c r="B1594" s="3"/>
      <c r="C1594" s="3"/>
      <c r="D1594" s="4"/>
      <c r="E1594" s="6"/>
      <c r="F1594" s="4"/>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6"/>
      <c r="AJ1594" s="4"/>
      <c r="AK1594" s="4"/>
      <c r="AL1594" s="6"/>
    </row>
    <row r="1595" spans="1:38" ht="13" x14ac:dyDescent="0.15">
      <c r="A1595" s="1"/>
      <c r="B1595" s="3"/>
      <c r="C1595" s="3"/>
      <c r="D1595" s="4"/>
      <c r="E1595" s="6"/>
      <c r="F1595" s="4"/>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6"/>
      <c r="AJ1595" s="4"/>
      <c r="AK1595" s="4"/>
      <c r="AL1595" s="6"/>
    </row>
    <row r="1596" spans="1:38" ht="13" x14ac:dyDescent="0.15">
      <c r="A1596" s="7"/>
      <c r="B1596" s="3"/>
      <c r="C1596" s="4"/>
      <c r="D1596" s="3"/>
      <c r="F1596" s="3"/>
      <c r="G1596" s="3"/>
      <c r="J1596" s="3"/>
      <c r="P1596" s="3"/>
      <c r="R1596" s="4"/>
      <c r="S1596" s="4"/>
      <c r="T1596" s="4"/>
      <c r="U1596" s="4"/>
      <c r="V1596" s="4"/>
      <c r="W1596" s="6"/>
      <c r="X1596" s="4"/>
      <c r="Y1596" s="14"/>
      <c r="Z1596" s="4"/>
      <c r="AA1596" s="4"/>
      <c r="AB1596" s="4"/>
      <c r="AC1596" s="4"/>
      <c r="AD1596" s="2"/>
      <c r="AE1596" s="2"/>
      <c r="AF1596" s="4"/>
      <c r="AG1596" s="4"/>
      <c r="AH1596" s="4"/>
      <c r="AI1596" s="6"/>
      <c r="AJ1596" s="4"/>
      <c r="AK1596" s="4"/>
      <c r="AL1596" s="6"/>
    </row>
    <row r="1597" spans="1:38" ht="13" x14ac:dyDescent="0.15">
      <c r="A1597" s="7"/>
      <c r="B1597" s="3"/>
      <c r="C1597" s="3"/>
      <c r="D1597" s="3"/>
      <c r="F1597" s="3"/>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6"/>
      <c r="AJ1597" s="4"/>
      <c r="AK1597" s="4"/>
      <c r="AL1597" s="6"/>
    </row>
    <row r="1598" spans="1:38" ht="13" x14ac:dyDescent="0.15">
      <c r="A1598" s="7"/>
      <c r="B1598" s="3"/>
      <c r="C1598" s="3"/>
      <c r="D1598" s="3"/>
      <c r="F1598" s="3"/>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6"/>
      <c r="AJ1598" s="4"/>
      <c r="AK1598" s="4"/>
      <c r="AL1598" s="6"/>
    </row>
    <row r="1599" spans="1:38" ht="13" x14ac:dyDescent="0.15">
      <c r="A1599" s="1"/>
      <c r="B1599" s="3"/>
      <c r="C1599" s="3"/>
      <c r="D1599" s="4"/>
      <c r="E1599" s="6"/>
      <c r="F1599" s="4"/>
      <c r="G1599" s="3"/>
      <c r="J1599" s="4"/>
      <c r="K1599" s="6"/>
      <c r="P1599" s="4"/>
      <c r="Q1599" s="6"/>
      <c r="R1599" s="4"/>
      <c r="S1599" s="4"/>
      <c r="T1599" s="4"/>
      <c r="U1599" s="4"/>
      <c r="V1599" s="4"/>
      <c r="W1599" s="6"/>
      <c r="X1599" s="4"/>
      <c r="Y1599" s="14"/>
      <c r="Z1599" s="4"/>
      <c r="AA1599" s="4"/>
      <c r="AB1599" s="4"/>
      <c r="AC1599" s="4"/>
      <c r="AD1599" s="2"/>
      <c r="AE1599" s="2"/>
      <c r="AF1599" s="4"/>
      <c r="AG1599" s="4"/>
      <c r="AH1599" s="4"/>
      <c r="AI1599" s="6"/>
      <c r="AJ1599" s="4"/>
      <c r="AK1599" s="4"/>
      <c r="AL1599" s="6"/>
    </row>
    <row r="1600" spans="1:38" ht="13" x14ac:dyDescent="0.15">
      <c r="A1600" s="7"/>
      <c r="B1600" s="3"/>
      <c r="C1600" s="3"/>
      <c r="D1600" s="3"/>
      <c r="F1600" s="3"/>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6"/>
      <c r="AJ1600" s="4"/>
      <c r="AK1600" s="4"/>
      <c r="AL1600" s="6"/>
    </row>
    <row r="1601" spans="1:38"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6"/>
      <c r="AJ1601" s="4"/>
      <c r="AK1601" s="4"/>
      <c r="AL1601" s="6"/>
    </row>
    <row r="1602" spans="1:38" ht="13" x14ac:dyDescent="0.15">
      <c r="A1602" s="7"/>
      <c r="B1602" s="3"/>
      <c r="C1602" s="3"/>
      <c r="D1602" s="4"/>
      <c r="E1602" s="6"/>
      <c r="F1602" s="4"/>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6"/>
      <c r="AJ1602" s="4"/>
      <c r="AK1602" s="4"/>
      <c r="AL1602" s="6"/>
    </row>
    <row r="1603" spans="1:38" ht="13" x14ac:dyDescent="0.15">
      <c r="A1603" s="1"/>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6"/>
      <c r="AJ1603" s="4"/>
      <c r="AK1603" s="4"/>
      <c r="AL1603" s="6"/>
    </row>
    <row r="1604" spans="1:38" ht="13" x14ac:dyDescent="0.15">
      <c r="A1604" s="7"/>
      <c r="B1604" s="3"/>
      <c r="C1604" s="3"/>
      <c r="D1604" s="3"/>
      <c r="F1604" s="3"/>
      <c r="G1604" s="6"/>
      <c r="H1604" s="6"/>
      <c r="I1604" s="6"/>
      <c r="J1604" s="4"/>
      <c r="K1604" s="6"/>
      <c r="L1604" s="6"/>
      <c r="M1604" s="6"/>
      <c r="N1604" s="6"/>
      <c r="O1604" s="6"/>
      <c r="P1604" s="4"/>
      <c r="Q1604" s="6"/>
      <c r="R1604" s="4"/>
      <c r="S1604" s="4"/>
      <c r="T1604" s="4"/>
      <c r="U1604" s="4"/>
      <c r="V1604" s="4"/>
      <c r="W1604" s="6"/>
      <c r="X1604" s="4"/>
      <c r="Y1604" s="14"/>
      <c r="Z1604" s="4"/>
      <c r="AA1604" s="4"/>
      <c r="AB1604" s="4"/>
      <c r="AC1604" s="4"/>
      <c r="AD1604" s="2"/>
      <c r="AE1604" s="2"/>
      <c r="AF1604" s="4"/>
      <c r="AG1604" s="4"/>
      <c r="AH1604" s="4"/>
      <c r="AI1604" s="6"/>
      <c r="AJ1604" s="4"/>
      <c r="AK1604" s="4"/>
      <c r="AL1604" s="6"/>
    </row>
    <row r="1605" spans="1:38" ht="13" x14ac:dyDescent="0.15">
      <c r="A1605" s="7"/>
      <c r="B1605" s="3"/>
      <c r="C1605" s="3"/>
      <c r="D1605" s="4"/>
      <c r="E1605" s="6"/>
      <c r="F1605" s="4"/>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6"/>
      <c r="AJ1605" s="4"/>
      <c r="AK1605" s="4"/>
      <c r="AL1605" s="6"/>
    </row>
    <row r="1606" spans="1:38" ht="13" x14ac:dyDescent="0.15">
      <c r="A1606" s="7"/>
      <c r="B1606" s="3"/>
      <c r="C1606" s="3"/>
      <c r="D1606" s="3"/>
      <c r="F1606" s="4"/>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6"/>
      <c r="AJ1606" s="4"/>
      <c r="AK1606" s="4"/>
      <c r="AL1606" s="6"/>
    </row>
    <row r="1607" spans="1:38" ht="13" x14ac:dyDescent="0.15">
      <c r="A1607" s="1"/>
      <c r="B1607" s="3"/>
      <c r="C1607" s="3"/>
      <c r="D1607" s="4"/>
      <c r="E1607" s="6"/>
      <c r="F1607" s="4"/>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6"/>
      <c r="AJ1607" s="4"/>
      <c r="AK1607" s="4"/>
      <c r="AL1607" s="6"/>
    </row>
    <row r="1608" spans="1:38" ht="13" x14ac:dyDescent="0.15">
      <c r="A1608" s="7"/>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6"/>
      <c r="AJ1608" s="4"/>
      <c r="AK1608" s="4"/>
      <c r="AL1608" s="6"/>
    </row>
    <row r="1609" spans="1:38" ht="13" x14ac:dyDescent="0.15">
      <c r="A1609" s="7"/>
      <c r="B1609" s="3"/>
      <c r="C1609" s="3"/>
      <c r="D1609" s="3"/>
      <c r="F1609" s="3"/>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6"/>
      <c r="AJ1609" s="4"/>
      <c r="AK1609" s="4"/>
      <c r="AL1609" s="6"/>
    </row>
    <row r="1610" spans="1:38" ht="13" x14ac:dyDescent="0.15">
      <c r="A1610" s="7"/>
      <c r="B1610" s="3"/>
      <c r="C1610" s="3"/>
      <c r="D1610" s="4"/>
      <c r="E1610" s="6"/>
      <c r="F1610" s="4"/>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6"/>
      <c r="AJ1610" s="4"/>
      <c r="AK1610" s="4"/>
      <c r="AL1610" s="6"/>
    </row>
    <row r="1611" spans="1:38" ht="13" x14ac:dyDescent="0.15">
      <c r="A1611" s="1"/>
      <c r="B1611" s="3"/>
      <c r="C1611" s="3"/>
      <c r="D1611" s="3"/>
      <c r="F1611" s="3"/>
      <c r="G1611" s="1"/>
      <c r="H1611" s="1"/>
      <c r="I1611" s="1"/>
      <c r="J1611" s="4"/>
      <c r="K1611" s="6"/>
      <c r="L1611" s="1"/>
      <c r="M1611" s="1"/>
      <c r="N1611" s="1"/>
      <c r="O1611" s="1"/>
      <c r="P1611" s="4"/>
      <c r="Q1611" s="6"/>
      <c r="R1611" s="4"/>
      <c r="S1611" s="4"/>
      <c r="T1611" s="4"/>
      <c r="U1611" s="4"/>
      <c r="V1611" s="4"/>
      <c r="W1611" s="6"/>
      <c r="X1611" s="4"/>
      <c r="Y1611" s="14"/>
      <c r="Z1611" s="4"/>
      <c r="AA1611" s="4"/>
      <c r="AB1611" s="4"/>
      <c r="AC1611" s="4"/>
      <c r="AD1611" s="2"/>
      <c r="AE1611" s="2"/>
      <c r="AF1611" s="4"/>
      <c r="AG1611" s="4"/>
      <c r="AH1611" s="4"/>
      <c r="AI1611" s="6"/>
      <c r="AJ1611" s="4"/>
      <c r="AK1611" s="4"/>
      <c r="AL1611" s="6"/>
    </row>
    <row r="1612" spans="1:38" ht="13" x14ac:dyDescent="0.15">
      <c r="A1612" s="7"/>
      <c r="B1612" s="3"/>
      <c r="C1612" s="3"/>
      <c r="D1612" s="3"/>
      <c r="F1612" s="3"/>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6"/>
      <c r="AJ1612" s="4"/>
      <c r="AK1612" s="4"/>
      <c r="AL1612" s="6"/>
    </row>
    <row r="1613" spans="1:38"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6"/>
      <c r="AJ1613" s="4"/>
      <c r="AK1613" s="4"/>
      <c r="AL1613" s="6"/>
    </row>
    <row r="1614" spans="1:38"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6"/>
      <c r="AJ1614" s="4"/>
      <c r="AK1614" s="4"/>
      <c r="AL1614" s="6"/>
    </row>
    <row r="1615" spans="1:38" ht="13" x14ac:dyDescent="0.15">
      <c r="A1615" s="1"/>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6"/>
      <c r="AJ1615" s="4"/>
      <c r="AK1615" s="4"/>
      <c r="AL1615" s="6"/>
    </row>
    <row r="1616" spans="1:38"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6"/>
      <c r="AJ1616" s="4"/>
      <c r="AK1616" s="4"/>
      <c r="AL1616" s="6"/>
    </row>
    <row r="1617" spans="1:38" ht="13" x14ac:dyDescent="0.15">
      <c r="A1617" s="7"/>
      <c r="B1617" s="3"/>
      <c r="C1617" s="3"/>
      <c r="D1617" s="4"/>
      <c r="E1617" s="6"/>
      <c r="F1617" s="4"/>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6"/>
      <c r="AJ1617" s="4"/>
      <c r="AK1617" s="4"/>
      <c r="AL1617" s="6"/>
    </row>
    <row r="1618" spans="1:38" ht="13" x14ac:dyDescent="0.15">
      <c r="A1618" s="7"/>
      <c r="B1618" s="3"/>
      <c r="C1618" s="3"/>
      <c r="D1618" s="4"/>
      <c r="E1618" s="6"/>
      <c r="F1618" s="4"/>
      <c r="G1618" s="3"/>
      <c r="J1618" s="4"/>
      <c r="K1618" s="6"/>
      <c r="P1618" s="4"/>
      <c r="Q1618" s="6"/>
      <c r="R1618" s="2"/>
      <c r="S1618" s="4"/>
      <c r="T1618" s="4"/>
      <c r="U1618" s="4"/>
      <c r="V1618" s="4"/>
      <c r="W1618" s="6"/>
      <c r="X1618" s="4"/>
      <c r="Y1618" s="14"/>
      <c r="Z1618" s="4"/>
      <c r="AA1618" s="4"/>
      <c r="AB1618" s="4"/>
      <c r="AC1618" s="4"/>
      <c r="AD1618" s="2"/>
      <c r="AE1618" s="2"/>
      <c r="AF1618" s="4"/>
      <c r="AG1618" s="4"/>
      <c r="AH1618" s="4"/>
      <c r="AI1618" s="6"/>
      <c r="AJ1618" s="4"/>
      <c r="AK1618" s="4"/>
      <c r="AL1618" s="6"/>
    </row>
    <row r="1619" spans="1:38" ht="13" x14ac:dyDescent="0.15">
      <c r="A1619" s="1"/>
      <c r="B1619" s="3"/>
      <c r="C1619" s="4"/>
      <c r="D1619" s="3"/>
      <c r="F1619" s="4"/>
      <c r="G1619" s="3"/>
      <c r="J1619" s="3"/>
      <c r="P1619" s="3"/>
      <c r="R1619" s="4"/>
      <c r="S1619" s="4"/>
      <c r="T1619" s="4"/>
      <c r="U1619" s="4"/>
      <c r="V1619" s="4"/>
      <c r="W1619" s="6"/>
      <c r="X1619" s="4"/>
      <c r="Y1619" s="14"/>
      <c r="Z1619" s="4"/>
      <c r="AA1619" s="4"/>
      <c r="AB1619" s="4"/>
      <c r="AC1619" s="4"/>
      <c r="AD1619" s="2"/>
      <c r="AE1619" s="2"/>
      <c r="AF1619" s="4"/>
      <c r="AG1619" s="4"/>
      <c r="AH1619" s="4"/>
      <c r="AI1619" s="6"/>
      <c r="AJ1619" s="4"/>
      <c r="AK1619" s="4"/>
      <c r="AL1619" s="6"/>
    </row>
    <row r="1620" spans="1:38" ht="13" x14ac:dyDescent="0.15">
      <c r="A1620" s="7"/>
      <c r="B1620" s="3"/>
      <c r="C1620" s="3"/>
      <c r="D1620" s="4"/>
      <c r="E1620" s="6"/>
      <c r="F1620" s="4"/>
      <c r="G1620" s="3"/>
      <c r="J1620" s="4"/>
      <c r="K1620" s="6"/>
      <c r="P1620" s="4"/>
      <c r="Q1620" s="6"/>
      <c r="R1620" s="4"/>
      <c r="S1620" s="4"/>
      <c r="T1620" s="4"/>
      <c r="U1620" s="4"/>
      <c r="V1620" s="4"/>
      <c r="W1620" s="6"/>
      <c r="X1620" s="4"/>
      <c r="Y1620" s="14"/>
      <c r="Z1620" s="4"/>
      <c r="AA1620" s="4"/>
      <c r="AB1620" s="4"/>
      <c r="AC1620" s="4"/>
      <c r="AD1620" s="2"/>
      <c r="AE1620" s="2"/>
      <c r="AF1620" s="4"/>
      <c r="AG1620" s="4"/>
      <c r="AH1620" s="4"/>
      <c r="AI1620" s="6"/>
      <c r="AJ1620" s="4"/>
      <c r="AK1620" s="4"/>
      <c r="AL1620" s="6"/>
    </row>
    <row r="1621" spans="1:38" ht="13" x14ac:dyDescent="0.15">
      <c r="A1621" s="7"/>
      <c r="B1621" s="3"/>
      <c r="C1621" s="3"/>
      <c r="D1621" s="3"/>
      <c r="F1621" s="3"/>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6"/>
      <c r="AJ1621" s="4"/>
      <c r="AK1621" s="4"/>
      <c r="AL1621" s="6"/>
    </row>
    <row r="1622" spans="1:38" ht="13" x14ac:dyDescent="0.15">
      <c r="A1622" s="7"/>
      <c r="B1622" s="3"/>
      <c r="C1622" s="3"/>
      <c r="D1622" s="3"/>
      <c r="F1622" s="3"/>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6"/>
      <c r="AJ1622" s="4"/>
      <c r="AK1622" s="4"/>
      <c r="AL1622" s="6"/>
    </row>
    <row r="1623" spans="1:38" ht="13" x14ac:dyDescent="0.15">
      <c r="A1623" s="1"/>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6"/>
      <c r="AJ1623" s="4"/>
      <c r="AK1623" s="4"/>
      <c r="AL1623" s="6"/>
    </row>
    <row r="1624" spans="1:38" ht="13" x14ac:dyDescent="0.15">
      <c r="A1624" s="7"/>
      <c r="B1624" s="3"/>
      <c r="C1624" s="3"/>
      <c r="D1624" s="4"/>
      <c r="E1624" s="6"/>
      <c r="F1624" s="4"/>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6"/>
      <c r="AJ1624" s="4"/>
      <c r="AK1624" s="4"/>
      <c r="AL1624" s="6"/>
    </row>
    <row r="1625" spans="1:38" ht="13" x14ac:dyDescent="0.15">
      <c r="A1625" s="7"/>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6"/>
      <c r="AJ1625" s="4"/>
      <c r="AK1625" s="4"/>
      <c r="AL1625" s="6"/>
    </row>
    <row r="1626" spans="1:38"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6"/>
      <c r="AJ1626" s="4"/>
      <c r="AK1626" s="4"/>
      <c r="AL1626" s="6"/>
    </row>
    <row r="1627" spans="1:38" ht="13" x14ac:dyDescent="0.15">
      <c r="A1627" s="1"/>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6"/>
      <c r="AJ1627" s="4"/>
      <c r="AK1627" s="4"/>
      <c r="AL1627" s="6"/>
    </row>
    <row r="1628" spans="1:38"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6"/>
      <c r="AJ1628" s="4"/>
      <c r="AK1628" s="4"/>
      <c r="AL1628" s="6"/>
    </row>
    <row r="1629" spans="1:38" ht="13" x14ac:dyDescent="0.15">
      <c r="A1629" s="7"/>
      <c r="B1629" s="3"/>
      <c r="C1629" s="3"/>
      <c r="D1629" s="4"/>
      <c r="E1629" s="6"/>
      <c r="F1629" s="4"/>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6"/>
      <c r="AJ1629" s="4"/>
      <c r="AK1629" s="4"/>
      <c r="AL1629" s="6"/>
    </row>
    <row r="1630" spans="1:38" ht="13" x14ac:dyDescent="0.15">
      <c r="A1630" s="7"/>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6"/>
      <c r="AJ1630" s="4"/>
      <c r="AK1630" s="4"/>
      <c r="AL1630" s="6"/>
    </row>
    <row r="1631" spans="1:38" ht="13" x14ac:dyDescent="0.15">
      <c r="A1631" s="1"/>
      <c r="B1631" s="3"/>
      <c r="C1631" s="3"/>
      <c r="D1631" s="3"/>
      <c r="F1631" s="3"/>
      <c r="G1631" s="3"/>
      <c r="J1631" s="4"/>
      <c r="K1631" s="6"/>
      <c r="P1631" s="4"/>
      <c r="Q1631" s="6"/>
      <c r="R1631" s="4"/>
      <c r="S1631" s="4"/>
      <c r="T1631" s="4"/>
      <c r="U1631" s="4"/>
      <c r="V1631" s="4"/>
      <c r="W1631" s="6"/>
      <c r="X1631" s="4"/>
      <c r="Y1631" s="14"/>
      <c r="Z1631" s="4"/>
      <c r="AA1631" s="4"/>
      <c r="AB1631" s="4"/>
      <c r="AC1631" s="4"/>
      <c r="AD1631" s="2"/>
      <c r="AE1631" s="2"/>
      <c r="AF1631" s="4"/>
      <c r="AG1631" s="4"/>
      <c r="AH1631" s="4"/>
      <c r="AI1631" s="6"/>
      <c r="AJ1631" s="4"/>
      <c r="AK1631" s="4"/>
      <c r="AL1631" s="6"/>
    </row>
    <row r="1632" spans="1:38" ht="13" x14ac:dyDescent="0.15">
      <c r="A1632" s="7"/>
      <c r="B1632" s="3"/>
      <c r="C1632" s="3"/>
      <c r="D1632" s="3"/>
      <c r="F1632" s="3"/>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6"/>
      <c r="AJ1632" s="4"/>
      <c r="AK1632" s="4"/>
      <c r="AL1632" s="6"/>
    </row>
    <row r="1633" spans="1:38" ht="13" x14ac:dyDescent="0.15">
      <c r="A1633" s="7"/>
      <c r="B1633" s="3"/>
      <c r="C1633" s="3"/>
      <c r="D1633" s="4"/>
      <c r="E1633" s="6"/>
      <c r="F1633" s="4"/>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6"/>
      <c r="AJ1633" s="4"/>
      <c r="AK1633" s="4"/>
      <c r="AL1633" s="6"/>
    </row>
    <row r="1634" spans="1:38"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6"/>
      <c r="AJ1634" s="4"/>
      <c r="AK1634" s="4"/>
      <c r="AL1634" s="6"/>
    </row>
    <row r="1635" spans="1:38" ht="13" x14ac:dyDescent="0.15">
      <c r="A1635" s="1"/>
      <c r="B1635" s="3"/>
      <c r="C1635" s="3"/>
      <c r="D1635" s="3"/>
      <c r="F1635" s="3"/>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6"/>
      <c r="AJ1635" s="4"/>
      <c r="AK1635" s="4"/>
      <c r="AL1635" s="6"/>
    </row>
    <row r="1636" spans="1:38" ht="13" x14ac:dyDescent="0.15">
      <c r="A1636" s="7"/>
      <c r="B1636" s="3"/>
      <c r="C1636" s="3"/>
      <c r="D1636" s="3"/>
      <c r="F1636" s="3"/>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6"/>
      <c r="AJ1636" s="4"/>
      <c r="AK1636" s="4"/>
      <c r="AL1636" s="6"/>
    </row>
    <row r="1637" spans="1:38" ht="13" x14ac:dyDescent="0.15">
      <c r="A1637" s="7"/>
      <c r="B1637" s="3"/>
      <c r="C1637" s="3"/>
      <c r="D1637" s="4"/>
      <c r="E1637" s="6"/>
      <c r="F1637" s="4"/>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6"/>
      <c r="AJ1637" s="4"/>
      <c r="AK1637" s="4"/>
      <c r="AL1637" s="6"/>
    </row>
    <row r="1638" spans="1:38" ht="13" x14ac:dyDescent="0.15">
      <c r="A1638" s="7"/>
      <c r="B1638" s="3"/>
      <c r="C1638" s="3"/>
      <c r="D1638" s="4"/>
      <c r="E1638" s="6"/>
      <c r="F1638" s="4"/>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6"/>
      <c r="AJ1638" s="4"/>
      <c r="AK1638" s="4"/>
      <c r="AL1638" s="6"/>
    </row>
    <row r="1639" spans="1:38" ht="13" x14ac:dyDescent="0.15">
      <c r="A1639" s="1"/>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6"/>
      <c r="AJ1639" s="4"/>
      <c r="AK1639" s="4"/>
      <c r="AL1639" s="6"/>
    </row>
    <row r="1640" spans="1:38" ht="13" x14ac:dyDescent="0.15">
      <c r="A1640" s="7"/>
      <c r="B1640" s="3"/>
      <c r="C1640" s="4"/>
      <c r="D1640" s="3"/>
      <c r="F1640" s="3"/>
      <c r="G1640" s="3"/>
      <c r="J1640" s="3"/>
      <c r="P1640" s="3"/>
      <c r="R1640" s="4"/>
      <c r="S1640" s="4"/>
      <c r="T1640" s="4"/>
      <c r="U1640" s="4"/>
      <c r="V1640" s="4"/>
      <c r="W1640" s="6"/>
      <c r="X1640" s="4"/>
      <c r="Y1640" s="14"/>
      <c r="Z1640" s="4"/>
      <c r="AA1640" s="4"/>
      <c r="AB1640" s="4"/>
      <c r="AC1640" s="4"/>
      <c r="AD1640" s="2"/>
      <c r="AE1640" s="2"/>
      <c r="AF1640" s="4"/>
      <c r="AG1640" s="4"/>
      <c r="AH1640" s="4"/>
      <c r="AI1640" s="6"/>
      <c r="AJ1640" s="4"/>
      <c r="AK1640" s="4"/>
      <c r="AL1640" s="6"/>
    </row>
    <row r="1641" spans="1:38"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6"/>
      <c r="AJ1641" s="4"/>
      <c r="AK1641" s="4"/>
      <c r="AL1641" s="6"/>
    </row>
    <row r="1642" spans="1:38" ht="13" x14ac:dyDescent="0.15">
      <c r="A1642" s="7"/>
      <c r="B1642" s="3"/>
      <c r="C1642" s="4"/>
      <c r="D1642" s="3"/>
      <c r="F1642" s="3"/>
      <c r="G1642" s="3"/>
      <c r="J1642" s="3"/>
      <c r="P1642" s="3"/>
      <c r="R1642" s="4"/>
      <c r="S1642" s="4"/>
      <c r="T1642" s="4"/>
      <c r="U1642" s="4"/>
      <c r="V1642" s="4"/>
      <c r="W1642" s="6"/>
      <c r="X1642" s="4"/>
      <c r="Y1642" s="14"/>
      <c r="Z1642" s="4"/>
      <c r="AA1642" s="4"/>
      <c r="AB1642" s="4"/>
      <c r="AC1642" s="4"/>
      <c r="AD1642" s="2"/>
      <c r="AE1642" s="2"/>
      <c r="AF1642" s="4"/>
      <c r="AG1642" s="4"/>
      <c r="AH1642" s="4"/>
      <c r="AI1642" s="6"/>
      <c r="AJ1642" s="4"/>
      <c r="AK1642" s="4"/>
      <c r="AL1642" s="6"/>
    </row>
    <row r="1643" spans="1:38" ht="13" x14ac:dyDescent="0.15">
      <c r="A1643" s="1"/>
      <c r="B1643" s="3"/>
      <c r="C1643" s="3"/>
      <c r="D1643" s="3"/>
      <c r="F1643" s="3"/>
      <c r="G1643" s="3"/>
      <c r="J1643" s="4"/>
      <c r="K1643" s="6"/>
      <c r="P1643" s="4"/>
      <c r="Q1643" s="6"/>
      <c r="R1643" s="4"/>
      <c r="S1643" s="4"/>
      <c r="T1643" s="4"/>
      <c r="U1643" s="4"/>
      <c r="V1643" s="4"/>
      <c r="W1643" s="6"/>
      <c r="X1643" s="4"/>
      <c r="Y1643" s="14"/>
      <c r="Z1643" s="4"/>
      <c r="AA1643" s="4"/>
      <c r="AB1643" s="4"/>
      <c r="AC1643" s="4"/>
      <c r="AD1643" s="2"/>
      <c r="AE1643" s="2"/>
      <c r="AF1643" s="4"/>
      <c r="AG1643" s="4"/>
      <c r="AH1643" s="4"/>
      <c r="AI1643" s="6"/>
      <c r="AJ1643" s="4"/>
      <c r="AK1643" s="4"/>
      <c r="AL1643" s="6"/>
    </row>
    <row r="1644" spans="1:38" ht="13" x14ac:dyDescent="0.15">
      <c r="A1644" s="7"/>
      <c r="B1644" s="3"/>
      <c r="C1644" s="3"/>
      <c r="D1644" s="4"/>
      <c r="E1644" s="6"/>
      <c r="F1644" s="4"/>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6"/>
      <c r="AJ1644" s="4"/>
      <c r="AK1644" s="4"/>
      <c r="AL1644" s="6"/>
    </row>
    <row r="1645" spans="1:38" ht="13" x14ac:dyDescent="0.15">
      <c r="A1645" s="7"/>
      <c r="B1645" s="3"/>
      <c r="C1645" s="4"/>
      <c r="D1645" s="3"/>
      <c r="F1645" s="3"/>
      <c r="G1645" s="3"/>
      <c r="J1645" s="3"/>
      <c r="P1645" s="3"/>
      <c r="R1645" s="4"/>
      <c r="S1645" s="4"/>
      <c r="T1645" s="4"/>
      <c r="U1645" s="4"/>
      <c r="V1645" s="4"/>
      <c r="W1645" s="6"/>
      <c r="X1645" s="4"/>
      <c r="Y1645" s="14"/>
      <c r="Z1645" s="4"/>
      <c r="AA1645" s="4"/>
      <c r="AB1645" s="4"/>
      <c r="AC1645" s="4"/>
      <c r="AD1645" s="2"/>
      <c r="AE1645" s="2"/>
      <c r="AF1645" s="4"/>
      <c r="AG1645" s="4"/>
      <c r="AH1645" s="4"/>
      <c r="AI1645" s="6"/>
      <c r="AJ1645" s="4"/>
      <c r="AK1645" s="4"/>
      <c r="AL1645" s="6"/>
    </row>
    <row r="1646" spans="1:38" ht="13" x14ac:dyDescent="0.15">
      <c r="A1646" s="7"/>
      <c r="B1646" s="3"/>
      <c r="C1646" s="3"/>
      <c r="D1646" s="3"/>
      <c r="F1646" s="3"/>
      <c r="G1646" s="3"/>
      <c r="J1646" s="4"/>
      <c r="K1646" s="6"/>
      <c r="P1646" s="4"/>
      <c r="Q1646" s="6"/>
      <c r="R1646" s="4"/>
      <c r="S1646" s="4"/>
      <c r="T1646" s="4"/>
      <c r="U1646" s="4"/>
      <c r="V1646" s="4"/>
      <c r="W1646" s="6"/>
      <c r="X1646" s="4"/>
      <c r="Y1646" s="14"/>
      <c r="Z1646" s="4"/>
      <c r="AA1646" s="4"/>
      <c r="AB1646" s="4"/>
      <c r="AC1646" s="4"/>
      <c r="AD1646" s="2"/>
      <c r="AE1646" s="2"/>
      <c r="AF1646" s="4"/>
      <c r="AG1646" s="4"/>
      <c r="AH1646" s="4"/>
      <c r="AI1646" s="6"/>
      <c r="AJ1646" s="4"/>
      <c r="AK1646" s="4"/>
      <c r="AL1646" s="6"/>
    </row>
    <row r="1647" spans="1:38" ht="13" x14ac:dyDescent="0.15">
      <c r="A1647" s="1"/>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6"/>
      <c r="AJ1647" s="4"/>
      <c r="AK1647" s="4"/>
      <c r="AL1647" s="6"/>
    </row>
    <row r="1648" spans="1:38" ht="13" x14ac:dyDescent="0.15">
      <c r="A1648" s="7"/>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6"/>
      <c r="AJ1648" s="4"/>
      <c r="AK1648" s="4"/>
      <c r="AL1648" s="6"/>
    </row>
    <row r="1649" spans="1:38" ht="13" x14ac:dyDescent="0.15">
      <c r="A1649" s="7"/>
      <c r="B1649" s="3"/>
      <c r="C1649" s="3"/>
      <c r="D1649" s="4"/>
      <c r="E1649" s="6"/>
      <c r="F1649" s="4"/>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6"/>
      <c r="AJ1649" s="4"/>
      <c r="AK1649" s="4"/>
      <c r="AL1649" s="6"/>
    </row>
    <row r="1650" spans="1:38" ht="13" x14ac:dyDescent="0.15">
      <c r="A1650" s="7"/>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6"/>
      <c r="AJ1650" s="4"/>
      <c r="AK1650" s="4"/>
      <c r="AL1650" s="6"/>
    </row>
    <row r="1651" spans="1:38" ht="13" x14ac:dyDescent="0.15">
      <c r="A1651" s="1"/>
      <c r="B1651" s="3"/>
      <c r="C1651" s="4"/>
      <c r="D1651" s="3"/>
      <c r="F1651" s="3"/>
      <c r="G1651" s="3"/>
      <c r="J1651" s="3"/>
      <c r="P1651" s="3"/>
      <c r="R1651" s="4"/>
      <c r="S1651" s="4"/>
      <c r="T1651" s="4"/>
      <c r="U1651" s="3"/>
      <c r="V1651" s="4"/>
      <c r="W1651" s="6"/>
      <c r="X1651" s="4"/>
      <c r="Y1651" s="14"/>
      <c r="Z1651" s="4"/>
      <c r="AA1651" s="4"/>
      <c r="AB1651" s="4"/>
      <c r="AC1651" s="4"/>
      <c r="AD1651" s="2"/>
      <c r="AE1651" s="2"/>
      <c r="AF1651" s="4"/>
      <c r="AG1651" s="4"/>
      <c r="AH1651" s="4"/>
      <c r="AI1651" s="6"/>
      <c r="AJ1651" s="4"/>
      <c r="AK1651" s="4"/>
      <c r="AL1651" s="6"/>
    </row>
    <row r="1652" spans="1:38" ht="13" x14ac:dyDescent="0.15">
      <c r="A1652" s="7"/>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6"/>
      <c r="AJ1652" s="4"/>
      <c r="AK1652" s="4"/>
      <c r="AL1652" s="6"/>
    </row>
    <row r="1653" spans="1:38"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6"/>
      <c r="AJ1653" s="4"/>
      <c r="AK1653" s="4"/>
      <c r="AL1653" s="6"/>
    </row>
    <row r="1654" spans="1:38" ht="13" x14ac:dyDescent="0.15">
      <c r="A1654" s="7"/>
      <c r="B1654" s="3"/>
      <c r="C1654" s="3"/>
      <c r="D1654" s="3"/>
      <c r="F1654" s="3"/>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6"/>
      <c r="AJ1654" s="4"/>
      <c r="AK1654" s="4"/>
      <c r="AL1654" s="6"/>
    </row>
    <row r="1655" spans="1:38" ht="13" x14ac:dyDescent="0.15">
      <c r="A1655" s="1"/>
      <c r="B1655" s="3"/>
      <c r="C1655" s="3"/>
      <c r="D1655" s="4"/>
      <c r="E1655" s="6"/>
      <c r="F1655" s="4"/>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6"/>
      <c r="AJ1655" s="4"/>
      <c r="AK1655" s="4"/>
      <c r="AL1655" s="6"/>
    </row>
    <row r="1656" spans="1:38" ht="13" x14ac:dyDescent="0.15">
      <c r="A1656" s="7"/>
      <c r="B1656" s="3"/>
      <c r="C1656" s="3"/>
      <c r="D1656" s="3"/>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6"/>
      <c r="AJ1656" s="4"/>
      <c r="AK1656" s="4"/>
      <c r="AL1656" s="6"/>
    </row>
    <row r="1657" spans="1:38" ht="13" x14ac:dyDescent="0.15">
      <c r="A1657" s="7"/>
      <c r="B1657" s="3"/>
      <c r="C1657" s="3"/>
      <c r="D1657" s="4"/>
      <c r="E1657" s="6"/>
      <c r="F1657" s="4"/>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6"/>
      <c r="AJ1657" s="4"/>
      <c r="AK1657" s="4"/>
      <c r="AL1657" s="6"/>
    </row>
    <row r="1658" spans="1:38" ht="13" x14ac:dyDescent="0.15">
      <c r="A1658" s="7"/>
      <c r="B1658" s="3"/>
      <c r="C1658" s="3"/>
      <c r="D1658" s="3"/>
      <c r="F1658" s="3"/>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6"/>
      <c r="AJ1658" s="4"/>
      <c r="AK1658" s="4"/>
      <c r="AL1658" s="6"/>
    </row>
    <row r="1659" spans="1:38" ht="13" x14ac:dyDescent="0.15">
      <c r="A1659" s="1"/>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6"/>
      <c r="AJ1659" s="4"/>
      <c r="AK1659" s="4"/>
      <c r="AL1659" s="6"/>
    </row>
    <row r="1660" spans="1:38" ht="13" x14ac:dyDescent="0.15">
      <c r="A1660" s="7"/>
      <c r="B1660" s="3"/>
      <c r="C1660" s="3"/>
      <c r="D1660" s="3"/>
      <c r="F1660" s="3"/>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6"/>
      <c r="AJ1660" s="4"/>
      <c r="AK1660" s="4"/>
      <c r="AL1660" s="6"/>
    </row>
    <row r="1661" spans="1:38"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6"/>
      <c r="AJ1661" s="4"/>
      <c r="AK1661" s="4"/>
      <c r="AL1661" s="6"/>
    </row>
    <row r="1662" spans="1:38" ht="13" x14ac:dyDescent="0.15">
      <c r="A1662" s="7"/>
      <c r="B1662" s="3"/>
      <c r="C1662" s="3"/>
      <c r="D1662" s="4"/>
      <c r="E1662" s="6"/>
      <c r="F1662" s="4"/>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6"/>
      <c r="AJ1662" s="4"/>
      <c r="AK1662" s="4"/>
      <c r="AL1662" s="6"/>
    </row>
    <row r="1663" spans="1:38" ht="13" x14ac:dyDescent="0.15">
      <c r="A1663" s="1"/>
      <c r="B1663" s="3"/>
      <c r="C1663" s="4"/>
      <c r="D1663" s="3"/>
      <c r="F1663" s="3"/>
      <c r="G1663" s="3"/>
      <c r="J1663" s="3"/>
      <c r="P1663" s="3"/>
      <c r="R1663" s="4"/>
      <c r="S1663" s="4"/>
      <c r="T1663" s="4"/>
      <c r="U1663" s="4"/>
      <c r="V1663" s="4"/>
      <c r="W1663" s="6"/>
      <c r="X1663" s="4"/>
      <c r="Y1663" s="14"/>
      <c r="Z1663" s="4"/>
      <c r="AA1663" s="4"/>
      <c r="AB1663" s="4"/>
      <c r="AC1663" s="4"/>
      <c r="AD1663" s="2"/>
      <c r="AE1663" s="2"/>
      <c r="AF1663" s="4"/>
      <c r="AG1663" s="4"/>
      <c r="AH1663" s="4"/>
      <c r="AI1663" s="6"/>
      <c r="AJ1663" s="4"/>
      <c r="AK1663" s="4"/>
      <c r="AL1663" s="6"/>
    </row>
    <row r="1664" spans="1:38" ht="13" x14ac:dyDescent="0.15">
      <c r="A1664" s="7"/>
      <c r="B1664" s="3"/>
      <c r="C1664" s="3"/>
      <c r="D1664" s="3"/>
      <c r="F1664" s="3"/>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6"/>
      <c r="AJ1664" s="4"/>
      <c r="AK1664" s="4"/>
      <c r="AL1664" s="6"/>
    </row>
    <row r="1665" spans="1:38" ht="13" x14ac:dyDescent="0.15">
      <c r="A1665" s="7"/>
      <c r="B1665" s="3"/>
      <c r="C1665" s="4"/>
      <c r="D1665" s="3"/>
      <c r="F1665" s="3"/>
      <c r="G1665" s="3"/>
      <c r="J1665" s="3"/>
      <c r="P1665" s="3"/>
      <c r="R1665" s="4"/>
      <c r="S1665" s="4"/>
      <c r="T1665" s="4"/>
      <c r="U1665" s="4"/>
      <c r="V1665" s="4"/>
      <c r="W1665" s="6"/>
      <c r="X1665" s="4"/>
      <c r="Y1665" s="14"/>
      <c r="Z1665" s="4"/>
      <c r="AA1665" s="4"/>
      <c r="AB1665" s="4"/>
      <c r="AC1665" s="4"/>
      <c r="AD1665" s="2"/>
      <c r="AE1665" s="2"/>
      <c r="AF1665" s="4"/>
      <c r="AG1665" s="4"/>
      <c r="AH1665" s="4"/>
      <c r="AI1665" s="6"/>
      <c r="AJ1665" s="4"/>
      <c r="AK1665" s="4"/>
      <c r="AL1665" s="6"/>
    </row>
    <row r="1666" spans="1:38" ht="13" x14ac:dyDescent="0.15">
      <c r="A1666" s="7"/>
      <c r="B1666" s="3"/>
      <c r="C1666" s="4"/>
      <c r="D1666" s="3"/>
      <c r="F1666" s="3"/>
      <c r="G1666" s="3"/>
      <c r="J1666" s="3"/>
      <c r="P1666" s="3"/>
      <c r="R1666" s="4"/>
      <c r="S1666" s="4"/>
      <c r="T1666" s="4"/>
      <c r="U1666" s="4"/>
      <c r="V1666" s="4"/>
      <c r="W1666" s="6"/>
      <c r="X1666" s="4"/>
      <c r="Y1666" s="14"/>
      <c r="Z1666" s="4"/>
      <c r="AA1666" s="4"/>
      <c r="AB1666" s="4"/>
      <c r="AC1666" s="4"/>
      <c r="AD1666" s="2"/>
      <c r="AE1666" s="2"/>
      <c r="AF1666" s="4"/>
      <c r="AG1666" s="4"/>
      <c r="AH1666" s="4"/>
      <c r="AI1666" s="6"/>
      <c r="AJ1666" s="4"/>
      <c r="AK1666" s="4"/>
      <c r="AL1666" s="6"/>
    </row>
    <row r="1667" spans="1:38" ht="13" x14ac:dyDescent="0.15">
      <c r="A1667" s="1"/>
      <c r="B1667" s="3"/>
      <c r="C1667" s="3"/>
      <c r="D1667" s="3"/>
      <c r="F1667" s="3"/>
      <c r="G1667" s="3"/>
      <c r="J1667" s="4"/>
      <c r="K1667" s="6"/>
      <c r="P1667" s="4"/>
      <c r="Q1667" s="6"/>
      <c r="R1667" s="4"/>
      <c r="S1667" s="4"/>
      <c r="T1667" s="4"/>
      <c r="U1667" s="4"/>
      <c r="V1667" s="4"/>
      <c r="W1667" s="6"/>
      <c r="X1667" s="4"/>
      <c r="Y1667" s="14"/>
      <c r="Z1667" s="4"/>
      <c r="AA1667" s="4"/>
      <c r="AB1667" s="4"/>
      <c r="AC1667" s="4"/>
      <c r="AD1667" s="2"/>
      <c r="AE1667" s="2"/>
      <c r="AF1667" s="4"/>
      <c r="AG1667" s="4"/>
      <c r="AH1667" s="4"/>
      <c r="AI1667" s="6"/>
      <c r="AJ1667" s="4"/>
      <c r="AK1667" s="4"/>
      <c r="AL1667" s="6"/>
    </row>
    <row r="1668" spans="1:38" ht="13" x14ac:dyDescent="0.15">
      <c r="A1668" s="7"/>
      <c r="B1668" s="3"/>
      <c r="C1668" s="3"/>
      <c r="D1668" s="4"/>
      <c r="E1668" s="6"/>
      <c r="F1668" s="4"/>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6"/>
      <c r="AJ1668" s="4"/>
      <c r="AK1668" s="4"/>
      <c r="AL1668" s="6"/>
    </row>
    <row r="1669" spans="1:38" ht="13" x14ac:dyDescent="0.15">
      <c r="A1669" s="7"/>
      <c r="B1669" s="3"/>
      <c r="C1669" s="3"/>
      <c r="D1669" s="4"/>
      <c r="E1669" s="6"/>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6"/>
      <c r="AJ1669" s="4"/>
      <c r="AK1669" s="4"/>
      <c r="AL1669" s="6"/>
    </row>
    <row r="1670" spans="1:38" ht="13" x14ac:dyDescent="0.15">
      <c r="A1670" s="7"/>
      <c r="B1670" s="3"/>
      <c r="C1670" s="3"/>
      <c r="D1670" s="4"/>
      <c r="E1670" s="6"/>
      <c r="F1670" s="4"/>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6"/>
      <c r="AJ1670" s="4"/>
      <c r="AK1670" s="4"/>
      <c r="AL1670" s="6"/>
    </row>
    <row r="1671" spans="1:38" ht="13" x14ac:dyDescent="0.15">
      <c r="A1671" s="1"/>
      <c r="B1671" s="3"/>
      <c r="C1671" s="3"/>
      <c r="D1671" s="4"/>
      <c r="E1671" s="6"/>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6"/>
      <c r="AJ1671" s="4"/>
      <c r="AK1671" s="4"/>
      <c r="AL1671" s="6"/>
    </row>
    <row r="1672" spans="1:38" ht="13" x14ac:dyDescent="0.15">
      <c r="A1672" s="7"/>
      <c r="B1672" s="3"/>
      <c r="C1672" s="3"/>
      <c r="D1672" s="4"/>
      <c r="E1672" s="6"/>
      <c r="F1672" s="4"/>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6"/>
      <c r="AJ1672" s="4"/>
      <c r="AK1672" s="4"/>
      <c r="AL1672" s="6"/>
    </row>
    <row r="1673" spans="1:38" ht="13" x14ac:dyDescent="0.15">
      <c r="A1673" s="7"/>
      <c r="B1673" s="3"/>
      <c r="C1673" s="3"/>
      <c r="D1673" s="3"/>
      <c r="F1673" s="4"/>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6"/>
      <c r="AJ1673" s="4"/>
      <c r="AK1673" s="4"/>
      <c r="AL1673" s="6"/>
    </row>
    <row r="1674" spans="1:38" ht="13" x14ac:dyDescent="0.15">
      <c r="A1674" s="7"/>
      <c r="B1674" s="3"/>
      <c r="C1674" s="3"/>
      <c r="D1674" s="3"/>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6"/>
      <c r="AJ1674" s="4"/>
      <c r="AK1674" s="4"/>
      <c r="AL1674" s="6"/>
    </row>
    <row r="1675" spans="1:38" ht="13" x14ac:dyDescent="0.15">
      <c r="A1675" s="1"/>
      <c r="B1675" s="3"/>
      <c r="C1675" s="3"/>
      <c r="D1675" s="3"/>
      <c r="F1675" s="4"/>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6"/>
      <c r="AJ1675" s="4"/>
      <c r="AK1675" s="4"/>
      <c r="AL1675" s="6"/>
    </row>
    <row r="1676" spans="1:38" ht="13" x14ac:dyDescent="0.15">
      <c r="A1676" s="7"/>
      <c r="B1676" s="3"/>
      <c r="C1676" s="3"/>
      <c r="D1676" s="3"/>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6"/>
      <c r="AJ1676" s="4"/>
      <c r="AK1676" s="4"/>
      <c r="AL1676" s="6"/>
    </row>
    <row r="1677" spans="1:38" ht="13" x14ac:dyDescent="0.15">
      <c r="A1677" s="7"/>
      <c r="B1677" s="3"/>
      <c r="C1677" s="3"/>
      <c r="D1677" s="3"/>
      <c r="F1677" s="4"/>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6"/>
      <c r="AJ1677" s="4"/>
      <c r="AK1677" s="4"/>
      <c r="AL1677" s="6"/>
    </row>
    <row r="1678" spans="1:38" ht="13" x14ac:dyDescent="0.15">
      <c r="A1678" s="7"/>
      <c r="B1678" s="3"/>
      <c r="C1678" s="3"/>
      <c r="D1678" s="4"/>
      <c r="E1678" s="6"/>
      <c r="F1678" s="4"/>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6"/>
      <c r="AJ1678" s="4"/>
      <c r="AK1678" s="4"/>
      <c r="AL1678" s="6"/>
    </row>
    <row r="1679" spans="1:38" ht="13" x14ac:dyDescent="0.15">
      <c r="A1679" s="1"/>
      <c r="B1679" s="3"/>
      <c r="C1679" s="3"/>
      <c r="D1679" s="4"/>
      <c r="E1679" s="6"/>
      <c r="F1679" s="4"/>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6"/>
      <c r="AJ1679" s="4"/>
      <c r="AK1679" s="4"/>
      <c r="AL1679" s="6"/>
    </row>
    <row r="1680" spans="1:38" ht="13" x14ac:dyDescent="0.15">
      <c r="A1680" s="7"/>
      <c r="B1680" s="3"/>
      <c r="C1680" s="3"/>
      <c r="D1680" s="3"/>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6"/>
      <c r="AJ1680" s="4"/>
      <c r="AK1680" s="4"/>
      <c r="AL1680" s="6"/>
    </row>
    <row r="1681" spans="1:38"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6"/>
      <c r="AJ1681" s="4"/>
      <c r="AK1681" s="4"/>
      <c r="AL1681" s="6"/>
    </row>
    <row r="1682" spans="1:38" ht="13" x14ac:dyDescent="0.15">
      <c r="A1682" s="7"/>
      <c r="B1682" s="3"/>
      <c r="C1682" s="3"/>
      <c r="D1682" s="3"/>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6"/>
      <c r="AJ1682" s="4"/>
      <c r="AK1682" s="4"/>
      <c r="AL1682" s="6"/>
    </row>
    <row r="1683" spans="1:38" ht="13" x14ac:dyDescent="0.15">
      <c r="A1683" s="1"/>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6"/>
      <c r="AJ1683" s="4"/>
      <c r="AK1683" s="4"/>
      <c r="AL1683" s="6"/>
    </row>
    <row r="1684" spans="1:38" ht="13" x14ac:dyDescent="0.15">
      <c r="A1684" s="7"/>
      <c r="B1684" s="3"/>
      <c r="C1684" s="3"/>
      <c r="D1684" s="3"/>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6"/>
      <c r="AJ1684" s="4"/>
      <c r="AK1684" s="4"/>
      <c r="AL1684" s="6"/>
    </row>
    <row r="1685" spans="1:38" ht="13" x14ac:dyDescent="0.15">
      <c r="A1685" s="7"/>
      <c r="B1685" s="3"/>
      <c r="C1685" s="3"/>
      <c r="D1685" s="4"/>
      <c r="E1685" s="6"/>
      <c r="F1685" s="4"/>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6"/>
      <c r="AJ1685" s="4"/>
      <c r="AK1685" s="4"/>
      <c r="AL1685" s="6"/>
    </row>
    <row r="1686" spans="1:38" ht="13" x14ac:dyDescent="0.15">
      <c r="A1686" s="7"/>
      <c r="B1686" s="3"/>
      <c r="C1686" s="3"/>
      <c r="D1686" s="4"/>
      <c r="E1686" s="6"/>
      <c r="F1686" s="4"/>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6"/>
      <c r="AJ1686" s="4"/>
      <c r="AK1686" s="4"/>
      <c r="AL1686" s="6"/>
    </row>
    <row r="1687" spans="1:38" ht="13" x14ac:dyDescent="0.15">
      <c r="A1687" s="1"/>
      <c r="B1687" s="3"/>
      <c r="C1687" s="3"/>
      <c r="D1687" s="3"/>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6"/>
      <c r="AJ1687" s="4"/>
      <c r="AK1687" s="4"/>
      <c r="AL1687" s="6"/>
    </row>
    <row r="1688" spans="1:38" ht="13" x14ac:dyDescent="0.15">
      <c r="A1688" s="7"/>
      <c r="B1688" s="3"/>
      <c r="C1688" s="3"/>
      <c r="D1688" s="3"/>
      <c r="F1688" s="4"/>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6"/>
      <c r="AJ1688" s="4"/>
      <c r="AK1688" s="4"/>
      <c r="AL1688" s="6"/>
    </row>
    <row r="1689" spans="1:38" ht="13" x14ac:dyDescent="0.15">
      <c r="A1689" s="7"/>
      <c r="B1689" s="3"/>
      <c r="C1689" s="3"/>
      <c r="D1689" s="3"/>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6"/>
      <c r="AJ1689" s="4"/>
      <c r="AK1689" s="4"/>
      <c r="AL1689" s="6"/>
    </row>
    <row r="1690" spans="1:38" ht="13" x14ac:dyDescent="0.15">
      <c r="A1690" s="7"/>
      <c r="B1690" s="3"/>
      <c r="C1690" s="3"/>
      <c r="D1690" s="3"/>
      <c r="F1690" s="4"/>
      <c r="G1690" s="3"/>
      <c r="J1690" s="4"/>
      <c r="K1690" s="6"/>
      <c r="P1690" s="4"/>
      <c r="Q1690" s="6"/>
      <c r="R1690" s="4"/>
      <c r="S1690" s="4"/>
      <c r="T1690" s="4"/>
      <c r="U1690" s="4"/>
      <c r="V1690" s="4"/>
      <c r="W1690" s="6"/>
      <c r="X1690" s="4"/>
      <c r="Y1690" s="14"/>
      <c r="Z1690" s="4"/>
      <c r="AA1690" s="4"/>
      <c r="AB1690" s="4"/>
      <c r="AC1690" s="4"/>
      <c r="AD1690" s="2"/>
      <c r="AE1690" s="2"/>
      <c r="AF1690" s="4"/>
      <c r="AG1690" s="4"/>
      <c r="AH1690" s="4"/>
      <c r="AI1690" s="6"/>
      <c r="AJ1690" s="4"/>
      <c r="AK1690" s="4"/>
      <c r="AL1690" s="6"/>
    </row>
    <row r="1691" spans="1:38" ht="13" x14ac:dyDescent="0.15">
      <c r="A1691" s="1"/>
      <c r="B1691" s="3"/>
      <c r="C1691" s="3"/>
      <c r="D1691" s="3"/>
      <c r="F1691" s="4"/>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6"/>
      <c r="AJ1691" s="4"/>
      <c r="AK1691" s="4"/>
      <c r="AL1691" s="6"/>
    </row>
    <row r="1692" spans="1:38" ht="13" x14ac:dyDescent="0.15">
      <c r="A1692" s="7"/>
      <c r="B1692" s="3"/>
      <c r="C1692" s="3"/>
      <c r="D1692" s="4"/>
      <c r="E1692" s="6"/>
      <c r="F1692" s="4"/>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6"/>
      <c r="AJ1692" s="4"/>
      <c r="AK1692" s="4"/>
      <c r="AL1692" s="6"/>
    </row>
    <row r="1693" spans="1:38"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6"/>
      <c r="AJ1693" s="4"/>
      <c r="AK1693" s="4"/>
      <c r="AL1693" s="6"/>
    </row>
    <row r="1694" spans="1:38" ht="13" x14ac:dyDescent="0.15">
      <c r="A1694" s="7"/>
      <c r="B1694" s="3"/>
      <c r="C1694" s="3"/>
      <c r="D1694" s="3"/>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6"/>
      <c r="AJ1694" s="4"/>
      <c r="AK1694" s="4"/>
      <c r="AL1694" s="6"/>
    </row>
    <row r="1695" spans="1:38" ht="13" x14ac:dyDescent="0.15">
      <c r="A1695" s="1"/>
      <c r="B1695" s="3"/>
      <c r="C1695" s="3"/>
      <c r="D1695" s="3"/>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6"/>
      <c r="AJ1695" s="4"/>
      <c r="AK1695" s="4"/>
      <c r="AL1695" s="6"/>
    </row>
    <row r="1696" spans="1:38" ht="13" x14ac:dyDescent="0.15">
      <c r="A1696" s="7"/>
      <c r="B1696" s="3"/>
      <c r="C1696" s="3"/>
      <c r="D1696" s="3"/>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6"/>
      <c r="AJ1696" s="4"/>
      <c r="AK1696" s="4"/>
      <c r="AL1696" s="6"/>
    </row>
    <row r="1697" spans="1:38" ht="13" x14ac:dyDescent="0.15">
      <c r="A1697" s="7"/>
      <c r="B1697" s="3"/>
      <c r="C1697" s="3"/>
      <c r="D1697" s="3"/>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6"/>
      <c r="AJ1697" s="4"/>
      <c r="AK1697" s="4"/>
      <c r="AL1697" s="6"/>
    </row>
    <row r="1698" spans="1:38"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6"/>
      <c r="AJ1698" s="4"/>
      <c r="AK1698" s="4"/>
      <c r="AL1698" s="6"/>
    </row>
    <row r="1699" spans="1:38" ht="13" x14ac:dyDescent="0.15">
      <c r="A1699" s="1"/>
      <c r="B1699" s="3"/>
      <c r="C1699" s="3"/>
      <c r="D1699" s="4"/>
      <c r="E1699" s="6"/>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6"/>
      <c r="AJ1699" s="4"/>
      <c r="AK1699" s="4"/>
      <c r="AL1699" s="6"/>
    </row>
    <row r="1700" spans="1:38" ht="13" x14ac:dyDescent="0.15">
      <c r="A1700" s="7"/>
      <c r="B1700" s="3"/>
      <c r="C1700" s="3"/>
      <c r="D1700" s="4"/>
      <c r="E1700" s="6"/>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6"/>
      <c r="AJ1700" s="4"/>
      <c r="AK1700" s="4"/>
      <c r="AL1700" s="6"/>
    </row>
    <row r="1701" spans="1:38" ht="13" x14ac:dyDescent="0.15">
      <c r="A1701" s="7"/>
      <c r="B1701" s="3"/>
      <c r="C1701" s="3"/>
      <c r="D1701" s="3"/>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6"/>
      <c r="AJ1701" s="4"/>
      <c r="AK1701" s="4"/>
      <c r="AL1701" s="6"/>
    </row>
    <row r="1702" spans="1:38"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6"/>
      <c r="AJ1702" s="4"/>
      <c r="AK1702" s="4"/>
      <c r="AL1702" s="6"/>
    </row>
    <row r="1703" spans="1:38" ht="13" x14ac:dyDescent="0.15">
      <c r="A1703" s="1"/>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6"/>
      <c r="AJ1703" s="4"/>
      <c r="AK1703" s="4"/>
      <c r="AL1703" s="6"/>
    </row>
    <row r="1704" spans="1:38"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6"/>
      <c r="AJ1704" s="4"/>
      <c r="AK1704" s="4"/>
      <c r="AL1704" s="6"/>
    </row>
    <row r="1705" spans="1:38"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6"/>
      <c r="AJ1705" s="4"/>
      <c r="AK1705" s="4"/>
      <c r="AL1705" s="6"/>
    </row>
    <row r="1706" spans="1:38" ht="13" x14ac:dyDescent="0.15">
      <c r="A1706" s="7"/>
      <c r="B1706" s="3"/>
      <c r="C1706" s="3"/>
      <c r="D1706" s="4"/>
      <c r="E1706" s="6"/>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6"/>
      <c r="AJ1706" s="4"/>
      <c r="AK1706" s="4"/>
      <c r="AL1706" s="6"/>
    </row>
    <row r="1707" spans="1:38" ht="13" x14ac:dyDescent="0.15">
      <c r="A1707" s="1"/>
      <c r="B1707" s="3"/>
      <c r="C1707" s="3"/>
      <c r="D1707" s="4"/>
      <c r="E1707" s="6"/>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6"/>
      <c r="AJ1707" s="4"/>
      <c r="AK1707" s="4"/>
      <c r="AL1707" s="6"/>
    </row>
    <row r="1708" spans="1:38" ht="13" x14ac:dyDescent="0.15">
      <c r="A1708" s="7"/>
      <c r="B1708" s="3"/>
      <c r="C1708" s="3"/>
      <c r="D1708" s="3"/>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6"/>
      <c r="AJ1708" s="4"/>
      <c r="AK1708" s="4"/>
      <c r="AL1708" s="6"/>
    </row>
    <row r="1709" spans="1:38"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6"/>
      <c r="AJ1709" s="4"/>
      <c r="AK1709" s="4"/>
      <c r="AL1709" s="6"/>
    </row>
    <row r="1710" spans="1:38" ht="13" x14ac:dyDescent="0.15">
      <c r="A1710" s="7"/>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6"/>
      <c r="AJ1710" s="4"/>
      <c r="AK1710" s="4"/>
      <c r="AL1710" s="6"/>
    </row>
    <row r="1711" spans="1:38" ht="13" x14ac:dyDescent="0.15">
      <c r="A1711" s="1"/>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6"/>
      <c r="AJ1711" s="4"/>
      <c r="AK1711" s="4"/>
      <c r="AL1711" s="6"/>
    </row>
    <row r="1712" spans="1:38" ht="13" x14ac:dyDescent="0.15">
      <c r="A1712" s="7"/>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6"/>
      <c r="AJ1712" s="4"/>
      <c r="AK1712" s="4"/>
      <c r="AL1712" s="6"/>
    </row>
    <row r="1713" spans="1:38" ht="13" x14ac:dyDescent="0.15">
      <c r="A1713" s="7"/>
      <c r="B1713" s="3"/>
      <c r="C1713" s="3"/>
      <c r="D1713" s="4"/>
      <c r="E1713" s="6"/>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6"/>
      <c r="AJ1713" s="4"/>
      <c r="AK1713" s="4"/>
      <c r="AL1713" s="6"/>
    </row>
    <row r="1714" spans="1:38" ht="13" x14ac:dyDescent="0.15">
      <c r="A1714" s="7"/>
      <c r="B1714" s="3"/>
      <c r="C1714" s="3"/>
      <c r="D1714" s="4"/>
      <c r="E1714" s="6"/>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6"/>
      <c r="AJ1714" s="4"/>
      <c r="AK1714" s="4"/>
      <c r="AL1714" s="6"/>
    </row>
    <row r="1715" spans="1:38" ht="13" x14ac:dyDescent="0.15">
      <c r="A1715" s="1"/>
      <c r="B1715" s="3"/>
      <c r="C1715" s="3"/>
      <c r="D1715" s="3"/>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6"/>
      <c r="AJ1715" s="4"/>
      <c r="AK1715" s="4"/>
      <c r="AL1715" s="6"/>
    </row>
    <row r="1716" spans="1:38" ht="13" x14ac:dyDescent="0.15">
      <c r="A1716" s="7"/>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6"/>
      <c r="AJ1716" s="4"/>
      <c r="AK1716" s="4"/>
      <c r="AL1716" s="6"/>
    </row>
    <row r="1717" spans="1:38" ht="13" x14ac:dyDescent="0.15">
      <c r="A1717" s="7"/>
      <c r="B1717" s="3"/>
      <c r="C1717" s="3"/>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6"/>
      <c r="AJ1717" s="4"/>
      <c r="AK1717" s="4"/>
      <c r="AL1717" s="6"/>
    </row>
    <row r="1718" spans="1:38" ht="13" x14ac:dyDescent="0.15">
      <c r="A1718" s="7"/>
      <c r="B1718" s="3"/>
      <c r="C1718" s="3"/>
      <c r="D1718" s="3"/>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6"/>
      <c r="AJ1718" s="4"/>
      <c r="AK1718" s="4"/>
      <c r="AL1718" s="6"/>
    </row>
    <row r="1719" spans="1:38" ht="13" x14ac:dyDescent="0.15">
      <c r="A1719" s="1"/>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6"/>
      <c r="AJ1719" s="4"/>
      <c r="AK1719" s="4"/>
      <c r="AL1719" s="6"/>
    </row>
    <row r="1720" spans="1:38" ht="13" x14ac:dyDescent="0.15">
      <c r="A1720" s="7"/>
      <c r="B1720" s="3"/>
      <c r="C1720" s="3"/>
      <c r="D1720" s="4"/>
      <c r="E1720" s="6"/>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6"/>
      <c r="AJ1720" s="4"/>
      <c r="AK1720" s="4"/>
      <c r="AL1720" s="6"/>
    </row>
    <row r="1721" spans="1:38" ht="13" x14ac:dyDescent="0.15">
      <c r="A1721" s="7"/>
      <c r="B1721" s="3"/>
      <c r="C1721" s="3"/>
      <c r="D1721" s="4"/>
      <c r="E1721" s="6"/>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6"/>
      <c r="AJ1721" s="4"/>
      <c r="AK1721" s="4"/>
      <c r="AL1721" s="6"/>
    </row>
    <row r="1722" spans="1:38" ht="13" x14ac:dyDescent="0.15">
      <c r="A1722" s="7"/>
      <c r="B1722" s="3"/>
      <c r="C1722" s="3"/>
      <c r="D1722" s="3"/>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6"/>
      <c r="AJ1722" s="4"/>
      <c r="AK1722" s="4"/>
      <c r="AL1722" s="6"/>
    </row>
    <row r="1723" spans="1:38" ht="13" x14ac:dyDescent="0.15">
      <c r="A1723" s="1"/>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6"/>
      <c r="AJ1723" s="4"/>
      <c r="AK1723" s="4"/>
      <c r="AL1723" s="6"/>
    </row>
    <row r="1724" spans="1:38"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6"/>
      <c r="AJ1724" s="4"/>
      <c r="AK1724" s="4"/>
      <c r="AL1724" s="6"/>
    </row>
    <row r="1725" spans="1:38"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6"/>
      <c r="AJ1725" s="4"/>
      <c r="AK1725" s="4"/>
      <c r="AL1725" s="6"/>
    </row>
    <row r="1726" spans="1:38"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6"/>
      <c r="AJ1726" s="4"/>
      <c r="AK1726" s="4"/>
      <c r="AL1726" s="6"/>
    </row>
    <row r="1727" spans="1:38" ht="13" x14ac:dyDescent="0.15">
      <c r="A1727" s="1"/>
      <c r="B1727" s="3"/>
      <c r="C1727" s="3"/>
      <c r="D1727" s="4"/>
      <c r="E1727" s="6"/>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6"/>
      <c r="AJ1727" s="4"/>
      <c r="AK1727" s="4"/>
      <c r="AL1727" s="6"/>
    </row>
    <row r="1728" spans="1:38" ht="13" x14ac:dyDescent="0.15">
      <c r="A1728" s="7"/>
      <c r="B1728" s="3"/>
      <c r="C1728" s="3"/>
      <c r="D1728" s="4"/>
      <c r="E1728" s="6"/>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6"/>
      <c r="AJ1728" s="4"/>
      <c r="AK1728" s="4"/>
      <c r="AL1728" s="6"/>
    </row>
    <row r="1729" spans="1:38" ht="13" x14ac:dyDescent="0.15">
      <c r="A1729" s="7"/>
      <c r="B1729" s="3"/>
      <c r="C1729" s="3"/>
      <c r="D1729" s="3"/>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6"/>
      <c r="AJ1729" s="4"/>
      <c r="AK1729" s="4"/>
      <c r="AL1729" s="6"/>
    </row>
    <row r="1730" spans="1:38"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6"/>
      <c r="AJ1730" s="4"/>
      <c r="AK1730" s="4"/>
      <c r="AL1730" s="6"/>
    </row>
    <row r="1731" spans="1:38" ht="13" x14ac:dyDescent="0.15">
      <c r="A1731" s="1"/>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6"/>
      <c r="AJ1731" s="4"/>
      <c r="AK1731" s="4"/>
      <c r="AL1731" s="6"/>
    </row>
    <row r="1732" spans="1:38"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6"/>
      <c r="AJ1732" s="4"/>
      <c r="AK1732" s="4"/>
      <c r="AL1732" s="6"/>
    </row>
    <row r="1733" spans="1:38"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6"/>
      <c r="AJ1733" s="4"/>
      <c r="AK1733" s="4"/>
      <c r="AL1733" s="6"/>
    </row>
    <row r="1734" spans="1:38" ht="13" x14ac:dyDescent="0.15">
      <c r="A1734" s="7"/>
      <c r="B1734" s="3"/>
      <c r="C1734" s="3"/>
      <c r="D1734" s="4"/>
      <c r="E1734" s="6"/>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6"/>
      <c r="AJ1734" s="4"/>
      <c r="AK1734" s="4"/>
      <c r="AL1734" s="6"/>
    </row>
    <row r="1735" spans="1:38" ht="13" x14ac:dyDescent="0.15">
      <c r="A1735" s="1"/>
      <c r="B1735" s="3"/>
      <c r="C1735" s="3"/>
      <c r="D1735" s="4"/>
      <c r="E1735" s="6"/>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6"/>
      <c r="AJ1735" s="4"/>
      <c r="AK1735" s="4"/>
      <c r="AL1735" s="6"/>
    </row>
    <row r="1736" spans="1:38" ht="13" x14ac:dyDescent="0.15">
      <c r="A1736" s="7"/>
      <c r="B1736" s="3"/>
      <c r="C1736" s="4"/>
      <c r="D1736" s="3"/>
      <c r="F1736" s="4"/>
      <c r="G1736" s="3"/>
      <c r="J1736" s="3"/>
      <c r="P1736" s="3"/>
      <c r="R1736" s="4"/>
      <c r="S1736" s="4"/>
      <c r="T1736" s="4"/>
      <c r="U1736" s="4"/>
      <c r="V1736" s="4"/>
      <c r="W1736" s="6"/>
      <c r="X1736" s="4"/>
      <c r="Y1736" s="14"/>
      <c r="Z1736" s="4"/>
      <c r="AA1736" s="4"/>
      <c r="AB1736" s="4"/>
      <c r="AC1736" s="4"/>
      <c r="AD1736" s="2"/>
      <c r="AE1736" s="2"/>
      <c r="AF1736" s="4"/>
      <c r="AG1736" s="4"/>
      <c r="AH1736" s="4"/>
      <c r="AI1736" s="6"/>
      <c r="AJ1736" s="4"/>
      <c r="AK1736" s="4"/>
      <c r="AL1736" s="6"/>
    </row>
    <row r="1737" spans="1:38" ht="13" x14ac:dyDescent="0.15">
      <c r="A1737" s="7"/>
      <c r="B1737" s="3"/>
      <c r="C1737" s="4"/>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6"/>
      <c r="AJ1737" s="4"/>
      <c r="AK1737" s="4"/>
      <c r="AL1737" s="6"/>
    </row>
    <row r="1738" spans="1:38" ht="13" x14ac:dyDescent="0.15">
      <c r="A1738" s="7"/>
      <c r="B1738" s="3"/>
      <c r="C1738" s="4"/>
      <c r="D1738" s="3"/>
      <c r="F1738" s="4"/>
      <c r="G1738" s="3"/>
      <c r="J1738" s="3"/>
      <c r="P1738" s="4"/>
      <c r="Q1738" s="6"/>
      <c r="R1738" s="4"/>
      <c r="S1738" s="4"/>
      <c r="T1738" s="3"/>
      <c r="U1738" s="4"/>
      <c r="V1738" s="4"/>
      <c r="W1738" s="6"/>
      <c r="X1738" s="4"/>
      <c r="Y1738" s="14"/>
      <c r="Z1738" s="4"/>
      <c r="AA1738" s="4"/>
      <c r="AB1738" s="4"/>
      <c r="AC1738" s="4"/>
      <c r="AD1738" s="2"/>
      <c r="AE1738" s="2"/>
      <c r="AF1738" s="4"/>
      <c r="AG1738" s="4"/>
      <c r="AH1738" s="4"/>
      <c r="AI1738" s="6"/>
      <c r="AJ1738" s="4"/>
      <c r="AK1738" s="4"/>
      <c r="AL1738" s="6"/>
    </row>
    <row r="1739" spans="1:38" ht="13" x14ac:dyDescent="0.15">
      <c r="A1739" s="1"/>
      <c r="B1739" s="3"/>
      <c r="C1739" s="3"/>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6"/>
      <c r="AJ1739" s="4"/>
      <c r="AK1739" s="4"/>
      <c r="AL1739" s="6"/>
    </row>
    <row r="1740" spans="1:38" ht="13" x14ac:dyDescent="0.15">
      <c r="A1740" s="7"/>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6"/>
      <c r="AJ1740" s="4"/>
      <c r="AK1740" s="4"/>
      <c r="AL1740" s="6"/>
    </row>
    <row r="1741" spans="1:38" ht="13" x14ac:dyDescent="0.15">
      <c r="A1741" s="7"/>
      <c r="B1741" s="3"/>
      <c r="C1741" s="3"/>
      <c r="D1741" s="4"/>
      <c r="E1741" s="6"/>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6"/>
      <c r="AJ1741" s="4"/>
      <c r="AK1741" s="4"/>
      <c r="AL1741" s="6"/>
    </row>
    <row r="1742" spans="1:38" ht="13" x14ac:dyDescent="0.15">
      <c r="A1742" s="7"/>
      <c r="B1742" s="3"/>
      <c r="C1742" s="3"/>
      <c r="D1742" s="4"/>
      <c r="E1742" s="6"/>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6"/>
      <c r="AJ1742" s="4"/>
      <c r="AK1742" s="4"/>
      <c r="AL1742" s="6"/>
    </row>
    <row r="1743" spans="1:38" ht="13" x14ac:dyDescent="0.15">
      <c r="A1743" s="1"/>
      <c r="B1743" s="3"/>
      <c r="C1743" s="3"/>
      <c r="D1743" s="3"/>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6"/>
      <c r="AJ1743" s="4"/>
      <c r="AK1743" s="4"/>
      <c r="AL1743" s="6"/>
    </row>
    <row r="1744" spans="1:38" ht="13" x14ac:dyDescent="0.15">
      <c r="A1744" s="7"/>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6"/>
      <c r="AJ1744" s="4"/>
      <c r="AK1744" s="4"/>
      <c r="AL1744" s="6"/>
    </row>
    <row r="1745" spans="1:38"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6"/>
      <c r="AJ1745" s="4"/>
      <c r="AK1745" s="4"/>
      <c r="AL1745" s="6"/>
    </row>
    <row r="1746" spans="1:38" ht="13" x14ac:dyDescent="0.15">
      <c r="A1746" s="7"/>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6"/>
      <c r="AJ1746" s="4"/>
      <c r="AK1746" s="4"/>
      <c r="AL1746" s="6"/>
    </row>
    <row r="1747" spans="1:38" ht="13" x14ac:dyDescent="0.15">
      <c r="A1747" s="1"/>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6"/>
      <c r="AJ1747" s="4"/>
      <c r="AK1747" s="4"/>
      <c r="AL1747" s="6"/>
    </row>
    <row r="1748" spans="1:38" ht="13" x14ac:dyDescent="0.15">
      <c r="A1748" s="7"/>
      <c r="B1748" s="3"/>
      <c r="C1748" s="3"/>
      <c r="D1748" s="4"/>
      <c r="E1748" s="6"/>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6"/>
      <c r="AJ1748" s="4"/>
      <c r="AK1748" s="4"/>
      <c r="AL1748" s="6"/>
    </row>
    <row r="1749" spans="1:38" ht="13" x14ac:dyDescent="0.15">
      <c r="A1749" s="7"/>
      <c r="B1749" s="3"/>
      <c r="C1749" s="3"/>
      <c r="D1749" s="4"/>
      <c r="E1749" s="6"/>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6"/>
      <c r="AJ1749" s="4"/>
      <c r="AK1749" s="4"/>
      <c r="AL1749" s="6"/>
    </row>
    <row r="1750" spans="1:38" ht="13" x14ac:dyDescent="0.15">
      <c r="A1750" s="7"/>
      <c r="B1750" s="3"/>
      <c r="C1750" s="3"/>
      <c r="D1750" s="3"/>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6"/>
      <c r="AJ1750" s="4"/>
      <c r="AK1750" s="4"/>
      <c r="AL1750" s="6"/>
    </row>
    <row r="1751" spans="1:38" ht="13" x14ac:dyDescent="0.15">
      <c r="A1751" s="1"/>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6"/>
      <c r="AJ1751" s="4"/>
      <c r="AK1751" s="4"/>
      <c r="AL1751" s="6"/>
    </row>
    <row r="1752" spans="1:38" ht="13" x14ac:dyDescent="0.15">
      <c r="A1752" s="7"/>
      <c r="B1752" s="3"/>
      <c r="C1752" s="3"/>
      <c r="D1752" s="3"/>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6"/>
      <c r="AJ1752" s="4"/>
      <c r="AK1752" s="4"/>
      <c r="AL1752" s="6"/>
    </row>
    <row r="1753" spans="1:38" ht="13" x14ac:dyDescent="0.15">
      <c r="A1753" s="7"/>
      <c r="B1753" s="3"/>
      <c r="C1753" s="3"/>
      <c r="D1753" s="3"/>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6"/>
      <c r="AJ1753" s="4"/>
      <c r="AK1753" s="4"/>
      <c r="AL1753" s="6"/>
    </row>
    <row r="1754" spans="1:38" ht="13" x14ac:dyDescent="0.15">
      <c r="A1754" s="7"/>
      <c r="B1754" s="3"/>
      <c r="C1754" s="3"/>
      <c r="D1754" s="3"/>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6"/>
      <c r="AJ1754" s="4"/>
      <c r="AK1754" s="4"/>
      <c r="AL1754" s="6"/>
    </row>
    <row r="1755" spans="1:38" ht="13" x14ac:dyDescent="0.15">
      <c r="A1755" s="1"/>
      <c r="B1755" s="3"/>
      <c r="C1755" s="3"/>
      <c r="D1755" s="4"/>
      <c r="E1755" s="6"/>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6"/>
      <c r="AJ1755" s="4"/>
      <c r="AK1755" s="4"/>
      <c r="AL1755" s="6"/>
    </row>
    <row r="1756" spans="1:38" ht="13" x14ac:dyDescent="0.15">
      <c r="A1756" s="7"/>
      <c r="B1756" s="3"/>
      <c r="C1756" s="3"/>
      <c r="D1756" s="4"/>
      <c r="E1756" s="6"/>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6"/>
      <c r="AJ1756" s="4"/>
      <c r="AK1756" s="4"/>
      <c r="AL1756" s="6"/>
    </row>
    <row r="1757" spans="1:38" ht="13" x14ac:dyDescent="0.15">
      <c r="A1757" s="7"/>
      <c r="B1757" s="3"/>
      <c r="C1757" s="3"/>
      <c r="D1757" s="3"/>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6"/>
      <c r="AJ1757" s="4"/>
      <c r="AK1757" s="4"/>
      <c r="AL1757" s="6"/>
    </row>
    <row r="1758" spans="1:38" ht="13" x14ac:dyDescent="0.15">
      <c r="A1758" s="7"/>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6"/>
      <c r="AJ1758" s="4"/>
      <c r="AK1758" s="4"/>
      <c r="AL1758" s="6"/>
    </row>
    <row r="1759" spans="1:38" ht="13" x14ac:dyDescent="0.15">
      <c r="A1759" s="1"/>
      <c r="B1759" s="3"/>
      <c r="C1759" s="3"/>
      <c r="D1759" s="3"/>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6"/>
      <c r="AJ1759" s="4"/>
      <c r="AK1759" s="4"/>
      <c r="AL1759" s="6"/>
    </row>
    <row r="1760" spans="1:38" ht="13" x14ac:dyDescent="0.15">
      <c r="A1760" s="7"/>
      <c r="B1760" s="3"/>
      <c r="C1760" s="3"/>
      <c r="D1760" s="3"/>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6"/>
      <c r="AJ1760" s="4"/>
      <c r="AK1760" s="4"/>
      <c r="AL1760" s="6"/>
    </row>
    <row r="1761" spans="1:38" ht="13" x14ac:dyDescent="0.15">
      <c r="A1761" s="7"/>
      <c r="B1761" s="3"/>
      <c r="C1761" s="3"/>
      <c r="D1761" s="3"/>
      <c r="F1761" s="4"/>
      <c r="G1761" s="3"/>
      <c r="J1761" s="4"/>
      <c r="K1761" s="6"/>
      <c r="P1761" s="4"/>
      <c r="Q1761" s="6"/>
      <c r="R1761" s="4"/>
      <c r="S1761" s="4"/>
      <c r="T1761" s="4"/>
      <c r="U1761" s="4"/>
      <c r="V1761" s="4"/>
      <c r="W1761" s="6"/>
      <c r="X1761" s="4"/>
      <c r="Y1761" s="14"/>
      <c r="Z1761" s="4"/>
      <c r="AA1761" s="4"/>
      <c r="AB1761" s="4"/>
      <c r="AC1761" s="4"/>
      <c r="AD1761" s="2"/>
      <c r="AE1761" s="2"/>
      <c r="AF1761" s="4"/>
      <c r="AG1761" s="4"/>
      <c r="AH1761" s="4"/>
      <c r="AI1761" s="6"/>
      <c r="AJ1761" s="4"/>
      <c r="AK1761" s="4"/>
      <c r="AL1761" s="6"/>
    </row>
    <row r="1762" spans="1:38" ht="13" x14ac:dyDescent="0.15">
      <c r="A1762" s="7"/>
      <c r="B1762" s="3"/>
      <c r="C1762" s="3"/>
      <c r="D1762" s="4"/>
      <c r="E1762" s="6"/>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6"/>
      <c r="AJ1762" s="4"/>
      <c r="AK1762" s="4"/>
      <c r="AL1762" s="6"/>
    </row>
    <row r="1763" spans="1:38" ht="13" x14ac:dyDescent="0.15">
      <c r="A1763" s="1"/>
      <c r="B1763" s="3"/>
      <c r="C1763" s="3"/>
      <c r="D1763" s="4"/>
      <c r="E1763" s="6"/>
      <c r="F1763" s="4"/>
      <c r="G1763" s="3"/>
      <c r="J1763" s="4"/>
      <c r="K1763" s="6"/>
      <c r="P1763" s="4"/>
      <c r="Q1763" s="6"/>
      <c r="R1763" s="4"/>
      <c r="S1763" s="4"/>
      <c r="T1763" s="4"/>
      <c r="U1763" s="4"/>
      <c r="V1763" s="4"/>
      <c r="W1763" s="6"/>
      <c r="X1763" s="4"/>
      <c r="Y1763" s="14"/>
      <c r="Z1763" s="4"/>
      <c r="AA1763" s="4"/>
      <c r="AB1763" s="4"/>
      <c r="AC1763" s="4"/>
      <c r="AD1763" s="2"/>
      <c r="AE1763" s="2"/>
      <c r="AF1763" s="4"/>
      <c r="AG1763" s="4"/>
      <c r="AH1763" s="4"/>
      <c r="AI1763" s="6"/>
      <c r="AJ1763" s="4"/>
      <c r="AK1763" s="4"/>
      <c r="AL1763" s="6"/>
    </row>
    <row r="1764" spans="1:38" ht="13" x14ac:dyDescent="0.15">
      <c r="A1764" s="7"/>
      <c r="B1764" s="3"/>
      <c r="C1764" s="3"/>
      <c r="D1764" s="3"/>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6"/>
      <c r="AJ1764" s="4"/>
      <c r="AK1764" s="4"/>
      <c r="AL1764" s="6"/>
    </row>
    <row r="1765" spans="1:38" ht="13" x14ac:dyDescent="0.15">
      <c r="A1765" s="7"/>
      <c r="B1765" s="3"/>
      <c r="C1765" s="3"/>
      <c r="D1765" s="3"/>
      <c r="F1765" s="4"/>
      <c r="G1765" s="3"/>
      <c r="J1765" s="4"/>
      <c r="K1765" s="6"/>
      <c r="P1765" s="4"/>
      <c r="Q1765" s="6"/>
      <c r="R1765" s="4"/>
      <c r="S1765" s="4"/>
      <c r="T1765" s="4"/>
      <c r="U1765" s="4"/>
      <c r="V1765" s="4"/>
      <c r="W1765" s="6"/>
      <c r="X1765" s="4"/>
      <c r="Y1765" s="14"/>
      <c r="Z1765" s="4"/>
      <c r="AA1765" s="4"/>
      <c r="AB1765" s="4"/>
      <c r="AC1765" s="4"/>
      <c r="AD1765" s="2"/>
      <c r="AE1765" s="2"/>
      <c r="AF1765" s="4"/>
      <c r="AG1765" s="4"/>
      <c r="AH1765" s="4"/>
      <c r="AI1765" s="6"/>
      <c r="AJ1765" s="4"/>
      <c r="AK1765" s="4"/>
      <c r="AL1765" s="6"/>
    </row>
    <row r="1766" spans="1:38" ht="13" x14ac:dyDescent="0.15">
      <c r="A1766" s="7"/>
      <c r="B1766" s="3"/>
      <c r="C1766" s="3"/>
      <c r="D1766" s="3"/>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6"/>
      <c r="AJ1766" s="4"/>
      <c r="AK1766" s="4"/>
      <c r="AL1766" s="6"/>
    </row>
    <row r="1767" spans="1:38" ht="13" x14ac:dyDescent="0.15">
      <c r="A1767" s="1"/>
      <c r="B1767" s="3"/>
      <c r="C1767" s="3"/>
      <c r="D1767" s="3"/>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6"/>
      <c r="AJ1767" s="4"/>
      <c r="AK1767" s="4"/>
      <c r="AL1767" s="6"/>
    </row>
    <row r="1768" spans="1:38" ht="13" x14ac:dyDescent="0.15">
      <c r="A1768" s="7"/>
      <c r="B1768" s="3"/>
      <c r="C1768" s="3"/>
      <c r="D1768" s="3"/>
      <c r="F1768" s="4"/>
      <c r="G1768" s="1"/>
      <c r="H1768" s="1"/>
      <c r="I1768" s="1"/>
      <c r="J1768" s="4"/>
      <c r="K1768" s="6"/>
      <c r="L1768" s="1"/>
      <c r="M1768" s="1"/>
      <c r="N1768" s="1"/>
      <c r="O1768" s="1"/>
      <c r="P1768" s="4"/>
      <c r="Q1768" s="6"/>
      <c r="R1768" s="4"/>
      <c r="S1768" s="4"/>
      <c r="T1768" s="4"/>
      <c r="U1768" s="4"/>
      <c r="V1768" s="4"/>
      <c r="W1768" s="6"/>
      <c r="X1768" s="4"/>
      <c r="Y1768" s="14"/>
      <c r="Z1768" s="4"/>
      <c r="AA1768" s="4"/>
      <c r="AB1768" s="4"/>
      <c r="AC1768" s="4"/>
      <c r="AD1768" s="2"/>
      <c r="AE1768" s="2"/>
      <c r="AF1768" s="4"/>
      <c r="AG1768" s="4"/>
      <c r="AH1768" s="4"/>
      <c r="AI1768" s="6"/>
      <c r="AJ1768" s="4"/>
      <c r="AK1768" s="4"/>
      <c r="AL1768" s="6"/>
    </row>
    <row r="1769" spans="1:38" ht="13" x14ac:dyDescent="0.15">
      <c r="A1769" s="7"/>
      <c r="B1769" s="3"/>
      <c r="C1769" s="3"/>
      <c r="D1769" s="4"/>
      <c r="E1769" s="6"/>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6"/>
      <c r="AJ1769" s="4"/>
      <c r="AK1769" s="4"/>
      <c r="AL1769" s="6"/>
    </row>
    <row r="1770" spans="1:38" ht="13" x14ac:dyDescent="0.15">
      <c r="A1770" s="7"/>
      <c r="B1770" s="3"/>
      <c r="C1770" s="3"/>
      <c r="D1770" s="4"/>
      <c r="E1770" s="6"/>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6"/>
      <c r="AJ1770" s="4"/>
      <c r="AK1770" s="4"/>
      <c r="AL1770" s="6"/>
    </row>
    <row r="1771" spans="1:38" ht="13" x14ac:dyDescent="0.15">
      <c r="A1771" s="1"/>
      <c r="B1771" s="3"/>
      <c r="C1771" s="3"/>
      <c r="D1771" s="4"/>
      <c r="E1771" s="6"/>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6"/>
      <c r="AJ1771" s="4"/>
      <c r="AK1771" s="4"/>
      <c r="AL1771" s="6"/>
    </row>
    <row r="1772" spans="1:38" ht="13" x14ac:dyDescent="0.15">
      <c r="A1772" s="7"/>
      <c r="B1772" s="3"/>
      <c r="C1772" s="3"/>
      <c r="D1772" s="4"/>
      <c r="E1772" s="6"/>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6"/>
      <c r="AJ1772" s="4"/>
      <c r="AK1772" s="4"/>
      <c r="AL1772" s="6"/>
    </row>
    <row r="1773" spans="1:38" ht="13" x14ac:dyDescent="0.15">
      <c r="A1773" s="7"/>
      <c r="B1773" s="3"/>
      <c r="C1773" s="3"/>
      <c r="D1773" s="4"/>
      <c r="E1773" s="6"/>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6"/>
      <c r="AJ1773" s="4"/>
      <c r="AK1773" s="4"/>
      <c r="AL1773" s="6"/>
    </row>
    <row r="1774" spans="1:38" ht="13" x14ac:dyDescent="0.15">
      <c r="A1774" s="7"/>
      <c r="B1774" s="3"/>
      <c r="C1774" s="4"/>
      <c r="D1774" s="3"/>
      <c r="F1774" s="4"/>
      <c r="G1774" s="3"/>
      <c r="J1774" s="3"/>
      <c r="P1774" s="3"/>
      <c r="R1774" s="4"/>
      <c r="S1774" s="4"/>
      <c r="T1774" s="3"/>
      <c r="U1774" s="4"/>
      <c r="V1774" s="4"/>
      <c r="W1774" s="6"/>
      <c r="X1774" s="4"/>
      <c r="Y1774" s="14"/>
      <c r="Z1774" s="4"/>
      <c r="AA1774" s="4"/>
      <c r="AB1774" s="4"/>
      <c r="AC1774" s="4"/>
      <c r="AD1774" s="2"/>
      <c r="AE1774" s="2"/>
      <c r="AF1774" s="4"/>
      <c r="AG1774" s="4"/>
      <c r="AH1774" s="4"/>
      <c r="AI1774" s="6"/>
      <c r="AJ1774" s="4"/>
      <c r="AK1774" s="4"/>
      <c r="AL1774" s="6"/>
    </row>
    <row r="1775" spans="1:38" ht="13" x14ac:dyDescent="0.15">
      <c r="A1775" s="1"/>
      <c r="B1775" s="3"/>
      <c r="C1775" s="3"/>
      <c r="D1775" s="4"/>
      <c r="E1775" s="6"/>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6"/>
      <c r="AJ1775" s="4"/>
      <c r="AK1775" s="4"/>
      <c r="AL1775" s="6"/>
    </row>
    <row r="1776" spans="1:38" ht="13" x14ac:dyDescent="0.15">
      <c r="A1776" s="7"/>
      <c r="B1776" s="3"/>
      <c r="C1776" s="3"/>
      <c r="D1776" s="4"/>
      <c r="E1776" s="6"/>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6"/>
      <c r="AJ1776" s="4"/>
      <c r="AK1776" s="4"/>
      <c r="AL1776" s="6"/>
    </row>
    <row r="1777" spans="1:38" ht="13" x14ac:dyDescent="0.15">
      <c r="A1777" s="7"/>
      <c r="B1777" s="3"/>
      <c r="C1777" s="4"/>
      <c r="D1777" s="4"/>
      <c r="E1777" s="6"/>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6"/>
      <c r="AJ1777" s="4"/>
      <c r="AK1777" s="4"/>
      <c r="AL1777" s="6"/>
    </row>
    <row r="1778" spans="1:38" ht="13" x14ac:dyDescent="0.15">
      <c r="A1778" s="7"/>
      <c r="B1778" s="3"/>
      <c r="C1778" s="3"/>
      <c r="D1778" s="4"/>
      <c r="E1778" s="6"/>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6"/>
      <c r="AJ1778" s="4"/>
      <c r="AK1778" s="4"/>
      <c r="AL1778" s="6"/>
    </row>
    <row r="1779" spans="1:38" ht="13" x14ac:dyDescent="0.15">
      <c r="A1779" s="1"/>
      <c r="B1779" s="3"/>
      <c r="C1779" s="4"/>
      <c r="D1779" s="4"/>
      <c r="E1779" s="6"/>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6"/>
      <c r="AJ1779" s="4"/>
      <c r="AK1779" s="4"/>
      <c r="AL1779" s="6"/>
    </row>
    <row r="1780" spans="1:38" ht="13" x14ac:dyDescent="0.15">
      <c r="A1780" s="7"/>
      <c r="B1780" s="3"/>
      <c r="C1780" s="3"/>
      <c r="D1780" s="4"/>
      <c r="E1780" s="6"/>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6"/>
      <c r="AJ1780" s="4"/>
      <c r="AK1780" s="4"/>
      <c r="AL1780" s="6"/>
    </row>
    <row r="1781" spans="1:38" ht="13" x14ac:dyDescent="0.15">
      <c r="A1781" s="7"/>
      <c r="B1781" s="3"/>
      <c r="C1781" s="3"/>
      <c r="D1781" s="4"/>
      <c r="E1781" s="6"/>
      <c r="F1781" s="4"/>
      <c r="G1781" s="3"/>
      <c r="J1781" s="4"/>
      <c r="K1781" s="6"/>
      <c r="P1781" s="4"/>
      <c r="Q1781" s="6"/>
      <c r="R1781" s="2"/>
      <c r="S1781" s="4"/>
      <c r="T1781" s="4"/>
      <c r="U1781" s="4"/>
      <c r="V1781" s="4"/>
      <c r="W1781" s="6"/>
      <c r="X1781" s="4"/>
      <c r="Y1781" s="14"/>
      <c r="Z1781" s="4"/>
      <c r="AA1781" s="4"/>
      <c r="AB1781" s="4"/>
      <c r="AC1781" s="4"/>
      <c r="AD1781" s="2"/>
      <c r="AE1781" s="2"/>
      <c r="AF1781" s="4"/>
      <c r="AG1781" s="4"/>
      <c r="AH1781" s="4"/>
      <c r="AI1781" s="6"/>
      <c r="AJ1781" s="4"/>
      <c r="AK1781" s="4"/>
      <c r="AL1781" s="6"/>
    </row>
    <row r="1782" spans="1:38" ht="13" x14ac:dyDescent="0.15">
      <c r="A1782" s="7"/>
      <c r="B1782" s="3"/>
      <c r="C1782" s="4"/>
      <c r="D1782" s="3"/>
      <c r="F1782" s="4"/>
      <c r="G1782" s="3"/>
      <c r="J1782" s="3"/>
      <c r="P1782" s="4"/>
      <c r="Q1782" s="6"/>
      <c r="R1782" s="4"/>
      <c r="S1782" s="4"/>
      <c r="T1782" s="4"/>
      <c r="U1782" s="4"/>
      <c r="V1782" s="4"/>
      <c r="W1782" s="6"/>
      <c r="X1782" s="4"/>
      <c r="Y1782" s="14"/>
      <c r="Z1782" s="4"/>
      <c r="AA1782" s="4"/>
      <c r="AB1782" s="4"/>
      <c r="AC1782" s="4"/>
      <c r="AD1782" s="2"/>
      <c r="AE1782" s="2"/>
      <c r="AF1782" s="4"/>
      <c r="AG1782" s="4"/>
      <c r="AH1782" s="4"/>
      <c r="AI1782" s="6"/>
      <c r="AJ1782" s="4"/>
      <c r="AK1782" s="4"/>
      <c r="AL1782" s="6"/>
    </row>
    <row r="1783" spans="1:38" ht="13" x14ac:dyDescent="0.15">
      <c r="A1783" s="1"/>
      <c r="B1783" s="3"/>
      <c r="C1783" s="3"/>
      <c r="D1783" s="4"/>
      <c r="E1783" s="6"/>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6"/>
      <c r="AJ1783" s="4"/>
      <c r="AK1783" s="4"/>
      <c r="AL1783" s="6"/>
    </row>
    <row r="1784" spans="1:38" ht="13" x14ac:dyDescent="0.15">
      <c r="A1784" s="7"/>
      <c r="B1784" s="3"/>
      <c r="C1784" s="4"/>
      <c r="D1784" s="3"/>
      <c r="F1784" s="4"/>
      <c r="G1784" s="3"/>
      <c r="J1784" s="3"/>
      <c r="P1784" s="4"/>
      <c r="Q1784" s="6"/>
      <c r="R1784" s="4"/>
      <c r="S1784" s="4"/>
      <c r="T1784" s="4"/>
      <c r="U1784" s="3"/>
      <c r="V1784" s="4"/>
      <c r="W1784" s="6"/>
      <c r="X1784" s="4"/>
      <c r="Y1784" s="14"/>
      <c r="Z1784" s="4"/>
      <c r="AA1784" s="4"/>
      <c r="AB1784" s="4"/>
      <c r="AC1784" s="4"/>
      <c r="AD1784" s="2"/>
      <c r="AE1784" s="2"/>
      <c r="AF1784" s="4"/>
      <c r="AG1784" s="4"/>
      <c r="AH1784" s="4"/>
      <c r="AI1784" s="6"/>
      <c r="AJ1784" s="4"/>
      <c r="AK1784" s="4"/>
      <c r="AL1784" s="6"/>
    </row>
    <row r="1785" spans="1:38" ht="13" x14ac:dyDescent="0.15">
      <c r="A1785" s="7"/>
      <c r="B1785" s="3"/>
      <c r="C1785" s="4"/>
      <c r="D1785" s="3"/>
      <c r="F1785" s="4"/>
      <c r="G1785" s="3"/>
      <c r="J1785" s="3"/>
      <c r="P1785" s="3"/>
      <c r="R1785" s="4"/>
      <c r="S1785" s="4"/>
      <c r="T1785" s="4"/>
      <c r="U1785" s="4"/>
      <c r="V1785" s="4"/>
      <c r="W1785" s="6"/>
      <c r="X1785" s="4"/>
      <c r="Y1785" s="14"/>
      <c r="Z1785" s="4"/>
      <c r="AA1785" s="4"/>
      <c r="AB1785" s="4"/>
      <c r="AC1785" s="4"/>
      <c r="AD1785" s="2"/>
      <c r="AE1785" s="2"/>
      <c r="AF1785" s="4"/>
      <c r="AG1785" s="4"/>
      <c r="AH1785" s="4"/>
      <c r="AI1785" s="6"/>
      <c r="AJ1785" s="4"/>
      <c r="AK1785" s="4"/>
      <c r="AL1785" s="6"/>
    </row>
    <row r="1786" spans="1:38" ht="13" x14ac:dyDescent="0.15">
      <c r="A1786" s="7"/>
      <c r="B1786" s="3"/>
      <c r="C1786" s="4"/>
      <c r="D1786" s="3"/>
      <c r="F1786" s="4"/>
      <c r="G1786" s="3"/>
      <c r="J1786" s="3"/>
      <c r="P1786" s="3"/>
      <c r="R1786" s="4"/>
      <c r="S1786" s="4"/>
      <c r="T1786" s="4"/>
      <c r="U1786" s="4"/>
      <c r="V1786" s="4"/>
      <c r="W1786" s="6"/>
      <c r="X1786" s="4"/>
      <c r="Y1786" s="14"/>
      <c r="Z1786" s="4"/>
      <c r="AA1786" s="4"/>
      <c r="AB1786" s="4"/>
      <c r="AC1786" s="4"/>
      <c r="AD1786" s="2"/>
      <c r="AE1786" s="2"/>
      <c r="AF1786" s="4"/>
      <c r="AG1786" s="4"/>
      <c r="AH1786" s="4"/>
      <c r="AI1786" s="6"/>
      <c r="AJ1786" s="4"/>
      <c r="AK1786" s="4"/>
      <c r="AL1786" s="6"/>
    </row>
    <row r="1787" spans="1:38" ht="13" x14ac:dyDescent="0.15">
      <c r="A1787" s="1"/>
      <c r="B1787" s="3"/>
      <c r="C1787" s="3"/>
      <c r="D1787" s="4"/>
      <c r="E1787" s="6"/>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6"/>
      <c r="AJ1787" s="4"/>
      <c r="AK1787" s="4"/>
      <c r="AL1787" s="6"/>
    </row>
    <row r="1788" spans="1:38" ht="13" x14ac:dyDescent="0.15">
      <c r="A1788" s="7"/>
      <c r="B1788" s="3"/>
      <c r="C1788" s="3"/>
      <c r="D1788" s="4"/>
      <c r="E1788" s="6"/>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6"/>
      <c r="AJ1788" s="4"/>
      <c r="AK1788" s="4"/>
      <c r="AL1788" s="6"/>
    </row>
    <row r="1789" spans="1:38" ht="13" x14ac:dyDescent="0.15">
      <c r="A1789" s="7"/>
      <c r="B1789" s="3"/>
      <c r="C1789" s="3"/>
      <c r="D1789" s="4"/>
      <c r="E1789" s="6"/>
      <c r="F1789" s="4"/>
      <c r="G1789" s="3"/>
      <c r="J1789" s="4"/>
      <c r="K1789" s="6"/>
      <c r="P1789" s="4"/>
      <c r="Q1789" s="6"/>
      <c r="R1789" s="2"/>
      <c r="S1789" s="4"/>
      <c r="T1789" s="4"/>
      <c r="U1789" s="4"/>
      <c r="V1789" s="4"/>
      <c r="W1789" s="6"/>
      <c r="X1789" s="4"/>
      <c r="Y1789" s="14"/>
      <c r="Z1789" s="4"/>
      <c r="AA1789" s="4"/>
      <c r="AB1789" s="4"/>
      <c r="AC1789" s="4"/>
      <c r="AD1789" s="2"/>
      <c r="AE1789" s="2"/>
      <c r="AF1789" s="4"/>
      <c r="AG1789" s="4"/>
      <c r="AH1789" s="4"/>
      <c r="AI1789" s="6"/>
      <c r="AJ1789" s="4"/>
      <c r="AK1789" s="4"/>
      <c r="AL1789" s="6"/>
    </row>
    <row r="1790" spans="1:38" ht="13" x14ac:dyDescent="0.15">
      <c r="A1790" s="7"/>
      <c r="B1790" s="3"/>
      <c r="C1790" s="4"/>
      <c r="D1790" s="3"/>
      <c r="F1790" s="4"/>
      <c r="G1790" s="3"/>
      <c r="J1790" s="3"/>
      <c r="P1790" s="3"/>
      <c r="R1790" s="4"/>
      <c r="S1790" s="4"/>
      <c r="T1790" s="4"/>
      <c r="U1790" s="4"/>
      <c r="V1790" s="4"/>
      <c r="W1790" s="6"/>
      <c r="X1790" s="4"/>
      <c r="Y1790" s="14"/>
      <c r="Z1790" s="4"/>
      <c r="AA1790" s="4"/>
      <c r="AB1790" s="4"/>
      <c r="AC1790" s="4"/>
      <c r="AD1790" s="2"/>
      <c r="AE1790" s="2"/>
      <c r="AF1790" s="4"/>
      <c r="AG1790" s="4"/>
      <c r="AH1790" s="4"/>
      <c r="AI1790" s="6"/>
      <c r="AJ1790" s="4"/>
      <c r="AK1790" s="4"/>
      <c r="AL1790" s="6"/>
    </row>
    <row r="1791" spans="1:38" ht="13" x14ac:dyDescent="0.15">
      <c r="A1791" s="1"/>
      <c r="B1791" s="3"/>
      <c r="C1791" s="3"/>
      <c r="D1791" s="3"/>
      <c r="F1791" s="3"/>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6"/>
      <c r="AJ1791" s="4"/>
      <c r="AK1791" s="4"/>
      <c r="AL1791" s="6"/>
    </row>
    <row r="1792" spans="1:38" ht="13" x14ac:dyDescent="0.15">
      <c r="A1792" s="7"/>
      <c r="B1792" s="3"/>
      <c r="C1792" s="3"/>
      <c r="D1792" s="4"/>
      <c r="E1792" s="6"/>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6"/>
      <c r="AJ1792" s="4"/>
      <c r="AK1792" s="4"/>
      <c r="AL1792" s="6"/>
    </row>
    <row r="1793" spans="1:38" ht="13" x14ac:dyDescent="0.15">
      <c r="A1793" s="7"/>
      <c r="B1793" s="3"/>
      <c r="C1793" s="3"/>
      <c r="D1793" s="3"/>
      <c r="F1793" s="4"/>
      <c r="G1793" s="3"/>
      <c r="J1793" s="4"/>
      <c r="K1793" s="6"/>
      <c r="P1793" s="4"/>
      <c r="Q1793" s="6"/>
      <c r="R1793" s="4"/>
      <c r="S1793" s="4"/>
      <c r="T1793" s="4"/>
      <c r="U1793" s="4"/>
      <c r="V1793" s="4"/>
      <c r="W1793" s="6"/>
      <c r="X1793" s="4"/>
      <c r="Y1793" s="14"/>
      <c r="Z1793" s="4"/>
      <c r="AA1793" s="4"/>
      <c r="AB1793" s="4"/>
      <c r="AC1793" s="4"/>
      <c r="AD1793" s="2"/>
      <c r="AE1793" s="2"/>
      <c r="AF1793" s="4"/>
      <c r="AG1793" s="4"/>
      <c r="AH1793" s="4"/>
      <c r="AI1793" s="6"/>
      <c r="AJ1793" s="4"/>
      <c r="AK1793" s="4"/>
      <c r="AL1793" s="6"/>
    </row>
    <row r="1794" spans="1:38" ht="13" x14ac:dyDescent="0.15">
      <c r="A1794" s="7"/>
      <c r="B1794" s="3"/>
      <c r="C1794" s="4"/>
      <c r="D1794" s="3"/>
      <c r="F1794" s="4"/>
      <c r="G1794" s="3"/>
      <c r="J1794" s="3"/>
      <c r="P1794" s="4"/>
      <c r="Q1794" s="6"/>
      <c r="R1794" s="4"/>
      <c r="S1794" s="4"/>
      <c r="T1794" s="4"/>
      <c r="U1794" s="4"/>
      <c r="V1794" s="4"/>
      <c r="W1794" s="6"/>
      <c r="X1794" s="4"/>
      <c r="Y1794" s="14"/>
      <c r="Z1794" s="4"/>
      <c r="AA1794" s="4"/>
      <c r="AB1794" s="4"/>
      <c r="AC1794" s="4"/>
      <c r="AD1794" s="2"/>
      <c r="AE1794" s="2"/>
      <c r="AF1794" s="4"/>
      <c r="AG1794" s="4"/>
      <c r="AH1794" s="4"/>
      <c r="AI1794" s="6"/>
      <c r="AJ1794" s="4"/>
      <c r="AK1794" s="4"/>
      <c r="AL1794" s="6"/>
    </row>
    <row r="1795" spans="1:38" ht="13" x14ac:dyDescent="0.15">
      <c r="A1795" s="1"/>
      <c r="B1795" s="3"/>
      <c r="C1795" s="3"/>
      <c r="D1795" s="3"/>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6"/>
      <c r="AJ1795" s="4"/>
      <c r="AK1795" s="4"/>
      <c r="AL1795" s="6"/>
    </row>
    <row r="1796" spans="1:38" ht="13" x14ac:dyDescent="0.15">
      <c r="A1796" s="7"/>
      <c r="B1796" s="3"/>
      <c r="C1796" s="4"/>
      <c r="D1796" s="3"/>
      <c r="F1796" s="4"/>
      <c r="G1796" s="3"/>
      <c r="J1796" s="3"/>
      <c r="P1796" s="3"/>
      <c r="R1796" s="4"/>
      <c r="S1796" s="4"/>
      <c r="T1796" s="4"/>
      <c r="U1796" s="4"/>
      <c r="V1796" s="4"/>
      <c r="W1796" s="6"/>
      <c r="X1796" s="4"/>
      <c r="Y1796" s="14"/>
      <c r="Z1796" s="4"/>
      <c r="AA1796" s="4"/>
      <c r="AB1796" s="4"/>
      <c r="AC1796" s="4"/>
      <c r="AD1796" s="2"/>
      <c r="AE1796" s="2"/>
      <c r="AF1796" s="4"/>
      <c r="AG1796" s="4"/>
      <c r="AH1796" s="4"/>
      <c r="AI1796" s="6"/>
      <c r="AJ1796" s="4"/>
      <c r="AK1796" s="4"/>
      <c r="AL1796" s="6"/>
    </row>
    <row r="1797" spans="1:38" ht="13" x14ac:dyDescent="0.15">
      <c r="A1797" s="7"/>
      <c r="B1797" s="3"/>
      <c r="C1797" s="3"/>
      <c r="D1797" s="4"/>
      <c r="E1797" s="6"/>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6"/>
      <c r="AJ1797" s="4"/>
      <c r="AK1797" s="4"/>
      <c r="AL1797" s="6"/>
    </row>
    <row r="1798" spans="1:38"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6"/>
      <c r="AJ1798" s="4"/>
      <c r="AK1798" s="4"/>
      <c r="AL1798" s="6"/>
    </row>
    <row r="1799" spans="1:38" ht="13" x14ac:dyDescent="0.15">
      <c r="A1799" s="1"/>
      <c r="B1799" s="3"/>
      <c r="C1799" s="3"/>
      <c r="D1799" s="3"/>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6"/>
      <c r="AJ1799" s="4"/>
      <c r="AK1799" s="4"/>
      <c r="AL1799" s="6"/>
    </row>
    <row r="1800" spans="1:38" ht="13" x14ac:dyDescent="0.15">
      <c r="A1800" s="7"/>
      <c r="B1800" s="3"/>
      <c r="C1800" s="3"/>
      <c r="D1800" s="3"/>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6"/>
      <c r="AJ1800" s="4"/>
      <c r="AK1800" s="4"/>
      <c r="AL1800" s="6"/>
    </row>
    <row r="1801" spans="1:38" ht="13" x14ac:dyDescent="0.15">
      <c r="A1801" s="7"/>
      <c r="B1801" s="3"/>
      <c r="C1801" s="3"/>
      <c r="D1801" s="3"/>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6"/>
      <c r="AJ1801" s="4"/>
      <c r="AK1801" s="4"/>
      <c r="AL1801" s="6"/>
    </row>
    <row r="1802" spans="1:38" ht="13" x14ac:dyDescent="0.15">
      <c r="A1802" s="7"/>
      <c r="B1802" s="3"/>
      <c r="C1802" s="3"/>
      <c r="D1802" s="3"/>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6"/>
      <c r="AJ1802" s="4"/>
      <c r="AK1802" s="4"/>
      <c r="AL1802" s="6"/>
    </row>
    <row r="1803" spans="1:38" ht="13" x14ac:dyDescent="0.15">
      <c r="A1803" s="1"/>
      <c r="B1803" s="3"/>
      <c r="C1803" s="3"/>
      <c r="D1803" s="3"/>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6"/>
      <c r="AJ1803" s="4"/>
      <c r="AK1803" s="4"/>
      <c r="AL1803" s="6"/>
    </row>
    <row r="1804" spans="1:38" ht="13" x14ac:dyDescent="0.15">
      <c r="A1804" s="7"/>
      <c r="B1804" s="3"/>
      <c r="C1804" s="3"/>
      <c r="D1804" s="4"/>
      <c r="E1804" s="6"/>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6"/>
      <c r="AJ1804" s="4"/>
      <c r="AK1804" s="4"/>
      <c r="AL1804" s="6"/>
    </row>
    <row r="1805" spans="1:38"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6"/>
      <c r="AJ1805" s="4"/>
      <c r="AK1805" s="4"/>
      <c r="AL1805" s="6"/>
    </row>
    <row r="1806" spans="1:38" ht="13" x14ac:dyDescent="0.15">
      <c r="A1806" s="7"/>
      <c r="B1806" s="3"/>
      <c r="C1806" s="3"/>
      <c r="D1806" s="3"/>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6"/>
      <c r="AJ1806" s="4"/>
      <c r="AK1806" s="4"/>
      <c r="AL1806" s="6"/>
    </row>
    <row r="1807" spans="1:38" ht="13" x14ac:dyDescent="0.15">
      <c r="A1807" s="1"/>
      <c r="B1807" s="3"/>
      <c r="C1807" s="3"/>
      <c r="D1807" s="3"/>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6"/>
      <c r="AJ1807" s="4"/>
      <c r="AK1807" s="4"/>
      <c r="AL1807" s="6"/>
    </row>
    <row r="1808" spans="1:38" ht="13" x14ac:dyDescent="0.15">
      <c r="A1808" s="7"/>
      <c r="B1808" s="3"/>
      <c r="C1808" s="3"/>
      <c r="D1808" s="3"/>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6"/>
      <c r="AJ1808" s="4"/>
      <c r="AK1808" s="4"/>
      <c r="AL1808" s="6"/>
    </row>
    <row r="1809" spans="1:38" ht="13" x14ac:dyDescent="0.15">
      <c r="A1809" s="7"/>
      <c r="B1809" s="3"/>
      <c r="C1809" s="3"/>
      <c r="D1809" s="3"/>
      <c r="F1809" s="4"/>
      <c r="G1809" s="3"/>
      <c r="J1809" s="4"/>
      <c r="K1809" s="6"/>
      <c r="P1809" s="4"/>
      <c r="Q1809" s="6"/>
      <c r="R1809" s="4"/>
      <c r="S1809" s="4"/>
      <c r="T1809" s="4"/>
      <c r="U1809" s="4"/>
      <c r="V1809" s="4"/>
      <c r="W1809" s="6"/>
      <c r="X1809" s="4"/>
      <c r="Y1809" s="14"/>
      <c r="Z1809" s="4"/>
      <c r="AA1809" s="4"/>
      <c r="AB1809" s="4"/>
      <c r="AC1809" s="4"/>
      <c r="AD1809" s="2"/>
      <c r="AE1809" s="2"/>
      <c r="AF1809" s="4"/>
      <c r="AG1809" s="4"/>
      <c r="AH1809" s="4"/>
      <c r="AI1809" s="6"/>
      <c r="AJ1809" s="4"/>
      <c r="AK1809" s="4"/>
      <c r="AL1809" s="6"/>
    </row>
    <row r="1810" spans="1:38" ht="13" x14ac:dyDescent="0.15">
      <c r="A1810" s="7"/>
      <c r="B1810" s="3"/>
      <c r="C1810" s="3"/>
      <c r="D1810" s="3"/>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6"/>
      <c r="AJ1810" s="4"/>
      <c r="AK1810" s="4"/>
      <c r="AL1810" s="6"/>
    </row>
    <row r="1811" spans="1:38" ht="13" x14ac:dyDescent="0.15">
      <c r="A1811" s="1"/>
      <c r="B1811" s="3"/>
      <c r="C1811" s="3"/>
      <c r="D1811" s="4"/>
      <c r="E1811" s="6"/>
      <c r="F1811" s="4"/>
      <c r="G1811" s="3"/>
      <c r="J1811" s="4"/>
      <c r="K1811" s="6"/>
      <c r="P1811" s="4"/>
      <c r="Q1811" s="6"/>
      <c r="R1811" s="4"/>
      <c r="S1811" s="4"/>
      <c r="T1811" s="4"/>
      <c r="U1811" s="4"/>
      <c r="V1811" s="4"/>
      <c r="W1811" s="6"/>
      <c r="X1811" s="4"/>
      <c r="Y1811" s="14"/>
      <c r="Z1811" s="4"/>
      <c r="AA1811" s="4"/>
      <c r="AB1811" s="4"/>
      <c r="AC1811" s="4"/>
      <c r="AD1811" s="2"/>
      <c r="AE1811" s="2"/>
      <c r="AF1811" s="4"/>
      <c r="AG1811" s="4"/>
      <c r="AH1811" s="4"/>
      <c r="AI1811" s="6"/>
      <c r="AJ1811" s="4"/>
      <c r="AK1811" s="4"/>
      <c r="AL1811" s="6"/>
    </row>
    <row r="1812" spans="1:38" ht="13" x14ac:dyDescent="0.15">
      <c r="A1812" s="7"/>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6"/>
      <c r="AJ1812" s="4"/>
      <c r="AK1812" s="4"/>
      <c r="AL1812" s="6"/>
    </row>
    <row r="1813" spans="1:38" ht="13" x14ac:dyDescent="0.15">
      <c r="A1813" s="7"/>
      <c r="B1813" s="3"/>
      <c r="C1813" s="4"/>
      <c r="D1813" s="3"/>
      <c r="F1813" s="4"/>
      <c r="G1813" s="3"/>
      <c r="J1813" s="3"/>
      <c r="P1813" s="3"/>
      <c r="R1813" s="4"/>
      <c r="S1813" s="4"/>
      <c r="T1813" s="4"/>
      <c r="U1813" s="4"/>
      <c r="V1813" s="4"/>
      <c r="W1813" s="6"/>
      <c r="X1813" s="4"/>
      <c r="Y1813" s="14"/>
      <c r="Z1813" s="4"/>
      <c r="AA1813" s="4"/>
      <c r="AB1813" s="4"/>
      <c r="AC1813" s="4"/>
      <c r="AD1813" s="2"/>
      <c r="AE1813" s="2"/>
      <c r="AF1813" s="4"/>
      <c r="AG1813" s="4"/>
      <c r="AH1813" s="4"/>
      <c r="AI1813" s="6"/>
      <c r="AJ1813" s="4"/>
      <c r="AK1813" s="4"/>
      <c r="AL1813" s="6"/>
    </row>
    <row r="1814" spans="1:38" ht="13" x14ac:dyDescent="0.15">
      <c r="A1814" s="7"/>
      <c r="B1814" s="3"/>
      <c r="C1814" s="3"/>
      <c r="D1814" s="3"/>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6"/>
      <c r="AJ1814" s="4"/>
      <c r="AK1814" s="4"/>
      <c r="AL1814" s="6"/>
    </row>
    <row r="1815" spans="1:38" ht="13" x14ac:dyDescent="0.15">
      <c r="A1815" s="1"/>
      <c r="B1815" s="3"/>
      <c r="C1815" s="3"/>
      <c r="D1815" s="3"/>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6"/>
      <c r="AJ1815" s="4"/>
      <c r="AK1815" s="4"/>
      <c r="AL1815" s="6"/>
    </row>
    <row r="1816" spans="1:38" ht="13" x14ac:dyDescent="0.15">
      <c r="A1816" s="7"/>
      <c r="B1816" s="3"/>
      <c r="C1816" s="3"/>
      <c r="D1816" s="3"/>
      <c r="F1816" s="4"/>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6"/>
      <c r="AJ1816" s="4"/>
      <c r="AK1816" s="4"/>
      <c r="AL1816" s="6"/>
    </row>
    <row r="1817" spans="1:38" ht="13" x14ac:dyDescent="0.15">
      <c r="A1817" s="7"/>
      <c r="B1817" s="3"/>
      <c r="C1817" s="3"/>
      <c r="D1817" s="3"/>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6"/>
      <c r="AJ1817" s="4"/>
      <c r="AK1817" s="4"/>
      <c r="AL1817" s="6"/>
    </row>
    <row r="1818" spans="1:38" ht="13" x14ac:dyDescent="0.15">
      <c r="A1818" s="7"/>
      <c r="B1818" s="3"/>
      <c r="C1818" s="3"/>
      <c r="D1818" s="4"/>
      <c r="E1818" s="6"/>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6"/>
      <c r="AJ1818" s="4"/>
      <c r="AK1818" s="4"/>
      <c r="AL1818" s="6"/>
    </row>
    <row r="1819" spans="1:38" ht="13" x14ac:dyDescent="0.15">
      <c r="A1819" s="1"/>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6"/>
      <c r="AJ1819" s="4"/>
      <c r="AK1819" s="4"/>
      <c r="AL1819" s="6"/>
    </row>
    <row r="1820" spans="1:38" ht="13" x14ac:dyDescent="0.15">
      <c r="A1820" s="7"/>
      <c r="B1820" s="3"/>
      <c r="C1820" s="3"/>
      <c r="D1820" s="3"/>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6"/>
      <c r="AJ1820" s="4"/>
      <c r="AK1820" s="4"/>
      <c r="AL1820" s="6"/>
    </row>
    <row r="1821" spans="1:38" ht="13" x14ac:dyDescent="0.15">
      <c r="A1821" s="7"/>
      <c r="B1821" s="3"/>
      <c r="C1821" s="3"/>
      <c r="D1821" s="3"/>
      <c r="F1821" s="4"/>
      <c r="G1821" s="3"/>
      <c r="J1821" s="4"/>
      <c r="K1821" s="6"/>
      <c r="P1821" s="4"/>
      <c r="Q1821" s="6"/>
      <c r="R1821" s="4"/>
      <c r="S1821" s="4"/>
      <c r="T1821" s="4"/>
      <c r="U1821" s="4"/>
      <c r="V1821" s="4"/>
      <c r="W1821" s="6"/>
      <c r="X1821" s="4"/>
      <c r="Y1821" s="14"/>
      <c r="Z1821" s="4"/>
      <c r="AA1821" s="4"/>
      <c r="AB1821" s="4"/>
      <c r="AC1821" s="4"/>
      <c r="AD1821" s="2"/>
      <c r="AE1821" s="2"/>
      <c r="AF1821" s="4"/>
      <c r="AG1821" s="4"/>
      <c r="AH1821" s="4"/>
      <c r="AI1821" s="6"/>
      <c r="AJ1821" s="4"/>
      <c r="AK1821" s="4"/>
      <c r="AL1821" s="6"/>
    </row>
    <row r="1822" spans="1:38" ht="13" x14ac:dyDescent="0.15">
      <c r="A1822" s="7"/>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6"/>
      <c r="AJ1822" s="4"/>
      <c r="AK1822" s="4"/>
      <c r="AL1822" s="6"/>
    </row>
    <row r="1823" spans="1:38" ht="13" x14ac:dyDescent="0.15">
      <c r="A1823" s="1"/>
      <c r="B1823" s="3"/>
      <c r="C1823" s="3"/>
      <c r="D1823" s="3"/>
      <c r="F1823" s="4"/>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6"/>
      <c r="AJ1823" s="4"/>
      <c r="AK1823" s="4"/>
      <c r="AL1823" s="6"/>
    </row>
    <row r="1824" spans="1:38" ht="13" x14ac:dyDescent="0.15">
      <c r="A1824" s="7"/>
      <c r="B1824" s="3"/>
      <c r="C1824" s="3"/>
      <c r="D1824" s="3"/>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6"/>
      <c r="AJ1824" s="4"/>
      <c r="AK1824" s="4"/>
      <c r="AL1824" s="6"/>
    </row>
    <row r="1825" spans="1:38" ht="13" x14ac:dyDescent="0.15">
      <c r="A1825" s="7"/>
      <c r="B1825" s="3"/>
      <c r="C1825" s="3"/>
      <c r="D1825" s="4"/>
      <c r="E1825" s="6"/>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6"/>
      <c r="AJ1825" s="4"/>
      <c r="AK1825" s="4"/>
      <c r="AL1825" s="6"/>
    </row>
    <row r="1826" spans="1:38" ht="13" x14ac:dyDescent="0.15">
      <c r="A1826" s="7"/>
      <c r="B1826" s="3"/>
      <c r="C1826" s="3"/>
      <c r="D1826" s="4"/>
      <c r="E1826" s="6"/>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6"/>
      <c r="AJ1826" s="4"/>
      <c r="AK1826" s="4"/>
      <c r="AL1826" s="6"/>
    </row>
    <row r="1827" spans="1:38" ht="13" x14ac:dyDescent="0.15">
      <c r="A1827" s="1"/>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6"/>
      <c r="AJ1827" s="4"/>
      <c r="AK1827" s="4"/>
      <c r="AL1827" s="6"/>
    </row>
    <row r="1828" spans="1:38" ht="13" x14ac:dyDescent="0.15">
      <c r="A1828" s="7"/>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6"/>
      <c r="AJ1828" s="4"/>
      <c r="AK1828" s="4"/>
      <c r="AL1828" s="6"/>
    </row>
    <row r="1829" spans="1:38"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6"/>
      <c r="AJ1829" s="4"/>
      <c r="AK1829" s="4"/>
      <c r="AL1829" s="6"/>
    </row>
    <row r="1830" spans="1:38" ht="13" x14ac:dyDescent="0.15">
      <c r="A1830" s="7"/>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6"/>
      <c r="AJ1830" s="4"/>
      <c r="AK1830" s="4"/>
      <c r="AL1830" s="6"/>
    </row>
    <row r="1831" spans="1:38" ht="13" x14ac:dyDescent="0.15">
      <c r="A1831" s="1"/>
      <c r="B1831" s="3"/>
      <c r="C1831" s="3"/>
      <c r="D1831" s="3"/>
      <c r="F1831" s="4"/>
      <c r="G1831" s="1"/>
      <c r="H1831" s="1"/>
      <c r="I1831" s="1"/>
      <c r="J1831" s="4"/>
      <c r="K1831" s="6"/>
      <c r="L1831" s="1"/>
      <c r="M1831" s="1"/>
      <c r="N1831" s="1"/>
      <c r="O1831" s="1"/>
      <c r="P1831" s="4"/>
      <c r="Q1831" s="6"/>
      <c r="R1831" s="4"/>
      <c r="S1831" s="4"/>
      <c r="T1831" s="4"/>
      <c r="U1831" s="4"/>
      <c r="V1831" s="4"/>
      <c r="W1831" s="6"/>
      <c r="X1831" s="4"/>
      <c r="Y1831" s="14"/>
      <c r="Z1831" s="4"/>
      <c r="AA1831" s="4"/>
      <c r="AB1831" s="4"/>
      <c r="AC1831" s="4"/>
      <c r="AD1831" s="2"/>
      <c r="AE1831" s="2"/>
      <c r="AF1831" s="4"/>
      <c r="AG1831" s="4"/>
      <c r="AH1831" s="4"/>
      <c r="AI1831" s="6"/>
      <c r="AJ1831" s="4"/>
      <c r="AK1831" s="4"/>
      <c r="AL1831" s="6"/>
    </row>
    <row r="1832" spans="1:38" ht="13" x14ac:dyDescent="0.15">
      <c r="A1832" s="7"/>
      <c r="B1832" s="3"/>
      <c r="C1832" s="3"/>
      <c r="D1832" s="4"/>
      <c r="E1832" s="6"/>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6"/>
      <c r="AJ1832" s="4"/>
      <c r="AK1832" s="4"/>
      <c r="AL1832" s="6"/>
    </row>
    <row r="1833" spans="1:38" ht="13" x14ac:dyDescent="0.15">
      <c r="A1833" s="7"/>
      <c r="B1833" s="3"/>
      <c r="C1833" s="3"/>
      <c r="D1833" s="4"/>
      <c r="E1833" s="6"/>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6"/>
      <c r="AJ1833" s="4"/>
      <c r="AK1833" s="4"/>
      <c r="AL1833" s="6"/>
    </row>
    <row r="1834" spans="1:38" ht="13" x14ac:dyDescent="0.15">
      <c r="A1834" s="7"/>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6"/>
      <c r="AJ1834" s="4"/>
      <c r="AK1834" s="4"/>
      <c r="AL1834" s="6"/>
    </row>
    <row r="1835" spans="1:38" ht="13" x14ac:dyDescent="0.15">
      <c r="A1835" s="1"/>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6"/>
      <c r="AJ1835" s="4"/>
      <c r="AK1835" s="4"/>
      <c r="AL1835" s="6"/>
    </row>
    <row r="1836" spans="1:38"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6"/>
      <c r="AJ1836" s="4"/>
      <c r="AK1836" s="4"/>
      <c r="AL1836" s="6"/>
    </row>
    <row r="1837" spans="1:38"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6"/>
      <c r="AJ1837" s="4"/>
      <c r="AK1837" s="4"/>
      <c r="AL1837" s="6"/>
    </row>
    <row r="1838" spans="1:38" ht="13" x14ac:dyDescent="0.15">
      <c r="A1838" s="7"/>
      <c r="B1838" s="3"/>
      <c r="C1838" s="3"/>
      <c r="D1838" s="3"/>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6"/>
      <c r="AJ1838" s="4"/>
      <c r="AK1838" s="4"/>
      <c r="AL1838" s="6"/>
    </row>
    <row r="1839" spans="1:38" ht="13" x14ac:dyDescent="0.15">
      <c r="A1839" s="1"/>
      <c r="B1839" s="3"/>
      <c r="C1839" s="3"/>
      <c r="D1839" s="4"/>
      <c r="E1839" s="6"/>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6"/>
      <c r="AJ1839" s="4"/>
      <c r="AK1839" s="4"/>
      <c r="AL1839" s="6"/>
    </row>
    <row r="1840" spans="1:38" ht="13" x14ac:dyDescent="0.15">
      <c r="A1840" s="7"/>
      <c r="B1840" s="3"/>
      <c r="C1840" s="3"/>
      <c r="D1840" s="4"/>
      <c r="E1840" s="6"/>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6"/>
      <c r="AJ1840" s="4"/>
      <c r="AK1840" s="4"/>
      <c r="AL1840" s="6"/>
    </row>
    <row r="1841" spans="1:38" ht="13" x14ac:dyDescent="0.15">
      <c r="A1841" s="7"/>
      <c r="B1841" s="3"/>
      <c r="C1841" s="3"/>
      <c r="D1841" s="4"/>
      <c r="E1841" s="6"/>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6"/>
      <c r="AJ1841" s="4"/>
      <c r="AK1841" s="4"/>
      <c r="AL1841" s="6"/>
    </row>
    <row r="1842" spans="1:38" ht="13" x14ac:dyDescent="0.15">
      <c r="A1842" s="7"/>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6"/>
      <c r="AJ1842" s="4"/>
      <c r="AK1842" s="4"/>
      <c r="AL1842" s="6"/>
    </row>
    <row r="1843" spans="1:38" ht="13" x14ac:dyDescent="0.15">
      <c r="A1843" s="1"/>
      <c r="B1843" s="3"/>
      <c r="C1843" s="3"/>
      <c r="D1843" s="3"/>
      <c r="F1843" s="3"/>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6"/>
      <c r="AJ1843" s="4"/>
      <c r="AK1843" s="4"/>
      <c r="AL1843" s="6"/>
    </row>
    <row r="1844" spans="1:38" ht="13" x14ac:dyDescent="0.15">
      <c r="A1844" s="7"/>
      <c r="B1844" s="3"/>
      <c r="C1844" s="3"/>
      <c r="D1844" s="4"/>
      <c r="E1844" s="6"/>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6"/>
      <c r="AJ1844" s="4"/>
      <c r="AK1844" s="4"/>
      <c r="AL1844" s="6"/>
    </row>
    <row r="1845" spans="1:38"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6"/>
      <c r="AJ1845" s="4"/>
      <c r="AK1845" s="4"/>
      <c r="AL1845" s="6"/>
    </row>
    <row r="1846" spans="1:38" ht="13" x14ac:dyDescent="0.15">
      <c r="A1846" s="7"/>
      <c r="B1846" s="3"/>
      <c r="C1846" s="3"/>
      <c r="D1846" s="3"/>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6"/>
      <c r="AJ1846" s="4"/>
      <c r="AK1846" s="4"/>
      <c r="AL1846" s="6"/>
    </row>
    <row r="1847" spans="1:38" ht="13" x14ac:dyDescent="0.15">
      <c r="A1847" s="1"/>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6"/>
      <c r="AJ1847" s="4"/>
      <c r="AK1847" s="4"/>
      <c r="AL1847" s="6"/>
    </row>
    <row r="1848" spans="1:38" ht="13" x14ac:dyDescent="0.15">
      <c r="A1848" s="7"/>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6"/>
      <c r="AJ1848" s="4"/>
      <c r="AK1848" s="4"/>
      <c r="AL1848" s="6"/>
    </row>
    <row r="1849" spans="1:38"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6"/>
      <c r="AJ1849" s="4"/>
      <c r="AK1849" s="4"/>
      <c r="AL1849" s="6"/>
    </row>
    <row r="1850" spans="1:38" ht="13" x14ac:dyDescent="0.15">
      <c r="A1850" s="7"/>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6"/>
      <c r="AJ1850" s="4"/>
      <c r="AK1850" s="4"/>
      <c r="AL1850" s="6"/>
    </row>
    <row r="1851" spans="1:38" ht="13" x14ac:dyDescent="0.15">
      <c r="A1851" s="1"/>
      <c r="B1851" s="3"/>
      <c r="C1851" s="3"/>
      <c r="D1851" s="4"/>
      <c r="E1851" s="6"/>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6"/>
      <c r="AJ1851" s="4"/>
      <c r="AK1851" s="4"/>
      <c r="AL1851" s="6"/>
    </row>
    <row r="1852" spans="1:38" ht="13" x14ac:dyDescent="0.15">
      <c r="A1852" s="7"/>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6"/>
      <c r="AJ1852" s="4"/>
      <c r="AK1852" s="4"/>
      <c r="AL1852" s="6"/>
    </row>
    <row r="1853" spans="1:38" ht="13" x14ac:dyDescent="0.15">
      <c r="A1853" s="7"/>
      <c r="B1853" s="3"/>
      <c r="C1853" s="3"/>
      <c r="D1853" s="3"/>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6"/>
      <c r="AJ1853" s="4"/>
      <c r="AK1853" s="4"/>
      <c r="AL1853" s="6"/>
    </row>
    <row r="1854" spans="1:38"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6"/>
      <c r="AJ1854" s="4"/>
      <c r="AK1854" s="4"/>
      <c r="AL1854" s="6"/>
    </row>
    <row r="1855" spans="1:38" ht="13" x14ac:dyDescent="0.15">
      <c r="A1855" s="1"/>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6"/>
      <c r="AJ1855" s="4"/>
      <c r="AK1855" s="4"/>
      <c r="AL1855" s="6"/>
    </row>
    <row r="1856" spans="1:38"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6"/>
      <c r="AJ1856" s="4"/>
      <c r="AK1856" s="4"/>
      <c r="AL1856" s="6"/>
    </row>
    <row r="1857" spans="1:38"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6"/>
      <c r="AJ1857" s="4"/>
      <c r="AK1857" s="4"/>
      <c r="AL1857" s="6"/>
    </row>
    <row r="1858" spans="1:38" ht="13" x14ac:dyDescent="0.15">
      <c r="A1858" s="7"/>
      <c r="B1858" s="3"/>
      <c r="C1858" s="3"/>
      <c r="D1858" s="4"/>
      <c r="E1858" s="6"/>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6"/>
      <c r="AJ1858" s="4"/>
      <c r="AK1858" s="4"/>
      <c r="AL1858" s="6"/>
    </row>
    <row r="1859" spans="1:38" ht="13" x14ac:dyDescent="0.15">
      <c r="A1859" s="1"/>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6"/>
      <c r="AJ1859" s="4"/>
      <c r="AK1859" s="4"/>
      <c r="AL1859" s="6"/>
    </row>
    <row r="1860" spans="1:38" ht="13" x14ac:dyDescent="0.15">
      <c r="A1860" s="7"/>
      <c r="B1860" s="3"/>
      <c r="C1860" s="3"/>
      <c r="D1860" s="3"/>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6"/>
      <c r="AJ1860" s="4"/>
      <c r="AK1860" s="4"/>
      <c r="AL1860" s="6"/>
    </row>
    <row r="1861" spans="1:38"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6"/>
      <c r="AJ1861" s="4"/>
      <c r="AK1861" s="4"/>
      <c r="AL1861" s="6"/>
    </row>
    <row r="1862" spans="1:38"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6"/>
      <c r="AJ1862" s="4"/>
      <c r="AK1862" s="4"/>
      <c r="AL1862" s="6"/>
    </row>
    <row r="1863" spans="1:38" ht="13" x14ac:dyDescent="0.15">
      <c r="A1863" s="1"/>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6"/>
      <c r="AJ1863" s="4"/>
      <c r="AK1863" s="4"/>
      <c r="AL1863" s="6"/>
    </row>
    <row r="1864" spans="1:38"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6"/>
      <c r="AJ1864" s="4"/>
      <c r="AK1864" s="4"/>
      <c r="AL1864" s="6"/>
    </row>
    <row r="1865" spans="1:38" ht="13" x14ac:dyDescent="0.15">
      <c r="A1865" s="7"/>
      <c r="B1865" s="3"/>
      <c r="C1865" s="3"/>
      <c r="D1865" s="4"/>
      <c r="E1865" s="6"/>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6"/>
      <c r="AJ1865" s="4"/>
      <c r="AK1865" s="4"/>
      <c r="AL1865" s="6"/>
    </row>
    <row r="1866" spans="1:38" ht="13" x14ac:dyDescent="0.15">
      <c r="A1866" s="7"/>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6"/>
      <c r="AJ1866" s="4"/>
      <c r="AK1866" s="4"/>
      <c r="AL1866" s="6"/>
    </row>
    <row r="1867" spans="1:38" ht="13" x14ac:dyDescent="0.15">
      <c r="A1867" s="1"/>
      <c r="B1867" s="3"/>
      <c r="C1867" s="3"/>
      <c r="D1867" s="3"/>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6"/>
      <c r="AJ1867" s="4"/>
      <c r="AK1867" s="4"/>
      <c r="AL1867" s="6"/>
    </row>
    <row r="1868" spans="1:38" ht="13" x14ac:dyDescent="0.15">
      <c r="A1868" s="7"/>
      <c r="B1868" s="3"/>
      <c r="C1868" s="4"/>
      <c r="D1868" s="3"/>
      <c r="F1868" s="4"/>
      <c r="G1868" s="3"/>
      <c r="J1868" s="3"/>
      <c r="P1868" s="3"/>
      <c r="R1868" s="4"/>
      <c r="S1868" s="4"/>
      <c r="T1868" s="4"/>
      <c r="U1868" s="4"/>
      <c r="V1868" s="4"/>
      <c r="W1868" s="6"/>
      <c r="X1868" s="4"/>
      <c r="Y1868" s="14"/>
      <c r="Z1868" s="4"/>
      <c r="AA1868" s="4"/>
      <c r="AB1868" s="4"/>
      <c r="AC1868" s="4"/>
      <c r="AD1868" s="2"/>
      <c r="AE1868" s="2"/>
      <c r="AF1868" s="4"/>
      <c r="AG1868" s="4"/>
      <c r="AH1868" s="4"/>
      <c r="AI1868" s="6"/>
      <c r="AJ1868" s="4"/>
      <c r="AK1868" s="4"/>
      <c r="AL1868" s="6"/>
    </row>
    <row r="1869" spans="1:38" ht="13" x14ac:dyDescent="0.15">
      <c r="A1869" s="7"/>
      <c r="B1869" s="3"/>
      <c r="C1869" s="4"/>
      <c r="D1869" s="3"/>
      <c r="F1869" s="4"/>
      <c r="G1869" s="3"/>
      <c r="J1869" s="3"/>
      <c r="P1869" s="3"/>
      <c r="R1869" s="4"/>
      <c r="S1869" s="4"/>
      <c r="T1869" s="4"/>
      <c r="U1869" s="3"/>
      <c r="V1869" s="4"/>
      <c r="W1869" s="6"/>
      <c r="X1869" s="4"/>
      <c r="Y1869" s="14"/>
      <c r="Z1869" s="4"/>
      <c r="AA1869" s="4"/>
      <c r="AB1869" s="4"/>
      <c r="AC1869" s="4"/>
      <c r="AD1869" s="2"/>
      <c r="AE1869" s="2"/>
      <c r="AF1869" s="4"/>
      <c r="AG1869" s="4"/>
      <c r="AH1869" s="4"/>
      <c r="AI1869" s="6"/>
      <c r="AJ1869" s="4"/>
      <c r="AK1869" s="4"/>
      <c r="AL1869" s="6"/>
    </row>
    <row r="1870" spans="1:38" ht="13" x14ac:dyDescent="0.15">
      <c r="A1870" s="7"/>
      <c r="B1870" s="3"/>
      <c r="C1870" s="3"/>
      <c r="D1870" s="3"/>
      <c r="F1870" s="4"/>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6"/>
      <c r="AJ1870" s="4"/>
      <c r="AK1870" s="4"/>
      <c r="AL1870" s="6"/>
    </row>
    <row r="1871" spans="1:38" ht="13" x14ac:dyDescent="0.15">
      <c r="A1871" s="1"/>
      <c r="B1871" s="3"/>
      <c r="C1871" s="4"/>
      <c r="D1871" s="3"/>
      <c r="F1871" s="4"/>
      <c r="G1871" s="3"/>
      <c r="J1871" s="3"/>
      <c r="P1871" s="3"/>
      <c r="R1871" s="4"/>
      <c r="S1871" s="4"/>
      <c r="T1871" s="4"/>
      <c r="U1871" s="4"/>
      <c r="V1871" s="4"/>
      <c r="W1871" s="6"/>
      <c r="X1871" s="4"/>
      <c r="Y1871" s="14"/>
      <c r="Z1871" s="4"/>
      <c r="AA1871" s="4"/>
      <c r="AB1871" s="4"/>
      <c r="AC1871" s="4"/>
      <c r="AD1871" s="2"/>
      <c r="AE1871" s="2"/>
      <c r="AF1871" s="4"/>
      <c r="AG1871" s="4"/>
      <c r="AH1871" s="4"/>
      <c r="AI1871" s="6"/>
      <c r="AJ1871" s="4"/>
      <c r="AK1871" s="4"/>
      <c r="AL1871" s="6"/>
    </row>
    <row r="1872" spans="1:38" ht="13" x14ac:dyDescent="0.15">
      <c r="A1872" s="7"/>
      <c r="B1872" s="3"/>
      <c r="C1872" s="3"/>
      <c r="D1872" s="4"/>
      <c r="E1872" s="6"/>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6"/>
      <c r="AJ1872" s="4"/>
      <c r="AK1872" s="4"/>
      <c r="AL1872" s="6"/>
    </row>
    <row r="1873" spans="1:38" ht="13" x14ac:dyDescent="0.15">
      <c r="A1873" s="7"/>
      <c r="B1873" s="3"/>
      <c r="C1873" s="3"/>
      <c r="D1873" s="4"/>
      <c r="E1873" s="6"/>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6"/>
      <c r="AJ1873" s="4"/>
      <c r="AK1873" s="4"/>
      <c r="AL1873" s="6"/>
    </row>
    <row r="1874" spans="1:38" ht="13" x14ac:dyDescent="0.15">
      <c r="A1874" s="7"/>
      <c r="B1874" s="3"/>
      <c r="C1874" s="3"/>
      <c r="D1874" s="3"/>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6"/>
      <c r="AJ1874" s="4"/>
      <c r="AK1874" s="4"/>
      <c r="AL1874" s="6"/>
    </row>
    <row r="1875" spans="1:38" ht="13" x14ac:dyDescent="0.15">
      <c r="A1875" s="1"/>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6"/>
      <c r="AJ1875" s="4"/>
      <c r="AK1875" s="4"/>
      <c r="AL1875" s="6"/>
    </row>
    <row r="1876" spans="1:38" ht="13" x14ac:dyDescent="0.15">
      <c r="A1876" s="7"/>
      <c r="B1876" s="3"/>
      <c r="C1876" s="3"/>
      <c r="D1876" s="3"/>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6"/>
      <c r="AJ1876" s="4"/>
      <c r="AK1876" s="4"/>
      <c r="AL1876" s="6"/>
    </row>
    <row r="1877" spans="1:38" ht="13" x14ac:dyDescent="0.15">
      <c r="A1877" s="7"/>
      <c r="B1877" s="3"/>
      <c r="C1877" s="3"/>
      <c r="D1877" s="3"/>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6"/>
      <c r="AJ1877" s="4"/>
      <c r="AK1877" s="4"/>
      <c r="AL1877" s="6"/>
    </row>
    <row r="1878" spans="1:38" ht="13" x14ac:dyDescent="0.15">
      <c r="A1878" s="7"/>
      <c r="B1878" s="3"/>
      <c r="C1878" s="3"/>
      <c r="D1878" s="3"/>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6"/>
      <c r="AJ1878" s="4"/>
      <c r="AK1878" s="4"/>
      <c r="AL1878" s="6"/>
    </row>
    <row r="1879" spans="1:38" ht="13" x14ac:dyDescent="0.15">
      <c r="A1879" s="1"/>
      <c r="B1879" s="3"/>
      <c r="C1879" s="3"/>
      <c r="D1879" s="4"/>
      <c r="E1879" s="6"/>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6"/>
      <c r="AJ1879" s="4"/>
      <c r="AK1879" s="4"/>
      <c r="AL1879" s="6"/>
    </row>
    <row r="1880" spans="1:38" ht="13" x14ac:dyDescent="0.15">
      <c r="A1880" s="7"/>
      <c r="B1880" s="3"/>
      <c r="C1880" s="3"/>
      <c r="D1880" s="4"/>
      <c r="E1880" s="6"/>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6"/>
      <c r="AJ1880" s="4"/>
      <c r="AK1880" s="4"/>
      <c r="AL1880" s="6"/>
    </row>
    <row r="1881" spans="1:38" ht="13" x14ac:dyDescent="0.15">
      <c r="A1881" s="7"/>
      <c r="B1881" s="3"/>
      <c r="C1881" s="3"/>
      <c r="D1881" s="4"/>
      <c r="E1881" s="6"/>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6"/>
      <c r="AJ1881" s="4"/>
      <c r="AK1881" s="4"/>
      <c r="AL1881" s="6"/>
    </row>
    <row r="1882" spans="1:38" ht="13" x14ac:dyDescent="0.15">
      <c r="A1882" s="7"/>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6"/>
      <c r="AJ1882" s="4"/>
      <c r="AK1882" s="4"/>
      <c r="AL1882" s="6"/>
    </row>
    <row r="1883" spans="1:38" ht="13" x14ac:dyDescent="0.15">
      <c r="A1883" s="1"/>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6"/>
      <c r="AJ1883" s="4"/>
      <c r="AK1883" s="4"/>
      <c r="AL1883" s="6"/>
    </row>
    <row r="1884" spans="1:38" ht="13" x14ac:dyDescent="0.15">
      <c r="A1884" s="7"/>
      <c r="B1884" s="3"/>
      <c r="C1884" s="3"/>
      <c r="D1884" s="3"/>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6"/>
      <c r="AJ1884" s="4"/>
      <c r="AK1884" s="4"/>
      <c r="AL1884" s="6"/>
    </row>
    <row r="1885" spans="1:38" ht="13" x14ac:dyDescent="0.15">
      <c r="A1885" s="7"/>
      <c r="B1885" s="3"/>
      <c r="C1885" s="3"/>
      <c r="D1885" s="3"/>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6"/>
      <c r="AJ1885" s="4"/>
      <c r="AK1885" s="4"/>
      <c r="AL1885" s="6"/>
    </row>
    <row r="1886" spans="1:38"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6"/>
      <c r="AJ1886" s="4"/>
      <c r="AK1886" s="4"/>
      <c r="AL1886" s="6"/>
    </row>
    <row r="1887" spans="1:38" ht="13" x14ac:dyDescent="0.15">
      <c r="A1887" s="1"/>
      <c r="B1887" s="3"/>
      <c r="C1887" s="3"/>
      <c r="D1887" s="4"/>
      <c r="E1887" s="6"/>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6"/>
      <c r="AJ1887" s="4"/>
      <c r="AK1887" s="4"/>
      <c r="AL1887" s="6"/>
    </row>
    <row r="1888" spans="1:38" ht="13" x14ac:dyDescent="0.15">
      <c r="A1888" s="7"/>
      <c r="B1888" s="3"/>
      <c r="C1888" s="3"/>
      <c r="D1888" s="4"/>
      <c r="E1888" s="6"/>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6"/>
      <c r="AJ1888" s="4"/>
      <c r="AK1888" s="4"/>
      <c r="AL1888" s="6"/>
    </row>
    <row r="1889" spans="1:38"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6"/>
      <c r="AJ1889" s="4"/>
      <c r="AK1889" s="4"/>
      <c r="AL1889" s="6"/>
    </row>
    <row r="1890" spans="1:38" ht="13" x14ac:dyDescent="0.15">
      <c r="A1890" s="7"/>
      <c r="B1890" s="3"/>
      <c r="C1890" s="3"/>
      <c r="D1890" s="3"/>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6"/>
      <c r="AJ1890" s="4"/>
      <c r="AK1890" s="4"/>
      <c r="AL1890" s="6"/>
    </row>
    <row r="1891" spans="1:38" ht="13" x14ac:dyDescent="0.15">
      <c r="A1891" s="1"/>
      <c r="B1891" s="3"/>
      <c r="C1891" s="3"/>
      <c r="D1891" s="3"/>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6"/>
      <c r="AJ1891" s="4"/>
      <c r="AK1891" s="4"/>
      <c r="AL1891" s="6"/>
    </row>
    <row r="1892" spans="1:38" ht="13" x14ac:dyDescent="0.15">
      <c r="A1892" s="7"/>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6"/>
      <c r="AJ1892" s="4"/>
      <c r="AK1892" s="4"/>
      <c r="AL1892" s="6"/>
    </row>
    <row r="1893" spans="1:38" ht="13" x14ac:dyDescent="0.15">
      <c r="A1893" s="7"/>
      <c r="B1893" s="3"/>
      <c r="C1893" s="3"/>
      <c r="D1893" s="3"/>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6"/>
      <c r="AJ1893" s="4"/>
      <c r="AK1893" s="4"/>
      <c r="AL1893" s="6"/>
    </row>
    <row r="1894" spans="1:38" ht="13" x14ac:dyDescent="0.15">
      <c r="A1894" s="7"/>
      <c r="B1894" s="3"/>
      <c r="C1894" s="3"/>
      <c r="D1894" s="4"/>
      <c r="E1894" s="6"/>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6"/>
      <c r="AJ1894" s="4"/>
      <c r="AK1894" s="4"/>
      <c r="AL1894" s="6"/>
    </row>
    <row r="1895" spans="1:38" ht="13" x14ac:dyDescent="0.15">
      <c r="A1895" s="1"/>
      <c r="B1895" s="3"/>
      <c r="C1895" s="3"/>
      <c r="D1895" s="4"/>
      <c r="E1895" s="6"/>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6"/>
      <c r="AJ1895" s="4"/>
      <c r="AK1895" s="4"/>
      <c r="AL1895" s="6"/>
    </row>
    <row r="1896" spans="1:38" ht="13" x14ac:dyDescent="0.15">
      <c r="A1896" s="7"/>
      <c r="B1896" s="3"/>
      <c r="C1896" s="3"/>
      <c r="D1896" s="4"/>
      <c r="E1896" s="6"/>
      <c r="F1896" s="4"/>
      <c r="G1896" s="3"/>
      <c r="J1896" s="4"/>
      <c r="K1896" s="6"/>
      <c r="P1896" s="4"/>
      <c r="Q1896" s="6"/>
      <c r="R1896" s="4"/>
      <c r="S1896" s="4"/>
      <c r="T1896" s="4"/>
      <c r="U1896" s="4"/>
      <c r="V1896" s="4"/>
      <c r="W1896" s="6"/>
      <c r="X1896" s="4"/>
      <c r="Y1896" s="14"/>
      <c r="Z1896" s="4"/>
      <c r="AA1896" s="4"/>
      <c r="AB1896" s="4"/>
      <c r="AC1896" s="4"/>
      <c r="AD1896" s="2"/>
      <c r="AE1896" s="2"/>
      <c r="AF1896" s="4"/>
      <c r="AG1896" s="4"/>
      <c r="AH1896" s="4"/>
      <c r="AI1896" s="6"/>
      <c r="AJ1896" s="4"/>
      <c r="AK1896" s="4"/>
      <c r="AL1896" s="6"/>
    </row>
    <row r="1897" spans="1:38"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6"/>
      <c r="AJ1897" s="4"/>
      <c r="AK1897" s="4"/>
      <c r="AL1897" s="6"/>
    </row>
    <row r="1898" spans="1:38" ht="13" x14ac:dyDescent="0.15">
      <c r="A1898" s="7"/>
      <c r="B1898" s="3"/>
      <c r="C1898" s="3"/>
      <c r="D1898" s="4"/>
      <c r="E1898" s="6"/>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6"/>
      <c r="AJ1898" s="4"/>
      <c r="AK1898" s="4"/>
      <c r="AL1898" s="6"/>
    </row>
    <row r="1899" spans="1:38" ht="13" x14ac:dyDescent="0.15">
      <c r="A1899" s="1"/>
      <c r="B1899" s="3"/>
      <c r="C1899" s="3"/>
      <c r="D1899" s="3"/>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6"/>
      <c r="AJ1899" s="4"/>
      <c r="AK1899" s="4"/>
      <c r="AL1899" s="6"/>
    </row>
    <row r="1900" spans="1:38" ht="13" x14ac:dyDescent="0.15">
      <c r="A1900" s="7"/>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6"/>
      <c r="AJ1900" s="4"/>
      <c r="AK1900" s="4"/>
      <c r="AL1900" s="6"/>
    </row>
    <row r="1901" spans="1:38"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6"/>
      <c r="AJ1901" s="4"/>
      <c r="AK1901" s="4"/>
      <c r="AL1901" s="6"/>
    </row>
    <row r="1902" spans="1:38" ht="13" x14ac:dyDescent="0.15">
      <c r="A1902" s="7"/>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6"/>
      <c r="AJ1902" s="4"/>
      <c r="AK1902" s="4"/>
      <c r="AL1902" s="6"/>
    </row>
    <row r="1903" spans="1:38" ht="13" x14ac:dyDescent="0.15">
      <c r="A1903" s="1"/>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6"/>
      <c r="AJ1903" s="4"/>
      <c r="AK1903" s="4"/>
      <c r="AL1903" s="6"/>
    </row>
    <row r="1904" spans="1:38" ht="13" x14ac:dyDescent="0.15">
      <c r="A1904" s="7"/>
      <c r="B1904" s="3"/>
      <c r="C1904" s="3"/>
      <c r="D1904" s="4"/>
      <c r="E1904" s="6"/>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6"/>
      <c r="AJ1904" s="4"/>
      <c r="AK1904" s="4"/>
      <c r="AL1904" s="6"/>
    </row>
    <row r="1905" spans="1:38"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6"/>
      <c r="AJ1905" s="4"/>
      <c r="AK1905" s="4"/>
      <c r="AL1905" s="6"/>
    </row>
    <row r="1906" spans="1:38" ht="13" x14ac:dyDescent="0.15">
      <c r="A1906" s="7"/>
      <c r="B1906" s="3"/>
      <c r="C1906" s="3"/>
      <c r="D1906" s="3"/>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6"/>
      <c r="AJ1906" s="4"/>
      <c r="AK1906" s="4"/>
      <c r="AL1906" s="6"/>
    </row>
    <row r="1907" spans="1:38" ht="13" x14ac:dyDescent="0.15">
      <c r="A1907" s="1"/>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6"/>
      <c r="AJ1907" s="4"/>
      <c r="AK1907" s="4"/>
      <c r="AL1907" s="6"/>
    </row>
    <row r="1908" spans="1:38" ht="13" x14ac:dyDescent="0.15">
      <c r="A1908" s="7"/>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6"/>
      <c r="AJ1908" s="4"/>
      <c r="AK1908" s="4"/>
      <c r="AL1908" s="6"/>
    </row>
    <row r="1909" spans="1:38"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6"/>
      <c r="AJ1909" s="4"/>
      <c r="AK1909" s="4"/>
      <c r="AL1909" s="6"/>
    </row>
    <row r="1910" spans="1:38" ht="13" x14ac:dyDescent="0.15">
      <c r="A1910" s="7"/>
      <c r="B1910" s="3"/>
      <c r="C1910" s="3"/>
      <c r="D1910" s="4"/>
      <c r="E1910" s="6"/>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6"/>
      <c r="AJ1910" s="4"/>
      <c r="AK1910" s="4"/>
      <c r="AL1910" s="6"/>
    </row>
    <row r="1911" spans="1:38" ht="13" x14ac:dyDescent="0.15">
      <c r="A1911" s="1"/>
      <c r="B1911" s="3"/>
      <c r="C1911" s="3"/>
      <c r="D1911" s="4"/>
      <c r="E1911" s="6"/>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6"/>
      <c r="AJ1911" s="4"/>
      <c r="AK1911" s="4"/>
      <c r="AL1911" s="6"/>
    </row>
    <row r="1912" spans="1:38" ht="13" x14ac:dyDescent="0.15">
      <c r="A1912" s="7"/>
      <c r="B1912" s="3"/>
      <c r="C1912" s="3"/>
      <c r="D1912" s="3"/>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6"/>
      <c r="AJ1912" s="4"/>
      <c r="AK1912" s="4"/>
      <c r="AL1912" s="6"/>
    </row>
    <row r="1913" spans="1:38"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6"/>
      <c r="AJ1913" s="4"/>
      <c r="AK1913" s="4"/>
      <c r="AL1913" s="6"/>
    </row>
    <row r="1914" spans="1:38"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6"/>
      <c r="AJ1914" s="4"/>
      <c r="AK1914" s="4"/>
      <c r="AL1914" s="6"/>
    </row>
    <row r="1915" spans="1:38" ht="13" x14ac:dyDescent="0.15">
      <c r="A1915" s="1"/>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6"/>
      <c r="AJ1915" s="4"/>
      <c r="AK1915" s="4"/>
      <c r="AL1915" s="6"/>
    </row>
    <row r="1916" spans="1:38" ht="13" x14ac:dyDescent="0.15">
      <c r="A1916" s="7"/>
      <c r="B1916" s="3"/>
      <c r="C1916" s="3"/>
      <c r="D1916" s="4"/>
      <c r="E1916" s="6"/>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6"/>
      <c r="AJ1916" s="4"/>
      <c r="AK1916" s="4"/>
      <c r="AL1916" s="6"/>
    </row>
    <row r="1917" spans="1:38" ht="13" x14ac:dyDescent="0.15">
      <c r="A1917" s="7"/>
      <c r="B1917" s="3"/>
      <c r="C1917" s="3"/>
      <c r="D1917" s="4"/>
      <c r="E1917" s="6"/>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6"/>
      <c r="AJ1917" s="4"/>
      <c r="AK1917" s="4"/>
      <c r="AL1917" s="6"/>
    </row>
    <row r="1918" spans="1:38" ht="13" x14ac:dyDescent="0.15">
      <c r="A1918" s="7"/>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6"/>
      <c r="AJ1918" s="4"/>
      <c r="AK1918" s="4"/>
      <c r="AL1918" s="6"/>
    </row>
    <row r="1919" spans="1:38" ht="13" x14ac:dyDescent="0.15">
      <c r="A1919" s="1"/>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6"/>
      <c r="AJ1919" s="4"/>
      <c r="AK1919" s="4"/>
      <c r="AL1919" s="6"/>
    </row>
    <row r="1920" spans="1:38"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6"/>
      <c r="AJ1920" s="4"/>
      <c r="AK1920" s="4"/>
      <c r="AL1920" s="6"/>
    </row>
    <row r="1921" spans="1:38" ht="13" x14ac:dyDescent="0.15">
      <c r="A1921" s="7"/>
      <c r="B1921" s="3"/>
      <c r="C1921" s="3"/>
      <c r="D1921" s="3"/>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6"/>
      <c r="AJ1921" s="4"/>
      <c r="AK1921" s="4"/>
      <c r="AL1921" s="6"/>
    </row>
    <row r="1922" spans="1:38" ht="13" x14ac:dyDescent="0.15">
      <c r="A1922" s="7"/>
      <c r="B1922" s="3"/>
      <c r="C1922" s="3"/>
      <c r="D1922" s="3"/>
      <c r="F1922" s="4"/>
      <c r="G1922" s="3"/>
      <c r="J1922" s="3"/>
      <c r="P1922" s="3"/>
      <c r="R1922" s="4"/>
      <c r="S1922" s="4"/>
      <c r="T1922" s="4"/>
      <c r="U1922" s="4"/>
      <c r="V1922" s="4"/>
      <c r="W1922" s="6"/>
      <c r="X1922" s="4"/>
      <c r="Y1922" s="14"/>
      <c r="Z1922" s="4"/>
      <c r="AA1922" s="4"/>
      <c r="AB1922" s="4"/>
      <c r="AC1922" s="4"/>
      <c r="AD1922" s="2"/>
      <c r="AE1922" s="2"/>
      <c r="AF1922" s="4"/>
      <c r="AG1922" s="4"/>
      <c r="AH1922" s="4"/>
      <c r="AI1922" s="6"/>
      <c r="AJ1922" s="4"/>
      <c r="AK1922" s="4"/>
      <c r="AL1922" s="6"/>
    </row>
    <row r="1923" spans="1:38" ht="13" x14ac:dyDescent="0.15">
      <c r="A1923" s="1"/>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6"/>
      <c r="AJ1923" s="4"/>
      <c r="AK1923" s="4"/>
      <c r="AL1923" s="6"/>
    </row>
    <row r="1924" spans="1:38" ht="13" x14ac:dyDescent="0.15">
      <c r="A1924" s="7"/>
      <c r="B1924" s="3"/>
      <c r="C1924" s="3"/>
      <c r="D1924" s="3"/>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6"/>
      <c r="AJ1924" s="4"/>
      <c r="AK1924" s="4"/>
      <c r="AL1924" s="6"/>
    </row>
    <row r="1925" spans="1:38" ht="13" x14ac:dyDescent="0.15">
      <c r="A1925" s="7"/>
      <c r="B1925" s="3"/>
      <c r="C1925" s="3"/>
      <c r="D1925" s="4"/>
      <c r="E1925" s="6"/>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6"/>
      <c r="AJ1925" s="4"/>
      <c r="AK1925" s="4"/>
      <c r="AL1925" s="6"/>
    </row>
    <row r="1926" spans="1:38" ht="13" x14ac:dyDescent="0.15">
      <c r="A1926" s="7"/>
      <c r="B1926" s="3"/>
      <c r="C1926" s="3"/>
      <c r="D1926" s="4"/>
      <c r="E1926" s="6"/>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6"/>
      <c r="AJ1926" s="4"/>
      <c r="AK1926" s="4"/>
      <c r="AL1926" s="6"/>
    </row>
    <row r="1927" spans="1:38" ht="13" x14ac:dyDescent="0.15">
      <c r="A1927" s="1"/>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6"/>
      <c r="AJ1927" s="4"/>
      <c r="AK1927" s="4"/>
      <c r="AL1927" s="6"/>
    </row>
    <row r="1928" spans="1:38" ht="13" x14ac:dyDescent="0.15">
      <c r="A1928" s="7"/>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6"/>
      <c r="AJ1928" s="4"/>
      <c r="AK1928" s="4"/>
      <c r="AL1928" s="6"/>
    </row>
    <row r="1929" spans="1:38"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6"/>
      <c r="AJ1929" s="4"/>
      <c r="AK1929" s="4"/>
      <c r="AL1929" s="6"/>
    </row>
    <row r="1930" spans="1:38" ht="13" x14ac:dyDescent="0.15">
      <c r="A1930" s="7"/>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6"/>
      <c r="AJ1930" s="4"/>
      <c r="AK1930" s="4"/>
      <c r="AL1930" s="6"/>
    </row>
    <row r="1931" spans="1:38" ht="13" x14ac:dyDescent="0.15">
      <c r="A1931" s="1"/>
      <c r="B1931" s="3"/>
      <c r="C1931" s="3"/>
      <c r="D1931" s="4"/>
      <c r="E1931" s="6"/>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6"/>
      <c r="AJ1931" s="4"/>
      <c r="AK1931" s="4"/>
      <c r="AL1931" s="6"/>
    </row>
    <row r="1932" spans="1:38" ht="13" x14ac:dyDescent="0.15">
      <c r="A1932" s="7"/>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6"/>
      <c r="AJ1932" s="4"/>
      <c r="AK1932" s="4"/>
      <c r="AL1932" s="6"/>
    </row>
    <row r="1933" spans="1:38" ht="13" x14ac:dyDescent="0.15">
      <c r="A1933" s="7"/>
      <c r="B1933" s="3"/>
      <c r="C1933" s="3"/>
      <c r="D1933" s="3"/>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6"/>
      <c r="AJ1933" s="4"/>
      <c r="AK1933" s="4"/>
      <c r="AL1933" s="6"/>
    </row>
    <row r="1934" spans="1:38"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6"/>
      <c r="AJ1934" s="4"/>
      <c r="AK1934" s="4"/>
      <c r="AL1934" s="6"/>
    </row>
    <row r="1935" spans="1:38" ht="13" x14ac:dyDescent="0.15">
      <c r="A1935" s="1"/>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6"/>
      <c r="AJ1935" s="4"/>
      <c r="AK1935" s="4"/>
      <c r="AL1935" s="6"/>
    </row>
    <row r="1936" spans="1:38" ht="13" x14ac:dyDescent="0.15">
      <c r="A1936" s="7"/>
      <c r="B1936" s="3"/>
      <c r="C1936" s="3"/>
      <c r="D1936" s="4"/>
      <c r="E1936" s="6"/>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6"/>
      <c r="AJ1936" s="4"/>
      <c r="AK1936" s="4"/>
      <c r="AL1936" s="6"/>
    </row>
    <row r="1937" spans="1:38" ht="13" x14ac:dyDescent="0.15">
      <c r="A1937" s="7"/>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6"/>
      <c r="AJ1937" s="4"/>
      <c r="AK1937" s="4"/>
      <c r="AL1937" s="6"/>
    </row>
    <row r="1938" spans="1:38" ht="13" x14ac:dyDescent="0.15">
      <c r="A1938" s="7"/>
      <c r="B1938" s="3"/>
      <c r="C1938" s="3"/>
      <c r="D1938" s="3"/>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6"/>
      <c r="AJ1938" s="4"/>
      <c r="AK1938" s="4"/>
      <c r="AL1938" s="6"/>
    </row>
    <row r="1939" spans="1:38" ht="13" x14ac:dyDescent="0.15">
      <c r="A1939" s="1"/>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6"/>
      <c r="AJ1939" s="4"/>
      <c r="AK1939" s="4"/>
      <c r="AL1939" s="6"/>
    </row>
    <row r="1940" spans="1:38"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6"/>
      <c r="AJ1940" s="4"/>
      <c r="AK1940" s="4"/>
      <c r="AL1940" s="6"/>
    </row>
    <row r="1941" spans="1:38" ht="13" x14ac:dyDescent="0.15">
      <c r="A1941" s="7"/>
      <c r="B1941" s="3"/>
      <c r="C1941" s="3"/>
      <c r="D1941" s="4"/>
      <c r="E1941" s="6"/>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6"/>
      <c r="AJ1941" s="4"/>
      <c r="AK1941" s="4"/>
      <c r="AL1941" s="6"/>
    </row>
    <row r="1942" spans="1:38"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6"/>
      <c r="AJ1942" s="4"/>
      <c r="AK1942" s="4"/>
      <c r="AL1942" s="6"/>
    </row>
    <row r="1943" spans="1:38" ht="13" x14ac:dyDescent="0.15">
      <c r="A1943" s="1"/>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6"/>
      <c r="AJ1943" s="4"/>
      <c r="AK1943" s="4"/>
      <c r="AL1943" s="6"/>
    </row>
    <row r="1944" spans="1:38" ht="13" x14ac:dyDescent="0.15">
      <c r="A1944" s="7"/>
      <c r="B1944" s="3"/>
      <c r="C1944" s="3"/>
      <c r="D1944" s="3"/>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6"/>
      <c r="AJ1944" s="4"/>
      <c r="AK1944" s="4"/>
      <c r="AL1944" s="6"/>
    </row>
    <row r="1945" spans="1:38"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6"/>
      <c r="AJ1945" s="4"/>
      <c r="AK1945" s="4"/>
      <c r="AL1945" s="6"/>
    </row>
    <row r="1946" spans="1:38" ht="13" x14ac:dyDescent="0.15">
      <c r="A1946" s="7"/>
      <c r="B1946" s="3"/>
      <c r="C1946" s="3"/>
      <c r="D1946" s="4"/>
      <c r="E1946" s="6"/>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6"/>
      <c r="AJ1946" s="4"/>
      <c r="AK1946" s="4"/>
      <c r="AL1946" s="6"/>
    </row>
    <row r="1947" spans="1:38" ht="13" x14ac:dyDescent="0.15">
      <c r="A1947" s="1"/>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6"/>
      <c r="AJ1947" s="4"/>
      <c r="AK1947" s="4"/>
      <c r="AL1947" s="6"/>
    </row>
    <row r="1948" spans="1:38" ht="13" x14ac:dyDescent="0.15">
      <c r="A1948" s="7"/>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6"/>
      <c r="AJ1948" s="4"/>
      <c r="AK1948" s="4"/>
      <c r="AL1948" s="6"/>
    </row>
    <row r="1949" spans="1:38" ht="13" x14ac:dyDescent="0.15">
      <c r="A1949" s="7"/>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6"/>
      <c r="AJ1949" s="4"/>
      <c r="AK1949" s="4"/>
      <c r="AL1949" s="6"/>
    </row>
    <row r="1950" spans="1:38" ht="13" x14ac:dyDescent="0.15">
      <c r="A1950" s="7"/>
      <c r="B1950" s="3"/>
      <c r="C1950" s="3"/>
      <c r="D1950" s="3"/>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6"/>
      <c r="AJ1950" s="4"/>
      <c r="AK1950" s="4"/>
      <c r="AL1950" s="6"/>
    </row>
    <row r="1951" spans="1:38" ht="13" x14ac:dyDescent="0.15">
      <c r="A1951" s="1"/>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6"/>
      <c r="AJ1951" s="4"/>
      <c r="AK1951" s="4"/>
      <c r="AL1951" s="6"/>
    </row>
    <row r="1952" spans="1:38" ht="13" x14ac:dyDescent="0.15">
      <c r="A1952" s="7"/>
      <c r="B1952" s="3"/>
      <c r="C1952" s="3"/>
      <c r="D1952" s="4"/>
      <c r="E1952" s="6"/>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6"/>
      <c r="AJ1952" s="4"/>
      <c r="AK1952" s="4"/>
      <c r="AL1952" s="6"/>
    </row>
    <row r="1953" spans="1:38"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6"/>
      <c r="AJ1953" s="4"/>
      <c r="AK1953" s="4"/>
      <c r="AL1953" s="6"/>
    </row>
    <row r="1954" spans="1:38" ht="13" x14ac:dyDescent="0.15">
      <c r="A1954" s="7"/>
      <c r="B1954" s="3"/>
      <c r="C1954" s="3"/>
      <c r="D1954" s="3"/>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6"/>
      <c r="AJ1954" s="4"/>
      <c r="AK1954" s="4"/>
      <c r="AL1954" s="6"/>
    </row>
    <row r="1955" spans="1:38" ht="13" x14ac:dyDescent="0.15">
      <c r="A1955" s="1"/>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6"/>
      <c r="AJ1955" s="4"/>
      <c r="AK1955" s="4"/>
      <c r="AL1955" s="6"/>
    </row>
    <row r="1956" spans="1:38" ht="13" x14ac:dyDescent="0.15">
      <c r="A1956" s="7"/>
      <c r="B1956" s="3"/>
      <c r="C1956" s="3"/>
      <c r="D1956" s="4"/>
      <c r="E1956" s="6"/>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6"/>
      <c r="AJ1956" s="4"/>
      <c r="AK1956" s="4"/>
      <c r="AL1956" s="6"/>
    </row>
    <row r="1957" spans="1:38" ht="13" x14ac:dyDescent="0.15">
      <c r="A1957" s="7"/>
      <c r="B1957" s="3"/>
      <c r="C1957" s="3"/>
      <c r="D1957" s="3"/>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6"/>
      <c r="AJ1957" s="4"/>
      <c r="AK1957" s="4"/>
      <c r="AL1957" s="6"/>
    </row>
    <row r="1958" spans="1:38" ht="13" x14ac:dyDescent="0.15">
      <c r="A1958" s="7"/>
      <c r="B1958" s="3"/>
      <c r="C1958" s="3"/>
      <c r="D1958" s="4"/>
      <c r="E1958" s="6"/>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6"/>
      <c r="AJ1958" s="4"/>
      <c r="AK1958" s="4"/>
      <c r="AL1958" s="6"/>
    </row>
    <row r="1959" spans="1:38" ht="13" x14ac:dyDescent="0.15">
      <c r="A1959" s="1"/>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6"/>
      <c r="AJ1959" s="4"/>
      <c r="AK1959" s="4"/>
      <c r="AL1959" s="6"/>
    </row>
    <row r="1960" spans="1:38" ht="13" x14ac:dyDescent="0.15">
      <c r="A1960" s="7"/>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6"/>
      <c r="AJ1960" s="4"/>
      <c r="AK1960" s="4"/>
      <c r="AL1960" s="6"/>
    </row>
    <row r="1961" spans="1:38"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6"/>
      <c r="AJ1961" s="4"/>
      <c r="AK1961" s="4"/>
      <c r="AL1961" s="6"/>
    </row>
    <row r="1962" spans="1:38" ht="13" x14ac:dyDescent="0.15">
      <c r="A1962" s="7"/>
      <c r="B1962" s="3"/>
      <c r="C1962" s="3"/>
      <c r="D1962" s="4"/>
      <c r="E1962" s="6"/>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6"/>
      <c r="AJ1962" s="4"/>
      <c r="AK1962" s="4"/>
      <c r="AL1962" s="6"/>
    </row>
    <row r="1963" spans="1:38" ht="13" x14ac:dyDescent="0.15">
      <c r="A1963" s="1"/>
      <c r="B1963" s="3"/>
      <c r="C1963" s="3"/>
      <c r="D1963" s="4"/>
      <c r="E1963" s="6"/>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6"/>
      <c r="AJ1963" s="4"/>
      <c r="AK1963" s="4"/>
      <c r="AL1963" s="6"/>
    </row>
    <row r="1964" spans="1:38" ht="13" x14ac:dyDescent="0.15">
      <c r="A1964" s="7"/>
      <c r="B1964" s="3"/>
      <c r="C1964" s="3"/>
      <c r="D1964" s="3"/>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6"/>
      <c r="AJ1964" s="4"/>
      <c r="AK1964" s="4"/>
      <c r="AL1964" s="6"/>
    </row>
    <row r="1965" spans="1:38"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6"/>
      <c r="AJ1965" s="4"/>
      <c r="AK1965" s="4"/>
      <c r="AL1965" s="6"/>
    </row>
    <row r="1966" spans="1:38" ht="13" x14ac:dyDescent="0.15">
      <c r="A1966" s="7"/>
      <c r="B1966" s="3"/>
      <c r="C1966" s="3"/>
      <c r="D1966" s="4"/>
      <c r="E1966" s="6"/>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6"/>
      <c r="AJ1966" s="4"/>
      <c r="AK1966" s="4"/>
      <c r="AL1966" s="6"/>
    </row>
    <row r="1967" spans="1:38" ht="13" x14ac:dyDescent="0.15">
      <c r="A1967" s="1"/>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6"/>
      <c r="AJ1967" s="4"/>
      <c r="AK1967" s="4"/>
      <c r="AL1967" s="6"/>
    </row>
    <row r="1968" spans="1:38" ht="13" x14ac:dyDescent="0.15">
      <c r="A1968" s="7"/>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6"/>
      <c r="AJ1968" s="4"/>
      <c r="AK1968" s="4"/>
      <c r="AL1968" s="6"/>
    </row>
    <row r="1969" spans="1:38" ht="13" x14ac:dyDescent="0.15">
      <c r="A1969" s="7"/>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6"/>
      <c r="AJ1969" s="4"/>
      <c r="AK1969" s="4"/>
      <c r="AL1969" s="6"/>
    </row>
    <row r="1970" spans="1:38" ht="13" x14ac:dyDescent="0.15">
      <c r="A1970" s="7"/>
      <c r="B1970" s="3"/>
      <c r="C1970" s="3"/>
      <c r="D1970" s="3"/>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6"/>
      <c r="AJ1970" s="4"/>
      <c r="AK1970" s="4"/>
      <c r="AL1970" s="6"/>
    </row>
    <row r="1971" spans="1:38" ht="13" x14ac:dyDescent="0.15">
      <c r="A1971" s="1"/>
      <c r="B1971" s="3"/>
      <c r="C1971" s="3"/>
      <c r="D1971" s="3"/>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6"/>
      <c r="AJ1971" s="4"/>
      <c r="AK1971" s="4"/>
      <c r="AL1971" s="6"/>
    </row>
    <row r="1972" spans="1:38" ht="13" x14ac:dyDescent="0.15">
      <c r="A1972" s="7"/>
      <c r="B1972" s="3"/>
      <c r="C1972" s="3"/>
      <c r="D1972" s="4"/>
      <c r="E1972" s="6"/>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6"/>
      <c r="AJ1972" s="4"/>
      <c r="AK1972" s="4"/>
      <c r="AL1972" s="6"/>
    </row>
    <row r="1973" spans="1:38"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6"/>
      <c r="AJ1973" s="4"/>
      <c r="AK1973" s="4"/>
      <c r="AL1973" s="6"/>
    </row>
    <row r="1974" spans="1:38" ht="13" x14ac:dyDescent="0.15">
      <c r="A1974" s="7"/>
      <c r="B1974" s="3"/>
      <c r="C1974" s="3"/>
      <c r="D1974" s="4"/>
      <c r="E1974" s="6"/>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6"/>
      <c r="AJ1974" s="4"/>
      <c r="AK1974" s="4"/>
      <c r="AL1974" s="6"/>
    </row>
    <row r="1975" spans="1:38" ht="13" x14ac:dyDescent="0.15">
      <c r="A1975" s="1"/>
      <c r="B1975" s="3"/>
      <c r="C1975" s="3"/>
      <c r="D1975" s="4"/>
      <c r="E1975" s="6"/>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6"/>
      <c r="AJ1975" s="4"/>
      <c r="AK1975" s="4"/>
      <c r="AL1975" s="6"/>
    </row>
    <row r="1976" spans="1:38" ht="13" x14ac:dyDescent="0.15">
      <c r="A1976" s="7"/>
      <c r="B1976" s="3"/>
      <c r="C1976" s="3"/>
      <c r="D1976" s="4"/>
      <c r="E1976" s="6"/>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6"/>
      <c r="AJ1976" s="4"/>
      <c r="AK1976" s="4"/>
      <c r="AL1976" s="6"/>
    </row>
    <row r="1977" spans="1:38"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6"/>
      <c r="AJ1977" s="4"/>
      <c r="AK1977" s="4"/>
      <c r="AL1977" s="6"/>
    </row>
    <row r="1978" spans="1:38" ht="13" x14ac:dyDescent="0.15">
      <c r="A1978" s="7"/>
      <c r="B1978" s="3"/>
      <c r="C1978" s="3"/>
      <c r="D1978" s="3"/>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6"/>
      <c r="AJ1978" s="4"/>
      <c r="AK1978" s="4"/>
      <c r="AL1978" s="6"/>
    </row>
    <row r="1979" spans="1:38" ht="13" x14ac:dyDescent="0.15">
      <c r="A1979" s="1"/>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6"/>
      <c r="AJ1979" s="4"/>
      <c r="AK1979" s="4"/>
      <c r="AL1979" s="6"/>
    </row>
    <row r="1980" spans="1:38" ht="13" x14ac:dyDescent="0.15">
      <c r="A1980" s="7"/>
      <c r="B1980" s="3"/>
      <c r="C1980" s="3"/>
      <c r="D1980" s="4"/>
      <c r="E1980" s="6"/>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6"/>
      <c r="AJ1980" s="4"/>
      <c r="AK1980" s="4"/>
      <c r="AL1980" s="6"/>
    </row>
    <row r="1981" spans="1:38" ht="13" x14ac:dyDescent="0.15">
      <c r="A1981" s="7"/>
      <c r="B1981" s="3"/>
      <c r="C1981" s="3"/>
      <c r="D1981" s="3"/>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6"/>
      <c r="AJ1981" s="4"/>
      <c r="AK1981" s="4"/>
      <c r="AL1981" s="6"/>
    </row>
    <row r="1982" spans="1:38" ht="13" x14ac:dyDescent="0.15">
      <c r="A1982" s="7"/>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6"/>
      <c r="AJ1982" s="4"/>
      <c r="AK1982" s="4"/>
      <c r="AL1982" s="6"/>
    </row>
    <row r="1983" spans="1:38" ht="13" x14ac:dyDescent="0.15">
      <c r="A1983" s="1"/>
      <c r="B1983" s="3"/>
      <c r="C1983" s="3"/>
      <c r="D1983" s="3"/>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6"/>
      <c r="AJ1983" s="4"/>
      <c r="AK1983" s="4"/>
      <c r="AL1983" s="6"/>
    </row>
    <row r="1984" spans="1:38" ht="13" x14ac:dyDescent="0.15">
      <c r="A1984" s="7"/>
      <c r="B1984" s="3"/>
      <c r="C1984" s="3"/>
      <c r="D1984" s="4"/>
      <c r="E1984" s="6"/>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6"/>
      <c r="AJ1984" s="4"/>
      <c r="AK1984" s="4"/>
      <c r="AL1984" s="6"/>
    </row>
    <row r="1985" spans="1:38" ht="13" x14ac:dyDescent="0.15">
      <c r="A1985" s="7"/>
      <c r="B1985" s="3"/>
      <c r="C1985" s="3"/>
      <c r="D1985" s="3"/>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6"/>
      <c r="AJ1985" s="4"/>
      <c r="AK1985" s="4"/>
      <c r="AL1985" s="6"/>
    </row>
    <row r="1986" spans="1:38"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6"/>
      <c r="AJ1986" s="4"/>
      <c r="AK1986" s="4"/>
      <c r="AL1986" s="6"/>
    </row>
    <row r="1987" spans="1:38" ht="13" x14ac:dyDescent="0.15">
      <c r="A1987" s="1"/>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6"/>
      <c r="AJ1987" s="4"/>
      <c r="AK1987" s="4"/>
      <c r="AL1987" s="6"/>
    </row>
    <row r="1988" spans="1:38"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6"/>
      <c r="AJ1988" s="4"/>
      <c r="AK1988" s="4"/>
      <c r="AL1988" s="6"/>
    </row>
    <row r="1989" spans="1:38" ht="13" x14ac:dyDescent="0.15">
      <c r="A1989" s="7"/>
      <c r="B1989" s="3"/>
      <c r="C1989" s="3"/>
      <c r="D1989" s="3"/>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6"/>
      <c r="AJ1989" s="4"/>
      <c r="AK1989" s="4"/>
      <c r="AL1989" s="6"/>
    </row>
    <row r="1990" spans="1:38" ht="13" x14ac:dyDescent="0.15">
      <c r="A1990" s="7"/>
      <c r="B1990" s="3"/>
      <c r="C1990" s="3"/>
      <c r="D1990" s="4"/>
      <c r="E1990" s="6"/>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6"/>
      <c r="AJ1990" s="4"/>
      <c r="AK1990" s="4"/>
      <c r="AL1990" s="6"/>
    </row>
    <row r="1991" spans="1:38" ht="13" x14ac:dyDescent="0.15">
      <c r="A1991" s="1"/>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6"/>
      <c r="AJ1991" s="4"/>
      <c r="AK1991" s="4"/>
      <c r="AL1991" s="6"/>
    </row>
    <row r="1992" spans="1:38" ht="13" x14ac:dyDescent="0.15">
      <c r="A1992" s="7"/>
      <c r="B1992" s="3"/>
      <c r="C1992" s="3"/>
      <c r="D1992" s="4"/>
      <c r="E1992" s="6"/>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6"/>
      <c r="AJ1992" s="4"/>
      <c r="AK1992" s="4"/>
      <c r="AL1992" s="6"/>
    </row>
    <row r="1993" spans="1:38"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6"/>
      <c r="AJ1993" s="4"/>
      <c r="AK1993" s="4"/>
      <c r="AL1993" s="6"/>
    </row>
    <row r="1994" spans="1:38" ht="13" x14ac:dyDescent="0.15">
      <c r="A1994" s="7"/>
      <c r="B1994" s="3"/>
      <c r="C1994" s="3"/>
      <c r="D1994" s="4"/>
      <c r="E1994" s="6"/>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6"/>
      <c r="AJ1994" s="4"/>
      <c r="AK1994" s="4"/>
      <c r="AL1994" s="6"/>
    </row>
    <row r="1995" spans="1:38" ht="13" x14ac:dyDescent="0.15">
      <c r="A1995" s="1"/>
      <c r="B1995" s="3"/>
      <c r="C1995" s="3"/>
      <c r="D1995" s="3"/>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6"/>
      <c r="AJ1995" s="4"/>
      <c r="AK1995" s="4"/>
      <c r="AL1995" s="6"/>
    </row>
    <row r="1996" spans="1:38" ht="13" x14ac:dyDescent="0.15">
      <c r="A1996" s="7"/>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6"/>
      <c r="AJ1996" s="4"/>
      <c r="AK1996" s="4"/>
      <c r="AL1996" s="6"/>
    </row>
    <row r="1997" spans="1:38" ht="13" x14ac:dyDescent="0.15">
      <c r="A1997" s="7"/>
      <c r="B1997" s="3"/>
      <c r="C1997" s="3"/>
      <c r="D1997" s="4"/>
      <c r="E1997" s="6"/>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6"/>
      <c r="AJ1997" s="4"/>
      <c r="AK1997" s="4"/>
      <c r="AL1997" s="6"/>
    </row>
    <row r="1998" spans="1:38" ht="13" x14ac:dyDescent="0.15">
      <c r="A1998" s="7"/>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6"/>
      <c r="AJ1998" s="4"/>
      <c r="AK1998" s="4"/>
      <c r="AL1998" s="6"/>
    </row>
    <row r="1999" spans="1:38" ht="13" x14ac:dyDescent="0.15">
      <c r="A1999" s="1"/>
      <c r="B1999" s="3"/>
      <c r="C1999" s="3"/>
      <c r="D1999" s="3"/>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6"/>
      <c r="AJ1999" s="4"/>
      <c r="AK1999" s="4"/>
      <c r="AL1999" s="6"/>
    </row>
    <row r="2000" spans="1:38" ht="13" x14ac:dyDescent="0.15">
      <c r="A2000" s="7"/>
      <c r="B2000" s="3"/>
      <c r="C2000" s="3"/>
      <c r="D2000" s="3"/>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6"/>
      <c r="AJ2000" s="4"/>
      <c r="AK2000" s="4"/>
      <c r="AL2000" s="6"/>
    </row>
    <row r="2001" spans="1:38"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6"/>
      <c r="AJ2001" s="4"/>
      <c r="AK2001" s="4"/>
      <c r="AL2001" s="6"/>
    </row>
    <row r="2002" spans="1:38" ht="13" x14ac:dyDescent="0.15">
      <c r="A2002" s="7"/>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6"/>
      <c r="AJ2002" s="4"/>
      <c r="AK2002" s="4"/>
      <c r="AL2002" s="6"/>
    </row>
    <row r="2003" spans="1:38" ht="13" x14ac:dyDescent="0.15">
      <c r="A2003" s="1"/>
      <c r="B2003" s="3"/>
      <c r="C2003" s="3"/>
      <c r="D2003" s="3"/>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6"/>
      <c r="AJ2003" s="4"/>
      <c r="AK2003" s="4"/>
      <c r="AL2003" s="6"/>
    </row>
    <row r="2004" spans="1:38" ht="13" x14ac:dyDescent="0.15">
      <c r="A2004" s="7"/>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6"/>
      <c r="AJ2004" s="4"/>
      <c r="AK2004" s="4"/>
      <c r="AL2004" s="6"/>
    </row>
    <row r="2005" spans="1:38" ht="13" x14ac:dyDescent="0.15">
      <c r="A2005" s="7"/>
      <c r="B2005" s="3"/>
      <c r="C2005" s="3"/>
      <c r="D2005" s="4"/>
      <c r="E2005" s="6"/>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6"/>
      <c r="AJ2005" s="4"/>
      <c r="AK2005" s="4"/>
      <c r="AL2005" s="6"/>
    </row>
    <row r="2006" spans="1:38" ht="13" x14ac:dyDescent="0.15">
      <c r="A2006" s="7"/>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6"/>
      <c r="AJ2006" s="4"/>
      <c r="AK2006" s="4"/>
      <c r="AL2006" s="6"/>
    </row>
    <row r="2007" spans="1:38" ht="13" x14ac:dyDescent="0.15">
      <c r="A2007" s="1"/>
      <c r="B2007" s="3"/>
      <c r="C2007" s="3"/>
      <c r="D2007" s="3"/>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6"/>
      <c r="AJ2007" s="4"/>
      <c r="AK2007" s="4"/>
      <c r="AL2007" s="6"/>
    </row>
    <row r="2008" spans="1:38"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6"/>
      <c r="AJ2008" s="4"/>
      <c r="AK2008" s="4"/>
      <c r="AL2008" s="6"/>
    </row>
    <row r="2009" spans="1:38" ht="13" x14ac:dyDescent="0.15">
      <c r="A2009" s="7"/>
      <c r="B2009" s="3"/>
      <c r="C2009" s="3"/>
      <c r="D2009" s="4"/>
      <c r="E2009" s="6"/>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6"/>
      <c r="AJ2009" s="4"/>
      <c r="AK2009" s="4"/>
      <c r="AL2009" s="6"/>
    </row>
    <row r="2010" spans="1:38" ht="13" x14ac:dyDescent="0.15">
      <c r="A2010" s="7"/>
      <c r="B2010" s="3"/>
      <c r="C2010" s="3"/>
      <c r="D2010" s="4"/>
      <c r="E2010" s="6"/>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6"/>
      <c r="AJ2010" s="4"/>
      <c r="AK2010" s="4"/>
      <c r="AL2010" s="6"/>
    </row>
    <row r="2011" spans="1:38" ht="13" x14ac:dyDescent="0.15">
      <c r="A2011" s="1"/>
      <c r="B2011" s="3"/>
      <c r="C2011" s="3"/>
      <c r="D2011" s="4"/>
      <c r="E2011" s="6"/>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6"/>
      <c r="AJ2011" s="4"/>
      <c r="AK2011" s="4"/>
      <c r="AL2011" s="6"/>
    </row>
    <row r="2012" spans="1:38" ht="13" x14ac:dyDescent="0.15">
      <c r="A2012" s="7"/>
      <c r="B2012" s="3"/>
      <c r="C2012" s="3"/>
      <c r="D2012" s="4"/>
      <c r="E2012" s="6"/>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6"/>
      <c r="AJ2012" s="4"/>
      <c r="AK2012" s="4"/>
      <c r="AL2012" s="6"/>
    </row>
    <row r="2013" spans="1:38" ht="13" x14ac:dyDescent="0.15">
      <c r="A2013" s="7"/>
      <c r="B2013" s="3"/>
      <c r="C2013" s="3"/>
      <c r="D2013" s="4"/>
      <c r="E2013" s="6"/>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6"/>
      <c r="AJ2013" s="4"/>
      <c r="AK2013" s="4"/>
      <c r="AL2013" s="6"/>
    </row>
    <row r="2014" spans="1:38" ht="13" x14ac:dyDescent="0.15">
      <c r="A2014" s="7"/>
      <c r="B2014" s="3"/>
      <c r="C2014" s="3"/>
      <c r="D2014" s="3"/>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6"/>
      <c r="AJ2014" s="4"/>
      <c r="AK2014" s="4"/>
      <c r="AL2014" s="6"/>
    </row>
    <row r="2015" spans="1:38" ht="13" x14ac:dyDescent="0.15">
      <c r="A2015" s="1"/>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6"/>
      <c r="AJ2015" s="4"/>
      <c r="AK2015" s="4"/>
      <c r="AL2015" s="6"/>
    </row>
    <row r="2016" spans="1:38"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6"/>
      <c r="AJ2016" s="4"/>
      <c r="AK2016" s="4"/>
      <c r="AL2016" s="6"/>
    </row>
    <row r="2017" spans="1:38" ht="13" x14ac:dyDescent="0.15">
      <c r="A2017" s="7"/>
      <c r="B2017" s="3"/>
      <c r="C2017" s="3"/>
      <c r="D2017" s="3"/>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6"/>
      <c r="AJ2017" s="4"/>
      <c r="AK2017" s="4"/>
      <c r="AL2017" s="6"/>
    </row>
    <row r="2018" spans="1:38" ht="13" x14ac:dyDescent="0.15">
      <c r="A2018" s="7"/>
      <c r="B2018" s="3"/>
      <c r="C2018" s="3"/>
      <c r="D2018" s="3"/>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6"/>
      <c r="AJ2018" s="4"/>
      <c r="AK2018" s="4"/>
      <c r="AL2018" s="6"/>
    </row>
    <row r="2019" spans="1:38" ht="13" x14ac:dyDescent="0.15">
      <c r="A2019" s="1"/>
      <c r="B2019" s="3"/>
      <c r="C2019" s="3"/>
      <c r="D2019" s="3"/>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6"/>
      <c r="AJ2019" s="4"/>
      <c r="AK2019" s="4"/>
      <c r="AL2019" s="6"/>
    </row>
    <row r="2020" spans="1:38" ht="13" x14ac:dyDescent="0.15">
      <c r="A2020" s="7"/>
      <c r="B2020" s="3"/>
      <c r="C2020" s="3"/>
      <c r="D2020" s="4"/>
      <c r="E2020" s="6"/>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6"/>
      <c r="AJ2020" s="4"/>
      <c r="AK2020" s="4"/>
      <c r="AL2020" s="6"/>
    </row>
    <row r="2021" spans="1:38" ht="13" x14ac:dyDescent="0.15">
      <c r="A2021" s="7"/>
      <c r="B2021" s="3"/>
      <c r="C2021" s="3"/>
      <c r="D2021" s="4"/>
      <c r="E2021" s="6"/>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6"/>
      <c r="AJ2021" s="4"/>
      <c r="AK2021" s="4"/>
      <c r="AL2021" s="6"/>
    </row>
    <row r="2022" spans="1:38" ht="13" x14ac:dyDescent="0.15">
      <c r="A2022" s="7"/>
      <c r="B2022" s="3"/>
      <c r="C2022" s="3"/>
      <c r="D2022" s="3"/>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6"/>
      <c r="AJ2022" s="4"/>
      <c r="AK2022" s="4"/>
      <c r="AL2022" s="6"/>
    </row>
    <row r="2023" spans="1:38" ht="13" x14ac:dyDescent="0.15">
      <c r="A2023" s="1"/>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6"/>
      <c r="AJ2023" s="4"/>
      <c r="AK2023" s="4"/>
      <c r="AL2023" s="6"/>
    </row>
    <row r="2024" spans="1:38" ht="13" x14ac:dyDescent="0.15">
      <c r="A2024" s="7"/>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6"/>
      <c r="AJ2024" s="4"/>
      <c r="AK2024" s="4"/>
      <c r="AL2024" s="6"/>
    </row>
    <row r="2025" spans="1:38"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6"/>
      <c r="AJ2025" s="4"/>
      <c r="AK2025" s="4"/>
      <c r="AL2025" s="6"/>
    </row>
    <row r="2026" spans="1:38" ht="13" x14ac:dyDescent="0.15">
      <c r="A2026" s="7"/>
      <c r="B2026" s="3"/>
      <c r="C2026" s="3"/>
      <c r="D2026" s="4"/>
      <c r="E2026" s="6"/>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6"/>
      <c r="AJ2026" s="4"/>
      <c r="AK2026" s="4"/>
      <c r="AL2026" s="6"/>
    </row>
    <row r="2027" spans="1:38" ht="13" x14ac:dyDescent="0.15">
      <c r="A2027" s="1"/>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6"/>
      <c r="AJ2027" s="4"/>
      <c r="AK2027" s="4"/>
      <c r="AL2027" s="6"/>
    </row>
    <row r="2028" spans="1:38" ht="13" x14ac:dyDescent="0.15">
      <c r="A2028" s="7"/>
      <c r="B2028" s="3"/>
      <c r="C2028" s="3"/>
      <c r="D2028" s="3"/>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6"/>
      <c r="AJ2028" s="4"/>
      <c r="AK2028" s="4"/>
      <c r="AL2028" s="6"/>
    </row>
    <row r="2029" spans="1:38" ht="13" x14ac:dyDescent="0.15">
      <c r="A2029" s="7"/>
      <c r="B2029" s="3"/>
      <c r="C2029" s="3"/>
      <c r="D2029" s="3"/>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6"/>
      <c r="AJ2029" s="4"/>
      <c r="AK2029" s="4"/>
      <c r="AL2029" s="6"/>
    </row>
    <row r="2030" spans="1:38" ht="13" x14ac:dyDescent="0.15">
      <c r="A2030" s="7"/>
      <c r="B2030" s="3"/>
      <c r="C2030" s="3"/>
      <c r="D2030" s="4"/>
      <c r="E2030" s="6"/>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6"/>
      <c r="AJ2030" s="4"/>
      <c r="AK2030" s="4"/>
      <c r="AL2030" s="6"/>
    </row>
    <row r="2031" spans="1:38" ht="13" x14ac:dyDescent="0.15">
      <c r="A2031" s="1"/>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6"/>
      <c r="AJ2031" s="4"/>
      <c r="AK2031" s="4"/>
      <c r="AL2031" s="6"/>
    </row>
    <row r="2032" spans="1:38" ht="13" x14ac:dyDescent="0.15">
      <c r="A2032" s="7"/>
      <c r="B2032" s="3"/>
      <c r="C2032" s="3"/>
      <c r="D2032" s="3"/>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6"/>
      <c r="AJ2032" s="4"/>
      <c r="AK2032" s="4"/>
      <c r="AL2032" s="6"/>
    </row>
    <row r="2033" spans="1:38"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6"/>
      <c r="AJ2033" s="4"/>
      <c r="AK2033" s="4"/>
      <c r="AL2033" s="6"/>
    </row>
    <row r="2034" spans="1:38" ht="13" x14ac:dyDescent="0.15">
      <c r="A2034" s="7"/>
      <c r="B2034" s="3"/>
      <c r="C2034" s="3"/>
      <c r="D2034" s="4"/>
      <c r="E2034" s="6"/>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6"/>
      <c r="AJ2034" s="4"/>
      <c r="AK2034" s="4"/>
      <c r="AL2034" s="6"/>
    </row>
    <row r="2035" spans="1:38" ht="13" x14ac:dyDescent="0.15">
      <c r="A2035" s="1"/>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6"/>
      <c r="AJ2035" s="4"/>
      <c r="AK2035" s="4"/>
      <c r="AL2035" s="6"/>
    </row>
    <row r="2036" spans="1:38" ht="13" x14ac:dyDescent="0.15">
      <c r="A2036" s="7"/>
      <c r="B2036" s="3"/>
      <c r="C2036" s="3"/>
      <c r="D2036" s="3"/>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6"/>
      <c r="AJ2036" s="4"/>
      <c r="AK2036" s="4"/>
      <c r="AL2036" s="6"/>
    </row>
    <row r="2037" spans="1:38" ht="13" x14ac:dyDescent="0.15">
      <c r="A2037" s="7"/>
      <c r="B2037" s="3"/>
      <c r="C2037" s="3"/>
      <c r="D2037" s="3"/>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6"/>
      <c r="AJ2037" s="4"/>
      <c r="AK2037" s="4"/>
      <c r="AL2037" s="6"/>
    </row>
    <row r="2038" spans="1:38" ht="13" x14ac:dyDescent="0.15">
      <c r="A2038" s="7"/>
      <c r="B2038" s="3"/>
      <c r="C2038" s="3"/>
      <c r="D2038" s="3"/>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6"/>
      <c r="AJ2038" s="4"/>
      <c r="AK2038" s="4"/>
      <c r="AL2038" s="6"/>
    </row>
    <row r="2039" spans="1:38" ht="13" x14ac:dyDescent="0.15">
      <c r="A2039" s="1"/>
      <c r="B2039" s="3"/>
      <c r="C2039" s="3"/>
      <c r="D2039" s="4"/>
      <c r="E2039" s="6"/>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6"/>
      <c r="AJ2039" s="4"/>
      <c r="AK2039" s="4"/>
      <c r="AL2039" s="6"/>
    </row>
    <row r="2040" spans="1:38" ht="13" x14ac:dyDescent="0.15">
      <c r="A2040" s="7"/>
      <c r="B2040" s="3"/>
      <c r="C2040" s="3"/>
      <c r="D2040" s="4"/>
      <c r="E2040" s="6"/>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6"/>
      <c r="AJ2040" s="4"/>
      <c r="AK2040" s="4"/>
      <c r="AL2040" s="6"/>
    </row>
    <row r="2041" spans="1:38"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6"/>
      <c r="AJ2041" s="4"/>
      <c r="AK2041" s="4"/>
      <c r="AL2041" s="6"/>
    </row>
    <row r="2042" spans="1:38" ht="13" x14ac:dyDescent="0.15">
      <c r="A2042" s="7"/>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6"/>
      <c r="AJ2042" s="4"/>
      <c r="AK2042" s="4"/>
      <c r="AL2042" s="6"/>
    </row>
    <row r="2043" spans="1:38" ht="13" x14ac:dyDescent="0.15">
      <c r="A2043" s="1"/>
      <c r="B2043" s="3"/>
      <c r="C2043" s="3"/>
      <c r="D2043" s="4"/>
      <c r="E2043" s="6"/>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6"/>
      <c r="AJ2043" s="4"/>
      <c r="AK2043" s="4"/>
      <c r="AL2043" s="6"/>
    </row>
    <row r="2044" spans="1:38" ht="13" x14ac:dyDescent="0.15">
      <c r="A2044" s="7"/>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6"/>
      <c r="AJ2044" s="4"/>
      <c r="AK2044" s="4"/>
      <c r="AL2044" s="6"/>
    </row>
    <row r="2045" spans="1:38" ht="13" x14ac:dyDescent="0.15">
      <c r="A2045" s="7"/>
      <c r="B2045" s="3"/>
      <c r="C2045" s="3"/>
      <c r="D2045" s="3"/>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6"/>
      <c r="AJ2045" s="4"/>
      <c r="AK2045" s="4"/>
      <c r="AL2045" s="6"/>
    </row>
    <row r="2046" spans="1:38" ht="13" x14ac:dyDescent="0.15">
      <c r="A2046" s="7"/>
      <c r="B2046" s="3"/>
      <c r="C2046" s="3"/>
      <c r="D2046" s="3"/>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6"/>
      <c r="AJ2046" s="4"/>
      <c r="AK2046" s="4"/>
      <c r="AL2046" s="6"/>
    </row>
    <row r="2047" spans="1:38" ht="13" x14ac:dyDescent="0.15">
      <c r="A2047" s="1"/>
      <c r="B2047" s="3"/>
      <c r="C2047" s="3"/>
      <c r="D2047" s="4"/>
      <c r="E2047" s="6"/>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6"/>
      <c r="AJ2047" s="4"/>
      <c r="AK2047" s="4"/>
      <c r="AL2047" s="6"/>
    </row>
    <row r="2048" spans="1:38" ht="13" x14ac:dyDescent="0.15">
      <c r="A2048" s="7"/>
      <c r="B2048" s="3"/>
      <c r="C2048" s="3"/>
      <c r="D2048" s="4"/>
      <c r="E2048" s="6"/>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6"/>
      <c r="AJ2048" s="4"/>
      <c r="AK2048" s="4"/>
      <c r="AL2048" s="6"/>
    </row>
    <row r="2049" spans="1:38" ht="13" x14ac:dyDescent="0.15">
      <c r="A2049" s="7"/>
      <c r="B2049" s="3"/>
      <c r="C2049" s="3"/>
      <c r="D2049" s="4"/>
      <c r="E2049" s="6"/>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6"/>
      <c r="AJ2049" s="4"/>
      <c r="AK2049" s="4"/>
      <c r="AL2049" s="6"/>
    </row>
    <row r="2050" spans="1:38" ht="13" x14ac:dyDescent="0.15">
      <c r="A2050" s="7"/>
      <c r="B2050" s="3"/>
      <c r="C2050" s="3"/>
      <c r="D2050" s="3"/>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6"/>
      <c r="AJ2050" s="4"/>
      <c r="AK2050" s="4"/>
      <c r="AL2050" s="6"/>
    </row>
    <row r="2051" spans="1:38" ht="13" x14ac:dyDescent="0.15">
      <c r="A2051" s="1"/>
      <c r="B2051" s="3"/>
      <c r="C2051" s="4"/>
      <c r="D2051" s="3"/>
      <c r="F2051" s="4"/>
      <c r="G2051" s="3"/>
      <c r="J2051" s="3"/>
      <c r="P2051" s="4"/>
      <c r="Q2051" s="6"/>
      <c r="R2051" s="4"/>
      <c r="S2051" s="4"/>
      <c r="T2051" s="3"/>
      <c r="U2051" s="4"/>
      <c r="V2051" s="4"/>
      <c r="W2051" s="6"/>
      <c r="X2051" s="4"/>
      <c r="Y2051" s="14"/>
      <c r="Z2051" s="4"/>
      <c r="AA2051" s="4"/>
      <c r="AB2051" s="4"/>
      <c r="AC2051" s="4"/>
      <c r="AD2051" s="2"/>
      <c r="AE2051" s="2"/>
      <c r="AF2051" s="4"/>
      <c r="AG2051" s="4"/>
      <c r="AH2051" s="4"/>
      <c r="AI2051" s="6"/>
      <c r="AJ2051" s="4"/>
      <c r="AK2051" s="4"/>
      <c r="AL2051" s="6"/>
    </row>
    <row r="2052" spans="1:38" ht="13" x14ac:dyDescent="0.15">
      <c r="A2052" s="7"/>
      <c r="B2052" s="3"/>
      <c r="C2052" s="3"/>
      <c r="D2052" s="4"/>
      <c r="E2052" s="6"/>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6"/>
      <c r="AJ2052" s="4"/>
      <c r="AK2052" s="4"/>
      <c r="AL2052" s="6"/>
    </row>
    <row r="2053" spans="1:38" ht="13" x14ac:dyDescent="0.15">
      <c r="A2053" s="7"/>
      <c r="B2053" s="3"/>
      <c r="C2053" s="4"/>
      <c r="D2053" s="3"/>
      <c r="F2053" s="4"/>
      <c r="G2053" s="3"/>
      <c r="J2053" s="3"/>
      <c r="P2053" s="4"/>
      <c r="Q2053" s="6"/>
      <c r="R2053" s="4"/>
      <c r="S2053" s="4"/>
      <c r="T2053" s="3"/>
      <c r="U2053" s="4"/>
      <c r="V2053" s="4"/>
      <c r="W2053" s="6"/>
      <c r="X2053" s="4"/>
      <c r="Y2053" s="14"/>
      <c r="Z2053" s="4"/>
      <c r="AA2053" s="4"/>
      <c r="AB2053" s="4"/>
      <c r="AC2053" s="4"/>
      <c r="AD2053" s="2"/>
      <c r="AE2053" s="2"/>
      <c r="AF2053" s="4"/>
      <c r="AG2053" s="4"/>
      <c r="AH2053" s="4"/>
      <c r="AI2053" s="6"/>
      <c r="AJ2053" s="4"/>
      <c r="AK2053" s="4"/>
      <c r="AL2053" s="6"/>
    </row>
    <row r="2054" spans="1:38" ht="13" x14ac:dyDescent="0.15">
      <c r="A2054" s="7"/>
      <c r="B2054" s="3"/>
      <c r="C2054" s="3"/>
      <c r="D2054" s="3"/>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6"/>
      <c r="AJ2054" s="4"/>
      <c r="AK2054" s="4"/>
      <c r="AL2054" s="6"/>
    </row>
    <row r="2055" spans="1:38" ht="13" x14ac:dyDescent="0.15">
      <c r="A2055" s="1"/>
      <c r="B2055" s="3"/>
      <c r="C2055" s="3"/>
      <c r="D2055" s="3"/>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6"/>
      <c r="AJ2055" s="4"/>
      <c r="AK2055" s="4"/>
      <c r="AL2055" s="6"/>
    </row>
    <row r="2056" spans="1:38" ht="13" x14ac:dyDescent="0.15">
      <c r="A2056" s="7"/>
      <c r="B2056" s="3"/>
      <c r="C2056" s="3"/>
      <c r="D2056" s="4"/>
      <c r="E2056" s="6"/>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6"/>
      <c r="AJ2056" s="4"/>
      <c r="AK2056" s="4"/>
      <c r="AL2056" s="6"/>
    </row>
    <row r="2057" spans="1:38" ht="13" x14ac:dyDescent="0.15">
      <c r="A2057" s="7"/>
      <c r="B2057" s="3"/>
      <c r="C2057" s="3"/>
      <c r="D2057" s="4"/>
      <c r="E2057" s="6"/>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6"/>
      <c r="AJ2057" s="4"/>
      <c r="AK2057" s="4"/>
      <c r="AL2057" s="6"/>
    </row>
    <row r="2058" spans="1:38" ht="13" x14ac:dyDescent="0.15">
      <c r="A2058" s="7"/>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6"/>
      <c r="AJ2058" s="4"/>
      <c r="AK2058" s="4"/>
      <c r="AL2058" s="6"/>
    </row>
    <row r="2059" spans="1:38" ht="13" x14ac:dyDescent="0.15">
      <c r="A2059" s="1"/>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6"/>
      <c r="AJ2059" s="4"/>
      <c r="AK2059" s="4"/>
      <c r="AL2059" s="6"/>
    </row>
    <row r="2060" spans="1:38" ht="13" x14ac:dyDescent="0.15">
      <c r="A2060" s="7"/>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6"/>
      <c r="AJ2060" s="4"/>
      <c r="AK2060" s="4"/>
      <c r="AL2060" s="6"/>
    </row>
    <row r="2061" spans="1:38" ht="13" x14ac:dyDescent="0.15">
      <c r="A2061" s="7"/>
      <c r="B2061" s="3"/>
      <c r="C2061" s="3"/>
      <c r="D2061" s="3"/>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6"/>
      <c r="AJ2061" s="4"/>
      <c r="AK2061" s="4"/>
      <c r="AL2061" s="6"/>
    </row>
    <row r="2062" spans="1:38" ht="13" x14ac:dyDescent="0.15">
      <c r="A2062" s="7"/>
      <c r="B2062" s="3"/>
      <c r="C2062" s="3"/>
      <c r="D2062" s="4"/>
      <c r="E2062" s="6"/>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6"/>
      <c r="AJ2062" s="4"/>
      <c r="AK2062" s="4"/>
      <c r="AL2062" s="6"/>
    </row>
    <row r="2063" spans="1:38" ht="13" x14ac:dyDescent="0.15">
      <c r="A2063" s="1"/>
      <c r="B2063" s="3"/>
      <c r="C2063" s="3"/>
      <c r="D2063" s="4"/>
      <c r="E2063" s="6"/>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6"/>
      <c r="AJ2063" s="4"/>
      <c r="AK2063" s="4"/>
      <c r="AL2063" s="6"/>
    </row>
    <row r="2064" spans="1:38" ht="13" x14ac:dyDescent="0.15">
      <c r="A2064" s="7"/>
      <c r="B2064" s="3"/>
      <c r="C2064" s="3"/>
      <c r="D2064" s="4"/>
      <c r="E2064" s="6"/>
      <c r="F2064" s="4"/>
      <c r="G2064" s="3"/>
      <c r="J2064" s="4"/>
      <c r="K2064" s="6"/>
      <c r="P2064" s="4"/>
      <c r="Q2064" s="6"/>
      <c r="R2064" s="2"/>
      <c r="S2064" s="4"/>
      <c r="T2064" s="4"/>
      <c r="U2064" s="4"/>
      <c r="V2064" s="4"/>
      <c r="W2064" s="6"/>
      <c r="X2064" s="4"/>
      <c r="Y2064" s="14"/>
      <c r="Z2064" s="4"/>
      <c r="AA2064" s="4"/>
      <c r="AB2064" s="4"/>
      <c r="AC2064" s="4"/>
      <c r="AD2064" s="2"/>
      <c r="AE2064" s="2"/>
      <c r="AF2064" s="4"/>
      <c r="AG2064" s="4"/>
      <c r="AH2064" s="4"/>
      <c r="AI2064" s="6"/>
      <c r="AJ2064" s="4"/>
      <c r="AK2064" s="4"/>
      <c r="AL2064" s="6"/>
    </row>
    <row r="2065" spans="1:38" ht="13" x14ac:dyDescent="0.15">
      <c r="A2065" s="7"/>
      <c r="B2065" s="3"/>
      <c r="C2065" s="4"/>
      <c r="D2065" s="3"/>
      <c r="F2065" s="4"/>
      <c r="G2065" s="3"/>
      <c r="J2065" s="3"/>
      <c r="P2065" s="3"/>
      <c r="R2065" s="4"/>
      <c r="S2065" s="4"/>
      <c r="T2065" s="4"/>
      <c r="U2065" s="4"/>
      <c r="V2065" s="4"/>
      <c r="W2065" s="6"/>
      <c r="X2065" s="4"/>
      <c r="Y2065" s="14"/>
      <c r="Z2065" s="4"/>
      <c r="AA2065" s="4"/>
      <c r="AB2065" s="4"/>
      <c r="AC2065" s="4"/>
      <c r="AD2065" s="2"/>
      <c r="AE2065" s="2"/>
      <c r="AF2065" s="4"/>
      <c r="AG2065" s="4"/>
      <c r="AH2065" s="4"/>
      <c r="AI2065" s="6"/>
      <c r="AJ2065" s="4"/>
      <c r="AK2065" s="4"/>
      <c r="AL2065" s="6"/>
    </row>
    <row r="2066" spans="1:38" ht="13" x14ac:dyDescent="0.15">
      <c r="A2066" s="7"/>
      <c r="B2066" s="3"/>
      <c r="C2066" s="4"/>
      <c r="D2066" s="3"/>
      <c r="F2066" s="4"/>
      <c r="G2066" s="3"/>
      <c r="J2066" s="3"/>
      <c r="P2066" s="3"/>
      <c r="R2066" s="4"/>
      <c r="S2066" s="4"/>
      <c r="T2066" s="4"/>
      <c r="U2066" s="3"/>
      <c r="V2066" s="4"/>
      <c r="W2066" s="6"/>
      <c r="X2066" s="4"/>
      <c r="Y2066" s="14"/>
      <c r="Z2066" s="4"/>
      <c r="AA2066" s="4"/>
      <c r="AB2066" s="4"/>
      <c r="AC2066" s="4"/>
      <c r="AD2066" s="2"/>
      <c r="AE2066" s="2"/>
      <c r="AF2066" s="4"/>
      <c r="AG2066" s="4"/>
      <c r="AH2066" s="4"/>
      <c r="AI2066" s="6"/>
      <c r="AJ2066" s="4"/>
      <c r="AK2066" s="4"/>
      <c r="AL2066" s="6"/>
    </row>
    <row r="2067" spans="1:38" ht="13" x14ac:dyDescent="0.15">
      <c r="A2067" s="1"/>
      <c r="B2067" s="3"/>
      <c r="C2067" s="3"/>
      <c r="D2067" s="3"/>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6"/>
      <c r="AJ2067" s="4"/>
      <c r="AK2067" s="4"/>
      <c r="AL2067" s="6"/>
    </row>
    <row r="2068" spans="1:38" ht="13" x14ac:dyDescent="0.15">
      <c r="A2068" s="7"/>
      <c r="B2068" s="3"/>
      <c r="C2068" s="4"/>
      <c r="D2068" s="3"/>
      <c r="F2068" s="4"/>
      <c r="G2068" s="3"/>
      <c r="J2068" s="3"/>
      <c r="P2068" s="3"/>
      <c r="R2068" s="4"/>
      <c r="S2068" s="4"/>
      <c r="T2068" s="4"/>
      <c r="U2068" s="4"/>
      <c r="V2068" s="4"/>
      <c r="W2068" s="6"/>
      <c r="X2068" s="4"/>
      <c r="Y2068" s="14"/>
      <c r="Z2068" s="4"/>
      <c r="AA2068" s="4"/>
      <c r="AB2068" s="4"/>
      <c r="AC2068" s="4"/>
      <c r="AD2068" s="2"/>
      <c r="AE2068" s="2"/>
      <c r="AF2068" s="4"/>
      <c r="AG2068" s="4"/>
      <c r="AH2068" s="4"/>
      <c r="AI2068" s="6"/>
      <c r="AJ2068" s="4"/>
      <c r="AK2068" s="4"/>
      <c r="AL2068" s="6"/>
    </row>
    <row r="2069" spans="1:38" ht="13" x14ac:dyDescent="0.15">
      <c r="A2069" s="7"/>
      <c r="B2069" s="3"/>
      <c r="C2069" s="3"/>
      <c r="D2069" s="4"/>
      <c r="E2069" s="6"/>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6"/>
      <c r="AJ2069" s="4"/>
      <c r="AK2069" s="4"/>
      <c r="AL2069" s="6"/>
    </row>
    <row r="2070" spans="1:38" ht="13" x14ac:dyDescent="0.15">
      <c r="A2070" s="7"/>
      <c r="B2070" s="3"/>
      <c r="C2070" s="3"/>
      <c r="D2070" s="4"/>
      <c r="E2070" s="6"/>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6"/>
      <c r="AJ2070" s="4"/>
      <c r="AK2070" s="4"/>
      <c r="AL2070" s="6"/>
    </row>
    <row r="2071" spans="1:38" ht="13" x14ac:dyDescent="0.15">
      <c r="A2071" s="1"/>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6"/>
      <c r="AJ2071" s="4"/>
      <c r="AK2071" s="4"/>
      <c r="AL2071" s="6"/>
    </row>
    <row r="2072" spans="1:38" ht="13" x14ac:dyDescent="0.15">
      <c r="A2072" s="7"/>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6"/>
      <c r="AJ2072" s="4"/>
      <c r="AK2072" s="4"/>
      <c r="AL2072" s="6"/>
    </row>
    <row r="2073" spans="1:38" ht="13" x14ac:dyDescent="0.15">
      <c r="A2073" s="7"/>
      <c r="B2073" s="3"/>
      <c r="C2073" s="3"/>
      <c r="D2073" s="3"/>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6"/>
      <c r="AJ2073" s="4"/>
      <c r="AK2073" s="4"/>
      <c r="AL2073" s="6"/>
    </row>
    <row r="2074" spans="1:38" ht="13" x14ac:dyDescent="0.15">
      <c r="A2074" s="7"/>
      <c r="B2074" s="3"/>
      <c r="C2074" s="3"/>
      <c r="D2074" s="3"/>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6"/>
      <c r="AJ2074" s="4"/>
      <c r="AK2074" s="4"/>
      <c r="AL2074" s="6"/>
    </row>
    <row r="2075" spans="1:38" ht="13" x14ac:dyDescent="0.15">
      <c r="A2075" s="1"/>
      <c r="B2075" s="3"/>
      <c r="C2075" s="3"/>
      <c r="D2075" s="4"/>
      <c r="E2075" s="6"/>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6"/>
      <c r="AJ2075" s="4"/>
      <c r="AK2075" s="4"/>
      <c r="AL2075" s="6"/>
    </row>
    <row r="2076" spans="1:38" ht="13" x14ac:dyDescent="0.15">
      <c r="A2076" s="7"/>
      <c r="B2076" s="3"/>
      <c r="C2076" s="3"/>
      <c r="D2076" s="3"/>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6"/>
      <c r="AJ2076" s="4"/>
      <c r="AK2076" s="4"/>
      <c r="AL2076" s="6"/>
    </row>
    <row r="2077" spans="1:38"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6"/>
      <c r="AJ2077" s="4"/>
      <c r="AK2077" s="4"/>
      <c r="AL2077" s="6"/>
    </row>
    <row r="2078" spans="1:38" ht="13" x14ac:dyDescent="0.15">
      <c r="A2078" s="7"/>
      <c r="B2078" s="3"/>
      <c r="C2078" s="3"/>
      <c r="D2078" s="3"/>
      <c r="F2078" s="4"/>
      <c r="G2078" s="3"/>
      <c r="J2078" s="4"/>
      <c r="K2078" s="6"/>
      <c r="P2078" s="4"/>
      <c r="Q2078" s="6"/>
      <c r="R2078" s="4"/>
      <c r="S2078" s="4"/>
      <c r="T2078" s="4"/>
      <c r="U2078" s="4"/>
      <c r="V2078" s="4"/>
      <c r="W2078" s="6"/>
      <c r="X2078" s="4"/>
      <c r="Y2078" s="14"/>
      <c r="Z2078" s="4"/>
      <c r="AA2078" s="4"/>
      <c r="AB2078" s="4"/>
      <c r="AC2078" s="4"/>
      <c r="AD2078" s="2"/>
      <c r="AE2078" s="2"/>
      <c r="AF2078" s="4"/>
      <c r="AG2078" s="4"/>
      <c r="AH2078" s="4"/>
      <c r="AI2078" s="6"/>
      <c r="AJ2078" s="4"/>
      <c r="AK2078" s="4"/>
      <c r="AL2078" s="6"/>
    </row>
    <row r="2079" spans="1:38" ht="13" x14ac:dyDescent="0.15">
      <c r="A2079" s="1"/>
      <c r="B2079" s="3"/>
      <c r="C2079" s="3"/>
      <c r="D2079" s="3"/>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6"/>
      <c r="AJ2079" s="4"/>
      <c r="AK2079" s="4"/>
      <c r="AL2079" s="6"/>
    </row>
    <row r="2080" spans="1:38" ht="13" x14ac:dyDescent="0.15">
      <c r="A2080" s="7"/>
      <c r="B2080" s="3"/>
      <c r="C2080" s="3"/>
      <c r="D2080" s="3"/>
      <c r="F2080" s="4"/>
      <c r="G2080" s="1"/>
      <c r="H2080" s="1"/>
      <c r="I2080" s="1"/>
      <c r="J2080" s="4"/>
      <c r="K2080" s="6"/>
      <c r="L2080" s="1"/>
      <c r="M2080" s="1"/>
      <c r="N2080" s="1"/>
      <c r="O2080" s="1"/>
      <c r="P2080" s="4"/>
      <c r="Q2080" s="6"/>
      <c r="R2080" s="4"/>
      <c r="S2080" s="4"/>
      <c r="T2080" s="4"/>
      <c r="U2080" s="4"/>
      <c r="V2080" s="4"/>
      <c r="W2080" s="6"/>
      <c r="X2080" s="4"/>
      <c r="Y2080" s="14"/>
      <c r="Z2080" s="4"/>
      <c r="AA2080" s="4"/>
      <c r="AB2080" s="4"/>
      <c r="AC2080" s="4"/>
      <c r="AD2080" s="2"/>
      <c r="AE2080" s="2"/>
      <c r="AF2080" s="4"/>
      <c r="AG2080" s="4"/>
      <c r="AH2080" s="4"/>
      <c r="AI2080" s="6"/>
      <c r="AJ2080" s="4"/>
      <c r="AK2080" s="4"/>
      <c r="AL2080" s="6"/>
    </row>
    <row r="2081" spans="1:38" ht="13" x14ac:dyDescent="0.15">
      <c r="A2081" s="7"/>
      <c r="B2081" s="3"/>
      <c r="C2081" s="3"/>
      <c r="D2081" s="4"/>
      <c r="E2081" s="6"/>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6"/>
      <c r="AJ2081" s="4"/>
      <c r="AK2081" s="4"/>
      <c r="AL2081" s="6"/>
    </row>
    <row r="2082" spans="1:38" ht="13" x14ac:dyDescent="0.15">
      <c r="A2082" s="7"/>
      <c r="B2082" s="3"/>
      <c r="C2082" s="3"/>
      <c r="D2082" s="4"/>
      <c r="E2082" s="6"/>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6"/>
      <c r="AJ2082" s="4"/>
      <c r="AK2082" s="4"/>
      <c r="AL2082" s="6"/>
    </row>
    <row r="2083" spans="1:38" ht="13" x14ac:dyDescent="0.15">
      <c r="A2083" s="1"/>
      <c r="B2083" s="3"/>
      <c r="C2083" s="3"/>
      <c r="D2083" s="3"/>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6"/>
      <c r="AJ2083" s="4"/>
      <c r="AK2083" s="4"/>
      <c r="AL2083" s="6"/>
    </row>
    <row r="2084" spans="1:38" ht="13" x14ac:dyDescent="0.15">
      <c r="A2084" s="7"/>
      <c r="B2084" s="3"/>
      <c r="C2084" s="3"/>
      <c r="D2084" s="3"/>
      <c r="F2084" s="4"/>
      <c r="G2084" s="6"/>
      <c r="H2084" s="6"/>
      <c r="I2084" s="6"/>
      <c r="J2084" s="4"/>
      <c r="K2084" s="6"/>
      <c r="L2084" s="6"/>
      <c r="M2084" s="6"/>
      <c r="N2084" s="6"/>
      <c r="O2084" s="6"/>
      <c r="P2084" s="4"/>
      <c r="Q2084" s="6"/>
      <c r="R2084" s="4"/>
      <c r="S2084" s="4"/>
      <c r="T2084" s="4"/>
      <c r="U2084" s="4"/>
      <c r="V2084" s="4"/>
      <c r="W2084" s="6"/>
      <c r="X2084" s="4"/>
      <c r="Y2084" s="14"/>
      <c r="Z2084" s="4"/>
      <c r="AA2084" s="4"/>
      <c r="AB2084" s="4"/>
      <c r="AC2084" s="4"/>
      <c r="AD2084" s="2"/>
      <c r="AE2084" s="2"/>
      <c r="AF2084" s="4"/>
      <c r="AG2084" s="4"/>
      <c r="AH2084" s="4"/>
      <c r="AI2084" s="6"/>
      <c r="AJ2084" s="4"/>
      <c r="AK2084" s="4"/>
      <c r="AL2084" s="6"/>
    </row>
    <row r="2085" spans="1:38" ht="13" x14ac:dyDescent="0.15">
      <c r="A2085" s="7"/>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6"/>
      <c r="AJ2085" s="4"/>
      <c r="AK2085" s="4"/>
      <c r="AL2085" s="6"/>
    </row>
    <row r="2086" spans="1:38" ht="13" x14ac:dyDescent="0.15">
      <c r="A2086" s="7"/>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6"/>
      <c r="AJ2086" s="4"/>
      <c r="AK2086" s="4"/>
      <c r="AL2086" s="6"/>
    </row>
    <row r="2087" spans="1:38" ht="13" x14ac:dyDescent="0.15">
      <c r="A2087" s="1"/>
      <c r="B2087" s="3"/>
      <c r="C2087" s="3"/>
      <c r="D2087" s="4"/>
      <c r="E2087" s="6"/>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6"/>
      <c r="AJ2087" s="4"/>
      <c r="AK2087" s="4"/>
      <c r="AL2087" s="6"/>
    </row>
    <row r="2088" spans="1:38"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6"/>
      <c r="AJ2088" s="4"/>
      <c r="AK2088" s="4"/>
      <c r="AL2088" s="6"/>
    </row>
    <row r="2089" spans="1:38" ht="13" x14ac:dyDescent="0.15">
      <c r="A2089" s="7"/>
      <c r="B2089" s="3"/>
      <c r="C2089" s="3"/>
      <c r="D2089" s="3"/>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6"/>
      <c r="AJ2089" s="4"/>
      <c r="AK2089" s="4"/>
      <c r="AL2089" s="6"/>
    </row>
    <row r="2090" spans="1:38" ht="13" x14ac:dyDescent="0.15">
      <c r="A2090" s="7"/>
      <c r="B2090" s="3"/>
      <c r="C2090" s="3"/>
      <c r="D2090" s="3"/>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6"/>
      <c r="AJ2090" s="4"/>
      <c r="AK2090" s="4"/>
      <c r="AL2090" s="6"/>
    </row>
    <row r="2091" spans="1:38" ht="13" x14ac:dyDescent="0.15">
      <c r="A2091" s="1"/>
      <c r="B2091" s="3"/>
      <c r="C2091" s="3"/>
      <c r="D2091" s="3"/>
      <c r="F2091" s="4"/>
      <c r="G2091" s="3"/>
      <c r="J2091" s="4"/>
      <c r="K2091" s="6"/>
      <c r="P2091" s="4"/>
      <c r="Q2091" s="6"/>
      <c r="R2091" s="4"/>
      <c r="S2091" s="4"/>
      <c r="T2091" s="4"/>
      <c r="U2091" s="4"/>
      <c r="V2091" s="4"/>
      <c r="W2091" s="6"/>
      <c r="X2091" s="4"/>
      <c r="Y2091" s="14"/>
      <c r="Z2091" s="4"/>
      <c r="AA2091" s="4"/>
      <c r="AB2091" s="4"/>
      <c r="AC2091" s="4"/>
      <c r="AD2091" s="2"/>
      <c r="AE2091" s="2"/>
      <c r="AF2091" s="4"/>
      <c r="AG2091" s="4"/>
      <c r="AH2091" s="4"/>
      <c r="AI2091" s="6"/>
      <c r="AJ2091" s="4"/>
      <c r="AK2091" s="4"/>
      <c r="AL2091" s="6"/>
    </row>
    <row r="2092" spans="1:38" ht="13" x14ac:dyDescent="0.15">
      <c r="A2092" s="7"/>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6"/>
      <c r="AJ2092" s="4"/>
      <c r="AK2092" s="4"/>
      <c r="AL2092" s="6"/>
    </row>
    <row r="2093" spans="1:38" ht="13" x14ac:dyDescent="0.15">
      <c r="A2093" s="7"/>
      <c r="B2093" s="3"/>
      <c r="C2093" s="3"/>
      <c r="D2093" s="4"/>
      <c r="E2093" s="6"/>
      <c r="F2093" s="4"/>
      <c r="G2093" s="3"/>
      <c r="J2093" s="4"/>
      <c r="K2093" s="6"/>
      <c r="P2093" s="4"/>
      <c r="Q2093" s="6"/>
      <c r="R2093" s="4"/>
      <c r="S2093" s="4"/>
      <c r="T2093" s="4"/>
      <c r="U2093" s="4"/>
      <c r="V2093" s="4"/>
      <c r="W2093" s="6"/>
      <c r="X2093" s="4"/>
      <c r="Y2093" s="14"/>
      <c r="Z2093" s="4"/>
      <c r="AA2093" s="4"/>
      <c r="AB2093" s="4"/>
      <c r="AC2093" s="4"/>
      <c r="AD2093" s="2"/>
      <c r="AE2093" s="2"/>
      <c r="AF2093" s="4"/>
      <c r="AG2093" s="4"/>
      <c r="AH2093" s="4"/>
      <c r="AI2093" s="6"/>
      <c r="AJ2093" s="4"/>
      <c r="AK2093" s="4"/>
      <c r="AL2093" s="6"/>
    </row>
    <row r="2094" spans="1:38" ht="13" x14ac:dyDescent="0.15">
      <c r="A2094" s="7"/>
      <c r="B2094" s="3"/>
      <c r="C2094" s="3"/>
      <c r="D2094" s="4"/>
      <c r="E2094" s="6"/>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6"/>
      <c r="AJ2094" s="4"/>
      <c r="AK2094" s="4"/>
      <c r="AL2094" s="6"/>
    </row>
    <row r="2095" spans="1:38" ht="13" x14ac:dyDescent="0.15">
      <c r="A2095" s="1"/>
      <c r="B2095" s="3"/>
      <c r="C2095" s="3"/>
      <c r="D2095" s="3"/>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6"/>
      <c r="AJ2095" s="4"/>
      <c r="AK2095" s="4"/>
      <c r="AL2095" s="6"/>
    </row>
    <row r="2096" spans="1:38" ht="13" x14ac:dyDescent="0.15">
      <c r="A2096" s="7"/>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6"/>
      <c r="AJ2096" s="4"/>
      <c r="AK2096" s="4"/>
      <c r="AL2096" s="6"/>
    </row>
    <row r="2097" spans="1:38"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6"/>
      <c r="AJ2097" s="4"/>
      <c r="AK2097" s="4"/>
      <c r="AL2097" s="6"/>
    </row>
    <row r="2098" spans="1:38"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6"/>
      <c r="AJ2098" s="4"/>
      <c r="AK2098" s="4"/>
      <c r="AL2098" s="6"/>
    </row>
    <row r="2099" spans="1:38" ht="13" x14ac:dyDescent="0.15">
      <c r="A2099" s="1"/>
      <c r="B2099" s="3"/>
      <c r="C2099" s="3"/>
      <c r="D2099" s="4"/>
      <c r="E2099" s="6"/>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6"/>
      <c r="AJ2099" s="4"/>
      <c r="AK2099" s="4"/>
      <c r="AL2099" s="6"/>
    </row>
    <row r="2100" spans="1:38" ht="13" x14ac:dyDescent="0.15">
      <c r="A2100" s="7"/>
      <c r="B2100" s="3"/>
      <c r="C2100" s="3"/>
      <c r="D2100" s="3"/>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6"/>
      <c r="AJ2100" s="4"/>
      <c r="AK2100" s="4"/>
      <c r="AL2100" s="6"/>
    </row>
    <row r="2101" spans="1:38"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6"/>
      <c r="AJ2101" s="4"/>
      <c r="AK2101" s="4"/>
      <c r="AL2101" s="6"/>
    </row>
    <row r="2102" spans="1:38"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6"/>
      <c r="AJ2102" s="4"/>
      <c r="AK2102" s="4"/>
      <c r="AL2102" s="6"/>
    </row>
    <row r="2103" spans="1:38" ht="13" x14ac:dyDescent="0.15">
      <c r="A2103" s="1"/>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6"/>
      <c r="AJ2103" s="4"/>
      <c r="AK2103" s="4"/>
      <c r="AL2103" s="6"/>
    </row>
    <row r="2104" spans="1:38"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6"/>
      <c r="AJ2104" s="4"/>
      <c r="AK2104" s="4"/>
      <c r="AL2104" s="6"/>
    </row>
    <row r="2105" spans="1:38" ht="13" x14ac:dyDescent="0.15">
      <c r="A2105" s="7"/>
      <c r="B2105" s="3"/>
      <c r="C2105" s="3"/>
      <c r="D2105" s="4"/>
      <c r="E2105" s="6"/>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6"/>
      <c r="AJ2105" s="4"/>
      <c r="AK2105" s="4"/>
      <c r="AL2105" s="6"/>
    </row>
    <row r="2106" spans="1:38"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6"/>
      <c r="AJ2106" s="4"/>
      <c r="AK2106" s="4"/>
      <c r="AL2106" s="6"/>
    </row>
    <row r="2107" spans="1:38" ht="13" x14ac:dyDescent="0.15">
      <c r="A2107" s="1"/>
      <c r="B2107" s="3"/>
      <c r="C2107" s="3"/>
      <c r="D2107" s="3"/>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6"/>
      <c r="AJ2107" s="4"/>
      <c r="AK2107" s="4"/>
      <c r="AL2107" s="6"/>
    </row>
    <row r="2108" spans="1:38" ht="13" x14ac:dyDescent="0.15">
      <c r="A2108" s="7"/>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6"/>
      <c r="AJ2108" s="4"/>
      <c r="AK2108" s="4"/>
      <c r="AL2108" s="6"/>
    </row>
    <row r="2109" spans="1:38" ht="13" x14ac:dyDescent="0.15">
      <c r="A2109" s="7"/>
      <c r="B2109" s="3"/>
      <c r="C2109" s="3"/>
      <c r="D2109" s="4"/>
      <c r="E2109" s="6"/>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6"/>
      <c r="AJ2109" s="4"/>
      <c r="AK2109" s="4"/>
      <c r="AL2109" s="6"/>
    </row>
    <row r="2110" spans="1:38"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6"/>
      <c r="AJ2110" s="4"/>
      <c r="AK2110" s="4"/>
      <c r="AL2110" s="6"/>
    </row>
    <row r="2111" spans="1:38" ht="13" x14ac:dyDescent="0.15">
      <c r="A2111" s="1"/>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6"/>
      <c r="AJ2111" s="4"/>
      <c r="AK2111" s="4"/>
      <c r="AL2111" s="6"/>
    </row>
    <row r="2112" spans="1:38"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6"/>
      <c r="AJ2112" s="4"/>
      <c r="AK2112" s="4"/>
      <c r="AL2112" s="6"/>
    </row>
    <row r="2113" spans="1:38" ht="13" x14ac:dyDescent="0.15">
      <c r="A2113" s="7"/>
      <c r="B2113" s="3"/>
      <c r="C2113" s="3"/>
      <c r="D2113" s="4"/>
      <c r="E2113" s="6"/>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6"/>
      <c r="AJ2113" s="4"/>
      <c r="AK2113" s="4"/>
      <c r="AL2113" s="6"/>
    </row>
    <row r="2114" spans="1:38" ht="13" x14ac:dyDescent="0.15">
      <c r="A2114" s="7"/>
      <c r="B2114" s="3"/>
      <c r="C2114" s="3"/>
      <c r="D2114" s="3"/>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6"/>
      <c r="AJ2114" s="4"/>
      <c r="AK2114" s="4"/>
      <c r="AL2114" s="6"/>
    </row>
    <row r="2115" spans="1:38" ht="13" x14ac:dyDescent="0.15">
      <c r="A2115" s="1"/>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6"/>
      <c r="AJ2115" s="4"/>
      <c r="AK2115" s="4"/>
      <c r="AL2115" s="6"/>
    </row>
    <row r="2116" spans="1:38"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6"/>
      <c r="AJ2116" s="4"/>
      <c r="AK2116" s="4"/>
      <c r="AL2116" s="6"/>
    </row>
    <row r="2117" spans="1:38"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6"/>
      <c r="AJ2117" s="4"/>
      <c r="AK2117" s="4"/>
      <c r="AL2117" s="6"/>
    </row>
    <row r="2118" spans="1:38" ht="13" x14ac:dyDescent="0.15">
      <c r="A2118" s="7"/>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6"/>
      <c r="AJ2118" s="4"/>
      <c r="AK2118" s="4"/>
      <c r="AL2118" s="6"/>
    </row>
    <row r="2119" spans="1:38" ht="13" x14ac:dyDescent="0.15">
      <c r="A2119" s="1"/>
      <c r="B2119" s="3"/>
      <c r="C2119" s="3"/>
      <c r="D2119" s="4"/>
      <c r="E2119" s="6"/>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6"/>
      <c r="AJ2119" s="4"/>
      <c r="AK2119" s="4"/>
      <c r="AL2119" s="6"/>
    </row>
    <row r="2120" spans="1:38" ht="13" x14ac:dyDescent="0.15">
      <c r="A2120" s="7"/>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6"/>
      <c r="AJ2120" s="4"/>
      <c r="AK2120" s="4"/>
      <c r="AL2120" s="6"/>
    </row>
    <row r="2121" spans="1:38" ht="13" x14ac:dyDescent="0.15">
      <c r="A2121" s="7"/>
      <c r="B2121" s="3"/>
      <c r="C2121" s="3"/>
      <c r="D2121" s="3"/>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6"/>
      <c r="AJ2121" s="4"/>
      <c r="AK2121" s="4"/>
      <c r="AL2121" s="6"/>
    </row>
    <row r="2122" spans="1:38"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6"/>
      <c r="AJ2122" s="4"/>
      <c r="AK2122" s="4"/>
      <c r="AL2122" s="6"/>
    </row>
    <row r="2123" spans="1:38" ht="13" x14ac:dyDescent="0.15">
      <c r="A2123" s="1"/>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6"/>
      <c r="AJ2123" s="4"/>
      <c r="AK2123" s="4"/>
      <c r="AL2123" s="6"/>
    </row>
    <row r="2124" spans="1:38"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6"/>
      <c r="AJ2124" s="4"/>
      <c r="AK2124" s="4"/>
      <c r="AL2124" s="6"/>
    </row>
    <row r="2125" spans="1:38"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6"/>
      <c r="AJ2125" s="4"/>
      <c r="AK2125" s="4"/>
      <c r="AL2125" s="6"/>
    </row>
    <row r="2126" spans="1:38" ht="13" x14ac:dyDescent="0.15">
      <c r="A2126" s="7"/>
      <c r="B2126" s="3"/>
      <c r="C2126" s="3"/>
      <c r="D2126" s="4"/>
      <c r="E2126" s="6"/>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6"/>
      <c r="AJ2126" s="4"/>
      <c r="AK2126" s="4"/>
      <c r="AL2126" s="6"/>
    </row>
    <row r="2127" spans="1:38" ht="13" x14ac:dyDescent="0.15">
      <c r="A2127" s="1"/>
      <c r="B2127" s="3"/>
      <c r="C2127" s="3"/>
      <c r="D2127" s="4"/>
      <c r="E2127" s="6"/>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6"/>
      <c r="AJ2127" s="4"/>
      <c r="AK2127" s="4"/>
      <c r="AL2127" s="6"/>
    </row>
    <row r="2128" spans="1:38" ht="13" x14ac:dyDescent="0.15">
      <c r="A2128" s="7"/>
      <c r="B2128" s="3"/>
      <c r="C2128" s="3"/>
      <c r="D2128" s="3"/>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6"/>
      <c r="AJ2128" s="4"/>
      <c r="AK2128" s="4"/>
      <c r="AL2128" s="6"/>
    </row>
    <row r="2129" spans="1:38"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6"/>
      <c r="AJ2129" s="4"/>
      <c r="AK2129" s="4"/>
      <c r="AL2129" s="6"/>
    </row>
    <row r="2130" spans="1:38" ht="13" x14ac:dyDescent="0.15">
      <c r="A2130" s="7"/>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6"/>
      <c r="AJ2130" s="4"/>
      <c r="AK2130" s="4"/>
      <c r="AL2130" s="6"/>
    </row>
    <row r="2131" spans="1:38" ht="13" x14ac:dyDescent="0.15">
      <c r="A2131" s="1"/>
      <c r="B2131" s="3"/>
      <c r="C2131" s="3"/>
      <c r="D2131" s="3"/>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6"/>
      <c r="AJ2131" s="4"/>
      <c r="AK2131" s="4"/>
      <c r="AL2131" s="6"/>
    </row>
    <row r="2132" spans="1:38" ht="13" x14ac:dyDescent="0.15">
      <c r="A2132" s="7"/>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6"/>
      <c r="AJ2132" s="4"/>
      <c r="AK2132" s="4"/>
      <c r="AL2132" s="6"/>
    </row>
    <row r="2133" spans="1:38" ht="13" x14ac:dyDescent="0.15">
      <c r="A2133" s="7"/>
      <c r="B2133" s="3"/>
      <c r="C2133" s="3"/>
      <c r="D2133" s="4"/>
      <c r="E2133" s="6"/>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6"/>
      <c r="AJ2133" s="4"/>
      <c r="AK2133" s="4"/>
      <c r="AL2133" s="6"/>
    </row>
    <row r="2134" spans="1:38" ht="13" x14ac:dyDescent="0.15">
      <c r="A2134" s="7"/>
      <c r="B2134" s="3"/>
      <c r="C2134" s="3"/>
      <c r="D2134" s="4"/>
      <c r="E2134" s="6"/>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6"/>
      <c r="AJ2134" s="4"/>
      <c r="AK2134" s="4"/>
      <c r="AL2134" s="6"/>
    </row>
    <row r="2135" spans="1:38" ht="13" x14ac:dyDescent="0.15">
      <c r="A2135" s="1"/>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6"/>
      <c r="AJ2135" s="4"/>
      <c r="AK2135" s="4"/>
      <c r="AL2135" s="6"/>
    </row>
    <row r="2136" spans="1:38" ht="13" x14ac:dyDescent="0.15">
      <c r="A2136" s="7"/>
      <c r="B2136" s="3"/>
      <c r="C2136" s="3"/>
      <c r="D2136" s="3"/>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6"/>
      <c r="AJ2136" s="4"/>
      <c r="AK2136" s="4"/>
      <c r="AL2136" s="6"/>
    </row>
    <row r="2137" spans="1:38"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6"/>
      <c r="AJ2137" s="4"/>
      <c r="AK2137" s="4"/>
      <c r="AL2137" s="6"/>
    </row>
    <row r="2138" spans="1:38" ht="13" x14ac:dyDescent="0.15">
      <c r="A2138" s="7"/>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6"/>
      <c r="AJ2138" s="4"/>
      <c r="AK2138" s="4"/>
      <c r="AL2138" s="6"/>
    </row>
    <row r="2139" spans="1:38" ht="13" x14ac:dyDescent="0.15">
      <c r="A2139" s="1"/>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6"/>
      <c r="AJ2139" s="4"/>
      <c r="AK2139" s="4"/>
      <c r="AL2139" s="6"/>
    </row>
    <row r="2140" spans="1:38" ht="13" x14ac:dyDescent="0.15">
      <c r="A2140" s="7"/>
      <c r="B2140" s="3"/>
      <c r="C2140" s="3"/>
      <c r="D2140" s="4"/>
      <c r="E2140" s="6"/>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6"/>
      <c r="AJ2140" s="4"/>
      <c r="AK2140" s="4"/>
      <c r="AL2140" s="6"/>
    </row>
    <row r="2141" spans="1:38" ht="13" x14ac:dyDescent="0.15">
      <c r="A2141" s="7"/>
      <c r="B2141" s="3"/>
      <c r="C2141" s="3"/>
      <c r="D2141" s="4"/>
      <c r="E2141" s="6"/>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6"/>
      <c r="AJ2141" s="4"/>
      <c r="AK2141" s="4"/>
      <c r="AL2141" s="6"/>
    </row>
    <row r="2142" spans="1:38" ht="13" x14ac:dyDescent="0.15">
      <c r="A2142" s="7"/>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6"/>
      <c r="AJ2142" s="4"/>
      <c r="AK2142" s="4"/>
      <c r="AL2142" s="6"/>
    </row>
    <row r="2143" spans="1:38" ht="13" x14ac:dyDescent="0.15">
      <c r="A2143" s="1"/>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6"/>
      <c r="AJ2143" s="4"/>
      <c r="AK2143" s="4"/>
      <c r="AL2143" s="6"/>
    </row>
    <row r="2144" spans="1:38" ht="13" x14ac:dyDescent="0.15">
      <c r="A2144" s="7"/>
      <c r="B2144" s="3"/>
      <c r="C2144" s="3"/>
      <c r="D2144" s="3"/>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6"/>
      <c r="AJ2144" s="4"/>
      <c r="AK2144" s="4"/>
      <c r="AL2144" s="6"/>
    </row>
    <row r="2145" spans="1:38"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6"/>
      <c r="AJ2145" s="4"/>
      <c r="AK2145" s="4"/>
      <c r="AL2145" s="6"/>
    </row>
    <row r="2146" spans="1:38"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6"/>
      <c r="AJ2146" s="4"/>
      <c r="AK2146" s="4"/>
      <c r="AL2146" s="6"/>
    </row>
    <row r="2147" spans="1:38" ht="13" x14ac:dyDescent="0.15">
      <c r="A2147" s="1"/>
      <c r="B2147" s="3"/>
      <c r="C2147" s="3"/>
      <c r="D2147" s="4"/>
      <c r="E2147" s="6"/>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6"/>
      <c r="AJ2147" s="4"/>
      <c r="AK2147" s="4"/>
      <c r="AL2147" s="6"/>
    </row>
    <row r="2148" spans="1:38" ht="13" x14ac:dyDescent="0.15">
      <c r="A2148" s="7"/>
      <c r="B2148" s="3"/>
      <c r="C2148" s="3"/>
      <c r="D2148" s="4"/>
      <c r="E2148" s="6"/>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6"/>
      <c r="AJ2148" s="4"/>
      <c r="AK2148" s="4"/>
      <c r="AL2148" s="6"/>
    </row>
    <row r="2149" spans="1:38"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6"/>
      <c r="AJ2149" s="4"/>
      <c r="AK2149" s="4"/>
      <c r="AL2149" s="6"/>
    </row>
    <row r="2150" spans="1:38" ht="13" x14ac:dyDescent="0.15">
      <c r="A2150" s="7"/>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6"/>
      <c r="AJ2150" s="4"/>
      <c r="AK2150" s="4"/>
      <c r="AL2150" s="6"/>
    </row>
    <row r="2151" spans="1:38" ht="13" x14ac:dyDescent="0.15">
      <c r="A2151" s="1"/>
      <c r="B2151" s="3"/>
      <c r="C2151" s="3"/>
      <c r="D2151" s="3"/>
      <c r="F2151" s="4"/>
      <c r="G2151" s="6"/>
      <c r="H2151" s="6"/>
      <c r="I2151" s="6"/>
      <c r="J2151" s="4"/>
      <c r="K2151" s="6"/>
      <c r="L2151" s="6"/>
      <c r="M2151" s="6"/>
      <c r="N2151" s="6"/>
      <c r="O2151" s="6"/>
      <c r="P2151" s="4"/>
      <c r="Q2151" s="6"/>
      <c r="R2151" s="4"/>
      <c r="S2151" s="4"/>
      <c r="T2151" s="4"/>
      <c r="U2151" s="4"/>
      <c r="V2151" s="4"/>
      <c r="W2151" s="6"/>
      <c r="X2151" s="4"/>
      <c r="Y2151" s="14"/>
      <c r="Z2151" s="4"/>
      <c r="AA2151" s="4"/>
      <c r="AB2151" s="4"/>
      <c r="AC2151" s="4"/>
      <c r="AD2151" s="2"/>
      <c r="AE2151" s="2"/>
      <c r="AF2151" s="4"/>
      <c r="AG2151" s="4"/>
      <c r="AH2151" s="4"/>
      <c r="AI2151" s="6"/>
      <c r="AJ2151" s="4"/>
      <c r="AK2151" s="4"/>
      <c r="AL2151" s="6"/>
    </row>
    <row r="2152" spans="1:38"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6"/>
      <c r="AJ2152" s="4"/>
      <c r="AK2152" s="4"/>
      <c r="AL2152" s="6"/>
    </row>
    <row r="2153" spans="1:38" ht="13" x14ac:dyDescent="0.15">
      <c r="A2153" s="7"/>
      <c r="B2153" s="3"/>
      <c r="C2153" s="3"/>
      <c r="D2153" s="4"/>
      <c r="E2153" s="6"/>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6"/>
      <c r="AJ2153" s="4"/>
      <c r="AK2153" s="4"/>
      <c r="AL2153" s="6"/>
    </row>
    <row r="2154" spans="1:38"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6"/>
      <c r="AJ2154" s="4"/>
      <c r="AK2154" s="4"/>
      <c r="AL2154" s="6"/>
    </row>
    <row r="2155" spans="1:38" ht="13" x14ac:dyDescent="0.15">
      <c r="A2155" s="1"/>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6"/>
      <c r="AJ2155" s="4"/>
      <c r="AK2155" s="4"/>
      <c r="AL2155" s="6"/>
    </row>
    <row r="2156" spans="1:38" ht="13" x14ac:dyDescent="0.15">
      <c r="A2156" s="7"/>
      <c r="B2156" s="3"/>
      <c r="C2156" s="3"/>
      <c r="D2156" s="4"/>
      <c r="E2156" s="6"/>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6"/>
      <c r="AJ2156" s="4"/>
      <c r="AK2156" s="4"/>
      <c r="AL2156" s="6"/>
    </row>
    <row r="2157" spans="1:38" ht="13" x14ac:dyDescent="0.15">
      <c r="A2157" s="7"/>
      <c r="B2157" s="3"/>
      <c r="C2157" s="3"/>
      <c r="D2157" s="4"/>
      <c r="E2157" s="6"/>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6"/>
      <c r="AJ2157" s="4"/>
      <c r="AK2157" s="4"/>
      <c r="AL2157" s="6"/>
    </row>
    <row r="2158" spans="1:38" ht="13" x14ac:dyDescent="0.15">
      <c r="A2158" s="7"/>
      <c r="B2158" s="3"/>
      <c r="C2158" s="3"/>
      <c r="D2158" s="3"/>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6"/>
      <c r="AJ2158" s="4"/>
      <c r="AK2158" s="4"/>
      <c r="AL2158" s="6"/>
    </row>
    <row r="2159" spans="1:38" ht="13" x14ac:dyDescent="0.15">
      <c r="A2159" s="1"/>
      <c r="B2159" s="3"/>
      <c r="C2159" s="3"/>
      <c r="D2159" s="3"/>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6"/>
      <c r="AJ2159" s="4"/>
      <c r="AK2159" s="4"/>
      <c r="AL2159" s="6"/>
    </row>
    <row r="2160" spans="1:38" ht="13" x14ac:dyDescent="0.15">
      <c r="A2160" s="7"/>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6"/>
      <c r="AJ2160" s="4"/>
      <c r="AK2160" s="4"/>
      <c r="AL2160" s="6"/>
    </row>
    <row r="2161" spans="1:38"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6"/>
      <c r="AJ2161" s="4"/>
      <c r="AK2161" s="4"/>
      <c r="AL2161" s="6"/>
    </row>
    <row r="2162" spans="1:38"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6"/>
      <c r="AJ2162" s="4"/>
      <c r="AK2162" s="4"/>
      <c r="AL2162" s="6"/>
    </row>
    <row r="2163" spans="1:38" ht="13" x14ac:dyDescent="0.15">
      <c r="A2163" s="1"/>
      <c r="B2163" s="3"/>
      <c r="C2163" s="3"/>
      <c r="D2163" s="4"/>
      <c r="E2163" s="6"/>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6"/>
      <c r="AJ2163" s="4"/>
      <c r="AK2163" s="4"/>
      <c r="AL2163" s="6"/>
    </row>
    <row r="2164" spans="1:38" ht="13" x14ac:dyDescent="0.15">
      <c r="A2164" s="7"/>
      <c r="B2164" s="3"/>
      <c r="C2164" s="3"/>
      <c r="D2164" s="4"/>
      <c r="E2164" s="6"/>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6"/>
      <c r="AJ2164" s="4"/>
      <c r="AK2164" s="4"/>
      <c r="AL2164" s="6"/>
    </row>
    <row r="2165" spans="1:38" ht="13" x14ac:dyDescent="0.15">
      <c r="A2165" s="7"/>
      <c r="B2165" s="3"/>
      <c r="C2165" s="3"/>
      <c r="D2165" s="3"/>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6"/>
      <c r="AJ2165" s="4"/>
      <c r="AK2165" s="4"/>
      <c r="AL2165" s="6"/>
    </row>
    <row r="2166" spans="1:38" ht="13" x14ac:dyDescent="0.15">
      <c r="A2166" s="7"/>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6"/>
      <c r="AJ2166" s="4"/>
      <c r="AK2166" s="4"/>
      <c r="AL2166" s="6"/>
    </row>
    <row r="2167" spans="1:38" ht="13" x14ac:dyDescent="0.15">
      <c r="A2167" s="1"/>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6"/>
      <c r="AJ2167" s="4"/>
      <c r="AK2167" s="4"/>
      <c r="AL2167" s="6"/>
    </row>
    <row r="2168" spans="1:38" ht="13" x14ac:dyDescent="0.15">
      <c r="A2168" s="7"/>
      <c r="B2168" s="3"/>
      <c r="C2168" s="3"/>
      <c r="D2168" s="3"/>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6"/>
      <c r="AJ2168" s="4"/>
      <c r="AK2168" s="4"/>
      <c r="AL2168" s="6"/>
    </row>
    <row r="2169" spans="1:38"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6"/>
      <c r="AJ2169" s="4"/>
      <c r="AK2169" s="4"/>
      <c r="AL2169" s="6"/>
    </row>
    <row r="2170" spans="1:38" ht="13" x14ac:dyDescent="0.15">
      <c r="A2170" s="7"/>
      <c r="B2170" s="3"/>
      <c r="C2170" s="3"/>
      <c r="D2170" s="4"/>
      <c r="E2170" s="6"/>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6"/>
      <c r="AJ2170" s="4"/>
      <c r="AK2170" s="4"/>
      <c r="AL2170" s="6"/>
    </row>
    <row r="2171" spans="1:38" ht="13" x14ac:dyDescent="0.15">
      <c r="A2171" s="1"/>
      <c r="B2171" s="3"/>
      <c r="C2171" s="3"/>
      <c r="D2171" s="4"/>
      <c r="E2171" s="6"/>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6"/>
      <c r="AJ2171" s="4"/>
      <c r="AK2171" s="4"/>
      <c r="AL2171" s="6"/>
    </row>
    <row r="2172" spans="1:38" ht="13" x14ac:dyDescent="0.15">
      <c r="A2172" s="7"/>
      <c r="B2172" s="3"/>
      <c r="C2172" s="3"/>
      <c r="D2172" s="3"/>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6"/>
      <c r="AJ2172" s="4"/>
      <c r="AK2172" s="4"/>
      <c r="AL2172" s="6"/>
    </row>
    <row r="2173" spans="1:38"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6"/>
      <c r="AJ2173" s="4"/>
      <c r="AK2173" s="4"/>
      <c r="AL2173" s="6"/>
    </row>
    <row r="2174" spans="1:38"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6"/>
      <c r="AJ2174" s="4"/>
      <c r="AK2174" s="4"/>
      <c r="AL2174" s="6"/>
    </row>
    <row r="2175" spans="1:38" ht="13" x14ac:dyDescent="0.15">
      <c r="A2175" s="1"/>
      <c r="B2175" s="3"/>
      <c r="C2175" s="3"/>
      <c r="D2175" s="3"/>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6"/>
      <c r="AJ2175" s="4"/>
      <c r="AK2175" s="4"/>
      <c r="AL2175" s="6"/>
    </row>
    <row r="2176" spans="1:38"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6"/>
      <c r="AJ2176" s="4"/>
      <c r="AK2176" s="4"/>
      <c r="AL2176" s="6"/>
    </row>
    <row r="2177" spans="1:38" ht="13" x14ac:dyDescent="0.15">
      <c r="A2177" s="7"/>
      <c r="B2177" s="3"/>
      <c r="C2177" s="3"/>
      <c r="D2177" s="4"/>
      <c r="E2177" s="6"/>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6"/>
      <c r="AJ2177" s="4"/>
      <c r="AK2177" s="4"/>
      <c r="AL2177" s="6"/>
    </row>
    <row r="2178" spans="1:38" ht="13" x14ac:dyDescent="0.15">
      <c r="A2178" s="7"/>
      <c r="B2178" s="3"/>
      <c r="C2178" s="3"/>
      <c r="D2178" s="4"/>
      <c r="E2178" s="6"/>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6"/>
      <c r="AJ2178" s="4"/>
      <c r="AK2178" s="4"/>
      <c r="AL2178" s="6"/>
    </row>
    <row r="2179" spans="1:38" ht="13" x14ac:dyDescent="0.15">
      <c r="A2179" s="1"/>
      <c r="B2179" s="3"/>
      <c r="C2179" s="3"/>
      <c r="D2179" s="4"/>
      <c r="E2179" s="6"/>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6"/>
      <c r="AJ2179" s="4"/>
      <c r="AK2179" s="4"/>
      <c r="AL2179" s="6"/>
    </row>
    <row r="2180" spans="1:38" ht="13" x14ac:dyDescent="0.15">
      <c r="A2180" s="7"/>
      <c r="B2180" s="3"/>
      <c r="C2180" s="3"/>
      <c r="D2180" s="3"/>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6"/>
      <c r="AJ2180" s="4"/>
      <c r="AK2180" s="4"/>
      <c r="AL2180" s="6"/>
    </row>
    <row r="2181" spans="1:38"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6"/>
      <c r="AJ2181" s="4"/>
      <c r="AK2181" s="4"/>
      <c r="AL2181" s="6"/>
    </row>
    <row r="2182" spans="1:38" ht="13" x14ac:dyDescent="0.15">
      <c r="A2182" s="7"/>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6"/>
      <c r="AJ2182" s="4"/>
      <c r="AK2182" s="4"/>
      <c r="AL2182" s="6"/>
    </row>
    <row r="2183" spans="1:38" ht="13" x14ac:dyDescent="0.15">
      <c r="A2183" s="1"/>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6"/>
      <c r="AJ2183" s="4"/>
      <c r="AK2183" s="4"/>
      <c r="AL2183" s="6"/>
    </row>
    <row r="2184" spans="1:38" ht="13" x14ac:dyDescent="0.15">
      <c r="A2184" s="7"/>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6"/>
      <c r="AJ2184" s="4"/>
      <c r="AK2184" s="4"/>
      <c r="AL2184" s="6"/>
    </row>
    <row r="2185" spans="1:38" ht="13" x14ac:dyDescent="0.15">
      <c r="A2185" s="7"/>
      <c r="B2185" s="3"/>
      <c r="C2185" s="3"/>
      <c r="D2185" s="4"/>
      <c r="E2185" s="6"/>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6"/>
      <c r="AJ2185" s="4"/>
      <c r="AK2185" s="4"/>
      <c r="AL2185" s="6"/>
    </row>
    <row r="2186" spans="1:38" ht="13" x14ac:dyDescent="0.15">
      <c r="A2186" s="7"/>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6"/>
      <c r="AJ2186" s="4"/>
      <c r="AK2186" s="4"/>
      <c r="AL2186" s="6"/>
    </row>
    <row r="2187" spans="1:38" ht="13" x14ac:dyDescent="0.15">
      <c r="A2187" s="1"/>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6"/>
      <c r="AJ2187" s="4"/>
      <c r="AK2187" s="4"/>
      <c r="AL2187" s="6"/>
    </row>
    <row r="2188" spans="1:38" ht="13" x14ac:dyDescent="0.15">
      <c r="A2188" s="7"/>
      <c r="B2188" s="3"/>
      <c r="C2188" s="3"/>
      <c r="D2188" s="4"/>
      <c r="E2188" s="6"/>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6"/>
      <c r="AJ2188" s="4"/>
      <c r="AK2188" s="4"/>
      <c r="AL2188" s="6"/>
    </row>
    <row r="2189" spans="1:38"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6"/>
      <c r="AJ2189" s="4"/>
      <c r="AK2189" s="4"/>
      <c r="AL2189" s="6"/>
    </row>
    <row r="2190" spans="1:38" ht="13" x14ac:dyDescent="0.15">
      <c r="A2190" s="7"/>
      <c r="B2190" s="3"/>
      <c r="C2190" s="3"/>
      <c r="D2190" s="3"/>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6"/>
      <c r="AJ2190" s="4"/>
      <c r="AK2190" s="4"/>
      <c r="AL2190" s="6"/>
    </row>
    <row r="2191" spans="1:38" ht="13" x14ac:dyDescent="0.15">
      <c r="A2191" s="1"/>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6"/>
      <c r="AJ2191" s="4"/>
      <c r="AK2191" s="4"/>
      <c r="AL2191" s="6"/>
    </row>
    <row r="2192" spans="1:38"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6"/>
      <c r="AJ2192" s="4"/>
      <c r="AK2192" s="4"/>
      <c r="AL2192" s="6"/>
    </row>
    <row r="2193" spans="1:38"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6"/>
      <c r="AJ2193" s="4"/>
      <c r="AK2193" s="4"/>
      <c r="AL2193" s="6"/>
    </row>
    <row r="2194" spans="1:38"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6"/>
      <c r="AJ2194" s="4"/>
      <c r="AK2194" s="4"/>
      <c r="AL2194" s="6"/>
    </row>
    <row r="2195" spans="1:38" ht="13" x14ac:dyDescent="0.15">
      <c r="A2195" s="1"/>
      <c r="B2195" s="3"/>
      <c r="C2195" s="3"/>
      <c r="D2195" s="4"/>
      <c r="E2195" s="6"/>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6"/>
      <c r="AJ2195" s="4"/>
      <c r="AK2195" s="4"/>
      <c r="AL2195" s="6"/>
    </row>
    <row r="2196" spans="1:38"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6"/>
      <c r="AJ2196" s="4"/>
      <c r="AK2196" s="4"/>
      <c r="AL2196" s="6"/>
    </row>
    <row r="2197" spans="1:38" ht="13" x14ac:dyDescent="0.15">
      <c r="A2197" s="7"/>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6"/>
      <c r="AJ2197" s="4"/>
      <c r="AK2197" s="4"/>
      <c r="AL2197" s="6"/>
    </row>
    <row r="2198" spans="1:38" ht="13" x14ac:dyDescent="0.15">
      <c r="A2198" s="7"/>
      <c r="B2198" s="3"/>
      <c r="C2198" s="3"/>
      <c r="D2198" s="3"/>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6"/>
      <c r="AJ2198" s="4"/>
      <c r="AK2198" s="4"/>
      <c r="AL2198" s="6"/>
    </row>
    <row r="2199" spans="1:38" ht="13" x14ac:dyDescent="0.15">
      <c r="A2199" s="1"/>
      <c r="B2199" s="3"/>
      <c r="C2199" s="3"/>
      <c r="D2199" s="4"/>
      <c r="E2199" s="6"/>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6"/>
      <c r="AJ2199" s="4"/>
      <c r="AK2199" s="4"/>
      <c r="AL2199" s="6"/>
    </row>
    <row r="2200" spans="1:38" ht="13" x14ac:dyDescent="0.15">
      <c r="A2200" s="7"/>
      <c r="B2200" s="3"/>
      <c r="C2200" s="3"/>
      <c r="D2200" s="4"/>
      <c r="E2200" s="6"/>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6"/>
      <c r="AJ2200" s="4"/>
      <c r="AK2200" s="4"/>
      <c r="AL2200" s="6"/>
    </row>
    <row r="2201" spans="1:38"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6"/>
      <c r="AJ2201" s="4"/>
      <c r="AK2201" s="4"/>
      <c r="AL2201" s="6"/>
    </row>
    <row r="2202" spans="1:38" ht="13" x14ac:dyDescent="0.15">
      <c r="A2202" s="7"/>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6"/>
      <c r="AJ2202" s="4"/>
      <c r="AK2202" s="4"/>
      <c r="AL2202" s="6"/>
    </row>
    <row r="2203" spans="1:38" ht="13" x14ac:dyDescent="0.15">
      <c r="A2203" s="1"/>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6"/>
      <c r="AJ2203" s="4"/>
      <c r="AK2203" s="4"/>
      <c r="AL2203" s="6"/>
    </row>
    <row r="2204" spans="1:38" ht="13" x14ac:dyDescent="0.15">
      <c r="A2204" s="7"/>
      <c r="B2204" s="3"/>
      <c r="C2204" s="3"/>
      <c r="D2204" s="3"/>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6"/>
      <c r="AJ2204" s="4"/>
      <c r="AK2204" s="4"/>
      <c r="AL2204" s="6"/>
    </row>
    <row r="2205" spans="1:38" ht="13" x14ac:dyDescent="0.15">
      <c r="A2205" s="7"/>
      <c r="B2205" s="3"/>
      <c r="C2205" s="3"/>
      <c r="D2205" s="3"/>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6"/>
      <c r="AJ2205" s="4"/>
      <c r="AK2205" s="4"/>
      <c r="AL2205" s="6"/>
    </row>
    <row r="2206" spans="1:38" ht="13" x14ac:dyDescent="0.15">
      <c r="A2206" s="7"/>
      <c r="B2206" s="3"/>
      <c r="C2206" s="3"/>
      <c r="D2206" s="4"/>
      <c r="E2206" s="6"/>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6"/>
      <c r="AJ2206" s="4"/>
      <c r="AK2206" s="4"/>
      <c r="AL2206" s="6"/>
    </row>
    <row r="2207" spans="1:38" ht="13" x14ac:dyDescent="0.15">
      <c r="A2207" s="1"/>
      <c r="B2207" s="3"/>
      <c r="C2207" s="3"/>
      <c r="D2207" s="4"/>
      <c r="E2207" s="6"/>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6"/>
      <c r="AJ2207" s="4"/>
      <c r="AK2207" s="4"/>
      <c r="AL2207" s="6"/>
    </row>
    <row r="2208" spans="1:38" ht="13" x14ac:dyDescent="0.15">
      <c r="A2208" s="7"/>
      <c r="B2208" s="3"/>
      <c r="C2208" s="3"/>
      <c r="D2208" s="4"/>
      <c r="E2208" s="6"/>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6"/>
      <c r="AJ2208" s="4"/>
      <c r="AK2208" s="4"/>
      <c r="AL2208" s="6"/>
    </row>
    <row r="2209" spans="1:38" ht="13" x14ac:dyDescent="0.15">
      <c r="A2209" s="7"/>
      <c r="B2209" s="3"/>
      <c r="C2209" s="3"/>
      <c r="D2209" s="4"/>
      <c r="E2209" s="6"/>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6"/>
      <c r="AJ2209" s="4"/>
      <c r="AK2209" s="4"/>
      <c r="AL2209" s="6"/>
    </row>
    <row r="2210" spans="1:38" ht="13" x14ac:dyDescent="0.15">
      <c r="A2210" s="7"/>
      <c r="B2210" s="3"/>
      <c r="C2210" s="3"/>
      <c r="D2210" s="3"/>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6"/>
      <c r="AJ2210" s="4"/>
      <c r="AK2210" s="4"/>
      <c r="AL2210" s="6"/>
    </row>
    <row r="2211" spans="1:38" ht="13" x14ac:dyDescent="0.15">
      <c r="A2211" s="1"/>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6"/>
      <c r="AJ2211" s="4"/>
      <c r="AK2211" s="4"/>
      <c r="AL2211" s="6"/>
    </row>
    <row r="2212" spans="1:38" ht="13" x14ac:dyDescent="0.15">
      <c r="A2212" s="7"/>
      <c r="B2212" s="3"/>
      <c r="C2212" s="3"/>
      <c r="D2212" s="3"/>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6"/>
      <c r="AJ2212" s="4"/>
      <c r="AK2212" s="4"/>
      <c r="AL2212" s="6"/>
    </row>
    <row r="2213" spans="1:38"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6"/>
      <c r="AJ2213" s="4"/>
      <c r="AK2213" s="4"/>
      <c r="AL2213" s="6"/>
    </row>
    <row r="2214" spans="1:38" ht="13" x14ac:dyDescent="0.15">
      <c r="A2214" s="7"/>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6"/>
      <c r="AJ2214" s="4"/>
      <c r="AK2214" s="4"/>
      <c r="AL2214" s="6"/>
    </row>
    <row r="2215" spans="1:38" ht="13" x14ac:dyDescent="0.15">
      <c r="A2215" s="1"/>
      <c r="B2215" s="3"/>
      <c r="C2215" s="3"/>
      <c r="D2215" s="4"/>
      <c r="E2215" s="6"/>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6"/>
      <c r="AJ2215" s="4"/>
      <c r="AK2215" s="4"/>
      <c r="AL2215" s="6"/>
    </row>
    <row r="2216" spans="1:38" ht="13" x14ac:dyDescent="0.15">
      <c r="A2216" s="7"/>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6"/>
      <c r="AJ2216" s="4"/>
      <c r="AK2216" s="4"/>
      <c r="AL2216" s="6"/>
    </row>
    <row r="2217" spans="1:38" ht="13" x14ac:dyDescent="0.15">
      <c r="A2217" s="7"/>
      <c r="B2217" s="3"/>
      <c r="C2217" s="3"/>
      <c r="D2217" s="4"/>
      <c r="E2217" s="6"/>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6"/>
      <c r="AJ2217" s="4"/>
      <c r="AK2217" s="4"/>
      <c r="AL2217" s="6"/>
    </row>
    <row r="2218" spans="1:38" ht="13" x14ac:dyDescent="0.15">
      <c r="A2218" s="7"/>
      <c r="B2218" s="3"/>
      <c r="C2218" s="3"/>
      <c r="D2218" s="4"/>
      <c r="E2218" s="6"/>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6"/>
      <c r="AJ2218" s="4"/>
      <c r="AK2218" s="4"/>
      <c r="AL2218" s="6"/>
    </row>
    <row r="2219" spans="1:38" ht="13" x14ac:dyDescent="0.15">
      <c r="A2219" s="1"/>
      <c r="B2219" s="3"/>
      <c r="C2219" s="3"/>
      <c r="D2219" s="3"/>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6"/>
      <c r="AJ2219" s="4"/>
      <c r="AK2219" s="4"/>
      <c r="AL2219" s="6"/>
    </row>
    <row r="2220" spans="1:38" ht="13" x14ac:dyDescent="0.15">
      <c r="A2220" s="7"/>
      <c r="B2220" s="3"/>
      <c r="C2220" s="3"/>
      <c r="D2220" s="3"/>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6"/>
      <c r="AJ2220" s="4"/>
      <c r="AK2220" s="4"/>
      <c r="AL2220" s="6"/>
    </row>
    <row r="2221" spans="1:38"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6"/>
      <c r="AJ2221" s="4"/>
      <c r="AK2221" s="4"/>
      <c r="AL2221" s="6"/>
    </row>
    <row r="2222" spans="1:38" ht="13" x14ac:dyDescent="0.15">
      <c r="A2222" s="7"/>
      <c r="B2222" s="3"/>
      <c r="C2222" s="3"/>
      <c r="D2222" s="3"/>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6"/>
      <c r="AJ2222" s="4"/>
      <c r="AK2222" s="4"/>
      <c r="AL2222" s="6"/>
    </row>
    <row r="2223" spans="1:38" ht="13" x14ac:dyDescent="0.15">
      <c r="A2223" s="1"/>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6"/>
      <c r="AJ2223" s="4"/>
      <c r="AK2223" s="4"/>
      <c r="AL2223" s="6"/>
    </row>
    <row r="2224" spans="1:38" ht="13" x14ac:dyDescent="0.15">
      <c r="A2224" s="7"/>
      <c r="B2224" s="3"/>
      <c r="C2224" s="3"/>
      <c r="D2224" s="4"/>
      <c r="E2224" s="6"/>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6"/>
      <c r="AJ2224" s="4"/>
      <c r="AK2224" s="4"/>
      <c r="AL2224" s="6"/>
    </row>
    <row r="2225" spans="1:38" ht="13" x14ac:dyDescent="0.15">
      <c r="A2225" s="7"/>
      <c r="B2225" s="3"/>
      <c r="C2225" s="3"/>
      <c r="D2225" s="4"/>
      <c r="E2225" s="6"/>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6"/>
      <c r="AJ2225" s="4"/>
      <c r="AK2225" s="4"/>
      <c r="AL2225" s="6"/>
    </row>
    <row r="2226" spans="1:38" ht="13" x14ac:dyDescent="0.15">
      <c r="A2226" s="7"/>
      <c r="B2226" s="3"/>
      <c r="C2226" s="3"/>
      <c r="D2226" s="3"/>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6"/>
      <c r="AJ2226" s="4"/>
      <c r="AK2226" s="4"/>
      <c r="AL2226" s="6"/>
    </row>
    <row r="2227" spans="1:38" ht="13" x14ac:dyDescent="0.15">
      <c r="A2227" s="1"/>
      <c r="B2227" s="3"/>
      <c r="C2227" s="3"/>
      <c r="D2227" s="3"/>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6"/>
      <c r="AJ2227" s="4"/>
      <c r="AK2227" s="4"/>
      <c r="AL2227" s="6"/>
    </row>
    <row r="2228" spans="1:38"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6"/>
      <c r="AJ2228" s="4"/>
      <c r="AK2228" s="4"/>
      <c r="AL2228" s="6"/>
    </row>
    <row r="2229" spans="1:38"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6"/>
      <c r="AJ2229" s="4"/>
      <c r="AK2229" s="4"/>
      <c r="AL2229" s="6"/>
    </row>
    <row r="2230" spans="1:38"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6"/>
      <c r="AJ2230" s="4"/>
      <c r="AK2230" s="4"/>
      <c r="AL2230" s="6"/>
    </row>
    <row r="2231" spans="1:38" ht="13" x14ac:dyDescent="0.15">
      <c r="A2231" s="1"/>
      <c r="B2231" s="3"/>
      <c r="C2231" s="3"/>
      <c r="D2231" s="4"/>
      <c r="E2231" s="6"/>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6"/>
      <c r="AJ2231" s="4"/>
      <c r="AK2231" s="4"/>
      <c r="AL2231" s="6"/>
    </row>
    <row r="2232" spans="1:38" ht="13" x14ac:dyDescent="0.15">
      <c r="A2232" s="7"/>
      <c r="B2232" s="3"/>
      <c r="C2232" s="3"/>
      <c r="D2232" s="4"/>
      <c r="E2232" s="6"/>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6"/>
      <c r="AJ2232" s="4"/>
      <c r="AK2232" s="4"/>
      <c r="AL2232" s="6"/>
    </row>
    <row r="2233" spans="1:38" ht="13" x14ac:dyDescent="0.15">
      <c r="A2233" s="7"/>
      <c r="B2233" s="3"/>
      <c r="C2233" s="3"/>
      <c r="D2233" s="3"/>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6"/>
      <c r="AJ2233" s="4"/>
      <c r="AK2233" s="4"/>
      <c r="AL2233" s="6"/>
    </row>
    <row r="2234" spans="1:38" ht="13" x14ac:dyDescent="0.15">
      <c r="A2234" s="7"/>
      <c r="B2234" s="3"/>
      <c r="C2234" s="3"/>
      <c r="D2234" s="3"/>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6"/>
      <c r="AJ2234" s="4"/>
      <c r="AK2234" s="4"/>
      <c r="AL2234" s="6"/>
    </row>
    <row r="2235" spans="1:38" ht="13" x14ac:dyDescent="0.15">
      <c r="A2235" s="1"/>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6"/>
      <c r="AJ2235" s="4"/>
      <c r="AK2235" s="4"/>
      <c r="AL2235" s="6"/>
    </row>
    <row r="2236" spans="1:38" ht="13" x14ac:dyDescent="0.15">
      <c r="A2236" s="7"/>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6"/>
      <c r="AJ2236" s="4"/>
      <c r="AK2236" s="4"/>
      <c r="AL2236" s="6"/>
    </row>
    <row r="2237" spans="1:38"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6"/>
      <c r="AJ2237" s="4"/>
      <c r="AK2237" s="4"/>
      <c r="AL2237" s="6"/>
    </row>
    <row r="2238" spans="1:38" ht="13" x14ac:dyDescent="0.15">
      <c r="A2238" s="7"/>
      <c r="B2238" s="3"/>
      <c r="C2238" s="3"/>
      <c r="D2238" s="4"/>
      <c r="E2238" s="6"/>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6"/>
      <c r="AJ2238" s="4"/>
      <c r="AK2238" s="4"/>
      <c r="AL2238" s="6"/>
    </row>
    <row r="2239" spans="1:38" ht="13" x14ac:dyDescent="0.15">
      <c r="A2239" s="1"/>
      <c r="B2239" s="3"/>
      <c r="C2239" s="3"/>
      <c r="D2239" s="4"/>
      <c r="E2239" s="6"/>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6"/>
      <c r="AJ2239" s="4"/>
      <c r="AK2239" s="4"/>
      <c r="AL2239" s="6"/>
    </row>
    <row r="2240" spans="1:38" ht="13" x14ac:dyDescent="0.15">
      <c r="A2240" s="7"/>
      <c r="B2240" s="3"/>
      <c r="C2240" s="3"/>
      <c r="D2240" s="4"/>
      <c r="E2240" s="6"/>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6"/>
      <c r="AJ2240" s="4"/>
      <c r="AK2240" s="4"/>
      <c r="AL2240" s="6"/>
    </row>
    <row r="2241" spans="1:38" ht="13" x14ac:dyDescent="0.15">
      <c r="A2241" s="7"/>
      <c r="B2241" s="3"/>
      <c r="C2241" s="3"/>
      <c r="D2241" s="3"/>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6"/>
      <c r="AJ2241" s="4"/>
      <c r="AK2241" s="4"/>
      <c r="AL2241" s="6"/>
    </row>
    <row r="2242" spans="1:38" ht="13" x14ac:dyDescent="0.15">
      <c r="A2242" s="7"/>
      <c r="B2242" s="3"/>
      <c r="C2242" s="3"/>
      <c r="D2242" s="3"/>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6"/>
      <c r="AJ2242" s="4"/>
      <c r="AK2242" s="4"/>
      <c r="AL2242" s="6"/>
    </row>
    <row r="2243" spans="1:38" ht="13" x14ac:dyDescent="0.15">
      <c r="A2243" s="1"/>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6"/>
      <c r="AJ2243" s="4"/>
      <c r="AK2243" s="4"/>
      <c r="AL2243" s="6"/>
    </row>
    <row r="2244" spans="1:38" ht="13" x14ac:dyDescent="0.15">
      <c r="A2244" s="7"/>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6"/>
      <c r="AJ2244" s="4"/>
      <c r="AK2244" s="4"/>
      <c r="AL2244" s="6"/>
    </row>
    <row r="2245" spans="1:38"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6"/>
      <c r="AJ2245" s="4"/>
      <c r="AK2245" s="4"/>
      <c r="AL2245" s="6"/>
    </row>
    <row r="2246" spans="1:38" ht="13" x14ac:dyDescent="0.15">
      <c r="A2246" s="7"/>
      <c r="B2246" s="3"/>
      <c r="C2246" s="3"/>
      <c r="D2246" s="4"/>
      <c r="E2246" s="6"/>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6"/>
      <c r="AJ2246" s="4"/>
      <c r="AK2246" s="4"/>
      <c r="AL2246" s="6"/>
    </row>
    <row r="2247" spans="1:38" ht="13" x14ac:dyDescent="0.15">
      <c r="A2247" s="1"/>
      <c r="B2247" s="3"/>
      <c r="C2247" s="3"/>
      <c r="D2247" s="4"/>
      <c r="E2247" s="6"/>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6"/>
      <c r="AJ2247" s="4"/>
      <c r="AK2247" s="4"/>
      <c r="AL2247" s="6"/>
    </row>
    <row r="2248" spans="1:38" ht="13" x14ac:dyDescent="0.15">
      <c r="A2248" s="7"/>
      <c r="B2248" s="3"/>
      <c r="C2248" s="3"/>
      <c r="D2248" s="3"/>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6"/>
      <c r="AJ2248" s="4"/>
      <c r="AK2248" s="4"/>
      <c r="AL2248" s="6"/>
    </row>
    <row r="2249" spans="1:38" ht="13" x14ac:dyDescent="0.15">
      <c r="A2249" s="7"/>
      <c r="B2249" s="3"/>
      <c r="C2249" s="3"/>
      <c r="D2249" s="3"/>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6"/>
      <c r="AJ2249" s="4"/>
      <c r="AK2249" s="4"/>
      <c r="AL2249" s="6"/>
    </row>
    <row r="2250" spans="1:38" ht="13" x14ac:dyDescent="0.15">
      <c r="A2250" s="7"/>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6"/>
      <c r="AJ2250" s="4"/>
      <c r="AK2250" s="4"/>
      <c r="AL2250" s="6"/>
    </row>
    <row r="2251" spans="1:38" ht="13" x14ac:dyDescent="0.15">
      <c r="A2251" s="1"/>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6"/>
      <c r="AJ2251" s="4"/>
      <c r="AK2251" s="4"/>
      <c r="AL2251" s="6"/>
    </row>
    <row r="2252" spans="1:38" ht="13" x14ac:dyDescent="0.15">
      <c r="A2252" s="7"/>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6"/>
      <c r="AJ2252" s="4"/>
      <c r="AK2252" s="4"/>
      <c r="AL2252" s="6"/>
    </row>
    <row r="2253" spans="1:38" ht="13" x14ac:dyDescent="0.15">
      <c r="A2253" s="7"/>
      <c r="B2253" s="3"/>
      <c r="C2253" s="3"/>
      <c r="D2253" s="4"/>
      <c r="E2253" s="6"/>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6"/>
      <c r="AJ2253" s="4"/>
      <c r="AK2253" s="4"/>
      <c r="AL2253" s="6"/>
    </row>
    <row r="2254" spans="1:38" ht="13" x14ac:dyDescent="0.15">
      <c r="A2254" s="7"/>
      <c r="B2254" s="3"/>
      <c r="C2254" s="3"/>
      <c r="D2254" s="4"/>
      <c r="E2254" s="6"/>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6"/>
      <c r="AJ2254" s="4"/>
      <c r="AK2254" s="4"/>
      <c r="AL2254" s="6"/>
    </row>
    <row r="2255" spans="1:38" ht="13" x14ac:dyDescent="0.15">
      <c r="A2255" s="1"/>
      <c r="B2255" s="3"/>
      <c r="C2255" s="3"/>
      <c r="D2255" s="3"/>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6"/>
      <c r="AJ2255" s="4"/>
      <c r="AK2255" s="4"/>
      <c r="AL2255" s="6"/>
    </row>
    <row r="2256" spans="1:38" ht="13" x14ac:dyDescent="0.15">
      <c r="A2256" s="7"/>
      <c r="B2256" s="3"/>
      <c r="C2256" s="3"/>
      <c r="D2256" s="3"/>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6"/>
      <c r="AJ2256" s="4"/>
      <c r="AK2256" s="4"/>
      <c r="AL2256" s="6"/>
    </row>
    <row r="2257" spans="1:38" ht="13" x14ac:dyDescent="0.15">
      <c r="A2257" s="7"/>
      <c r="B2257" s="3"/>
      <c r="C2257" s="3"/>
      <c r="D2257" s="3"/>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6"/>
      <c r="AJ2257" s="4"/>
      <c r="AK2257" s="4"/>
      <c r="AL2257" s="6"/>
    </row>
    <row r="2258" spans="1:38" ht="13" x14ac:dyDescent="0.15">
      <c r="A2258" s="7"/>
      <c r="B2258" s="3"/>
      <c r="C2258" s="3"/>
      <c r="D2258" s="3"/>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6"/>
      <c r="AJ2258" s="4"/>
      <c r="AK2258" s="4"/>
      <c r="AL2258" s="6"/>
    </row>
    <row r="2259" spans="1:38" ht="13" x14ac:dyDescent="0.15">
      <c r="A2259" s="1"/>
      <c r="B2259" s="3"/>
      <c r="C2259" s="3"/>
      <c r="D2259" s="3"/>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6"/>
      <c r="AJ2259" s="4"/>
      <c r="AK2259" s="4"/>
      <c r="AL2259" s="6"/>
    </row>
    <row r="2260" spans="1:38"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6"/>
      <c r="AJ2260" s="4"/>
      <c r="AK2260" s="4"/>
      <c r="AL2260" s="6"/>
    </row>
    <row r="2261" spans="1:38" ht="13" x14ac:dyDescent="0.15">
      <c r="A2261" s="7"/>
      <c r="B2261" s="3"/>
      <c r="C2261" s="3"/>
      <c r="D2261" s="4"/>
      <c r="E2261" s="6"/>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6"/>
      <c r="AJ2261" s="4"/>
      <c r="AK2261" s="4"/>
      <c r="AL2261" s="6"/>
    </row>
    <row r="2262" spans="1:38" ht="13" x14ac:dyDescent="0.15">
      <c r="A2262" s="7"/>
      <c r="B2262" s="3"/>
      <c r="C2262" s="3"/>
      <c r="D2262" s="4"/>
      <c r="E2262" s="6"/>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6"/>
      <c r="AJ2262" s="4"/>
      <c r="AK2262" s="4"/>
      <c r="AL2262" s="6"/>
    </row>
    <row r="2263" spans="1:38" ht="13" x14ac:dyDescent="0.15">
      <c r="A2263" s="1"/>
      <c r="B2263" s="3"/>
      <c r="C2263" s="3"/>
      <c r="D2263" s="3"/>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6"/>
      <c r="AJ2263" s="4"/>
      <c r="AK2263" s="4"/>
      <c r="AL2263" s="6"/>
    </row>
    <row r="2264" spans="1:38" ht="13" x14ac:dyDescent="0.15">
      <c r="A2264" s="7"/>
      <c r="B2264" s="3"/>
      <c r="C2264" s="3"/>
      <c r="D2264" s="3"/>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6"/>
      <c r="AJ2264" s="4"/>
      <c r="AK2264" s="4"/>
      <c r="AL2264" s="6"/>
    </row>
    <row r="2265" spans="1:38" ht="13" x14ac:dyDescent="0.15">
      <c r="A2265" s="7"/>
      <c r="B2265" s="3"/>
      <c r="C2265" s="3"/>
      <c r="D2265" s="3"/>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6"/>
      <c r="AJ2265" s="4"/>
      <c r="AK2265" s="4"/>
      <c r="AL2265" s="6"/>
    </row>
    <row r="2266" spans="1:38" ht="13" x14ac:dyDescent="0.15">
      <c r="A2266" s="7"/>
      <c r="B2266" s="3"/>
      <c r="C2266" s="3"/>
      <c r="D2266" s="3"/>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6"/>
      <c r="AJ2266" s="4"/>
      <c r="AK2266" s="4"/>
      <c r="AL2266" s="6"/>
    </row>
    <row r="2267" spans="1:38" ht="13" x14ac:dyDescent="0.15">
      <c r="A2267" s="1"/>
      <c r="B2267" s="3"/>
      <c r="C2267" s="3"/>
      <c r="D2267" s="3"/>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6"/>
      <c r="AJ2267" s="4"/>
      <c r="AK2267" s="4"/>
      <c r="AL2267" s="6"/>
    </row>
    <row r="2268" spans="1:38" ht="13" x14ac:dyDescent="0.15">
      <c r="A2268" s="7"/>
      <c r="B2268" s="3"/>
      <c r="C2268" s="3"/>
      <c r="D2268" s="4"/>
      <c r="E2268" s="6"/>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6"/>
      <c r="AJ2268" s="4"/>
      <c r="AK2268" s="4"/>
      <c r="AL2268" s="6"/>
    </row>
    <row r="2269" spans="1:38" ht="13" x14ac:dyDescent="0.15">
      <c r="A2269" s="7"/>
      <c r="B2269" s="3"/>
      <c r="C2269" s="3"/>
      <c r="D2269" s="4"/>
      <c r="E2269" s="6"/>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6"/>
      <c r="AJ2269" s="4"/>
      <c r="AK2269" s="4"/>
      <c r="AL2269" s="6"/>
    </row>
    <row r="2270" spans="1:38" ht="13" x14ac:dyDescent="0.15">
      <c r="A2270" s="7"/>
      <c r="B2270" s="3"/>
      <c r="C2270" s="3"/>
      <c r="D2270" s="3"/>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6"/>
      <c r="AJ2270" s="4"/>
      <c r="AK2270" s="4"/>
      <c r="AL2270" s="6"/>
    </row>
    <row r="2271" spans="1:38" ht="13" x14ac:dyDescent="0.15">
      <c r="A2271" s="1"/>
      <c r="B2271" s="3"/>
      <c r="C2271" s="3"/>
      <c r="D2271" s="3"/>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6"/>
      <c r="AJ2271" s="4"/>
      <c r="AK2271" s="4"/>
      <c r="AL2271" s="6"/>
    </row>
    <row r="2272" spans="1:38" ht="13" x14ac:dyDescent="0.15">
      <c r="A2272" s="7"/>
      <c r="B2272" s="3"/>
      <c r="C2272" s="3"/>
      <c r="D2272" s="3"/>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6"/>
      <c r="AJ2272" s="4"/>
      <c r="AK2272" s="4"/>
      <c r="AL2272" s="6"/>
    </row>
    <row r="2273" spans="1:38"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6"/>
      <c r="AJ2273" s="4"/>
      <c r="AK2273" s="4"/>
      <c r="AL2273" s="6"/>
    </row>
    <row r="2274" spans="1:38"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6"/>
      <c r="AJ2274" s="4"/>
      <c r="AK2274" s="4"/>
      <c r="AL2274" s="6"/>
    </row>
    <row r="2275" spans="1:38" ht="13" x14ac:dyDescent="0.15">
      <c r="A2275" s="1"/>
      <c r="B2275" s="3"/>
      <c r="C2275" s="3"/>
      <c r="D2275" s="4"/>
      <c r="E2275" s="6"/>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6"/>
      <c r="AJ2275" s="4"/>
      <c r="AK2275" s="4"/>
      <c r="AL2275" s="6"/>
    </row>
    <row r="2276" spans="1:38" ht="13" x14ac:dyDescent="0.15">
      <c r="A2276" s="7"/>
      <c r="B2276" s="3"/>
      <c r="C2276" s="3"/>
      <c r="D2276" s="4"/>
      <c r="E2276" s="6"/>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6"/>
      <c r="AJ2276" s="4"/>
      <c r="AK2276" s="4"/>
      <c r="AL2276" s="6"/>
    </row>
    <row r="2277" spans="1:38" ht="13" x14ac:dyDescent="0.15">
      <c r="A2277" s="7"/>
      <c r="B2277" s="3"/>
      <c r="C2277" s="3"/>
      <c r="D2277" s="4"/>
      <c r="E2277" s="6"/>
      <c r="F2277" s="4"/>
      <c r="G2277" s="2"/>
      <c r="H2277" s="2"/>
      <c r="I2277" s="2"/>
      <c r="J2277" s="4"/>
      <c r="K2277" s="6"/>
      <c r="L2277" s="2"/>
      <c r="M2277" s="2"/>
      <c r="N2277" s="2"/>
      <c r="O2277" s="2"/>
      <c r="P2277" s="4"/>
      <c r="Q2277" s="6"/>
      <c r="R2277" s="4"/>
      <c r="S2277" s="4"/>
      <c r="T2277" s="4"/>
      <c r="U2277" s="4"/>
      <c r="V2277" s="4"/>
      <c r="W2277" s="6"/>
      <c r="X2277" s="4"/>
      <c r="Y2277" s="14"/>
      <c r="Z2277" s="4"/>
      <c r="AA2277" s="4"/>
      <c r="AB2277" s="4"/>
      <c r="AC2277" s="4"/>
      <c r="AD2277" s="2"/>
      <c r="AE2277" s="2"/>
      <c r="AF2277" s="4"/>
      <c r="AG2277" s="4"/>
      <c r="AH2277" s="4"/>
      <c r="AI2277" s="6"/>
      <c r="AJ2277" s="4"/>
      <c r="AK2277" s="4"/>
      <c r="AL2277" s="6"/>
    </row>
    <row r="2278" spans="1:38" ht="13" x14ac:dyDescent="0.15">
      <c r="A2278" s="7"/>
      <c r="B2278" s="3"/>
      <c r="C2278" s="4"/>
      <c r="D2278" s="3"/>
      <c r="F2278" s="4"/>
      <c r="G2278" s="3"/>
      <c r="J2278" s="3"/>
      <c r="P2278" s="3"/>
      <c r="R2278" s="4"/>
      <c r="S2278" s="4"/>
      <c r="T2278" s="4"/>
      <c r="U2278" s="4"/>
      <c r="V2278" s="4"/>
      <c r="W2278" s="6"/>
      <c r="X2278" s="4"/>
      <c r="Y2278" s="14"/>
      <c r="Z2278" s="4"/>
      <c r="AA2278" s="4"/>
      <c r="AB2278" s="4"/>
      <c r="AC2278" s="4"/>
      <c r="AD2278" s="2"/>
      <c r="AE2278" s="2"/>
      <c r="AF2278" s="4"/>
      <c r="AG2278" s="4"/>
      <c r="AH2278" s="4"/>
      <c r="AI2278" s="6"/>
      <c r="AJ2278" s="4"/>
      <c r="AK2278" s="4"/>
      <c r="AL2278" s="6"/>
    </row>
    <row r="2279" spans="1:38" ht="13" x14ac:dyDescent="0.15">
      <c r="A2279" s="1"/>
      <c r="B2279" s="3"/>
      <c r="C2279" s="4"/>
      <c r="D2279" s="3"/>
      <c r="F2279" s="4"/>
      <c r="G2279" s="3"/>
      <c r="J2279" s="3"/>
      <c r="P2279" s="3"/>
      <c r="R2279" s="4"/>
      <c r="S2279" s="4"/>
      <c r="T2279" s="4"/>
      <c r="U2279" s="4"/>
      <c r="V2279" s="4"/>
      <c r="W2279" s="6"/>
      <c r="X2279" s="4"/>
      <c r="Y2279" s="14"/>
      <c r="Z2279" s="4"/>
      <c r="AA2279" s="4"/>
      <c r="AB2279" s="4"/>
      <c r="AC2279" s="4"/>
      <c r="AD2279" s="2"/>
      <c r="AE2279" s="2"/>
      <c r="AF2279" s="4"/>
      <c r="AG2279" s="4"/>
      <c r="AH2279" s="4"/>
      <c r="AI2279" s="6"/>
      <c r="AJ2279" s="4"/>
      <c r="AK2279" s="4"/>
      <c r="AL2279" s="6"/>
    </row>
    <row r="2280" spans="1:38" ht="13" x14ac:dyDescent="0.15">
      <c r="A2280" s="7"/>
      <c r="B2280" s="3"/>
      <c r="C2280" s="3"/>
      <c r="D2280" s="3"/>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6"/>
      <c r="AJ2280" s="4"/>
      <c r="AK2280" s="4"/>
      <c r="AL2280" s="6"/>
    </row>
    <row r="2281" spans="1:38"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6"/>
      <c r="AJ2281" s="4"/>
      <c r="AK2281" s="4"/>
      <c r="AL2281" s="6"/>
    </row>
    <row r="2282" spans="1:38"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6"/>
      <c r="AJ2282" s="4"/>
      <c r="AK2282" s="4"/>
      <c r="AL2282" s="6"/>
    </row>
    <row r="2283" spans="1:38" ht="13" x14ac:dyDescent="0.15">
      <c r="A2283" s="1"/>
      <c r="B2283" s="3"/>
      <c r="C2283" s="3"/>
      <c r="D2283" s="4"/>
      <c r="E2283" s="6"/>
      <c r="F2283" s="4"/>
      <c r="G2283" s="2"/>
      <c r="H2283" s="2"/>
      <c r="I2283" s="2"/>
      <c r="J2283" s="4"/>
      <c r="K2283" s="6"/>
      <c r="L2283" s="2"/>
      <c r="M2283" s="2"/>
      <c r="N2283" s="2"/>
      <c r="O2283" s="2"/>
      <c r="P2283" s="4"/>
      <c r="Q2283" s="6"/>
      <c r="R2283" s="4"/>
      <c r="S2283" s="4"/>
      <c r="T2283" s="4"/>
      <c r="U2283" s="4"/>
      <c r="V2283" s="4"/>
      <c r="W2283" s="6"/>
      <c r="X2283" s="4"/>
      <c r="Y2283" s="14"/>
      <c r="Z2283" s="4"/>
      <c r="AA2283" s="4"/>
      <c r="AB2283" s="4"/>
      <c r="AC2283" s="4"/>
      <c r="AD2283" s="2"/>
      <c r="AE2283" s="2"/>
      <c r="AF2283" s="4"/>
      <c r="AG2283" s="4"/>
      <c r="AH2283" s="4"/>
      <c r="AI2283" s="6"/>
      <c r="AJ2283" s="4"/>
      <c r="AK2283" s="4"/>
      <c r="AL2283" s="6"/>
    </row>
    <row r="2284" spans="1:38" ht="13" x14ac:dyDescent="0.15">
      <c r="A2284" s="7"/>
      <c r="B2284" s="3"/>
      <c r="C2284" s="3"/>
      <c r="D2284" s="4"/>
      <c r="E2284" s="6"/>
      <c r="F2284" s="4"/>
      <c r="G2284" s="3"/>
      <c r="J2284" s="4"/>
      <c r="K2284" s="6"/>
      <c r="P2284" s="4"/>
      <c r="Q2284" s="6"/>
      <c r="R2284" s="2"/>
      <c r="S2284" s="4"/>
      <c r="T2284" s="4"/>
      <c r="U2284" s="4"/>
      <c r="V2284" s="4"/>
      <c r="W2284" s="6"/>
      <c r="X2284" s="4"/>
      <c r="Y2284" s="14"/>
      <c r="Z2284" s="4"/>
      <c r="AA2284" s="4"/>
      <c r="AB2284" s="4"/>
      <c r="AC2284" s="4"/>
      <c r="AD2284" s="2"/>
      <c r="AE2284" s="2"/>
      <c r="AF2284" s="4"/>
      <c r="AG2284" s="4"/>
      <c r="AH2284" s="4"/>
      <c r="AI2284" s="6"/>
      <c r="AJ2284" s="4"/>
      <c r="AK2284" s="4"/>
      <c r="AL2284" s="6"/>
    </row>
    <row r="2285" spans="1:38" ht="13" x14ac:dyDescent="0.15">
      <c r="A2285" s="7"/>
      <c r="B2285" s="3"/>
      <c r="C2285" s="4"/>
      <c r="D2285" s="3"/>
      <c r="F2285" s="4"/>
      <c r="G2285" s="3"/>
      <c r="J2285" s="3"/>
      <c r="P2285" s="3"/>
      <c r="R2285" s="4"/>
      <c r="S2285" s="4"/>
      <c r="T2285" s="4"/>
      <c r="U2285" s="4"/>
      <c r="V2285" s="4"/>
      <c r="W2285" s="6"/>
      <c r="X2285" s="4"/>
      <c r="Y2285" s="14"/>
      <c r="Z2285" s="4"/>
      <c r="AA2285" s="4"/>
      <c r="AB2285" s="4"/>
      <c r="AC2285" s="4"/>
      <c r="AD2285" s="2"/>
      <c r="AE2285" s="2"/>
      <c r="AF2285" s="4"/>
      <c r="AG2285" s="4"/>
      <c r="AH2285" s="4"/>
      <c r="AI2285" s="6"/>
      <c r="AJ2285" s="4"/>
      <c r="AK2285" s="4"/>
      <c r="AL2285" s="6"/>
    </row>
    <row r="2286" spans="1:38" ht="13" x14ac:dyDescent="0.15">
      <c r="A2286" s="7"/>
      <c r="B2286" s="3"/>
      <c r="C2286" s="4"/>
      <c r="D2286" s="3"/>
      <c r="F2286" s="4"/>
      <c r="G2286" s="3"/>
      <c r="J2286" s="3"/>
      <c r="P2286" s="3"/>
      <c r="R2286" s="4"/>
      <c r="S2286" s="4"/>
      <c r="T2286" s="4"/>
      <c r="U2286" s="4"/>
      <c r="V2286" s="4"/>
      <c r="W2286" s="6"/>
      <c r="X2286" s="4"/>
      <c r="Y2286" s="14"/>
      <c r="Z2286" s="4"/>
      <c r="AA2286" s="4"/>
      <c r="AB2286" s="4"/>
      <c r="AC2286" s="4"/>
      <c r="AD2286" s="2"/>
      <c r="AE2286" s="2"/>
      <c r="AF2286" s="4"/>
      <c r="AG2286" s="4"/>
      <c r="AH2286" s="4"/>
      <c r="AI2286" s="6"/>
      <c r="AJ2286" s="4"/>
      <c r="AK2286" s="4"/>
      <c r="AL2286" s="6"/>
    </row>
    <row r="2287" spans="1:38" ht="13" x14ac:dyDescent="0.15">
      <c r="A2287" s="1"/>
      <c r="B2287" s="3"/>
      <c r="C2287" s="3"/>
      <c r="D2287" s="4"/>
      <c r="E2287" s="6"/>
      <c r="F2287" s="4"/>
      <c r="G2287" s="3"/>
      <c r="J2287" s="4"/>
      <c r="K2287" s="6"/>
      <c r="P2287" s="4"/>
      <c r="Q2287" s="6"/>
      <c r="R2287" s="4"/>
      <c r="S2287" s="4"/>
      <c r="T2287" s="4"/>
      <c r="U2287" s="4"/>
      <c r="V2287" s="4"/>
      <c r="W2287" s="6"/>
      <c r="X2287" s="4"/>
      <c r="Y2287" s="14"/>
      <c r="Z2287" s="4"/>
      <c r="AA2287" s="4"/>
      <c r="AB2287" s="4"/>
      <c r="AC2287" s="4"/>
      <c r="AD2287" s="2"/>
      <c r="AE2287" s="2"/>
      <c r="AF2287" s="4"/>
      <c r="AG2287" s="4"/>
      <c r="AH2287" s="4"/>
      <c r="AI2287" s="6"/>
      <c r="AJ2287" s="4"/>
      <c r="AK2287" s="4"/>
      <c r="AL2287" s="6"/>
    </row>
    <row r="2288" spans="1:38" ht="13" x14ac:dyDescent="0.15">
      <c r="A2288" s="7"/>
      <c r="B2288" s="3"/>
      <c r="C2288" s="4"/>
      <c r="D2288" s="3"/>
      <c r="F2288" s="4"/>
      <c r="G2288" s="3"/>
      <c r="J2288" s="3"/>
      <c r="P2288" s="4"/>
      <c r="Q2288" s="6"/>
      <c r="R2288" s="4"/>
      <c r="S2288" s="4"/>
      <c r="T2288" s="4"/>
      <c r="U2288" s="3"/>
      <c r="V2288" s="4"/>
      <c r="W2288" s="6"/>
      <c r="X2288" s="4"/>
      <c r="Y2288" s="14"/>
      <c r="Z2288" s="4"/>
      <c r="AA2288" s="4"/>
      <c r="AB2288" s="4"/>
      <c r="AC2288" s="4"/>
      <c r="AD2288" s="2"/>
      <c r="AE2288" s="2"/>
      <c r="AF2288" s="4"/>
      <c r="AG2288" s="4"/>
      <c r="AH2288" s="4"/>
      <c r="AI2288" s="6"/>
      <c r="AJ2288" s="4"/>
      <c r="AK2288" s="4"/>
      <c r="AL2288" s="6"/>
    </row>
    <row r="2289" spans="1:38" ht="13" x14ac:dyDescent="0.15">
      <c r="A2289" s="7"/>
      <c r="B2289" s="3"/>
      <c r="C2289" s="3"/>
      <c r="D2289" s="3"/>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6"/>
      <c r="AJ2289" s="4"/>
      <c r="AK2289" s="4"/>
      <c r="AL2289" s="6"/>
    </row>
    <row r="2290" spans="1:38" ht="13" x14ac:dyDescent="0.15">
      <c r="A2290" s="7"/>
      <c r="B2290" s="3"/>
      <c r="C2290" s="4"/>
      <c r="D2290" s="3"/>
      <c r="F2290" s="4"/>
      <c r="G2290" s="3"/>
      <c r="J2290" s="3"/>
      <c r="P2290" s="3"/>
      <c r="R2290" s="4"/>
      <c r="S2290" s="4"/>
      <c r="T2290" s="4"/>
      <c r="U2290" s="4"/>
      <c r="V2290" s="4"/>
      <c r="W2290" s="6"/>
      <c r="X2290" s="4"/>
      <c r="Y2290" s="14"/>
      <c r="Z2290" s="4"/>
      <c r="AA2290" s="4"/>
      <c r="AB2290" s="4"/>
      <c r="AC2290" s="4"/>
      <c r="AD2290" s="2"/>
      <c r="AE2290" s="2"/>
      <c r="AF2290" s="4"/>
      <c r="AG2290" s="4"/>
      <c r="AH2290" s="4"/>
      <c r="AI2290" s="6"/>
      <c r="AJ2290" s="4"/>
      <c r="AK2290" s="4"/>
      <c r="AL2290" s="6"/>
    </row>
    <row r="2291" spans="1:38" ht="13" x14ac:dyDescent="0.15">
      <c r="A2291" s="1"/>
      <c r="B2291" s="3"/>
      <c r="C2291" s="3"/>
      <c r="D2291" s="4"/>
      <c r="E2291" s="6"/>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6"/>
      <c r="AJ2291" s="4"/>
      <c r="AK2291" s="4"/>
      <c r="AL2291" s="6"/>
    </row>
    <row r="2292" spans="1:38" ht="13" x14ac:dyDescent="0.15">
      <c r="A2292" s="7"/>
      <c r="B2292" s="3"/>
      <c r="C2292" s="3"/>
      <c r="D2292" s="4"/>
      <c r="E2292" s="6"/>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6"/>
      <c r="AJ2292" s="4"/>
      <c r="AK2292" s="4"/>
      <c r="AL2292" s="6"/>
    </row>
    <row r="2293" spans="1:38" ht="13" x14ac:dyDescent="0.15">
      <c r="A2293" s="7"/>
      <c r="B2293" s="3"/>
      <c r="C2293" s="3"/>
      <c r="D2293" s="3"/>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6"/>
      <c r="AJ2293" s="4"/>
      <c r="AK2293" s="4"/>
      <c r="AL2293" s="6"/>
    </row>
    <row r="2294" spans="1:38" ht="13" x14ac:dyDescent="0.15">
      <c r="A2294" s="7"/>
      <c r="B2294" s="3"/>
      <c r="C2294" s="3"/>
      <c r="D2294" s="3"/>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6"/>
      <c r="AJ2294" s="4"/>
      <c r="AK2294" s="4"/>
      <c r="AL2294" s="6"/>
    </row>
    <row r="2295" spans="1:38" ht="13" x14ac:dyDescent="0.15">
      <c r="A2295" s="1"/>
      <c r="B2295" s="3"/>
      <c r="C2295" s="3"/>
      <c r="D2295" s="3"/>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6"/>
      <c r="AJ2295" s="4"/>
      <c r="AK2295" s="4"/>
      <c r="AL2295" s="6"/>
    </row>
    <row r="2296" spans="1:38" ht="13" x14ac:dyDescent="0.15">
      <c r="A2296" s="7"/>
      <c r="B2296" s="3"/>
      <c r="C2296" s="3"/>
      <c r="D2296" s="3"/>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6"/>
      <c r="AJ2296" s="4"/>
      <c r="AK2296" s="4"/>
      <c r="AL2296" s="6"/>
    </row>
    <row r="2297" spans="1:38"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6"/>
      <c r="AJ2297" s="4"/>
      <c r="AK2297" s="4"/>
      <c r="AL2297" s="6"/>
    </row>
    <row r="2298" spans="1:38" ht="13" x14ac:dyDescent="0.15">
      <c r="A2298" s="7"/>
      <c r="B2298" s="3"/>
      <c r="C2298" s="3"/>
      <c r="D2298" s="4"/>
      <c r="E2298" s="6"/>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6"/>
      <c r="AJ2298" s="4"/>
      <c r="AK2298" s="4"/>
      <c r="AL2298" s="6"/>
    </row>
    <row r="2299" spans="1:38" ht="13" x14ac:dyDescent="0.15">
      <c r="A2299" s="1"/>
      <c r="B2299" s="3"/>
      <c r="C2299" s="3"/>
      <c r="D2299" s="4"/>
      <c r="E2299" s="6"/>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6"/>
      <c r="AJ2299" s="4"/>
      <c r="AK2299" s="4"/>
      <c r="AL2299" s="6"/>
    </row>
    <row r="2300" spans="1:38" ht="13" x14ac:dyDescent="0.15">
      <c r="A2300" s="7"/>
      <c r="B2300" s="3"/>
      <c r="C2300" s="3"/>
      <c r="D2300" s="3"/>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6"/>
      <c r="AJ2300" s="4"/>
      <c r="AK2300" s="4"/>
      <c r="AL2300" s="6"/>
    </row>
    <row r="2301" spans="1:38" ht="13" x14ac:dyDescent="0.15">
      <c r="A2301" s="7"/>
      <c r="B2301" s="3"/>
      <c r="C2301" s="3"/>
      <c r="D2301" s="3"/>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6"/>
      <c r="AJ2301" s="4"/>
      <c r="AK2301" s="4"/>
      <c r="AL2301" s="6"/>
    </row>
    <row r="2302" spans="1:38" ht="13" x14ac:dyDescent="0.15">
      <c r="A2302" s="7"/>
      <c r="B2302" s="3"/>
      <c r="C2302" s="3"/>
      <c r="D2302" s="3"/>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6"/>
      <c r="AJ2302" s="4"/>
      <c r="AK2302" s="4"/>
      <c r="AL2302" s="6"/>
    </row>
    <row r="2303" spans="1:38" ht="13" x14ac:dyDescent="0.15">
      <c r="A2303" s="1"/>
      <c r="B2303" s="3"/>
      <c r="C2303" s="3"/>
      <c r="D2303" s="3"/>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6"/>
      <c r="AJ2303" s="4"/>
      <c r="AK2303" s="4"/>
      <c r="AL2303" s="6"/>
    </row>
    <row r="2304" spans="1:38" ht="13" x14ac:dyDescent="0.15">
      <c r="A2304" s="7"/>
      <c r="B2304" s="3"/>
      <c r="C2304" s="3"/>
      <c r="D2304" s="3"/>
      <c r="F2304" s="4"/>
      <c r="G2304" s="3"/>
      <c r="J2304" s="4"/>
      <c r="K2304" s="6"/>
      <c r="P2304" s="4"/>
      <c r="Q2304" s="6"/>
      <c r="R2304" s="4"/>
      <c r="S2304" s="4"/>
      <c r="T2304" s="4"/>
      <c r="U2304" s="4"/>
      <c r="V2304" s="4"/>
      <c r="W2304" s="6"/>
      <c r="X2304" s="4"/>
      <c r="Y2304" s="14"/>
      <c r="Z2304" s="4"/>
      <c r="AA2304" s="4"/>
      <c r="AB2304" s="4"/>
      <c r="AC2304" s="4"/>
      <c r="AD2304" s="2"/>
      <c r="AE2304" s="2"/>
      <c r="AF2304" s="4"/>
      <c r="AG2304" s="4"/>
      <c r="AH2304" s="4"/>
      <c r="AI2304" s="6"/>
      <c r="AJ2304" s="4"/>
      <c r="AK2304" s="4"/>
      <c r="AL2304" s="6"/>
    </row>
    <row r="2305" spans="1:38" ht="13" x14ac:dyDescent="0.15">
      <c r="A2305" s="7"/>
      <c r="B2305" s="3"/>
      <c r="C2305" s="3"/>
      <c r="D2305" s="4"/>
      <c r="E2305" s="6"/>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6"/>
      <c r="AJ2305" s="4"/>
      <c r="AK2305" s="4"/>
      <c r="AL2305" s="6"/>
    </row>
    <row r="2306" spans="1:38" ht="13" x14ac:dyDescent="0.15">
      <c r="A2306" s="7"/>
      <c r="B2306" s="3"/>
      <c r="C2306" s="3"/>
      <c r="D2306" s="4"/>
      <c r="E2306" s="6"/>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6"/>
      <c r="AJ2306" s="4"/>
      <c r="AK2306" s="4"/>
      <c r="AL2306" s="6"/>
    </row>
    <row r="2307" spans="1:38" ht="13" x14ac:dyDescent="0.15">
      <c r="A2307" s="1"/>
      <c r="B2307" s="3"/>
      <c r="C2307" s="3"/>
      <c r="D2307" s="4"/>
      <c r="E2307" s="6"/>
      <c r="F2307" s="4"/>
      <c r="G2307" s="2"/>
      <c r="H2307" s="2"/>
      <c r="I2307" s="2"/>
      <c r="J2307" s="4"/>
      <c r="K2307" s="6"/>
      <c r="L2307" s="2"/>
      <c r="M2307" s="2"/>
      <c r="N2307" s="2"/>
      <c r="O2307" s="2"/>
      <c r="P2307" s="4"/>
      <c r="Q2307" s="6"/>
      <c r="R2307" s="4"/>
      <c r="S2307" s="4"/>
      <c r="T2307" s="4"/>
      <c r="U2307" s="4"/>
      <c r="V2307" s="4"/>
      <c r="W2307" s="6"/>
      <c r="X2307" s="4"/>
      <c r="Y2307" s="14"/>
      <c r="Z2307" s="4"/>
      <c r="AA2307" s="4"/>
      <c r="AB2307" s="4"/>
      <c r="AC2307" s="4"/>
      <c r="AD2307" s="2"/>
      <c r="AE2307" s="2"/>
      <c r="AF2307" s="4"/>
      <c r="AG2307" s="4"/>
      <c r="AH2307" s="4"/>
      <c r="AI2307" s="6"/>
      <c r="AJ2307" s="4"/>
      <c r="AK2307" s="4"/>
      <c r="AL2307" s="6"/>
    </row>
    <row r="2308" spans="1:38" ht="13" x14ac:dyDescent="0.15">
      <c r="A2308" s="7"/>
      <c r="B2308" s="3"/>
      <c r="C2308" s="4"/>
      <c r="D2308" s="3"/>
      <c r="F2308" s="4"/>
      <c r="G2308" s="3"/>
      <c r="J2308" s="3"/>
      <c r="P2308" s="3"/>
      <c r="R2308" s="4"/>
      <c r="S2308" s="4"/>
      <c r="T2308" s="4"/>
      <c r="U2308" s="4"/>
      <c r="V2308" s="4"/>
      <c r="W2308" s="6"/>
      <c r="X2308" s="4"/>
      <c r="Y2308" s="14"/>
      <c r="Z2308" s="4"/>
      <c r="AA2308" s="4"/>
      <c r="AB2308" s="4"/>
      <c r="AC2308" s="4"/>
      <c r="AD2308" s="2"/>
      <c r="AE2308" s="2"/>
      <c r="AF2308" s="4"/>
      <c r="AG2308" s="4"/>
      <c r="AH2308" s="4"/>
      <c r="AI2308" s="6"/>
      <c r="AJ2308" s="4"/>
      <c r="AK2308" s="4"/>
      <c r="AL2308" s="6"/>
    </row>
    <row r="2309" spans="1:38" ht="13" x14ac:dyDescent="0.15">
      <c r="A2309" s="7"/>
      <c r="B2309" s="3"/>
      <c r="C2309" s="3"/>
      <c r="D2309" s="3"/>
      <c r="F2309" s="4"/>
      <c r="G2309" s="3"/>
      <c r="J2309" s="4"/>
      <c r="K2309" s="6"/>
      <c r="P2309" s="4"/>
      <c r="Q2309" s="6"/>
      <c r="R2309" s="4"/>
      <c r="S2309" s="4"/>
      <c r="T2309" s="4"/>
      <c r="U2309" s="4"/>
      <c r="V2309" s="4"/>
      <c r="W2309" s="6"/>
      <c r="X2309" s="4"/>
      <c r="Y2309" s="14"/>
      <c r="Z2309" s="4"/>
      <c r="AA2309" s="4"/>
      <c r="AB2309" s="4"/>
      <c r="AC2309" s="4"/>
      <c r="AD2309" s="2"/>
      <c r="AE2309" s="2"/>
      <c r="AF2309" s="4"/>
      <c r="AG2309" s="4"/>
      <c r="AH2309" s="4"/>
      <c r="AI2309" s="6"/>
      <c r="AJ2309" s="4"/>
      <c r="AK2309" s="4"/>
      <c r="AL2309" s="6"/>
    </row>
    <row r="2310" spans="1:38" ht="13" x14ac:dyDescent="0.15">
      <c r="A2310" s="7"/>
      <c r="B2310" s="3"/>
      <c r="C2310" s="3"/>
      <c r="D2310" s="3"/>
      <c r="F2310" s="4"/>
      <c r="G2310" s="3"/>
      <c r="J2310" s="4"/>
      <c r="K2310" s="6"/>
      <c r="P2310" s="4"/>
      <c r="Q2310" s="6"/>
      <c r="R2310" s="4"/>
      <c r="S2310" s="4"/>
      <c r="T2310" s="4"/>
      <c r="U2310" s="4"/>
      <c r="V2310" s="4"/>
      <c r="W2310" s="6"/>
      <c r="X2310" s="4"/>
      <c r="Y2310" s="14"/>
      <c r="Z2310" s="4"/>
      <c r="AA2310" s="4"/>
      <c r="AB2310" s="4"/>
      <c r="AC2310" s="4"/>
      <c r="AD2310" s="2"/>
      <c r="AE2310" s="2"/>
      <c r="AF2310" s="4"/>
      <c r="AG2310" s="4"/>
      <c r="AH2310" s="4"/>
      <c r="AI2310" s="6"/>
      <c r="AJ2310" s="4"/>
      <c r="AK2310" s="4"/>
      <c r="AL2310" s="6"/>
    </row>
    <row r="2311" spans="1:38" ht="13" x14ac:dyDescent="0.15">
      <c r="A2311" s="1"/>
      <c r="B2311" s="3"/>
      <c r="C2311" s="3"/>
      <c r="D2311" s="3"/>
      <c r="F2311" s="4"/>
      <c r="G2311" s="3"/>
      <c r="J2311" s="4"/>
      <c r="K2311" s="6"/>
      <c r="P2311" s="4"/>
      <c r="Q2311" s="6"/>
      <c r="R2311" s="4"/>
      <c r="S2311" s="4"/>
      <c r="T2311" s="4"/>
      <c r="U2311" s="4"/>
      <c r="V2311" s="4"/>
      <c r="W2311" s="6"/>
      <c r="X2311" s="4"/>
      <c r="Y2311" s="14"/>
      <c r="Z2311" s="4"/>
      <c r="AA2311" s="4"/>
      <c r="AB2311" s="4"/>
      <c r="AC2311" s="4"/>
      <c r="AD2311" s="2"/>
      <c r="AE2311" s="2"/>
      <c r="AF2311" s="4"/>
      <c r="AG2311" s="4"/>
      <c r="AH2311" s="4"/>
      <c r="AI2311" s="6"/>
      <c r="AJ2311" s="4"/>
      <c r="AK2311" s="4"/>
      <c r="AL2311" s="6"/>
    </row>
    <row r="2312" spans="1:38" ht="13" x14ac:dyDescent="0.15">
      <c r="A2312" s="7"/>
      <c r="B2312" s="3"/>
      <c r="C2312" s="4"/>
      <c r="D2312" s="3"/>
      <c r="F2312" s="4"/>
      <c r="G2312" s="3"/>
      <c r="J2312" s="3"/>
      <c r="P2312" s="3"/>
      <c r="R2312" s="4"/>
      <c r="S2312" s="4"/>
      <c r="T2312" s="4"/>
      <c r="U2312" s="4"/>
      <c r="V2312" s="4"/>
      <c r="W2312" s="6"/>
      <c r="X2312" s="4"/>
      <c r="Y2312" s="14"/>
      <c r="Z2312" s="4"/>
      <c r="AA2312" s="4"/>
      <c r="AB2312" s="4"/>
      <c r="AC2312" s="4"/>
      <c r="AD2312" s="2"/>
      <c r="AE2312" s="2"/>
      <c r="AF2312" s="4"/>
      <c r="AG2312" s="4"/>
      <c r="AH2312" s="4"/>
      <c r="AI2312" s="6"/>
      <c r="AJ2312" s="4"/>
      <c r="AK2312" s="4"/>
      <c r="AL2312" s="6"/>
    </row>
    <row r="2313" spans="1:38" ht="13" x14ac:dyDescent="0.15">
      <c r="A2313" s="7"/>
      <c r="B2313" s="3"/>
      <c r="C2313" s="3"/>
      <c r="D2313" s="4"/>
      <c r="E2313" s="6"/>
      <c r="F2313" s="4"/>
      <c r="G2313" s="2"/>
      <c r="H2313" s="2"/>
      <c r="I2313" s="2"/>
      <c r="J2313" s="4"/>
      <c r="K2313" s="6"/>
      <c r="L2313" s="2"/>
      <c r="M2313" s="2"/>
      <c r="N2313" s="2"/>
      <c r="O2313" s="2"/>
      <c r="P2313" s="4"/>
      <c r="Q2313" s="6"/>
      <c r="R2313" s="4"/>
      <c r="S2313" s="4"/>
      <c r="T2313" s="4"/>
      <c r="U2313" s="4"/>
      <c r="V2313" s="4"/>
      <c r="W2313" s="6"/>
      <c r="X2313" s="4"/>
      <c r="Y2313" s="14"/>
      <c r="Z2313" s="4"/>
      <c r="AA2313" s="4"/>
      <c r="AB2313" s="4"/>
      <c r="AC2313" s="4"/>
      <c r="AD2313" s="2"/>
      <c r="AE2313" s="2"/>
      <c r="AF2313" s="4"/>
      <c r="AG2313" s="4"/>
      <c r="AH2313" s="4"/>
      <c r="AI2313" s="6"/>
      <c r="AJ2313" s="4"/>
      <c r="AK2313" s="4"/>
      <c r="AL2313" s="6"/>
    </row>
    <row r="2314" spans="1:38" ht="13" x14ac:dyDescent="0.15">
      <c r="A2314" s="7"/>
      <c r="B2314" s="3"/>
      <c r="C2314" s="3"/>
      <c r="D2314" s="4"/>
      <c r="E2314" s="6"/>
      <c r="F2314" s="4"/>
      <c r="G2314" s="3"/>
      <c r="J2314" s="4"/>
      <c r="K2314" s="6"/>
      <c r="P2314" s="4"/>
      <c r="Q2314" s="6"/>
      <c r="R2314" s="2"/>
      <c r="S2314" s="4"/>
      <c r="T2314" s="4"/>
      <c r="U2314" s="4"/>
      <c r="V2314" s="4"/>
      <c r="W2314" s="6"/>
      <c r="X2314" s="4"/>
      <c r="Y2314" s="14"/>
      <c r="Z2314" s="4"/>
      <c r="AA2314" s="4"/>
      <c r="AB2314" s="4"/>
      <c r="AC2314" s="4"/>
      <c r="AD2314" s="2"/>
      <c r="AE2314" s="2"/>
      <c r="AF2314" s="4"/>
      <c r="AG2314" s="4"/>
      <c r="AH2314" s="4"/>
      <c r="AI2314" s="6"/>
      <c r="AJ2314" s="4"/>
      <c r="AK2314" s="4"/>
      <c r="AL2314" s="6"/>
    </row>
    <row r="2315" spans="1:38" ht="13" x14ac:dyDescent="0.15">
      <c r="A2315" s="1"/>
      <c r="B2315" s="3"/>
      <c r="C2315" s="4"/>
      <c r="D2315" s="3"/>
      <c r="F2315" s="4"/>
      <c r="G2315" s="3"/>
      <c r="J2315" s="3"/>
      <c r="P2315" s="3"/>
      <c r="R2315" s="4"/>
      <c r="S2315" s="4"/>
      <c r="T2315" s="4"/>
      <c r="U2315" s="4"/>
      <c r="V2315" s="4"/>
      <c r="W2315" s="6"/>
      <c r="X2315" s="4"/>
      <c r="Y2315" s="14"/>
      <c r="Z2315" s="4"/>
      <c r="AA2315" s="4"/>
      <c r="AB2315" s="4"/>
      <c r="AC2315" s="4"/>
      <c r="AD2315" s="2"/>
      <c r="AE2315" s="2"/>
      <c r="AF2315" s="4"/>
      <c r="AG2315" s="4"/>
      <c r="AH2315" s="4"/>
      <c r="AI2315" s="6"/>
      <c r="AJ2315" s="4"/>
      <c r="AK2315" s="4"/>
      <c r="AL2315" s="6"/>
    </row>
    <row r="2316" spans="1:38" ht="13" x14ac:dyDescent="0.15">
      <c r="A2316" s="7"/>
      <c r="B2316" s="3"/>
      <c r="C2316" s="4"/>
      <c r="D2316" s="3"/>
      <c r="F2316" s="4"/>
      <c r="G2316" s="3"/>
      <c r="J2316" s="3"/>
      <c r="P2316" s="3"/>
      <c r="R2316" s="4"/>
      <c r="S2316" s="4"/>
      <c r="T2316" s="4"/>
      <c r="U2316" s="4"/>
      <c r="V2316" s="4"/>
      <c r="W2316" s="6"/>
      <c r="X2316" s="4"/>
      <c r="Y2316" s="14"/>
      <c r="Z2316" s="4"/>
      <c r="AA2316" s="4"/>
      <c r="AB2316" s="4"/>
      <c r="AC2316" s="4"/>
      <c r="AD2316" s="2"/>
      <c r="AE2316" s="2"/>
      <c r="AF2316" s="4"/>
      <c r="AG2316" s="4"/>
      <c r="AH2316" s="4"/>
      <c r="AI2316" s="6"/>
      <c r="AJ2316" s="4"/>
      <c r="AK2316" s="4"/>
      <c r="AL2316" s="6"/>
    </row>
    <row r="2317" spans="1:38" ht="13" x14ac:dyDescent="0.15">
      <c r="A2317" s="7"/>
      <c r="B2317" s="3"/>
      <c r="C2317" s="4"/>
      <c r="D2317" s="3"/>
      <c r="F2317" s="4"/>
      <c r="G2317" s="3"/>
      <c r="J2317" s="3"/>
      <c r="P2317" s="3"/>
      <c r="R2317" s="4"/>
      <c r="S2317" s="4"/>
      <c r="T2317" s="3"/>
      <c r="U2317" s="4"/>
      <c r="V2317" s="4"/>
      <c r="W2317" s="6"/>
      <c r="X2317" s="4"/>
      <c r="Y2317" s="14"/>
      <c r="Z2317" s="4"/>
      <c r="AA2317" s="4"/>
      <c r="AB2317" s="4"/>
      <c r="AC2317" s="4"/>
      <c r="AD2317" s="2"/>
      <c r="AE2317" s="2"/>
      <c r="AF2317" s="4"/>
      <c r="AG2317" s="4"/>
      <c r="AH2317" s="4"/>
      <c r="AI2317" s="6"/>
      <c r="AJ2317" s="4"/>
      <c r="AK2317" s="4"/>
      <c r="AL2317" s="6"/>
    </row>
    <row r="2318" spans="1:38" ht="13" x14ac:dyDescent="0.15">
      <c r="A2318" s="7"/>
      <c r="B2318" s="3"/>
      <c r="C2318" s="3"/>
      <c r="D2318" s="3"/>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6"/>
      <c r="AJ2318" s="4"/>
      <c r="AK2318" s="4"/>
      <c r="AL2318" s="6"/>
    </row>
    <row r="2319" spans="1:38" ht="13" x14ac:dyDescent="0.15">
      <c r="A2319" s="1"/>
      <c r="B2319" s="3"/>
      <c r="C2319" s="4"/>
      <c r="D2319" s="3"/>
      <c r="F2319" s="4"/>
      <c r="G2319" s="3"/>
      <c r="J2319" s="3"/>
      <c r="P2319" s="3"/>
      <c r="R2319" s="4"/>
      <c r="S2319" s="4"/>
      <c r="T2319" s="4"/>
      <c r="U2319" s="4"/>
      <c r="V2319" s="4"/>
      <c r="W2319" s="6"/>
      <c r="X2319" s="4"/>
      <c r="Y2319" s="14"/>
      <c r="Z2319" s="4"/>
      <c r="AA2319" s="4"/>
      <c r="AB2319" s="4"/>
      <c r="AC2319" s="4"/>
      <c r="AD2319" s="2"/>
      <c r="AE2319" s="2"/>
      <c r="AF2319" s="4"/>
      <c r="AG2319" s="4"/>
      <c r="AH2319" s="4"/>
      <c r="AI2319" s="6"/>
      <c r="AJ2319" s="4"/>
      <c r="AK2319" s="4"/>
      <c r="AL2319" s="6"/>
    </row>
    <row r="2320" spans="1:38" ht="13" x14ac:dyDescent="0.15">
      <c r="A2320" s="7"/>
      <c r="B2320" s="3"/>
      <c r="C2320" s="3"/>
      <c r="D2320" s="4"/>
      <c r="E2320" s="6"/>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6"/>
      <c r="AJ2320" s="4"/>
      <c r="AK2320" s="4"/>
      <c r="AL2320" s="6"/>
    </row>
    <row r="2321" spans="1:38" ht="13" x14ac:dyDescent="0.15">
      <c r="A2321" s="7"/>
      <c r="B2321" s="3"/>
      <c r="C2321" s="3"/>
      <c r="D2321" s="4"/>
      <c r="E2321" s="6"/>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6"/>
      <c r="AJ2321" s="4"/>
      <c r="AK2321" s="4"/>
      <c r="AL2321" s="6"/>
    </row>
    <row r="2322" spans="1:38" ht="13" x14ac:dyDescent="0.15">
      <c r="A2322" s="7"/>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6"/>
      <c r="AJ2322" s="4"/>
      <c r="AK2322" s="4"/>
      <c r="AL2322" s="6"/>
    </row>
    <row r="2323" spans="1:38" ht="13" x14ac:dyDescent="0.15">
      <c r="A2323" s="1"/>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6"/>
      <c r="AJ2323" s="4"/>
      <c r="AK2323" s="4"/>
      <c r="AL2323" s="6"/>
    </row>
    <row r="2324" spans="1:38" ht="13" x14ac:dyDescent="0.15">
      <c r="A2324" s="7"/>
      <c r="B2324" s="3"/>
      <c r="C2324" s="3"/>
      <c r="D2324" s="3"/>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6"/>
      <c r="AJ2324" s="4"/>
      <c r="AK2324" s="4"/>
      <c r="AL2324" s="6"/>
    </row>
    <row r="2325" spans="1:38" ht="13" x14ac:dyDescent="0.15">
      <c r="A2325" s="7"/>
      <c r="B2325" s="3"/>
      <c r="C2325" s="3"/>
      <c r="D2325" s="3"/>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6"/>
      <c r="AJ2325" s="4"/>
      <c r="AK2325" s="4"/>
      <c r="AL2325" s="6"/>
    </row>
    <row r="2326" spans="1:38"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6"/>
      <c r="AJ2326" s="4"/>
      <c r="AK2326" s="4"/>
      <c r="AL2326" s="6"/>
    </row>
    <row r="2327" spans="1:38" ht="13" x14ac:dyDescent="0.15">
      <c r="A2327" s="1"/>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6"/>
      <c r="AJ2327" s="4"/>
      <c r="AK2327" s="4"/>
      <c r="AL2327" s="6"/>
    </row>
    <row r="2328" spans="1:38" ht="13" x14ac:dyDescent="0.15">
      <c r="A2328" s="7"/>
      <c r="B2328" s="3"/>
      <c r="C2328" s="3"/>
      <c r="D2328" s="4"/>
      <c r="E2328" s="6"/>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6"/>
      <c r="AJ2328" s="4"/>
      <c r="AK2328" s="4"/>
      <c r="AL2328" s="6"/>
    </row>
    <row r="2329" spans="1:38" ht="13" x14ac:dyDescent="0.15">
      <c r="A2329" s="7"/>
      <c r="B2329" s="3"/>
      <c r="C2329" s="3"/>
      <c r="D2329" s="4"/>
      <c r="E2329" s="6"/>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6"/>
      <c r="AJ2329" s="4"/>
      <c r="AK2329" s="4"/>
      <c r="AL2329" s="6"/>
    </row>
    <row r="2330" spans="1:38" ht="13" x14ac:dyDescent="0.15">
      <c r="A2330" s="7"/>
      <c r="B2330" s="3"/>
      <c r="C2330" s="3"/>
      <c r="D2330" s="4"/>
      <c r="E2330" s="6"/>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6"/>
      <c r="AJ2330" s="4"/>
      <c r="AK2330" s="4"/>
      <c r="AL2330" s="6"/>
    </row>
    <row r="2331" spans="1:38" ht="13" x14ac:dyDescent="0.15">
      <c r="A2331" s="1"/>
      <c r="B2331" s="3"/>
      <c r="C2331" s="3"/>
      <c r="D2331" s="3"/>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6"/>
      <c r="AJ2331" s="4"/>
      <c r="AK2331" s="4"/>
      <c r="AL2331" s="6"/>
    </row>
    <row r="2332" spans="1:38" ht="13" x14ac:dyDescent="0.15">
      <c r="A2332" s="7"/>
      <c r="B2332" s="3"/>
      <c r="C2332" s="3"/>
      <c r="D2332" s="3"/>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6"/>
      <c r="AJ2332" s="4"/>
      <c r="AK2332" s="4"/>
      <c r="AL2332" s="6"/>
    </row>
    <row r="2333" spans="1:38" ht="13" x14ac:dyDescent="0.15">
      <c r="A2333" s="7"/>
      <c r="B2333" s="3"/>
      <c r="C2333" s="3"/>
      <c r="D2333" s="3"/>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6"/>
      <c r="AJ2333" s="4"/>
      <c r="AK2333" s="4"/>
      <c r="AL2333" s="6"/>
    </row>
    <row r="2334" spans="1:38"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6"/>
      <c r="AJ2334" s="4"/>
      <c r="AK2334" s="4"/>
      <c r="AL2334" s="6"/>
    </row>
    <row r="2335" spans="1:38" ht="13" x14ac:dyDescent="0.15">
      <c r="A2335" s="1"/>
      <c r="B2335" s="3"/>
      <c r="C2335" s="3"/>
      <c r="D2335" s="3"/>
      <c r="F2335" s="4"/>
      <c r="G2335" s="3"/>
      <c r="J2335" s="4"/>
      <c r="K2335" s="6"/>
      <c r="P2335" s="4"/>
      <c r="Q2335" s="6"/>
      <c r="R2335" s="4"/>
      <c r="S2335" s="4"/>
      <c r="T2335" s="4"/>
      <c r="U2335" s="4"/>
      <c r="V2335" s="4"/>
      <c r="W2335" s="6"/>
      <c r="X2335" s="4"/>
      <c r="Y2335" s="14"/>
      <c r="Z2335" s="4"/>
      <c r="AA2335" s="4"/>
      <c r="AB2335" s="4"/>
      <c r="AC2335" s="4"/>
      <c r="AD2335" s="2"/>
      <c r="AE2335" s="2"/>
      <c r="AF2335" s="4"/>
      <c r="AG2335" s="4"/>
      <c r="AH2335" s="4"/>
      <c r="AI2335" s="6"/>
      <c r="AJ2335" s="4"/>
      <c r="AK2335" s="4"/>
      <c r="AL2335" s="6"/>
    </row>
    <row r="2336" spans="1:38" ht="13" x14ac:dyDescent="0.15">
      <c r="A2336" s="7"/>
      <c r="B2336" s="3"/>
      <c r="C2336" s="3"/>
      <c r="D2336" s="4"/>
      <c r="E2336" s="6"/>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6"/>
      <c r="AJ2336" s="4"/>
      <c r="AK2336" s="4"/>
      <c r="AL2336" s="6"/>
    </row>
    <row r="2337" spans="1:38" ht="13" x14ac:dyDescent="0.15">
      <c r="A2337" s="7"/>
      <c r="B2337" s="3"/>
      <c r="C2337" s="3"/>
      <c r="D2337" s="4"/>
      <c r="E2337" s="6"/>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6"/>
      <c r="AJ2337" s="4"/>
      <c r="AK2337" s="4"/>
      <c r="AL2337" s="6"/>
    </row>
    <row r="2338" spans="1:38" ht="13" x14ac:dyDescent="0.15">
      <c r="A2338" s="7"/>
      <c r="B2338" s="3"/>
      <c r="C2338" s="3"/>
      <c r="D2338" s="3"/>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6"/>
      <c r="AJ2338" s="4"/>
      <c r="AK2338" s="4"/>
      <c r="AL2338" s="6"/>
    </row>
    <row r="2339" spans="1:38" ht="13" x14ac:dyDescent="0.15">
      <c r="A2339" s="1"/>
      <c r="B2339" s="3"/>
      <c r="C2339" s="3"/>
      <c r="D2339" s="3"/>
      <c r="F2339" s="4"/>
      <c r="G2339" s="3"/>
      <c r="J2339" s="4"/>
      <c r="K2339" s="6"/>
      <c r="P2339" s="4"/>
      <c r="Q2339" s="6"/>
      <c r="R2339" s="4"/>
      <c r="S2339" s="4"/>
      <c r="T2339" s="4"/>
      <c r="U2339" s="4"/>
      <c r="V2339" s="4"/>
      <c r="W2339" s="6"/>
      <c r="X2339" s="4"/>
      <c r="Y2339" s="14"/>
      <c r="Z2339" s="4"/>
      <c r="AA2339" s="4"/>
      <c r="AB2339" s="4"/>
      <c r="AC2339" s="4"/>
      <c r="AD2339" s="2"/>
      <c r="AE2339" s="2"/>
      <c r="AF2339" s="4"/>
      <c r="AG2339" s="4"/>
      <c r="AH2339" s="4"/>
      <c r="AI2339" s="6"/>
      <c r="AJ2339" s="4"/>
      <c r="AK2339" s="4"/>
      <c r="AL2339" s="6"/>
    </row>
    <row r="2340" spans="1:38" ht="13" x14ac:dyDescent="0.15">
      <c r="A2340" s="7"/>
      <c r="B2340" s="3"/>
      <c r="C2340" s="3"/>
      <c r="D2340" s="3"/>
      <c r="F2340" s="4"/>
      <c r="G2340" s="3"/>
      <c r="J2340" s="4"/>
      <c r="K2340" s="6"/>
      <c r="P2340" s="4"/>
      <c r="Q2340" s="6"/>
      <c r="R2340" s="4"/>
      <c r="S2340" s="4"/>
      <c r="T2340" s="4"/>
      <c r="U2340" s="4"/>
      <c r="V2340" s="4"/>
      <c r="W2340" s="6"/>
      <c r="X2340" s="4"/>
      <c r="Y2340" s="14"/>
      <c r="Z2340" s="4"/>
      <c r="AA2340" s="4"/>
      <c r="AB2340" s="4"/>
      <c r="AC2340" s="4"/>
      <c r="AD2340" s="2"/>
      <c r="AE2340" s="2"/>
      <c r="AF2340" s="4"/>
      <c r="AG2340" s="4"/>
      <c r="AH2340" s="4"/>
      <c r="AI2340" s="6"/>
      <c r="AJ2340" s="4"/>
      <c r="AK2340" s="4"/>
      <c r="AL2340" s="6"/>
    </row>
    <row r="2341" spans="1:38" ht="13" x14ac:dyDescent="0.15">
      <c r="A2341" s="7"/>
      <c r="B2341" s="3"/>
      <c r="C2341" s="3"/>
      <c r="D2341" s="3"/>
      <c r="F2341" s="4"/>
      <c r="G2341" s="3"/>
      <c r="J2341" s="4"/>
      <c r="K2341" s="6"/>
      <c r="P2341" s="4"/>
      <c r="Q2341" s="6"/>
      <c r="R2341" s="4"/>
      <c r="S2341" s="4"/>
      <c r="T2341" s="4"/>
      <c r="U2341" s="4"/>
      <c r="V2341" s="4"/>
      <c r="W2341" s="6"/>
      <c r="X2341" s="4"/>
      <c r="Y2341" s="14"/>
      <c r="Z2341" s="4"/>
      <c r="AA2341" s="4"/>
      <c r="AB2341" s="4"/>
      <c r="AC2341" s="4"/>
      <c r="AD2341" s="2"/>
      <c r="AE2341" s="2"/>
      <c r="AF2341" s="4"/>
      <c r="AG2341" s="4"/>
      <c r="AH2341" s="4"/>
      <c r="AI2341" s="6"/>
      <c r="AJ2341" s="4"/>
      <c r="AK2341" s="4"/>
      <c r="AL2341" s="6"/>
    </row>
    <row r="2342" spans="1:38" ht="13" x14ac:dyDescent="0.15">
      <c r="A2342" s="7"/>
      <c r="B2342" s="3"/>
      <c r="C2342" s="3"/>
      <c r="D2342" s="3"/>
      <c r="F2342" s="4"/>
      <c r="G2342" s="3"/>
      <c r="J2342" s="4"/>
      <c r="K2342" s="6"/>
      <c r="P2342" s="4"/>
      <c r="Q2342" s="6"/>
      <c r="R2342" s="4"/>
      <c r="S2342" s="4"/>
      <c r="T2342" s="4"/>
      <c r="U2342" s="4"/>
      <c r="V2342" s="4"/>
      <c r="W2342" s="6"/>
      <c r="X2342" s="4"/>
      <c r="Y2342" s="14"/>
      <c r="Z2342" s="4"/>
      <c r="AA2342" s="4"/>
      <c r="AB2342" s="4"/>
      <c r="AC2342" s="4"/>
      <c r="AD2342" s="2"/>
      <c r="AE2342" s="2"/>
      <c r="AF2342" s="4"/>
      <c r="AG2342" s="4"/>
      <c r="AH2342" s="4"/>
      <c r="AI2342" s="6"/>
      <c r="AJ2342" s="4"/>
      <c r="AK2342" s="4"/>
      <c r="AL2342" s="6"/>
    </row>
    <row r="2343" spans="1:38" ht="13" x14ac:dyDescent="0.15">
      <c r="A2343" s="1"/>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6"/>
      <c r="AJ2343" s="4"/>
      <c r="AK2343" s="4"/>
      <c r="AL2343" s="6"/>
    </row>
    <row r="2344" spans="1:38" ht="13" x14ac:dyDescent="0.15">
      <c r="A2344" s="7"/>
      <c r="B2344" s="3"/>
      <c r="C2344" s="3"/>
      <c r="D2344" s="4"/>
      <c r="E2344" s="6"/>
      <c r="F2344" s="4"/>
      <c r="G2344" s="3"/>
      <c r="J2344" s="4"/>
      <c r="K2344" s="6"/>
      <c r="P2344" s="4"/>
      <c r="Q2344" s="6"/>
      <c r="R2344" s="4"/>
      <c r="S2344" s="4"/>
      <c r="T2344" s="4"/>
      <c r="U2344" s="4"/>
      <c r="V2344" s="4"/>
      <c r="W2344" s="6"/>
      <c r="X2344" s="4"/>
      <c r="Y2344" s="14"/>
      <c r="Z2344" s="4"/>
      <c r="AA2344" s="4"/>
      <c r="AB2344" s="4"/>
      <c r="AC2344" s="4"/>
      <c r="AD2344" s="2"/>
      <c r="AE2344" s="2"/>
      <c r="AF2344" s="4"/>
      <c r="AG2344" s="4"/>
      <c r="AH2344" s="4"/>
      <c r="AI2344" s="6"/>
      <c r="AJ2344" s="4"/>
      <c r="AK2344" s="4"/>
      <c r="AL2344" s="6"/>
    </row>
    <row r="2345" spans="1:38"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6"/>
      <c r="AJ2345" s="4"/>
      <c r="AK2345" s="4"/>
      <c r="AL2345" s="6"/>
    </row>
    <row r="2346" spans="1:38" ht="13" x14ac:dyDescent="0.15">
      <c r="A2346" s="7"/>
      <c r="B2346" s="3"/>
      <c r="C2346" s="3"/>
      <c r="D2346" s="3"/>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6"/>
      <c r="AJ2346" s="4"/>
      <c r="AK2346" s="4"/>
      <c r="AL2346" s="6"/>
    </row>
    <row r="2347" spans="1:38" ht="13" x14ac:dyDescent="0.15">
      <c r="A2347" s="1"/>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6"/>
      <c r="AJ2347" s="4"/>
      <c r="AK2347" s="4"/>
      <c r="AL2347" s="6"/>
    </row>
    <row r="2348" spans="1:38" ht="13" x14ac:dyDescent="0.15">
      <c r="A2348" s="7"/>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6"/>
      <c r="AJ2348" s="4"/>
      <c r="AK2348" s="4"/>
      <c r="AL2348" s="6"/>
    </row>
    <row r="2349" spans="1:38"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6"/>
      <c r="AJ2349" s="4"/>
      <c r="AK2349" s="4"/>
      <c r="AL2349" s="6"/>
    </row>
    <row r="2350" spans="1:38"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6"/>
      <c r="AJ2350" s="4"/>
      <c r="AK2350" s="4"/>
      <c r="AL2350" s="6"/>
    </row>
    <row r="2351" spans="1:38" ht="13" x14ac:dyDescent="0.15">
      <c r="A2351" s="1"/>
      <c r="B2351" s="3"/>
      <c r="C2351" s="3"/>
      <c r="D2351" s="4"/>
      <c r="E2351" s="6"/>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6"/>
      <c r="AJ2351" s="4"/>
      <c r="AK2351" s="4"/>
      <c r="AL2351" s="6"/>
    </row>
    <row r="2352" spans="1:38" ht="13" x14ac:dyDescent="0.15">
      <c r="A2352" s="7"/>
      <c r="B2352" s="3"/>
      <c r="C2352" s="3"/>
      <c r="D2352" s="4"/>
      <c r="E2352" s="6"/>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6"/>
      <c r="AJ2352" s="4"/>
      <c r="AK2352" s="4"/>
      <c r="AL2352" s="6"/>
    </row>
    <row r="2353" spans="1:38" ht="13" x14ac:dyDescent="0.15">
      <c r="A2353" s="7"/>
      <c r="B2353" s="3"/>
      <c r="C2353" s="3"/>
      <c r="D2353" s="3"/>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6"/>
      <c r="AJ2353" s="4"/>
      <c r="AK2353" s="4"/>
      <c r="AL2353" s="6"/>
    </row>
    <row r="2354" spans="1:38" ht="13" x14ac:dyDescent="0.15">
      <c r="A2354" s="7"/>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6"/>
      <c r="AJ2354" s="4"/>
      <c r="AK2354" s="4"/>
      <c r="AL2354" s="6"/>
    </row>
    <row r="2355" spans="1:38" ht="13" x14ac:dyDescent="0.15">
      <c r="A2355" s="1"/>
      <c r="B2355" s="3"/>
      <c r="C2355" s="3"/>
      <c r="D2355" s="3"/>
      <c r="F2355" s="4"/>
      <c r="G2355" s="6"/>
      <c r="H2355" s="6"/>
      <c r="I2355" s="6"/>
      <c r="J2355" s="4"/>
      <c r="K2355" s="6"/>
      <c r="L2355" s="6"/>
      <c r="M2355" s="6"/>
      <c r="N2355" s="6"/>
      <c r="O2355" s="6"/>
      <c r="P2355" s="4"/>
      <c r="Q2355" s="6"/>
      <c r="R2355" s="4"/>
      <c r="S2355" s="4"/>
      <c r="T2355" s="4"/>
      <c r="U2355" s="4"/>
      <c r="V2355" s="4"/>
      <c r="W2355" s="6"/>
      <c r="X2355" s="4"/>
      <c r="Y2355" s="14"/>
      <c r="Z2355" s="4"/>
      <c r="AA2355" s="4"/>
      <c r="AB2355" s="4"/>
      <c r="AC2355" s="4"/>
      <c r="AD2355" s="2"/>
      <c r="AE2355" s="2"/>
      <c r="AF2355" s="4"/>
      <c r="AG2355" s="4"/>
      <c r="AH2355" s="4"/>
      <c r="AI2355" s="6"/>
      <c r="AJ2355" s="4"/>
      <c r="AK2355" s="4"/>
      <c r="AL2355" s="6"/>
    </row>
    <row r="2356" spans="1:38" ht="13" x14ac:dyDescent="0.15">
      <c r="A2356" s="7"/>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6"/>
      <c r="AJ2356" s="4"/>
      <c r="AK2356" s="4"/>
      <c r="AL2356" s="6"/>
    </row>
    <row r="2357" spans="1:38"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6"/>
      <c r="AJ2357" s="4"/>
      <c r="AK2357" s="4"/>
      <c r="AL2357" s="6"/>
    </row>
    <row r="2358" spans="1:38" ht="13" x14ac:dyDescent="0.15">
      <c r="A2358" s="7"/>
      <c r="B2358" s="3"/>
      <c r="C2358" s="3"/>
      <c r="D2358" s="4"/>
      <c r="E2358" s="6"/>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6"/>
      <c r="AJ2358" s="4"/>
      <c r="AK2358" s="4"/>
      <c r="AL2358" s="6"/>
    </row>
    <row r="2359" spans="1:38" ht="13" x14ac:dyDescent="0.15">
      <c r="A2359" s="1"/>
      <c r="B2359" s="3"/>
      <c r="C2359" s="3"/>
      <c r="D2359" s="4"/>
      <c r="E2359" s="6"/>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6"/>
      <c r="AJ2359" s="4"/>
      <c r="AK2359" s="4"/>
      <c r="AL2359" s="6"/>
    </row>
    <row r="2360" spans="1:38" ht="13" x14ac:dyDescent="0.15">
      <c r="A2360" s="7"/>
      <c r="B2360" s="3"/>
      <c r="C2360" s="3"/>
      <c r="D2360" s="3"/>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6"/>
      <c r="AJ2360" s="4"/>
      <c r="AK2360" s="4"/>
      <c r="AL2360" s="6"/>
    </row>
    <row r="2361" spans="1:38"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6"/>
      <c r="AJ2361" s="4"/>
      <c r="AK2361" s="4"/>
      <c r="AL2361" s="6"/>
    </row>
    <row r="2362" spans="1:38" ht="13" x14ac:dyDescent="0.15">
      <c r="A2362" s="7"/>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6"/>
      <c r="AJ2362" s="4"/>
      <c r="AK2362" s="4"/>
      <c r="AL2362" s="6"/>
    </row>
    <row r="2363" spans="1:38" ht="13" x14ac:dyDescent="0.15">
      <c r="A2363" s="1"/>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6"/>
      <c r="AJ2363" s="4"/>
      <c r="AK2363" s="4"/>
      <c r="AL2363" s="6"/>
    </row>
    <row r="2364" spans="1:38" ht="13" x14ac:dyDescent="0.15">
      <c r="A2364" s="7"/>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6"/>
      <c r="AJ2364" s="4"/>
      <c r="AK2364" s="4"/>
      <c r="AL2364" s="6"/>
    </row>
    <row r="2365" spans="1:38" ht="13" x14ac:dyDescent="0.15">
      <c r="A2365" s="7"/>
      <c r="B2365" s="3"/>
      <c r="C2365" s="3"/>
      <c r="D2365" s="4"/>
      <c r="E2365" s="6"/>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6"/>
      <c r="AJ2365" s="4"/>
      <c r="AK2365" s="4"/>
      <c r="AL2365" s="6"/>
    </row>
    <row r="2366" spans="1:38" ht="13" x14ac:dyDescent="0.15">
      <c r="A2366" s="7"/>
      <c r="B2366" s="3"/>
      <c r="C2366" s="3"/>
      <c r="D2366" s="4"/>
      <c r="E2366" s="6"/>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6"/>
      <c r="AJ2366" s="4"/>
      <c r="AK2366" s="4"/>
      <c r="AL2366" s="6"/>
    </row>
    <row r="2367" spans="1:38" ht="13" x14ac:dyDescent="0.15">
      <c r="A2367" s="1"/>
      <c r="B2367" s="3"/>
      <c r="C2367" s="3"/>
      <c r="D2367" s="3"/>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6"/>
      <c r="AJ2367" s="4"/>
      <c r="AK2367" s="4"/>
      <c r="AL2367" s="6"/>
    </row>
    <row r="2368" spans="1:38" ht="13" x14ac:dyDescent="0.15">
      <c r="A2368" s="7"/>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6"/>
      <c r="AJ2368" s="4"/>
      <c r="AK2368" s="4"/>
      <c r="AL2368" s="6"/>
    </row>
    <row r="2369" spans="1:38"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6"/>
      <c r="AJ2369" s="4"/>
      <c r="AK2369" s="4"/>
      <c r="AL2369" s="6"/>
    </row>
    <row r="2370" spans="1:38" ht="13" x14ac:dyDescent="0.15">
      <c r="A2370" s="7"/>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6"/>
      <c r="AJ2370" s="4"/>
      <c r="AK2370" s="4"/>
      <c r="AL2370" s="6"/>
    </row>
    <row r="2371" spans="1:38" ht="13" x14ac:dyDescent="0.15">
      <c r="A2371" s="1"/>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6"/>
      <c r="AJ2371" s="4"/>
      <c r="AK2371" s="4"/>
      <c r="AL2371" s="6"/>
    </row>
    <row r="2372" spans="1:38" ht="13" x14ac:dyDescent="0.15">
      <c r="A2372" s="7"/>
      <c r="B2372" s="3"/>
      <c r="C2372" s="3"/>
      <c r="D2372" s="4"/>
      <c r="E2372" s="6"/>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6"/>
      <c r="AJ2372" s="4"/>
      <c r="AK2372" s="4"/>
      <c r="AL2372" s="6"/>
    </row>
    <row r="2373" spans="1:38" ht="13" x14ac:dyDescent="0.15">
      <c r="A2373" s="7"/>
      <c r="B2373" s="3"/>
      <c r="C2373" s="3"/>
      <c r="D2373" s="4"/>
      <c r="E2373" s="6"/>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6"/>
      <c r="AJ2373" s="4"/>
      <c r="AK2373" s="4"/>
      <c r="AL2373" s="6"/>
    </row>
    <row r="2374" spans="1:38" ht="13" x14ac:dyDescent="0.15">
      <c r="A2374" s="7"/>
      <c r="B2374" s="3"/>
      <c r="C2374" s="3"/>
      <c r="D2374" s="3"/>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6"/>
      <c r="AJ2374" s="4"/>
      <c r="AK2374" s="4"/>
      <c r="AL2374" s="6"/>
    </row>
    <row r="2375" spans="1:38" ht="13" x14ac:dyDescent="0.15">
      <c r="A2375" s="1"/>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6"/>
      <c r="AJ2375" s="4"/>
      <c r="AK2375" s="4"/>
      <c r="AL2375" s="6"/>
    </row>
    <row r="2376" spans="1:38"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6"/>
      <c r="AJ2376" s="4"/>
      <c r="AK2376" s="4"/>
      <c r="AL2376" s="6"/>
    </row>
    <row r="2377" spans="1:38"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6"/>
      <c r="AJ2377" s="4"/>
      <c r="AK2377" s="4"/>
      <c r="AL2377" s="6"/>
    </row>
    <row r="2378" spans="1:38" ht="13" x14ac:dyDescent="0.15">
      <c r="A2378" s="7"/>
      <c r="B2378" s="3"/>
      <c r="C2378" s="3"/>
      <c r="D2378" s="3"/>
      <c r="F2378" s="4"/>
      <c r="G2378" s="1"/>
      <c r="H2378" s="1"/>
      <c r="I2378" s="1"/>
      <c r="J2378" s="4"/>
      <c r="K2378" s="6"/>
      <c r="L2378" s="1"/>
      <c r="M2378" s="1"/>
      <c r="N2378" s="1"/>
      <c r="O2378" s="1"/>
      <c r="P2378" s="4"/>
      <c r="Q2378" s="6"/>
      <c r="R2378" s="4"/>
      <c r="S2378" s="4"/>
      <c r="T2378" s="4"/>
      <c r="U2378" s="4"/>
      <c r="V2378" s="4"/>
      <c r="W2378" s="6"/>
      <c r="X2378" s="4"/>
      <c r="Y2378" s="14"/>
      <c r="Z2378" s="4"/>
      <c r="AA2378" s="4"/>
      <c r="AB2378" s="4"/>
      <c r="AC2378" s="4"/>
      <c r="AD2378" s="2"/>
      <c r="AE2378" s="2"/>
      <c r="AF2378" s="4"/>
      <c r="AG2378" s="4"/>
      <c r="AH2378" s="4"/>
      <c r="AI2378" s="6"/>
      <c r="AJ2378" s="4"/>
      <c r="AK2378" s="4"/>
      <c r="AL2378" s="6"/>
    </row>
    <row r="2379" spans="1:38" ht="13" x14ac:dyDescent="0.15">
      <c r="A2379" s="1"/>
      <c r="B2379" s="3"/>
      <c r="C2379" s="3"/>
      <c r="D2379" s="4"/>
      <c r="E2379" s="6"/>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6"/>
      <c r="AJ2379" s="4"/>
      <c r="AK2379" s="4"/>
      <c r="AL2379" s="6"/>
    </row>
    <row r="2380" spans="1:38" ht="13" x14ac:dyDescent="0.15">
      <c r="A2380" s="7"/>
      <c r="B2380" s="3"/>
      <c r="C2380" s="3"/>
      <c r="D2380" s="4"/>
      <c r="E2380" s="6"/>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6"/>
      <c r="AJ2380" s="4"/>
      <c r="AK2380" s="4"/>
      <c r="AL2380" s="6"/>
    </row>
    <row r="2381" spans="1:38" ht="13" x14ac:dyDescent="0.15">
      <c r="A2381" s="7"/>
      <c r="B2381" s="3"/>
      <c r="C2381" s="3"/>
      <c r="D2381" s="3"/>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6"/>
      <c r="AJ2381" s="4"/>
      <c r="AK2381" s="4"/>
      <c r="AL2381" s="6"/>
    </row>
    <row r="2382" spans="1:38"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6"/>
      <c r="AJ2382" s="4"/>
      <c r="AK2382" s="4"/>
      <c r="AL2382" s="6"/>
    </row>
    <row r="2383" spans="1:38" ht="13" x14ac:dyDescent="0.15">
      <c r="A2383" s="1"/>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6"/>
      <c r="AJ2383" s="4"/>
      <c r="AK2383" s="4"/>
      <c r="AL2383" s="6"/>
    </row>
    <row r="2384" spans="1:38"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6"/>
      <c r="AJ2384" s="4"/>
      <c r="AK2384" s="4"/>
      <c r="AL2384" s="6"/>
    </row>
    <row r="2385" spans="1:38"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6"/>
      <c r="AJ2385" s="4"/>
      <c r="AK2385" s="4"/>
      <c r="AL2385" s="6"/>
    </row>
    <row r="2386" spans="1:38" ht="13" x14ac:dyDescent="0.15">
      <c r="A2386" s="7"/>
      <c r="B2386" s="3"/>
      <c r="C2386" s="3"/>
      <c r="D2386" s="4"/>
      <c r="E2386" s="6"/>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6"/>
      <c r="AJ2386" s="4"/>
      <c r="AK2386" s="4"/>
      <c r="AL2386" s="6"/>
    </row>
    <row r="2387" spans="1:38" ht="13" x14ac:dyDescent="0.15">
      <c r="A2387" s="1"/>
      <c r="B2387" s="3"/>
      <c r="C2387" s="3"/>
      <c r="D2387" s="4"/>
      <c r="E2387" s="6"/>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6"/>
      <c r="AJ2387" s="4"/>
      <c r="AK2387" s="4"/>
      <c r="AL2387" s="6"/>
    </row>
    <row r="2388" spans="1:38" ht="13" x14ac:dyDescent="0.15">
      <c r="A2388" s="7"/>
      <c r="B2388" s="3"/>
      <c r="C2388" s="3"/>
      <c r="D2388" s="3"/>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6"/>
      <c r="AJ2388" s="4"/>
      <c r="AK2388" s="4"/>
      <c r="AL2388" s="6"/>
    </row>
    <row r="2389" spans="1:38"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6"/>
      <c r="AJ2389" s="4"/>
      <c r="AK2389" s="4"/>
      <c r="AL2389" s="6"/>
    </row>
    <row r="2390" spans="1:38" ht="13" x14ac:dyDescent="0.15">
      <c r="A2390" s="7"/>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6"/>
      <c r="AJ2390" s="4"/>
      <c r="AK2390" s="4"/>
      <c r="AL2390" s="6"/>
    </row>
    <row r="2391" spans="1:38" ht="13" x14ac:dyDescent="0.15">
      <c r="A2391" s="1"/>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6"/>
      <c r="AJ2391" s="4"/>
      <c r="AK2391" s="4"/>
      <c r="AL2391" s="6"/>
    </row>
    <row r="2392" spans="1:38" ht="13" x14ac:dyDescent="0.15">
      <c r="A2392" s="7"/>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6"/>
      <c r="AJ2392" s="4"/>
      <c r="AK2392" s="4"/>
      <c r="AL2392" s="6"/>
    </row>
    <row r="2393" spans="1:38" ht="13" x14ac:dyDescent="0.15">
      <c r="A2393" s="7"/>
      <c r="B2393" s="3"/>
      <c r="C2393" s="3"/>
      <c r="D2393" s="4"/>
      <c r="E2393" s="6"/>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6"/>
      <c r="AJ2393" s="4"/>
      <c r="AK2393" s="4"/>
      <c r="AL2393" s="6"/>
    </row>
    <row r="2394" spans="1:38" ht="13" x14ac:dyDescent="0.15">
      <c r="A2394" s="7"/>
      <c r="B2394" s="3"/>
      <c r="C2394" s="3"/>
      <c r="D2394" s="4"/>
      <c r="E2394" s="6"/>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6"/>
      <c r="AJ2394" s="4"/>
      <c r="AK2394" s="4"/>
      <c r="AL2394" s="6"/>
    </row>
    <row r="2395" spans="1:38" ht="13" x14ac:dyDescent="0.15">
      <c r="A2395" s="1"/>
      <c r="B2395" s="3"/>
      <c r="C2395" s="3"/>
      <c r="D2395" s="3"/>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6"/>
      <c r="AJ2395" s="4"/>
      <c r="AK2395" s="4"/>
      <c r="AL2395" s="6"/>
    </row>
    <row r="2396" spans="1:38" ht="13" x14ac:dyDescent="0.15">
      <c r="A2396" s="7"/>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6"/>
      <c r="AJ2396" s="4"/>
      <c r="AK2396" s="4"/>
      <c r="AL2396" s="6"/>
    </row>
    <row r="2397" spans="1:38"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6"/>
      <c r="AJ2397" s="4"/>
      <c r="AK2397" s="4"/>
      <c r="AL2397" s="6"/>
    </row>
    <row r="2398" spans="1:38" ht="13" x14ac:dyDescent="0.15">
      <c r="A2398" s="7"/>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6"/>
      <c r="AJ2398" s="4"/>
      <c r="AK2398" s="4"/>
      <c r="AL2398" s="6"/>
    </row>
    <row r="2399" spans="1:38" ht="13" x14ac:dyDescent="0.15">
      <c r="A2399" s="1"/>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6"/>
      <c r="AJ2399" s="4"/>
      <c r="AK2399" s="4"/>
      <c r="AL2399" s="6"/>
    </row>
    <row r="2400" spans="1:38" ht="13" x14ac:dyDescent="0.15">
      <c r="A2400" s="7"/>
      <c r="B2400" s="3"/>
      <c r="C2400" s="3"/>
      <c r="D2400" s="4"/>
      <c r="E2400" s="6"/>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6"/>
      <c r="AJ2400" s="4"/>
      <c r="AK2400" s="4"/>
      <c r="AL2400" s="6"/>
    </row>
    <row r="2401" spans="1:38" ht="13" x14ac:dyDescent="0.15">
      <c r="A2401" s="7"/>
      <c r="B2401" s="3"/>
      <c r="C2401" s="3"/>
      <c r="D2401" s="4"/>
      <c r="E2401" s="6"/>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6"/>
      <c r="AJ2401" s="4"/>
      <c r="AK2401" s="4"/>
      <c r="AL2401" s="6"/>
    </row>
    <row r="2402" spans="1:38" ht="13" x14ac:dyDescent="0.15">
      <c r="A2402" s="7"/>
      <c r="B2402" s="3"/>
      <c r="C2402" s="3"/>
      <c r="D2402" s="3"/>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6"/>
      <c r="AJ2402" s="4"/>
      <c r="AK2402" s="4"/>
      <c r="AL2402" s="6"/>
    </row>
    <row r="2403" spans="1:38" ht="13" x14ac:dyDescent="0.15">
      <c r="A2403" s="1"/>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6"/>
      <c r="AJ2403" s="4"/>
      <c r="AK2403" s="4"/>
      <c r="AL2403" s="6"/>
    </row>
    <row r="2404" spans="1:38"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6"/>
      <c r="AJ2404" s="4"/>
      <c r="AK2404" s="4"/>
      <c r="AL2404" s="6"/>
    </row>
    <row r="2405" spans="1:38" ht="13" x14ac:dyDescent="0.15">
      <c r="A2405" s="7"/>
      <c r="B2405" s="3"/>
      <c r="C2405" s="3"/>
      <c r="D2405" s="3"/>
      <c r="F2405" s="4"/>
      <c r="G2405" s="3"/>
      <c r="J2405" s="4"/>
      <c r="K2405" s="6"/>
      <c r="P2405" s="4"/>
      <c r="Q2405" s="6"/>
      <c r="R2405" s="4"/>
      <c r="S2405" s="4"/>
      <c r="T2405" s="4"/>
      <c r="U2405" s="4"/>
      <c r="V2405" s="4"/>
      <c r="W2405" s="6"/>
      <c r="X2405" s="4"/>
      <c r="Y2405" s="14"/>
      <c r="Z2405" s="4"/>
      <c r="AA2405" s="4"/>
      <c r="AB2405" s="4"/>
      <c r="AC2405" s="4"/>
      <c r="AD2405" s="2"/>
      <c r="AE2405" s="2"/>
      <c r="AF2405" s="4"/>
      <c r="AG2405" s="4"/>
      <c r="AH2405" s="4"/>
      <c r="AI2405" s="6"/>
      <c r="AJ2405" s="4"/>
      <c r="AK2405" s="4"/>
      <c r="AL2405" s="6"/>
    </row>
    <row r="2406" spans="1:38"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6"/>
      <c r="AJ2406" s="4"/>
      <c r="AK2406" s="4"/>
      <c r="AL2406" s="6"/>
    </row>
    <row r="2407" spans="1:38" ht="13" x14ac:dyDescent="0.15">
      <c r="A2407" s="1"/>
      <c r="B2407" s="3"/>
      <c r="C2407" s="3"/>
      <c r="D2407" s="4"/>
      <c r="E2407" s="6"/>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6"/>
      <c r="AJ2407" s="4"/>
      <c r="AK2407" s="4"/>
      <c r="AL2407" s="6"/>
    </row>
    <row r="2408" spans="1:38" ht="13" x14ac:dyDescent="0.15">
      <c r="A2408" s="7"/>
      <c r="B2408" s="3"/>
      <c r="C2408" s="3"/>
      <c r="D2408" s="4"/>
      <c r="E2408" s="6"/>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6"/>
      <c r="AJ2408" s="4"/>
      <c r="AK2408" s="4"/>
      <c r="AL2408" s="6"/>
    </row>
    <row r="2409" spans="1:38" ht="13" x14ac:dyDescent="0.15">
      <c r="A2409" s="7"/>
      <c r="B2409" s="3"/>
      <c r="C2409" s="3"/>
      <c r="D2409" s="3"/>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6"/>
      <c r="AJ2409" s="4"/>
      <c r="AK2409" s="4"/>
      <c r="AL2409" s="6"/>
    </row>
    <row r="2410" spans="1:38"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6"/>
      <c r="AJ2410" s="4"/>
      <c r="AK2410" s="4"/>
      <c r="AL2410" s="6"/>
    </row>
    <row r="2411" spans="1:38" ht="13" x14ac:dyDescent="0.15">
      <c r="A2411" s="1"/>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6"/>
      <c r="AJ2411" s="4"/>
      <c r="AK2411" s="4"/>
      <c r="AL2411" s="6"/>
    </row>
    <row r="2412" spans="1:38"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6"/>
      <c r="AJ2412" s="4"/>
      <c r="AK2412" s="4"/>
      <c r="AL2412" s="6"/>
    </row>
    <row r="2413" spans="1:38"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6"/>
      <c r="AJ2413" s="4"/>
      <c r="AK2413" s="4"/>
      <c r="AL2413" s="6"/>
    </row>
    <row r="2414" spans="1:38" ht="13" x14ac:dyDescent="0.15">
      <c r="A2414" s="7"/>
      <c r="B2414" s="3"/>
      <c r="C2414" s="3"/>
      <c r="D2414" s="4"/>
      <c r="E2414" s="6"/>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6"/>
      <c r="AJ2414" s="4"/>
      <c r="AK2414" s="4"/>
      <c r="AL2414" s="6"/>
    </row>
    <row r="2415" spans="1:38" ht="13" x14ac:dyDescent="0.15">
      <c r="A2415" s="1"/>
      <c r="B2415" s="3"/>
      <c r="C2415" s="3"/>
      <c r="D2415" s="4"/>
      <c r="E2415" s="6"/>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6"/>
      <c r="AJ2415" s="4"/>
      <c r="AK2415" s="4"/>
      <c r="AL2415" s="6"/>
    </row>
    <row r="2416" spans="1:38" ht="13" x14ac:dyDescent="0.15">
      <c r="A2416" s="7"/>
      <c r="B2416" s="3"/>
      <c r="C2416" s="3"/>
      <c r="D2416" s="3"/>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6"/>
      <c r="AJ2416" s="4"/>
      <c r="AK2416" s="4"/>
      <c r="AL2416" s="6"/>
    </row>
    <row r="2417" spans="1:38"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6"/>
      <c r="AJ2417" s="4"/>
      <c r="AK2417" s="4"/>
      <c r="AL2417" s="6"/>
    </row>
    <row r="2418" spans="1:38" ht="13" x14ac:dyDescent="0.15">
      <c r="A2418" s="7"/>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6"/>
      <c r="AJ2418" s="4"/>
      <c r="AK2418" s="4"/>
      <c r="AL2418" s="6"/>
    </row>
    <row r="2419" spans="1:38" ht="13" x14ac:dyDescent="0.15">
      <c r="A2419" s="1"/>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6"/>
      <c r="AJ2419" s="4"/>
      <c r="AK2419" s="4"/>
      <c r="AL2419" s="6"/>
    </row>
    <row r="2420" spans="1:38" ht="13" x14ac:dyDescent="0.15">
      <c r="A2420" s="7"/>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6"/>
      <c r="AJ2420" s="4"/>
      <c r="AK2420" s="4"/>
      <c r="AL2420" s="6"/>
    </row>
    <row r="2421" spans="1:38" ht="13" x14ac:dyDescent="0.15">
      <c r="A2421" s="7"/>
      <c r="B2421" s="3"/>
      <c r="C2421" s="3"/>
      <c r="D2421" s="4"/>
      <c r="E2421" s="6"/>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6"/>
      <c r="AJ2421" s="4"/>
      <c r="AK2421" s="4"/>
      <c r="AL2421" s="6"/>
    </row>
    <row r="2422" spans="1:38" ht="13" x14ac:dyDescent="0.15">
      <c r="A2422" s="7"/>
      <c r="B2422" s="3"/>
      <c r="C2422" s="3"/>
      <c r="D2422" s="4"/>
      <c r="E2422" s="6"/>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6"/>
      <c r="AJ2422" s="4"/>
      <c r="AK2422" s="4"/>
      <c r="AL2422" s="6"/>
    </row>
    <row r="2423" spans="1:38" ht="13" x14ac:dyDescent="0.15">
      <c r="A2423" s="1"/>
      <c r="B2423" s="3"/>
      <c r="C2423" s="3"/>
      <c r="D2423" s="3"/>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6"/>
      <c r="AJ2423" s="4"/>
      <c r="AK2423" s="4"/>
      <c r="AL2423" s="6"/>
    </row>
    <row r="2424" spans="1:38" ht="13" x14ac:dyDescent="0.15">
      <c r="A2424" s="7"/>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6"/>
      <c r="AJ2424" s="4"/>
      <c r="AK2424" s="4"/>
      <c r="AL2424" s="6"/>
    </row>
    <row r="2425" spans="1:38" ht="13" x14ac:dyDescent="0.15">
      <c r="A2425" s="7"/>
      <c r="B2425" s="3"/>
      <c r="C2425" s="4"/>
      <c r="D2425" s="3"/>
      <c r="F2425" s="4"/>
      <c r="G2425" s="3"/>
      <c r="J2425" s="3"/>
      <c r="P2425" s="4"/>
      <c r="Q2425" s="6"/>
      <c r="R2425" s="4"/>
      <c r="S2425" s="4"/>
      <c r="T2425" s="4"/>
      <c r="U2425" s="3"/>
      <c r="V2425" s="4"/>
      <c r="W2425" s="6"/>
      <c r="X2425" s="4"/>
      <c r="Y2425" s="14"/>
      <c r="Z2425" s="4"/>
      <c r="AA2425" s="4"/>
      <c r="AB2425" s="4"/>
      <c r="AC2425" s="4"/>
      <c r="AD2425" s="2"/>
      <c r="AE2425" s="2"/>
      <c r="AF2425" s="4"/>
      <c r="AG2425" s="4"/>
      <c r="AH2425" s="4"/>
      <c r="AI2425" s="6"/>
      <c r="AJ2425" s="4"/>
      <c r="AK2425" s="4"/>
      <c r="AL2425" s="6"/>
    </row>
    <row r="2426" spans="1:38" ht="13" x14ac:dyDescent="0.15">
      <c r="A2426" s="7"/>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6"/>
      <c r="AJ2426" s="4"/>
      <c r="AK2426" s="4"/>
      <c r="AL2426" s="6"/>
    </row>
    <row r="2427" spans="1:38" ht="13" x14ac:dyDescent="0.15">
      <c r="A2427" s="1"/>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6"/>
      <c r="AJ2427" s="4"/>
      <c r="AK2427" s="4"/>
      <c r="AL2427" s="6"/>
    </row>
    <row r="2428" spans="1:38" ht="13" x14ac:dyDescent="0.15">
      <c r="A2428" s="7"/>
      <c r="B2428" s="3"/>
      <c r="C2428" s="3"/>
      <c r="D2428" s="4"/>
      <c r="E2428" s="6"/>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6"/>
      <c r="AJ2428" s="4"/>
      <c r="AK2428" s="4"/>
      <c r="AL2428" s="6"/>
    </row>
    <row r="2429" spans="1:38" ht="13" x14ac:dyDescent="0.15">
      <c r="A2429" s="7"/>
      <c r="B2429" s="3"/>
      <c r="C2429" s="3"/>
      <c r="D2429" s="4"/>
      <c r="E2429" s="6"/>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6"/>
      <c r="AJ2429" s="4"/>
      <c r="AK2429" s="4"/>
      <c r="AL2429" s="6"/>
    </row>
    <row r="2430" spans="1:38" ht="13" x14ac:dyDescent="0.15">
      <c r="A2430" s="7"/>
      <c r="B2430" s="3"/>
      <c r="C2430" s="3"/>
      <c r="D2430" s="3"/>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6"/>
      <c r="AJ2430" s="4"/>
      <c r="AK2430" s="4"/>
      <c r="AL2430" s="6"/>
    </row>
    <row r="2431" spans="1:38" ht="13" x14ac:dyDescent="0.15">
      <c r="A2431" s="1"/>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6"/>
      <c r="AJ2431" s="4"/>
      <c r="AK2431" s="4"/>
      <c r="AL2431" s="6"/>
    </row>
    <row r="2432" spans="1:38"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6"/>
      <c r="AJ2432" s="4"/>
      <c r="AK2432" s="4"/>
      <c r="AL2432" s="6"/>
    </row>
    <row r="2433" spans="1:38"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6"/>
      <c r="AJ2433" s="4"/>
      <c r="AK2433" s="4"/>
      <c r="AL2433" s="6"/>
    </row>
    <row r="2434" spans="1:38"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6"/>
      <c r="AJ2434" s="4"/>
      <c r="AK2434" s="4"/>
      <c r="AL2434" s="6"/>
    </row>
    <row r="2435" spans="1:38" ht="13" x14ac:dyDescent="0.15">
      <c r="A2435" s="1"/>
      <c r="B2435" s="3"/>
      <c r="C2435" s="3"/>
      <c r="D2435" s="4"/>
      <c r="E2435" s="6"/>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6"/>
      <c r="AJ2435" s="4"/>
      <c r="AK2435" s="4"/>
      <c r="AL2435" s="6"/>
    </row>
    <row r="2436" spans="1:38" ht="13" x14ac:dyDescent="0.15">
      <c r="A2436" s="7"/>
      <c r="B2436" s="3"/>
      <c r="C2436" s="3"/>
      <c r="D2436" s="4"/>
      <c r="E2436" s="6"/>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6"/>
      <c r="AJ2436" s="4"/>
      <c r="AK2436" s="4"/>
      <c r="AL2436" s="6"/>
    </row>
    <row r="2437" spans="1:38" ht="13" x14ac:dyDescent="0.15">
      <c r="A2437" s="7"/>
      <c r="B2437" s="3"/>
      <c r="C2437" s="3"/>
      <c r="D2437" s="3"/>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6"/>
      <c r="AJ2437" s="4"/>
      <c r="AK2437" s="4"/>
      <c r="AL2437" s="6"/>
    </row>
    <row r="2438" spans="1:38" ht="13" x14ac:dyDescent="0.15">
      <c r="A2438" s="7"/>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6"/>
      <c r="AJ2438" s="4"/>
      <c r="AK2438" s="4"/>
      <c r="AL2438" s="6"/>
    </row>
    <row r="2439" spans="1:38" ht="13" x14ac:dyDescent="0.15">
      <c r="A2439" s="1"/>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6"/>
      <c r="AJ2439" s="4"/>
      <c r="AK2439" s="4"/>
      <c r="AL2439" s="6"/>
    </row>
    <row r="2440" spans="1:38"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6"/>
      <c r="AJ2440" s="4"/>
      <c r="AK2440" s="4"/>
      <c r="AL2440" s="6"/>
    </row>
    <row r="2441" spans="1:38"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6"/>
      <c r="AJ2441" s="4"/>
      <c r="AK2441" s="4"/>
      <c r="AL2441" s="6"/>
    </row>
    <row r="2442" spans="1:38" ht="13" x14ac:dyDescent="0.15">
      <c r="A2442" s="7"/>
      <c r="B2442" s="3"/>
      <c r="C2442" s="3"/>
      <c r="D2442" s="4"/>
      <c r="E2442" s="6"/>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6"/>
      <c r="AJ2442" s="4"/>
      <c r="AK2442" s="4"/>
      <c r="AL2442" s="6"/>
    </row>
    <row r="2443" spans="1:38" ht="13" x14ac:dyDescent="0.15">
      <c r="A2443" s="1"/>
      <c r="B2443" s="3"/>
      <c r="C2443" s="3"/>
      <c r="D2443" s="4"/>
      <c r="E2443" s="6"/>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6"/>
      <c r="AJ2443" s="4"/>
      <c r="AK2443" s="4"/>
      <c r="AL2443" s="6"/>
    </row>
    <row r="2444" spans="1:38" ht="13" x14ac:dyDescent="0.15">
      <c r="A2444" s="7"/>
      <c r="B2444" s="3"/>
      <c r="C2444" s="4"/>
      <c r="D2444" s="3"/>
      <c r="F2444" s="4"/>
      <c r="G2444" s="3"/>
      <c r="J2444" s="3"/>
      <c r="P2444" s="3"/>
      <c r="R2444" s="4"/>
      <c r="S2444" s="4"/>
      <c r="T2444" s="4"/>
      <c r="U2444" s="4"/>
      <c r="V2444" s="4"/>
      <c r="W2444" s="6"/>
      <c r="X2444" s="4"/>
      <c r="Y2444" s="14"/>
      <c r="Z2444" s="4"/>
      <c r="AA2444" s="4"/>
      <c r="AB2444" s="4"/>
      <c r="AC2444" s="4"/>
      <c r="AD2444" s="2"/>
      <c r="AE2444" s="2"/>
      <c r="AF2444" s="4"/>
      <c r="AG2444" s="4"/>
      <c r="AH2444" s="4"/>
      <c r="AI2444" s="6"/>
      <c r="AJ2444" s="4"/>
      <c r="AK2444" s="4"/>
      <c r="AL2444" s="6"/>
    </row>
    <row r="2445" spans="1:38" ht="13" x14ac:dyDescent="0.15">
      <c r="A2445" s="7"/>
      <c r="B2445" s="3"/>
      <c r="C2445" s="3"/>
      <c r="D2445" s="3"/>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6"/>
      <c r="AJ2445" s="4"/>
      <c r="AK2445" s="4"/>
      <c r="AL2445" s="6"/>
    </row>
    <row r="2446" spans="1:38" ht="13" x14ac:dyDescent="0.15">
      <c r="A2446" s="7"/>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6"/>
      <c r="AJ2446" s="4"/>
      <c r="AK2446" s="4"/>
      <c r="AL2446" s="6"/>
    </row>
    <row r="2447" spans="1:38" ht="13" x14ac:dyDescent="0.15">
      <c r="A2447" s="1"/>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6"/>
      <c r="AJ2447" s="4"/>
      <c r="AK2447" s="4"/>
      <c r="AL2447" s="6"/>
    </row>
    <row r="2448" spans="1:38" ht="13" x14ac:dyDescent="0.15">
      <c r="A2448" s="7"/>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6"/>
      <c r="AJ2448" s="4"/>
      <c r="AK2448" s="4"/>
      <c r="AL2448" s="6"/>
    </row>
    <row r="2449" spans="1:38" ht="13" x14ac:dyDescent="0.15">
      <c r="A2449" s="7"/>
      <c r="B2449" s="3"/>
      <c r="C2449" s="3"/>
      <c r="D2449" s="4"/>
      <c r="E2449" s="6"/>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6"/>
      <c r="AJ2449" s="4"/>
      <c r="AK2449" s="4"/>
      <c r="AL2449" s="6"/>
    </row>
    <row r="2450" spans="1:38" ht="13" x14ac:dyDescent="0.15">
      <c r="A2450" s="7"/>
      <c r="B2450" s="3"/>
      <c r="C2450" s="3"/>
      <c r="D2450" s="4"/>
      <c r="E2450" s="6"/>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6"/>
      <c r="AJ2450" s="4"/>
      <c r="AK2450" s="4"/>
      <c r="AL2450" s="6"/>
    </row>
    <row r="2451" spans="1:38" ht="13" x14ac:dyDescent="0.15">
      <c r="A2451" s="1"/>
      <c r="B2451" s="3"/>
      <c r="C2451" s="3"/>
      <c r="D2451" s="4"/>
      <c r="E2451" s="6"/>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6"/>
      <c r="AJ2451" s="4"/>
      <c r="AK2451" s="4"/>
      <c r="AL2451" s="6"/>
    </row>
    <row r="2452" spans="1:38" ht="13" x14ac:dyDescent="0.15">
      <c r="A2452" s="7"/>
      <c r="B2452" s="3"/>
      <c r="C2452" s="3"/>
      <c r="D2452" s="3"/>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6"/>
      <c r="AJ2452" s="4"/>
      <c r="AK2452" s="4"/>
      <c r="AL2452" s="6"/>
    </row>
    <row r="2453" spans="1:38" ht="13" x14ac:dyDescent="0.15">
      <c r="A2453" s="7"/>
      <c r="B2453" s="3"/>
      <c r="C2453" s="3"/>
      <c r="D2453" s="3"/>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6"/>
      <c r="AJ2453" s="4"/>
      <c r="AK2453" s="4"/>
      <c r="AL2453" s="6"/>
    </row>
    <row r="2454" spans="1:38" ht="13" x14ac:dyDescent="0.15">
      <c r="A2454" s="7"/>
      <c r="B2454" s="3"/>
      <c r="C2454" s="3"/>
      <c r="D2454" s="3"/>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6"/>
      <c r="AJ2454" s="4"/>
      <c r="AK2454" s="4"/>
      <c r="AL2454" s="6"/>
    </row>
    <row r="2455" spans="1:38" ht="13" x14ac:dyDescent="0.15">
      <c r="A2455" s="1"/>
      <c r="B2455" s="3"/>
      <c r="C2455" s="3"/>
      <c r="D2455" s="3"/>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6"/>
      <c r="AJ2455" s="4"/>
      <c r="AK2455" s="4"/>
      <c r="AL2455" s="6"/>
    </row>
    <row r="2456" spans="1:38" ht="13" x14ac:dyDescent="0.15">
      <c r="A2456" s="7"/>
      <c r="B2456" s="3"/>
      <c r="C2456" s="3"/>
      <c r="D2456" s="3"/>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6"/>
      <c r="AJ2456" s="4"/>
      <c r="AK2456" s="4"/>
      <c r="AL2456" s="6"/>
    </row>
    <row r="2457" spans="1:38" ht="13" x14ac:dyDescent="0.15">
      <c r="A2457" s="7"/>
      <c r="B2457" s="3"/>
      <c r="C2457" s="3"/>
      <c r="D2457" s="4"/>
      <c r="E2457" s="6"/>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6"/>
      <c r="AJ2457" s="4"/>
      <c r="AK2457" s="4"/>
      <c r="AL2457" s="6"/>
    </row>
    <row r="2458" spans="1:38" ht="13" x14ac:dyDescent="0.15">
      <c r="A2458" s="7"/>
      <c r="B2458" s="3"/>
      <c r="C2458" s="3"/>
      <c r="D2458" s="4"/>
      <c r="E2458" s="6"/>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6"/>
      <c r="AJ2458" s="4"/>
      <c r="AK2458" s="4"/>
      <c r="AL2458" s="6"/>
    </row>
    <row r="2459" spans="1:38" ht="13" x14ac:dyDescent="0.15">
      <c r="A2459" s="1"/>
      <c r="B2459" s="3"/>
      <c r="C2459" s="3"/>
      <c r="D2459" s="3"/>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6"/>
      <c r="AJ2459" s="4"/>
      <c r="AK2459" s="4"/>
      <c r="AL2459" s="6"/>
    </row>
    <row r="2460" spans="1:38" ht="13" x14ac:dyDescent="0.15">
      <c r="A2460" s="7"/>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6"/>
      <c r="AJ2460" s="4"/>
      <c r="AK2460" s="4"/>
      <c r="AL2460" s="6"/>
    </row>
    <row r="2461" spans="1:38" ht="13" x14ac:dyDescent="0.15">
      <c r="A2461" s="7"/>
      <c r="B2461" s="3"/>
      <c r="C2461" s="3"/>
      <c r="D2461" s="3"/>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6"/>
      <c r="AJ2461" s="4"/>
      <c r="AK2461" s="4"/>
      <c r="AL2461" s="6"/>
    </row>
    <row r="2462" spans="1:38" ht="13" x14ac:dyDescent="0.15">
      <c r="A2462" s="7"/>
      <c r="B2462" s="3"/>
      <c r="C2462" s="3"/>
      <c r="D2462" s="3"/>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6"/>
      <c r="AJ2462" s="4"/>
      <c r="AK2462" s="4"/>
      <c r="AL2462" s="6"/>
    </row>
    <row r="2463" spans="1:38" ht="13" x14ac:dyDescent="0.15">
      <c r="A2463" s="1"/>
      <c r="B2463" s="3"/>
      <c r="C2463" s="3"/>
      <c r="D2463" s="3"/>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6"/>
      <c r="AJ2463" s="4"/>
      <c r="AK2463" s="4"/>
      <c r="AL2463" s="6"/>
    </row>
    <row r="2464" spans="1:38" ht="13" x14ac:dyDescent="0.15">
      <c r="A2464" s="7"/>
      <c r="B2464" s="3"/>
      <c r="C2464" s="3"/>
      <c r="D2464" s="4"/>
      <c r="E2464" s="6"/>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6"/>
      <c r="AJ2464" s="4"/>
      <c r="AK2464" s="4"/>
      <c r="AL2464" s="6"/>
    </row>
    <row r="2465" spans="1:38" ht="13" x14ac:dyDescent="0.15">
      <c r="A2465" s="7"/>
      <c r="B2465" s="3"/>
      <c r="C2465" s="3"/>
      <c r="D2465" s="4"/>
      <c r="E2465" s="6"/>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6"/>
      <c r="AJ2465" s="4"/>
      <c r="AK2465" s="4"/>
      <c r="AL2465" s="6"/>
    </row>
    <row r="2466" spans="1:38" ht="13" x14ac:dyDescent="0.15">
      <c r="A2466" s="7"/>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6"/>
      <c r="AJ2466" s="4"/>
      <c r="AK2466" s="4"/>
      <c r="AL2466" s="6"/>
    </row>
    <row r="2467" spans="1:38" ht="13" x14ac:dyDescent="0.15">
      <c r="A2467" s="1"/>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6"/>
      <c r="AJ2467" s="4"/>
      <c r="AK2467" s="4"/>
      <c r="AL2467" s="6"/>
    </row>
    <row r="2468" spans="1:38"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6"/>
      <c r="AJ2468" s="4"/>
      <c r="AK2468" s="4"/>
      <c r="AL2468" s="6"/>
    </row>
    <row r="2469" spans="1:38" ht="13" x14ac:dyDescent="0.15">
      <c r="A2469" s="7"/>
      <c r="B2469" s="3"/>
      <c r="C2469" s="3"/>
      <c r="D2469" s="3"/>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6"/>
      <c r="AJ2469" s="4"/>
      <c r="AK2469" s="4"/>
      <c r="AL2469" s="6"/>
    </row>
    <row r="2470" spans="1:38" ht="13" x14ac:dyDescent="0.15">
      <c r="A2470" s="7"/>
      <c r="B2470" s="3"/>
      <c r="C2470" s="3"/>
      <c r="D2470" s="3"/>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6"/>
      <c r="AJ2470" s="4"/>
      <c r="AK2470" s="4"/>
      <c r="AL2470" s="6"/>
    </row>
    <row r="2471" spans="1:38" ht="13" x14ac:dyDescent="0.15">
      <c r="A2471" s="1"/>
      <c r="B2471" s="3"/>
      <c r="C2471" s="3"/>
      <c r="D2471" s="3"/>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6"/>
      <c r="AJ2471" s="4"/>
      <c r="AK2471" s="4"/>
      <c r="AL2471" s="6"/>
    </row>
    <row r="2472" spans="1:38" ht="13" x14ac:dyDescent="0.15">
      <c r="A2472" s="7"/>
      <c r="B2472" s="3"/>
      <c r="C2472" s="3"/>
      <c r="D2472" s="4"/>
      <c r="E2472" s="6"/>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6"/>
      <c r="AJ2472" s="4"/>
      <c r="AK2472" s="4"/>
      <c r="AL2472" s="6"/>
    </row>
    <row r="2473" spans="1:38" ht="13" x14ac:dyDescent="0.15">
      <c r="A2473" s="7"/>
      <c r="B2473" s="3"/>
      <c r="C2473" s="3"/>
      <c r="D2473" s="4"/>
      <c r="E2473" s="6"/>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6"/>
      <c r="AJ2473" s="4"/>
      <c r="AK2473" s="4"/>
      <c r="AL2473" s="6"/>
    </row>
    <row r="2474" spans="1:38" ht="13" x14ac:dyDescent="0.15">
      <c r="A2474" s="7"/>
      <c r="B2474" s="3"/>
      <c r="C2474" s="3"/>
      <c r="D2474" s="4"/>
      <c r="E2474" s="6"/>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6"/>
      <c r="AJ2474" s="4"/>
      <c r="AK2474" s="4"/>
      <c r="AL2474" s="6"/>
    </row>
    <row r="2475" spans="1:38" ht="13" x14ac:dyDescent="0.15">
      <c r="A2475" s="1"/>
      <c r="B2475" s="3"/>
      <c r="C2475" s="3"/>
      <c r="D2475" s="4"/>
      <c r="E2475" s="6"/>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6"/>
      <c r="AJ2475" s="4"/>
      <c r="AK2475" s="4"/>
      <c r="AL2475" s="6"/>
    </row>
    <row r="2476" spans="1:38" ht="13" x14ac:dyDescent="0.15">
      <c r="A2476" s="7"/>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6"/>
      <c r="AJ2476" s="4"/>
      <c r="AK2476" s="4"/>
      <c r="AL2476" s="6"/>
    </row>
    <row r="2477" spans="1:38" ht="13" x14ac:dyDescent="0.15">
      <c r="A2477" s="7"/>
      <c r="B2477" s="3"/>
      <c r="C2477" s="3"/>
      <c r="D2477" s="3"/>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6"/>
      <c r="AJ2477" s="4"/>
      <c r="AK2477" s="4"/>
      <c r="AL2477" s="6"/>
    </row>
    <row r="2478" spans="1:38"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6"/>
      <c r="AJ2478" s="4"/>
      <c r="AK2478" s="4"/>
      <c r="AL2478" s="6"/>
    </row>
    <row r="2479" spans="1:38" ht="13" x14ac:dyDescent="0.15">
      <c r="A2479" s="1"/>
      <c r="B2479" s="3"/>
      <c r="C2479" s="4"/>
      <c r="D2479" s="3"/>
      <c r="F2479" s="4"/>
      <c r="G2479" s="3"/>
      <c r="J2479" s="3"/>
      <c r="P2479" s="3"/>
      <c r="R2479" s="4"/>
      <c r="S2479" s="4"/>
      <c r="T2479" s="3"/>
      <c r="U2479" s="4"/>
      <c r="V2479" s="4"/>
      <c r="W2479" s="6"/>
      <c r="X2479" s="4"/>
      <c r="Y2479" s="14"/>
      <c r="Z2479" s="4"/>
      <c r="AA2479" s="4"/>
      <c r="AB2479" s="4"/>
      <c r="AC2479" s="4"/>
      <c r="AD2479" s="2"/>
      <c r="AE2479" s="2"/>
      <c r="AF2479" s="4"/>
      <c r="AG2479" s="4"/>
      <c r="AH2479" s="4"/>
      <c r="AI2479" s="6"/>
      <c r="AJ2479" s="4"/>
      <c r="AK2479" s="4"/>
      <c r="AL2479" s="6"/>
    </row>
    <row r="2480" spans="1:38" ht="13" x14ac:dyDescent="0.15">
      <c r="A2480" s="7"/>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6"/>
      <c r="AJ2480" s="4"/>
      <c r="AK2480" s="4"/>
      <c r="AL2480" s="6"/>
    </row>
    <row r="2481" spans="1:38" ht="13" x14ac:dyDescent="0.15">
      <c r="A2481" s="7"/>
      <c r="B2481" s="3"/>
      <c r="C2481" s="4"/>
      <c r="D2481" s="3"/>
      <c r="F2481" s="4"/>
      <c r="G2481" s="3"/>
      <c r="J2481" s="3"/>
      <c r="P2481" s="3"/>
      <c r="R2481" s="4"/>
      <c r="S2481" s="4"/>
      <c r="T2481" s="4"/>
      <c r="U2481" s="4"/>
      <c r="V2481" s="4"/>
      <c r="W2481" s="6"/>
      <c r="X2481" s="4"/>
      <c r="Y2481" s="14"/>
      <c r="Z2481" s="4"/>
      <c r="AA2481" s="4"/>
      <c r="AB2481" s="4"/>
      <c r="AC2481" s="4"/>
      <c r="AD2481" s="2"/>
      <c r="AE2481" s="2"/>
      <c r="AF2481" s="4"/>
      <c r="AG2481" s="4"/>
      <c r="AH2481" s="4"/>
      <c r="AI2481" s="6"/>
      <c r="AJ2481" s="4"/>
      <c r="AK2481" s="4"/>
      <c r="AL2481" s="6"/>
    </row>
    <row r="2482" spans="1:38" ht="13" x14ac:dyDescent="0.15">
      <c r="A2482" s="7"/>
      <c r="B2482" s="3"/>
      <c r="C2482" s="3"/>
      <c r="D2482" s="4"/>
      <c r="E2482" s="6"/>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6"/>
      <c r="AJ2482" s="4"/>
      <c r="AK2482" s="4"/>
      <c r="AL2482" s="6"/>
    </row>
    <row r="2483" spans="1:38" ht="13" x14ac:dyDescent="0.15">
      <c r="A2483" s="1"/>
      <c r="B2483" s="3"/>
      <c r="C2483" s="3"/>
      <c r="D2483" s="4"/>
      <c r="E2483" s="6"/>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6"/>
      <c r="AJ2483" s="4"/>
      <c r="AK2483" s="4"/>
      <c r="AL2483" s="6"/>
    </row>
    <row r="2484" spans="1:38" ht="13" x14ac:dyDescent="0.15">
      <c r="A2484" s="7"/>
      <c r="B2484" s="3"/>
      <c r="C2484" s="3"/>
      <c r="D2484" s="3"/>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6"/>
      <c r="AJ2484" s="4"/>
      <c r="AK2484" s="4"/>
      <c r="AL2484" s="6"/>
    </row>
    <row r="2485" spans="1:38" ht="13" x14ac:dyDescent="0.15">
      <c r="A2485" s="7"/>
      <c r="B2485" s="3"/>
      <c r="C2485" s="3"/>
      <c r="D2485" s="3"/>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6"/>
      <c r="AJ2485" s="4"/>
      <c r="AK2485" s="4"/>
      <c r="AL2485" s="6"/>
    </row>
    <row r="2486" spans="1:38" ht="13" x14ac:dyDescent="0.15">
      <c r="A2486" s="7"/>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6"/>
      <c r="AJ2486" s="4"/>
      <c r="AK2486" s="4"/>
      <c r="AL2486" s="6"/>
    </row>
    <row r="2487" spans="1:38" ht="13" x14ac:dyDescent="0.15">
      <c r="A2487" s="1"/>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6"/>
      <c r="AJ2487" s="4"/>
      <c r="AK2487" s="4"/>
      <c r="AL2487" s="6"/>
    </row>
    <row r="2488" spans="1:38" ht="13" x14ac:dyDescent="0.15">
      <c r="A2488" s="7"/>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6"/>
      <c r="AJ2488" s="4"/>
      <c r="AK2488" s="4"/>
      <c r="AL2488" s="6"/>
    </row>
    <row r="2489" spans="1:38" ht="13" x14ac:dyDescent="0.15">
      <c r="A2489" s="7"/>
      <c r="B2489" s="3"/>
      <c r="C2489" s="3"/>
      <c r="D2489" s="4"/>
      <c r="E2489" s="6"/>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6"/>
      <c r="AJ2489" s="4"/>
      <c r="AK2489" s="4"/>
      <c r="AL2489" s="6"/>
    </row>
    <row r="2490" spans="1:38" ht="13" x14ac:dyDescent="0.15">
      <c r="A2490" s="7"/>
      <c r="B2490" s="3"/>
      <c r="C2490" s="3"/>
      <c r="D2490" s="4"/>
      <c r="E2490" s="6"/>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6"/>
      <c r="AJ2490" s="4"/>
      <c r="AK2490" s="4"/>
      <c r="AL2490" s="6"/>
    </row>
    <row r="2491" spans="1:38" ht="13" x14ac:dyDescent="0.15">
      <c r="A2491" s="1"/>
      <c r="B2491" s="3"/>
      <c r="C2491" s="3"/>
      <c r="D2491" s="4"/>
      <c r="E2491" s="6"/>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6"/>
      <c r="AJ2491" s="4"/>
      <c r="AK2491" s="4"/>
      <c r="AL2491" s="6"/>
    </row>
    <row r="2492" spans="1:38" ht="13" x14ac:dyDescent="0.15">
      <c r="A2492" s="7"/>
      <c r="B2492" s="3"/>
      <c r="C2492" s="3"/>
      <c r="D2492" s="4"/>
      <c r="E2492" s="6"/>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6"/>
      <c r="AJ2492" s="4"/>
      <c r="AK2492" s="4"/>
      <c r="AL2492" s="6"/>
    </row>
    <row r="2493" spans="1:38" ht="13" x14ac:dyDescent="0.15">
      <c r="A2493" s="7"/>
      <c r="B2493" s="3"/>
      <c r="C2493" s="3"/>
      <c r="D2493" s="4"/>
      <c r="E2493" s="6"/>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6"/>
      <c r="AJ2493" s="4"/>
      <c r="AK2493" s="4"/>
      <c r="AL2493" s="6"/>
    </row>
    <row r="2494" spans="1:38" ht="13" x14ac:dyDescent="0.15">
      <c r="A2494" s="7"/>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6"/>
      <c r="AJ2494" s="4"/>
      <c r="AK2494" s="4"/>
      <c r="AL2494" s="6"/>
    </row>
    <row r="2495" spans="1:38" ht="13" x14ac:dyDescent="0.15">
      <c r="A2495" s="1"/>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6"/>
      <c r="AJ2495" s="4"/>
      <c r="AK2495" s="4"/>
      <c r="AL2495" s="6"/>
    </row>
    <row r="2496" spans="1:38" ht="13" x14ac:dyDescent="0.15">
      <c r="A2496" s="7"/>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6"/>
      <c r="AJ2496" s="4"/>
      <c r="AK2496" s="4"/>
      <c r="AL2496" s="6"/>
    </row>
    <row r="2497" spans="1:38"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6"/>
      <c r="AJ2497" s="4"/>
      <c r="AK2497" s="4"/>
      <c r="AL2497" s="6"/>
    </row>
    <row r="2498" spans="1:38" ht="13" x14ac:dyDescent="0.15">
      <c r="A2498" s="7"/>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6"/>
      <c r="AJ2498" s="4"/>
      <c r="AK2498" s="4"/>
      <c r="AL2498" s="6"/>
    </row>
    <row r="2499" spans="1:38" ht="13" x14ac:dyDescent="0.15">
      <c r="A2499" s="1"/>
      <c r="B2499" s="3"/>
      <c r="C2499" s="3"/>
      <c r="D2499" s="4"/>
      <c r="E2499" s="6"/>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6"/>
      <c r="AJ2499" s="4"/>
      <c r="AK2499" s="4"/>
      <c r="AL2499" s="6"/>
    </row>
    <row r="2500" spans="1:38" ht="13" x14ac:dyDescent="0.15">
      <c r="A2500" s="7"/>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6"/>
      <c r="AJ2500" s="4"/>
      <c r="AK2500" s="4"/>
      <c r="AL2500" s="6"/>
    </row>
    <row r="2501" spans="1:38" ht="13" x14ac:dyDescent="0.15">
      <c r="A2501" s="7"/>
      <c r="B2501" s="3"/>
      <c r="C2501" s="4"/>
      <c r="D2501" s="3"/>
      <c r="F2501" s="4"/>
      <c r="G2501" s="3"/>
      <c r="J2501" s="3"/>
      <c r="P2501" s="3"/>
      <c r="R2501" s="4"/>
      <c r="S2501" s="4"/>
      <c r="T2501" s="4"/>
      <c r="U2501" s="4"/>
      <c r="V2501" s="4"/>
      <c r="W2501" s="6"/>
      <c r="X2501" s="4"/>
      <c r="Y2501" s="14"/>
      <c r="Z2501" s="4"/>
      <c r="AA2501" s="4"/>
      <c r="AB2501" s="4"/>
      <c r="AC2501" s="4"/>
      <c r="AD2501" s="2"/>
      <c r="AE2501" s="2"/>
      <c r="AF2501" s="4"/>
      <c r="AG2501" s="4"/>
      <c r="AH2501" s="4"/>
      <c r="AI2501" s="6"/>
      <c r="AJ2501" s="4"/>
      <c r="AK2501" s="4"/>
      <c r="AL2501" s="6"/>
    </row>
    <row r="2502" spans="1:38" ht="13" x14ac:dyDescent="0.15">
      <c r="A2502" s="7"/>
      <c r="B2502" s="3"/>
      <c r="C2502" s="3"/>
      <c r="D2502" s="4"/>
      <c r="E2502" s="6"/>
      <c r="F2502" s="3"/>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6"/>
      <c r="AJ2502" s="4"/>
      <c r="AK2502" s="4"/>
      <c r="AL2502" s="6"/>
    </row>
    <row r="2503" spans="1:38" ht="13" x14ac:dyDescent="0.15">
      <c r="A2503" s="1"/>
      <c r="B2503" s="3"/>
      <c r="C2503" s="4"/>
      <c r="D2503" s="3"/>
      <c r="F2503" s="4"/>
      <c r="G2503" s="3"/>
      <c r="J2503" s="3"/>
      <c r="P2503" s="3"/>
      <c r="R2503" s="4"/>
      <c r="S2503" s="4"/>
      <c r="T2503" s="4"/>
      <c r="U2503" s="4"/>
      <c r="V2503" s="4"/>
      <c r="W2503" s="6"/>
      <c r="X2503" s="4"/>
      <c r="Y2503" s="14"/>
      <c r="Z2503" s="4"/>
      <c r="AA2503" s="4"/>
      <c r="AB2503" s="4"/>
      <c r="AC2503" s="4"/>
      <c r="AD2503" s="2"/>
      <c r="AE2503" s="2"/>
      <c r="AF2503" s="4"/>
      <c r="AG2503" s="4"/>
      <c r="AH2503" s="4"/>
      <c r="AI2503" s="6"/>
      <c r="AJ2503" s="4"/>
      <c r="AK2503" s="4"/>
      <c r="AL2503" s="6"/>
    </row>
    <row r="2504" spans="1:38" ht="13" x14ac:dyDescent="0.15">
      <c r="A2504" s="7"/>
      <c r="B2504" s="3"/>
      <c r="C2504" s="3"/>
      <c r="D2504" s="3"/>
      <c r="F2504" s="4"/>
      <c r="G2504" s="3"/>
      <c r="J2504" s="3"/>
      <c r="P2504" s="4"/>
      <c r="Q2504" s="6"/>
      <c r="R2504" s="4"/>
      <c r="S2504" s="4"/>
      <c r="T2504" s="3"/>
      <c r="U2504" s="4"/>
      <c r="V2504" s="4"/>
      <c r="W2504" s="6"/>
      <c r="X2504" s="4"/>
      <c r="Y2504" s="14"/>
      <c r="Z2504" s="4"/>
      <c r="AA2504" s="4"/>
      <c r="AB2504" s="4"/>
      <c r="AC2504" s="4"/>
      <c r="AD2504" s="2"/>
      <c r="AE2504" s="2"/>
      <c r="AF2504" s="4"/>
      <c r="AG2504" s="4"/>
      <c r="AH2504" s="4"/>
      <c r="AI2504" s="6"/>
      <c r="AJ2504" s="4"/>
      <c r="AK2504" s="4"/>
      <c r="AL2504" s="6"/>
    </row>
    <row r="2505" spans="1:38" ht="13" x14ac:dyDescent="0.15">
      <c r="A2505" s="7"/>
      <c r="B2505" s="3"/>
      <c r="C2505" s="4"/>
      <c r="D2505" s="3"/>
      <c r="F2505" s="4"/>
      <c r="G2505" s="3"/>
      <c r="J2505" s="3"/>
      <c r="P2505" s="3"/>
      <c r="R2505" s="4"/>
      <c r="S2505" s="4"/>
      <c r="T2505" s="4"/>
      <c r="U2505" s="4"/>
      <c r="V2505" s="4"/>
      <c r="W2505" s="6"/>
      <c r="X2505" s="4"/>
      <c r="Y2505" s="14"/>
      <c r="Z2505" s="4"/>
      <c r="AA2505" s="4"/>
      <c r="AB2505" s="4"/>
      <c r="AC2505" s="4"/>
      <c r="AD2505" s="2"/>
      <c r="AE2505" s="2"/>
      <c r="AF2505" s="4"/>
      <c r="AG2505" s="4"/>
      <c r="AH2505" s="4"/>
      <c r="AI2505" s="6"/>
      <c r="AJ2505" s="4"/>
      <c r="AK2505" s="4"/>
      <c r="AL2505" s="6"/>
    </row>
    <row r="2506" spans="1:38" ht="13" x14ac:dyDescent="0.15">
      <c r="A2506" s="7"/>
      <c r="B2506" s="3"/>
      <c r="C2506" s="3"/>
      <c r="D2506" s="4"/>
      <c r="E2506" s="6"/>
      <c r="F2506" s="3"/>
      <c r="G2506" s="3"/>
      <c r="J2506" s="4"/>
      <c r="K2506" s="6"/>
      <c r="P2506" s="4"/>
      <c r="Q2506" s="6"/>
      <c r="R2506" s="4"/>
      <c r="S2506" s="4"/>
      <c r="T2506" s="4"/>
      <c r="U2506" s="4"/>
      <c r="V2506" s="4"/>
      <c r="W2506" s="6"/>
      <c r="X2506" s="4"/>
      <c r="Y2506" s="14"/>
      <c r="Z2506" s="4"/>
      <c r="AA2506" s="4"/>
      <c r="AB2506" s="4"/>
      <c r="AC2506" s="4"/>
      <c r="AD2506" s="2"/>
      <c r="AE2506" s="2"/>
      <c r="AF2506" s="4"/>
      <c r="AG2506" s="4"/>
      <c r="AH2506" s="4"/>
      <c r="AI2506" s="6"/>
      <c r="AJ2506" s="4"/>
      <c r="AK2506" s="4"/>
      <c r="AL2506" s="6"/>
    </row>
    <row r="2507" spans="1:38" ht="13" x14ac:dyDescent="0.15">
      <c r="A2507" s="1"/>
      <c r="B2507" s="3"/>
      <c r="C2507" s="3"/>
      <c r="D2507" s="3"/>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6"/>
      <c r="AJ2507" s="4"/>
      <c r="AK2507" s="4"/>
      <c r="AL2507" s="6"/>
    </row>
    <row r="2508" spans="1:38" ht="13" x14ac:dyDescent="0.15">
      <c r="A2508" s="7"/>
      <c r="B2508" s="3"/>
      <c r="C2508" s="3"/>
      <c r="D2508" s="4"/>
      <c r="E2508" s="6"/>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6"/>
      <c r="AJ2508" s="4"/>
      <c r="AK2508" s="4"/>
      <c r="AL2508" s="6"/>
    </row>
    <row r="2509" spans="1:38" ht="13" x14ac:dyDescent="0.15">
      <c r="A2509" s="7"/>
      <c r="B2509" s="3"/>
      <c r="C2509" s="3"/>
      <c r="D2509" s="4"/>
      <c r="E2509" s="6"/>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6"/>
      <c r="AJ2509" s="4"/>
      <c r="AK2509" s="4"/>
      <c r="AL2509" s="6"/>
    </row>
    <row r="2510" spans="1:38" ht="13" x14ac:dyDescent="0.15">
      <c r="A2510" s="7"/>
      <c r="B2510" s="3"/>
      <c r="C2510" s="3"/>
      <c r="D2510" s="3"/>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6"/>
      <c r="AJ2510" s="4"/>
      <c r="AK2510" s="4"/>
      <c r="AL2510" s="6"/>
    </row>
    <row r="2511" spans="1:38" ht="13" x14ac:dyDescent="0.15">
      <c r="A2511" s="1"/>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6"/>
      <c r="AJ2511" s="4"/>
      <c r="AK2511" s="4"/>
      <c r="AL2511" s="6"/>
    </row>
    <row r="2512" spans="1:38" ht="13" x14ac:dyDescent="0.15">
      <c r="A2512" s="7"/>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6"/>
      <c r="AJ2512" s="4"/>
      <c r="AK2512" s="4"/>
      <c r="AL2512" s="6"/>
    </row>
    <row r="2513" spans="1:38"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6"/>
      <c r="AJ2513" s="4"/>
      <c r="AK2513" s="4"/>
      <c r="AL2513" s="6"/>
    </row>
    <row r="2514" spans="1:38" ht="13" x14ac:dyDescent="0.15">
      <c r="A2514" s="7"/>
      <c r="B2514" s="3"/>
      <c r="C2514" s="3"/>
      <c r="D2514" s="3"/>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6"/>
      <c r="AJ2514" s="4"/>
      <c r="AK2514" s="4"/>
      <c r="AL2514" s="6"/>
    </row>
    <row r="2515" spans="1:38" ht="13" x14ac:dyDescent="0.15">
      <c r="A2515" s="1"/>
      <c r="B2515" s="3"/>
      <c r="C2515" s="3"/>
      <c r="D2515" s="4"/>
      <c r="E2515" s="6"/>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6"/>
      <c r="AJ2515" s="4"/>
      <c r="AK2515" s="4"/>
      <c r="AL2515" s="6"/>
    </row>
    <row r="2516" spans="1:38" ht="13" x14ac:dyDescent="0.15">
      <c r="A2516" s="7"/>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6"/>
      <c r="AJ2516" s="4"/>
      <c r="AK2516" s="4"/>
      <c r="AL2516" s="6"/>
    </row>
    <row r="2517" spans="1:38" ht="13" x14ac:dyDescent="0.15">
      <c r="A2517" s="7"/>
      <c r="B2517" s="3"/>
      <c r="C2517" s="3"/>
      <c r="D2517" s="3"/>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6"/>
      <c r="AJ2517" s="4"/>
      <c r="AK2517" s="4"/>
      <c r="AL2517" s="6"/>
    </row>
    <row r="2518" spans="1:38" ht="13" x14ac:dyDescent="0.15">
      <c r="A2518" s="7"/>
      <c r="B2518" s="3"/>
      <c r="C2518" s="3"/>
      <c r="D2518" s="3"/>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6"/>
      <c r="AJ2518" s="4"/>
      <c r="AK2518" s="4"/>
      <c r="AL2518" s="6"/>
    </row>
    <row r="2519" spans="1:38" ht="13" x14ac:dyDescent="0.15">
      <c r="A2519" s="1"/>
      <c r="B2519" s="3"/>
      <c r="C2519" s="3"/>
      <c r="D2519" s="3"/>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6"/>
      <c r="AJ2519" s="4"/>
      <c r="AK2519" s="4"/>
      <c r="AL2519" s="6"/>
    </row>
    <row r="2520" spans="1:38" ht="13" x14ac:dyDescent="0.15">
      <c r="A2520" s="7"/>
      <c r="B2520" s="3"/>
      <c r="C2520" s="3"/>
      <c r="D2520" s="3"/>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6"/>
      <c r="AJ2520" s="4"/>
      <c r="AK2520" s="4"/>
      <c r="AL2520" s="6"/>
    </row>
    <row r="2521" spans="1:38"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6"/>
      <c r="AJ2521" s="4"/>
      <c r="AK2521" s="4"/>
      <c r="AL2521" s="6"/>
    </row>
    <row r="2522" spans="1:38" ht="13" x14ac:dyDescent="0.15">
      <c r="A2522" s="7"/>
      <c r="B2522" s="3"/>
      <c r="C2522" s="3"/>
      <c r="D2522" s="4"/>
      <c r="E2522" s="6"/>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6"/>
      <c r="AJ2522" s="4"/>
      <c r="AK2522" s="4"/>
      <c r="AL2522" s="6"/>
    </row>
    <row r="2523" spans="1:38" ht="13" x14ac:dyDescent="0.15">
      <c r="A2523" s="1"/>
      <c r="B2523" s="3"/>
      <c r="C2523" s="3"/>
      <c r="D2523" s="4"/>
      <c r="E2523" s="6"/>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6"/>
      <c r="AJ2523" s="4"/>
      <c r="AK2523" s="4"/>
      <c r="AL2523" s="6"/>
    </row>
    <row r="2524" spans="1:38" ht="13" x14ac:dyDescent="0.15">
      <c r="A2524" s="7"/>
      <c r="B2524" s="3"/>
      <c r="C2524" s="3"/>
      <c r="D2524" s="4"/>
      <c r="E2524" s="6"/>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6"/>
      <c r="AJ2524" s="4"/>
      <c r="AK2524" s="4"/>
      <c r="AL2524" s="6"/>
    </row>
    <row r="2525" spans="1:38" ht="13" x14ac:dyDescent="0.15">
      <c r="A2525" s="7"/>
      <c r="B2525" s="3"/>
      <c r="C2525" s="3"/>
      <c r="D2525" s="4"/>
      <c r="E2525" s="6"/>
      <c r="F2525" s="4"/>
      <c r="G2525" s="2"/>
      <c r="H2525" s="2"/>
      <c r="I2525" s="2"/>
      <c r="J2525" s="4"/>
      <c r="K2525" s="6"/>
      <c r="L2525" s="2"/>
      <c r="M2525" s="2"/>
      <c r="N2525" s="2"/>
      <c r="O2525" s="2"/>
      <c r="P2525" s="4"/>
      <c r="Q2525" s="6"/>
      <c r="R2525" s="4"/>
      <c r="S2525" s="4"/>
      <c r="T2525" s="4"/>
      <c r="U2525" s="4"/>
      <c r="V2525" s="4"/>
      <c r="W2525" s="6"/>
      <c r="X2525" s="4"/>
      <c r="Y2525" s="14"/>
      <c r="Z2525" s="4"/>
      <c r="AA2525" s="4"/>
      <c r="AB2525" s="4"/>
      <c r="AC2525" s="4"/>
      <c r="AD2525" s="2"/>
      <c r="AE2525" s="2"/>
      <c r="AF2525" s="4"/>
      <c r="AG2525" s="4"/>
      <c r="AH2525" s="4"/>
      <c r="AI2525" s="6"/>
      <c r="AJ2525" s="4"/>
      <c r="AK2525" s="4"/>
      <c r="AL2525" s="6"/>
    </row>
    <row r="2526" spans="1:38" ht="13" x14ac:dyDescent="0.15">
      <c r="A2526" s="7"/>
      <c r="B2526" s="3"/>
      <c r="C2526" s="3"/>
      <c r="D2526" s="3"/>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6"/>
      <c r="AJ2526" s="4"/>
      <c r="AK2526" s="4"/>
      <c r="AL2526" s="6"/>
    </row>
    <row r="2527" spans="1:38" ht="13" x14ac:dyDescent="0.15">
      <c r="A2527" s="1"/>
      <c r="B2527" s="3"/>
      <c r="C2527" s="3"/>
      <c r="D2527" s="3"/>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6"/>
      <c r="AJ2527" s="4"/>
      <c r="AK2527" s="4"/>
      <c r="AL2527" s="6"/>
    </row>
    <row r="2528" spans="1:38" ht="13" x14ac:dyDescent="0.15">
      <c r="A2528" s="7"/>
      <c r="B2528" s="3"/>
      <c r="C2528" s="3"/>
      <c r="D2528" s="3"/>
      <c r="F2528" s="4"/>
      <c r="G2528" s="3"/>
      <c r="J2528" s="4"/>
      <c r="K2528" s="6"/>
      <c r="P2528" s="4"/>
      <c r="Q2528" s="6"/>
      <c r="R2528" s="4"/>
      <c r="S2528" s="4"/>
      <c r="T2528" s="4"/>
      <c r="U2528" s="4"/>
      <c r="V2528" s="4"/>
      <c r="W2528" s="6"/>
      <c r="X2528" s="4"/>
      <c r="Y2528" s="14"/>
      <c r="Z2528" s="4"/>
      <c r="AA2528" s="4"/>
      <c r="AB2528" s="4"/>
      <c r="AC2528" s="4"/>
      <c r="AD2528" s="2"/>
      <c r="AE2528" s="2"/>
      <c r="AF2528" s="4"/>
      <c r="AG2528" s="4"/>
      <c r="AH2528" s="4"/>
      <c r="AI2528" s="6"/>
      <c r="AJ2528" s="4"/>
      <c r="AK2528" s="4"/>
      <c r="AL2528" s="6"/>
    </row>
    <row r="2529" spans="1:38" ht="13" x14ac:dyDescent="0.15">
      <c r="A2529" s="7"/>
      <c r="B2529" s="3"/>
      <c r="C2529" s="3"/>
      <c r="D2529" s="3"/>
      <c r="F2529" s="4"/>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6"/>
      <c r="AJ2529" s="4"/>
      <c r="AK2529" s="4"/>
      <c r="AL2529" s="6"/>
    </row>
    <row r="2530" spans="1:38" ht="13" x14ac:dyDescent="0.15">
      <c r="A2530" s="7"/>
      <c r="B2530" s="3"/>
      <c r="C2530" s="3"/>
      <c r="D2530" s="3"/>
      <c r="F2530" s="4"/>
      <c r="G2530" s="3"/>
      <c r="J2530" s="4"/>
      <c r="K2530" s="6"/>
      <c r="P2530" s="4"/>
      <c r="Q2530" s="6"/>
      <c r="R2530" s="4"/>
      <c r="S2530" s="4"/>
      <c r="T2530" s="4"/>
      <c r="U2530" s="4"/>
      <c r="V2530" s="4"/>
      <c r="W2530" s="6"/>
      <c r="X2530" s="4"/>
      <c r="Y2530" s="14"/>
      <c r="Z2530" s="4"/>
      <c r="AA2530" s="4"/>
      <c r="AB2530" s="4"/>
      <c r="AC2530" s="4"/>
      <c r="AD2530" s="2"/>
      <c r="AE2530" s="2"/>
      <c r="AF2530" s="4"/>
      <c r="AG2530" s="4"/>
      <c r="AH2530" s="4"/>
      <c r="AI2530" s="6"/>
      <c r="AJ2530" s="4"/>
      <c r="AK2530" s="4"/>
      <c r="AL2530" s="6"/>
    </row>
    <row r="2531" spans="1:38" ht="13" x14ac:dyDescent="0.15">
      <c r="A2531" s="1"/>
      <c r="B2531" s="3"/>
      <c r="C2531" s="3"/>
      <c r="D2531" s="4"/>
      <c r="E2531" s="6"/>
      <c r="F2531" s="4"/>
      <c r="G2531" s="2"/>
      <c r="H2531" s="2"/>
      <c r="I2531" s="2"/>
      <c r="J2531" s="4"/>
      <c r="K2531" s="6"/>
      <c r="L2531" s="2"/>
      <c r="M2531" s="2"/>
      <c r="N2531" s="2"/>
      <c r="O2531" s="2"/>
      <c r="P2531" s="4"/>
      <c r="Q2531" s="6"/>
      <c r="R2531" s="4"/>
      <c r="S2531" s="4"/>
      <c r="T2531" s="4"/>
      <c r="U2531" s="4"/>
      <c r="V2531" s="4"/>
      <c r="W2531" s="6"/>
      <c r="X2531" s="4"/>
      <c r="Y2531" s="14"/>
      <c r="Z2531" s="4"/>
      <c r="AA2531" s="4"/>
      <c r="AB2531" s="4"/>
      <c r="AC2531" s="4"/>
      <c r="AD2531" s="2"/>
      <c r="AE2531" s="2"/>
      <c r="AF2531" s="4"/>
      <c r="AG2531" s="4"/>
      <c r="AH2531" s="4"/>
      <c r="AI2531" s="6"/>
      <c r="AJ2531" s="4"/>
      <c r="AK2531" s="4"/>
      <c r="AL2531" s="6"/>
    </row>
    <row r="2532" spans="1:38" ht="13" x14ac:dyDescent="0.15">
      <c r="A2532" s="7"/>
      <c r="B2532" s="3"/>
      <c r="C2532" s="3"/>
      <c r="D2532" s="4"/>
      <c r="E2532" s="6"/>
      <c r="F2532" s="4"/>
      <c r="G2532" s="3"/>
      <c r="J2532" s="4"/>
      <c r="K2532" s="6"/>
      <c r="P2532" s="4"/>
      <c r="Q2532" s="6"/>
      <c r="R2532" s="2"/>
      <c r="S2532" s="4"/>
      <c r="T2532" s="4"/>
      <c r="U2532" s="4"/>
      <c r="V2532" s="4"/>
      <c r="W2532" s="6"/>
      <c r="X2532" s="4"/>
      <c r="Y2532" s="14"/>
      <c r="Z2532" s="4"/>
      <c r="AA2532" s="4"/>
      <c r="AB2532" s="4"/>
      <c r="AC2532" s="4"/>
      <c r="AD2532" s="2"/>
      <c r="AE2532" s="2"/>
      <c r="AF2532" s="4"/>
      <c r="AG2532" s="4"/>
      <c r="AH2532" s="4"/>
      <c r="AI2532" s="6"/>
      <c r="AJ2532" s="4"/>
      <c r="AK2532" s="4"/>
      <c r="AL2532" s="6"/>
    </row>
    <row r="2533" spans="1:38" ht="13" x14ac:dyDescent="0.15">
      <c r="A2533" s="7"/>
      <c r="B2533" s="3"/>
      <c r="C2533" s="4"/>
      <c r="D2533" s="3"/>
      <c r="F2533" s="4"/>
      <c r="G2533" s="3"/>
      <c r="J2533" s="3"/>
      <c r="P2533" s="3"/>
      <c r="R2533" s="4"/>
      <c r="S2533" s="4"/>
      <c r="T2533" s="4"/>
      <c r="U2533" s="4"/>
      <c r="V2533" s="4"/>
      <c r="W2533" s="6"/>
      <c r="X2533" s="4"/>
      <c r="Y2533" s="14"/>
      <c r="Z2533" s="4"/>
      <c r="AA2533" s="4"/>
      <c r="AB2533" s="4"/>
      <c r="AC2533" s="4"/>
      <c r="AD2533" s="2"/>
      <c r="AE2533" s="2"/>
      <c r="AF2533" s="4"/>
      <c r="AG2533" s="4"/>
      <c r="AH2533" s="4"/>
      <c r="AI2533" s="6"/>
      <c r="AJ2533" s="4"/>
      <c r="AK2533" s="4"/>
      <c r="AL2533" s="6"/>
    </row>
    <row r="2534" spans="1:38" ht="13" x14ac:dyDescent="0.15">
      <c r="A2534" s="7"/>
      <c r="B2534" s="3"/>
      <c r="C2534" s="3"/>
      <c r="D2534" s="4"/>
      <c r="E2534" s="6"/>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6"/>
      <c r="AJ2534" s="4"/>
      <c r="AK2534" s="4"/>
      <c r="AL2534" s="6"/>
    </row>
    <row r="2535" spans="1:38" ht="13" x14ac:dyDescent="0.15">
      <c r="A2535" s="1"/>
      <c r="B2535" s="3"/>
      <c r="C2535" s="4"/>
      <c r="D2535" s="3"/>
      <c r="F2535" s="4"/>
      <c r="G2535" s="3"/>
      <c r="J2535" s="3"/>
      <c r="P2535" s="3"/>
      <c r="R2535" s="4"/>
      <c r="S2535" s="4"/>
      <c r="T2535" s="4"/>
      <c r="U2535" s="4"/>
      <c r="V2535" s="4"/>
      <c r="W2535" s="6"/>
      <c r="X2535" s="4"/>
      <c r="Y2535" s="14"/>
      <c r="Z2535" s="4"/>
      <c r="AA2535" s="4"/>
      <c r="AB2535" s="4"/>
      <c r="AC2535" s="4"/>
      <c r="AD2535" s="2"/>
      <c r="AE2535" s="2"/>
      <c r="AF2535" s="4"/>
      <c r="AG2535" s="4"/>
      <c r="AH2535" s="4"/>
      <c r="AI2535" s="6"/>
      <c r="AJ2535" s="4"/>
      <c r="AK2535" s="4"/>
      <c r="AL2535" s="6"/>
    </row>
    <row r="2536" spans="1:38" ht="13" x14ac:dyDescent="0.15">
      <c r="A2536" s="7"/>
      <c r="B2536" s="3"/>
      <c r="C2536" s="3"/>
      <c r="D2536" s="3"/>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6"/>
      <c r="AJ2536" s="4"/>
      <c r="AK2536" s="4"/>
      <c r="AL2536" s="6"/>
    </row>
    <row r="2537" spans="1:38" ht="13" x14ac:dyDescent="0.15">
      <c r="A2537" s="7"/>
      <c r="B2537" s="3"/>
      <c r="C2537" s="4"/>
      <c r="D2537" s="3"/>
      <c r="F2537" s="4"/>
      <c r="G2537" s="3"/>
      <c r="J2537" s="3"/>
      <c r="P2537" s="4"/>
      <c r="Q2537" s="6"/>
      <c r="R2537" s="4"/>
      <c r="S2537" s="4"/>
      <c r="T2537" s="4"/>
      <c r="U2537" s="3"/>
      <c r="V2537" s="4"/>
      <c r="W2537" s="6"/>
      <c r="X2537" s="4"/>
      <c r="Y2537" s="14"/>
      <c r="Z2537" s="4"/>
      <c r="AA2537" s="4"/>
      <c r="AB2537" s="4"/>
      <c r="AC2537" s="4"/>
      <c r="AD2537" s="2"/>
      <c r="AE2537" s="2"/>
      <c r="AF2537" s="4"/>
      <c r="AG2537" s="4"/>
      <c r="AH2537" s="4"/>
      <c r="AI2537" s="6"/>
      <c r="AJ2537" s="4"/>
      <c r="AK2537" s="4"/>
      <c r="AL2537" s="6"/>
    </row>
    <row r="2538" spans="1:38" ht="13" x14ac:dyDescent="0.15">
      <c r="A2538" s="7"/>
      <c r="B2538" s="3"/>
      <c r="C2538" s="4"/>
      <c r="D2538" s="3"/>
      <c r="F2538" s="4"/>
      <c r="G2538" s="3"/>
      <c r="J2538" s="3"/>
      <c r="P2538" s="4"/>
      <c r="Q2538" s="6"/>
      <c r="R2538" s="4"/>
      <c r="S2538" s="4"/>
      <c r="T2538" s="4"/>
      <c r="U2538" s="4"/>
      <c r="V2538" s="4"/>
      <c r="W2538" s="6"/>
      <c r="X2538" s="4"/>
      <c r="Y2538" s="14"/>
      <c r="Z2538" s="4"/>
      <c r="AA2538" s="4"/>
      <c r="AB2538" s="4"/>
      <c r="AC2538" s="4"/>
      <c r="AD2538" s="2"/>
      <c r="AE2538" s="2"/>
      <c r="AF2538" s="4"/>
      <c r="AG2538" s="4"/>
      <c r="AH2538" s="4"/>
      <c r="AI2538" s="6"/>
      <c r="AJ2538" s="4"/>
      <c r="AK2538" s="4"/>
      <c r="AL2538" s="6"/>
    </row>
    <row r="2539" spans="1:38" ht="13" x14ac:dyDescent="0.15">
      <c r="A2539" s="1"/>
      <c r="B2539" s="3"/>
      <c r="C2539" s="4"/>
      <c r="D2539" s="3"/>
      <c r="F2539" s="4"/>
      <c r="G2539" s="3"/>
      <c r="J2539" s="3"/>
      <c r="P2539" s="3"/>
      <c r="R2539" s="4"/>
      <c r="S2539" s="4"/>
      <c r="T2539" s="4"/>
      <c r="U2539" s="4"/>
      <c r="V2539" s="4"/>
      <c r="W2539" s="6"/>
      <c r="X2539" s="4"/>
      <c r="Y2539" s="14"/>
      <c r="Z2539" s="4"/>
      <c r="AA2539" s="4"/>
      <c r="AB2539" s="4"/>
      <c r="AC2539" s="4"/>
      <c r="AD2539" s="2"/>
      <c r="AE2539" s="2"/>
      <c r="AF2539" s="4"/>
      <c r="AG2539" s="4"/>
      <c r="AH2539" s="4"/>
      <c r="AI2539" s="6"/>
      <c r="AJ2539" s="4"/>
      <c r="AK2539" s="4"/>
      <c r="AL2539" s="6"/>
    </row>
    <row r="2540" spans="1:38" ht="13" x14ac:dyDescent="0.15">
      <c r="A2540" s="7"/>
      <c r="B2540" s="3"/>
      <c r="C2540" s="3"/>
      <c r="D2540" s="4"/>
      <c r="E2540" s="6"/>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6"/>
      <c r="AJ2540" s="4"/>
      <c r="AK2540" s="4"/>
      <c r="AL2540" s="6"/>
    </row>
    <row r="2541" spans="1:38"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6"/>
      <c r="AJ2541" s="4"/>
      <c r="AK2541" s="4"/>
      <c r="AL2541" s="6"/>
    </row>
    <row r="2542" spans="1:38" ht="13" x14ac:dyDescent="0.15">
      <c r="A2542" s="7"/>
      <c r="B2542" s="3"/>
      <c r="C2542" s="3"/>
      <c r="D2542" s="3"/>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6"/>
      <c r="AJ2542" s="4"/>
      <c r="AK2542" s="4"/>
      <c r="AL2542" s="6"/>
    </row>
    <row r="2543" spans="1:38" ht="13" x14ac:dyDescent="0.15">
      <c r="A2543" s="1"/>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6"/>
      <c r="AJ2543" s="4"/>
      <c r="AK2543" s="4"/>
      <c r="AL2543" s="6"/>
    </row>
    <row r="2544" spans="1:38"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6"/>
      <c r="AJ2544" s="4"/>
      <c r="AK2544" s="4"/>
      <c r="AL2544" s="6"/>
    </row>
    <row r="2545" spans="1:38"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6"/>
      <c r="AJ2545" s="4"/>
      <c r="AK2545" s="4"/>
      <c r="AL2545" s="6"/>
    </row>
    <row r="2546" spans="1:38"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6"/>
      <c r="AJ2546" s="4"/>
      <c r="AK2546" s="4"/>
      <c r="AL2546" s="6"/>
    </row>
    <row r="2547" spans="1:38" ht="13" x14ac:dyDescent="0.15">
      <c r="A2547" s="1"/>
      <c r="B2547" s="3"/>
      <c r="C2547" s="3"/>
      <c r="D2547" s="4"/>
      <c r="E2547" s="6"/>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6"/>
      <c r="AJ2547" s="4"/>
      <c r="AK2547" s="4"/>
      <c r="AL2547" s="6"/>
    </row>
    <row r="2548" spans="1:38" ht="13" x14ac:dyDescent="0.15">
      <c r="A2548" s="7"/>
      <c r="B2548" s="3"/>
      <c r="C2548" s="3"/>
      <c r="D2548" s="4"/>
      <c r="E2548" s="6"/>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6"/>
      <c r="AJ2548" s="4"/>
      <c r="AK2548" s="4"/>
      <c r="AL2548" s="6"/>
    </row>
    <row r="2549" spans="1:38" ht="13" x14ac:dyDescent="0.15">
      <c r="A2549" s="7"/>
      <c r="B2549" s="3"/>
      <c r="C2549" s="3"/>
      <c r="D2549" s="3"/>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6"/>
      <c r="AJ2549" s="4"/>
      <c r="AK2549" s="4"/>
      <c r="AL2549" s="6"/>
    </row>
    <row r="2550" spans="1:38" ht="13" x14ac:dyDescent="0.15">
      <c r="A2550" s="7"/>
      <c r="B2550" s="3"/>
      <c r="C2550" s="3"/>
      <c r="D2550" s="3"/>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6"/>
      <c r="AJ2550" s="4"/>
      <c r="AK2550" s="4"/>
      <c r="AL2550" s="6"/>
    </row>
    <row r="2551" spans="1:38" ht="13" x14ac:dyDescent="0.15">
      <c r="A2551" s="1"/>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6"/>
      <c r="AJ2551" s="4"/>
      <c r="AK2551" s="4"/>
      <c r="AL2551" s="6"/>
    </row>
    <row r="2552" spans="1:38" ht="13" x14ac:dyDescent="0.15">
      <c r="A2552" s="7"/>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6"/>
      <c r="AJ2552" s="4"/>
      <c r="AK2552" s="4"/>
      <c r="AL2552" s="6"/>
    </row>
    <row r="2553" spans="1:38"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6"/>
      <c r="AJ2553" s="4"/>
      <c r="AK2553" s="4"/>
      <c r="AL2553" s="6"/>
    </row>
    <row r="2554" spans="1:38" ht="13" x14ac:dyDescent="0.15">
      <c r="A2554" s="7"/>
      <c r="B2554" s="3"/>
      <c r="C2554" s="3"/>
      <c r="D2554" s="4"/>
      <c r="E2554" s="6"/>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6"/>
      <c r="AJ2554" s="4"/>
      <c r="AK2554" s="4"/>
      <c r="AL2554" s="6"/>
    </row>
    <row r="2555" spans="1:38" ht="13" x14ac:dyDescent="0.15">
      <c r="A2555" s="1"/>
      <c r="B2555" s="3"/>
      <c r="C2555" s="3"/>
      <c r="D2555" s="4"/>
      <c r="E2555" s="6"/>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6"/>
      <c r="AJ2555" s="4"/>
      <c r="AK2555" s="4"/>
      <c r="AL2555" s="6"/>
    </row>
    <row r="2556" spans="1:38" ht="13" x14ac:dyDescent="0.15">
      <c r="A2556" s="7"/>
      <c r="B2556" s="3"/>
      <c r="C2556" s="3"/>
      <c r="D2556" s="3"/>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6"/>
      <c r="AJ2556" s="4"/>
      <c r="AK2556" s="4"/>
      <c r="AL2556" s="6"/>
    </row>
    <row r="2557" spans="1:38" ht="13" x14ac:dyDescent="0.15">
      <c r="A2557" s="7"/>
      <c r="B2557" s="3"/>
      <c r="C2557" s="3"/>
      <c r="D2557" s="3"/>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6"/>
      <c r="AJ2557" s="4"/>
      <c r="AK2557" s="4"/>
      <c r="AL2557" s="6"/>
    </row>
    <row r="2558" spans="1:38" ht="13" x14ac:dyDescent="0.15">
      <c r="A2558" s="7"/>
      <c r="B2558" s="3"/>
      <c r="C2558" s="3"/>
      <c r="D2558" s="3"/>
      <c r="F2558" s="4"/>
      <c r="G2558" s="3"/>
      <c r="J2558" s="4"/>
      <c r="K2558" s="6"/>
      <c r="P2558" s="4"/>
      <c r="Q2558" s="6"/>
      <c r="R2558" s="4"/>
      <c r="S2558" s="4"/>
      <c r="T2558" s="4"/>
      <c r="U2558" s="4"/>
      <c r="V2558" s="4"/>
      <c r="W2558" s="6"/>
      <c r="X2558" s="4"/>
      <c r="Y2558" s="14"/>
      <c r="Z2558" s="4"/>
      <c r="AA2558" s="4"/>
      <c r="AB2558" s="4"/>
      <c r="AC2558" s="4"/>
      <c r="AD2558" s="2"/>
      <c r="AE2558" s="2"/>
      <c r="AF2558" s="4"/>
      <c r="AG2558" s="4"/>
      <c r="AH2558" s="4"/>
      <c r="AI2558" s="6"/>
      <c r="AJ2558" s="4"/>
      <c r="AK2558" s="4"/>
      <c r="AL2558" s="6"/>
    </row>
    <row r="2559" spans="1:38" ht="13" x14ac:dyDescent="0.15">
      <c r="A2559" s="1"/>
      <c r="B2559" s="3"/>
      <c r="C2559" s="3"/>
      <c r="D2559" s="3"/>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6"/>
      <c r="AJ2559" s="4"/>
      <c r="AK2559" s="4"/>
      <c r="AL2559" s="6"/>
    </row>
    <row r="2560" spans="1:38" ht="13" x14ac:dyDescent="0.15">
      <c r="A2560" s="7"/>
      <c r="B2560" s="3"/>
      <c r="C2560" s="3"/>
      <c r="D2560" s="3"/>
      <c r="F2560" s="4"/>
      <c r="G2560" s="3"/>
      <c r="J2560" s="4"/>
      <c r="K2560" s="6"/>
      <c r="P2560" s="4"/>
      <c r="Q2560" s="6"/>
      <c r="R2560" s="4"/>
      <c r="S2560" s="4"/>
      <c r="T2560" s="4"/>
      <c r="U2560" s="4"/>
      <c r="V2560" s="4"/>
      <c r="W2560" s="6"/>
      <c r="X2560" s="4"/>
      <c r="Y2560" s="14"/>
      <c r="Z2560" s="4"/>
      <c r="AA2560" s="4"/>
      <c r="AB2560" s="4"/>
      <c r="AC2560" s="4"/>
      <c r="AD2560" s="2"/>
      <c r="AE2560" s="2"/>
      <c r="AF2560" s="4"/>
      <c r="AG2560" s="4"/>
      <c r="AH2560" s="4"/>
      <c r="AI2560" s="6"/>
      <c r="AJ2560" s="4"/>
      <c r="AK2560" s="4"/>
      <c r="AL2560" s="6"/>
    </row>
    <row r="2561" spans="1:38" ht="13" x14ac:dyDescent="0.15">
      <c r="A2561" s="7"/>
      <c r="B2561" s="3"/>
      <c r="C2561" s="3"/>
      <c r="D2561" s="4"/>
      <c r="E2561" s="6"/>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6"/>
      <c r="AJ2561" s="4"/>
      <c r="AK2561" s="4"/>
      <c r="AL2561" s="6"/>
    </row>
    <row r="2562" spans="1:38" ht="13" x14ac:dyDescent="0.15">
      <c r="A2562" s="7"/>
      <c r="B2562" s="3"/>
      <c r="C2562" s="3"/>
      <c r="D2562" s="4"/>
      <c r="E2562" s="6"/>
      <c r="F2562" s="4"/>
      <c r="G2562" s="3"/>
      <c r="J2562" s="4"/>
      <c r="K2562" s="6"/>
      <c r="P2562" s="4"/>
      <c r="Q2562" s="6"/>
      <c r="R2562" s="4"/>
      <c r="S2562" s="4"/>
      <c r="T2562" s="4"/>
      <c r="U2562" s="4"/>
      <c r="V2562" s="4"/>
      <c r="W2562" s="6"/>
      <c r="X2562" s="4"/>
      <c r="Y2562" s="14"/>
      <c r="Z2562" s="4"/>
      <c r="AA2562" s="4"/>
      <c r="AB2562" s="4"/>
      <c r="AC2562" s="4"/>
      <c r="AD2562" s="2"/>
      <c r="AE2562" s="2"/>
      <c r="AF2562" s="4"/>
      <c r="AG2562" s="4"/>
      <c r="AH2562" s="4"/>
      <c r="AI2562" s="6"/>
      <c r="AJ2562" s="4"/>
      <c r="AK2562" s="4"/>
      <c r="AL2562" s="6"/>
    </row>
    <row r="2563" spans="1:38" ht="13" x14ac:dyDescent="0.15">
      <c r="A2563" s="1"/>
      <c r="B2563" s="3"/>
      <c r="C2563" s="3"/>
      <c r="D2563" s="3"/>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6"/>
      <c r="AJ2563" s="4"/>
      <c r="AK2563" s="4"/>
      <c r="AL2563" s="6"/>
    </row>
    <row r="2564" spans="1:38" ht="13" x14ac:dyDescent="0.15">
      <c r="A2564" s="7"/>
      <c r="B2564" s="3"/>
      <c r="C2564" s="3"/>
      <c r="D2564" s="3"/>
      <c r="F2564" s="4"/>
      <c r="G2564" s="3"/>
      <c r="J2564" s="4"/>
      <c r="K2564" s="6"/>
      <c r="P2564" s="4"/>
      <c r="Q2564" s="6"/>
      <c r="R2564" s="4"/>
      <c r="S2564" s="4"/>
      <c r="T2564" s="4"/>
      <c r="U2564" s="4"/>
      <c r="V2564" s="4"/>
      <c r="W2564" s="6"/>
      <c r="X2564" s="4"/>
      <c r="Y2564" s="14"/>
      <c r="Z2564" s="4"/>
      <c r="AA2564" s="4"/>
      <c r="AB2564" s="4"/>
      <c r="AC2564" s="4"/>
      <c r="AD2564" s="2"/>
      <c r="AE2564" s="2"/>
      <c r="AF2564" s="4"/>
      <c r="AG2564" s="4"/>
      <c r="AH2564" s="4"/>
      <c r="AI2564" s="6"/>
      <c r="AJ2564" s="4"/>
      <c r="AK2564" s="4"/>
      <c r="AL2564" s="6"/>
    </row>
    <row r="2565" spans="1:38" ht="13" x14ac:dyDescent="0.15">
      <c r="A2565" s="7"/>
      <c r="B2565" s="3"/>
      <c r="C2565" s="3"/>
      <c r="D2565" s="3"/>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6"/>
      <c r="AJ2565" s="4"/>
      <c r="AK2565" s="4"/>
      <c r="AL2565" s="6"/>
    </row>
    <row r="2566" spans="1:38" ht="13" x14ac:dyDescent="0.15">
      <c r="A2566" s="7"/>
      <c r="B2566" s="3"/>
      <c r="C2566" s="3"/>
      <c r="D2566" s="3"/>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6"/>
      <c r="AJ2566" s="4"/>
      <c r="AK2566" s="4"/>
      <c r="AL2566" s="6"/>
    </row>
    <row r="2567" spans="1:38" ht="13" x14ac:dyDescent="0.15">
      <c r="A2567" s="1"/>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6"/>
      <c r="AJ2567" s="4"/>
      <c r="AK2567" s="4"/>
      <c r="AL2567" s="6"/>
    </row>
    <row r="2568" spans="1:38" ht="13" x14ac:dyDescent="0.15">
      <c r="A2568" s="7"/>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6"/>
      <c r="AJ2568" s="4"/>
      <c r="AK2568" s="4"/>
      <c r="AL2568" s="6"/>
    </row>
    <row r="2569" spans="1:38" ht="13" x14ac:dyDescent="0.15">
      <c r="A2569" s="7"/>
      <c r="B2569" s="3"/>
      <c r="C2569" s="3"/>
      <c r="D2569" s="4"/>
      <c r="E2569" s="6"/>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6"/>
      <c r="AJ2569" s="4"/>
      <c r="AK2569" s="4"/>
      <c r="AL2569" s="6"/>
    </row>
    <row r="2570" spans="1:38" ht="13" x14ac:dyDescent="0.15">
      <c r="A2570" s="7"/>
      <c r="B2570" s="3"/>
      <c r="C2570" s="3"/>
      <c r="D2570" s="4"/>
      <c r="E2570" s="6"/>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6"/>
      <c r="AJ2570" s="4"/>
      <c r="AK2570" s="4"/>
      <c r="AL2570" s="6"/>
    </row>
    <row r="2571" spans="1:38" ht="13" x14ac:dyDescent="0.15">
      <c r="A2571" s="1"/>
      <c r="B2571" s="3"/>
      <c r="C2571" s="3"/>
      <c r="D2571" s="3"/>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6"/>
      <c r="AJ2571" s="4"/>
      <c r="AK2571" s="4"/>
      <c r="AL2571" s="6"/>
    </row>
    <row r="2572" spans="1:38" ht="13" x14ac:dyDescent="0.15">
      <c r="A2572" s="7"/>
      <c r="B2572" s="3"/>
      <c r="C2572" s="3"/>
      <c r="D2572" s="3"/>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6"/>
      <c r="AJ2572" s="4"/>
      <c r="AK2572" s="4"/>
      <c r="AL2572" s="6"/>
    </row>
    <row r="2573" spans="1:38"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6"/>
      <c r="AJ2573" s="4"/>
      <c r="AK2573" s="4"/>
      <c r="AL2573" s="6"/>
    </row>
    <row r="2574" spans="1:38"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6"/>
      <c r="AJ2574" s="4"/>
      <c r="AK2574" s="4"/>
      <c r="AL2574" s="6"/>
    </row>
    <row r="2575" spans="1:38" ht="13" x14ac:dyDescent="0.15">
      <c r="A2575" s="1"/>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6"/>
      <c r="AJ2575" s="4"/>
      <c r="AK2575" s="4"/>
      <c r="AL2575" s="6"/>
    </row>
    <row r="2576" spans="1:38"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6"/>
      <c r="AJ2576" s="4"/>
      <c r="AK2576" s="4"/>
      <c r="AL2576" s="6"/>
    </row>
    <row r="2577" spans="1:38" ht="13" x14ac:dyDescent="0.15">
      <c r="A2577" s="7"/>
      <c r="B2577" s="3"/>
      <c r="C2577" s="3"/>
      <c r="D2577" s="4"/>
      <c r="E2577" s="6"/>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6"/>
      <c r="AJ2577" s="4"/>
      <c r="AK2577" s="4"/>
      <c r="AL2577" s="6"/>
    </row>
    <row r="2578" spans="1:38" ht="13" x14ac:dyDescent="0.15">
      <c r="A2578" s="7"/>
      <c r="B2578" s="3"/>
      <c r="C2578" s="3"/>
      <c r="D2578" s="4"/>
      <c r="E2578" s="6"/>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6"/>
      <c r="AJ2578" s="4"/>
      <c r="AK2578" s="4"/>
      <c r="AL2578" s="6"/>
    </row>
    <row r="2579" spans="1:38" ht="13" x14ac:dyDescent="0.15">
      <c r="A2579" s="1"/>
      <c r="B2579" s="3"/>
      <c r="C2579" s="3"/>
      <c r="D2579" s="3"/>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6"/>
      <c r="AJ2579" s="4"/>
      <c r="AK2579" s="4"/>
      <c r="AL2579" s="6"/>
    </row>
    <row r="2580" spans="1:38" ht="13" x14ac:dyDescent="0.15">
      <c r="A2580" s="7"/>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6"/>
      <c r="AJ2580" s="4"/>
      <c r="AK2580" s="4"/>
      <c r="AL2580" s="6"/>
    </row>
    <row r="2581" spans="1:38"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6"/>
      <c r="AJ2581" s="4"/>
      <c r="AK2581" s="4"/>
      <c r="AL2581" s="6"/>
    </row>
    <row r="2582" spans="1:38"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6"/>
      <c r="AJ2582" s="4"/>
      <c r="AK2582" s="4"/>
      <c r="AL2582" s="6"/>
    </row>
    <row r="2583" spans="1:38" ht="13" x14ac:dyDescent="0.15">
      <c r="A2583" s="1"/>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6"/>
      <c r="AJ2583" s="4"/>
      <c r="AK2583" s="4"/>
      <c r="AL2583" s="6"/>
    </row>
    <row r="2584" spans="1:38" ht="13" x14ac:dyDescent="0.15">
      <c r="A2584" s="7"/>
      <c r="B2584" s="3"/>
      <c r="C2584" s="3"/>
      <c r="D2584" s="4"/>
      <c r="E2584" s="6"/>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6"/>
      <c r="AJ2584" s="4"/>
      <c r="AK2584" s="4"/>
      <c r="AL2584" s="6"/>
    </row>
    <row r="2585" spans="1:38" ht="13" x14ac:dyDescent="0.15">
      <c r="A2585" s="7"/>
      <c r="B2585" s="3"/>
      <c r="C2585" s="3"/>
      <c r="D2585" s="4"/>
      <c r="E2585" s="6"/>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6"/>
      <c r="AJ2585" s="4"/>
      <c r="AK2585" s="4"/>
      <c r="AL2585" s="6"/>
    </row>
    <row r="2586" spans="1:38" ht="13" x14ac:dyDescent="0.15">
      <c r="A2586" s="7"/>
      <c r="B2586" s="3"/>
      <c r="C2586" s="3"/>
      <c r="D2586" s="3"/>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6"/>
      <c r="AJ2586" s="4"/>
      <c r="AK2586" s="4"/>
      <c r="AL2586" s="6"/>
    </row>
    <row r="2587" spans="1:38" ht="13" x14ac:dyDescent="0.15">
      <c r="A2587" s="1"/>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6"/>
      <c r="AJ2587" s="4"/>
      <c r="AK2587" s="4"/>
      <c r="AL2587" s="6"/>
    </row>
    <row r="2588" spans="1:38" ht="13" x14ac:dyDescent="0.15">
      <c r="A2588" s="7"/>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6"/>
      <c r="AJ2588" s="4"/>
      <c r="AK2588" s="4"/>
      <c r="AL2588" s="6"/>
    </row>
    <row r="2589" spans="1:38"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6"/>
      <c r="AJ2589" s="4"/>
      <c r="AK2589" s="4"/>
      <c r="AL2589" s="6"/>
    </row>
    <row r="2590" spans="1:38"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6"/>
      <c r="AJ2590" s="4"/>
      <c r="AK2590" s="4"/>
      <c r="AL2590" s="6"/>
    </row>
    <row r="2591" spans="1:38" ht="13" x14ac:dyDescent="0.15">
      <c r="A2591" s="1"/>
      <c r="B2591" s="3"/>
      <c r="C2591" s="3"/>
      <c r="D2591" s="4"/>
      <c r="E2591" s="6"/>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6"/>
      <c r="AJ2591" s="4"/>
      <c r="AK2591" s="4"/>
      <c r="AL2591" s="6"/>
    </row>
    <row r="2592" spans="1:38" ht="13" x14ac:dyDescent="0.15">
      <c r="A2592" s="7"/>
      <c r="B2592" s="3"/>
      <c r="C2592" s="3"/>
      <c r="D2592" s="4"/>
      <c r="E2592" s="6"/>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6"/>
      <c r="AJ2592" s="4"/>
      <c r="AK2592" s="4"/>
      <c r="AL2592" s="6"/>
    </row>
    <row r="2593" spans="1:38" ht="13" x14ac:dyDescent="0.15">
      <c r="A2593" s="7"/>
      <c r="B2593" s="3"/>
      <c r="C2593" s="3"/>
      <c r="D2593" s="3"/>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6"/>
      <c r="AJ2593" s="4"/>
      <c r="AK2593" s="4"/>
      <c r="AL2593" s="6"/>
    </row>
    <row r="2594" spans="1:38" ht="13" x14ac:dyDescent="0.15">
      <c r="A2594" s="7"/>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6"/>
      <c r="AJ2594" s="4"/>
      <c r="AK2594" s="4"/>
      <c r="AL2594" s="6"/>
    </row>
    <row r="2595" spans="1:38" ht="13" x14ac:dyDescent="0.15">
      <c r="A2595" s="1"/>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6"/>
      <c r="AJ2595" s="4"/>
      <c r="AK2595" s="4"/>
      <c r="AL2595" s="6"/>
    </row>
    <row r="2596" spans="1:38" ht="13" x14ac:dyDescent="0.15">
      <c r="A2596" s="7"/>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6"/>
      <c r="AJ2596" s="4"/>
      <c r="AK2596" s="4"/>
      <c r="AL2596" s="6"/>
    </row>
    <row r="2597" spans="1:38"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6"/>
      <c r="AJ2597" s="4"/>
      <c r="AK2597" s="4"/>
      <c r="AL2597" s="6"/>
    </row>
    <row r="2598" spans="1:38" ht="13" x14ac:dyDescent="0.15">
      <c r="A2598" s="7"/>
      <c r="B2598" s="3"/>
      <c r="C2598" s="3"/>
      <c r="D2598" s="4"/>
      <c r="E2598" s="6"/>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6"/>
      <c r="AJ2598" s="4"/>
      <c r="AK2598" s="4"/>
      <c r="AL2598" s="6"/>
    </row>
    <row r="2599" spans="1:38" ht="13" x14ac:dyDescent="0.15">
      <c r="A2599" s="1"/>
      <c r="B2599" s="3"/>
      <c r="C2599" s="3"/>
      <c r="D2599" s="4"/>
      <c r="E2599" s="6"/>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6"/>
      <c r="AJ2599" s="4"/>
      <c r="AK2599" s="4"/>
      <c r="AL2599" s="6"/>
    </row>
    <row r="2600" spans="1:38" ht="13" x14ac:dyDescent="0.15">
      <c r="A2600" s="7"/>
      <c r="B2600" s="3"/>
      <c r="C2600" s="3"/>
      <c r="D2600" s="3"/>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6"/>
      <c r="AJ2600" s="4"/>
      <c r="AK2600" s="4"/>
      <c r="AL2600" s="6"/>
    </row>
    <row r="2601" spans="1:38"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6"/>
      <c r="AJ2601" s="4"/>
      <c r="AK2601" s="4"/>
      <c r="AL2601" s="6"/>
    </row>
    <row r="2602" spans="1:38" ht="13" x14ac:dyDescent="0.15">
      <c r="A2602" s="7"/>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6"/>
      <c r="AJ2602" s="4"/>
      <c r="AK2602" s="4"/>
      <c r="AL2602" s="6"/>
    </row>
    <row r="2603" spans="1:38" ht="13" x14ac:dyDescent="0.15">
      <c r="A2603" s="1"/>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6"/>
      <c r="AJ2603" s="4"/>
      <c r="AK2603" s="4"/>
      <c r="AL2603" s="6"/>
    </row>
    <row r="2604" spans="1:38" ht="13" x14ac:dyDescent="0.15">
      <c r="A2604" s="7"/>
      <c r="B2604" s="3"/>
      <c r="C2604" s="3"/>
      <c r="D2604" s="3"/>
      <c r="F2604" s="4"/>
      <c r="G2604" s="1"/>
      <c r="H2604" s="1"/>
      <c r="I2604" s="1"/>
      <c r="J2604" s="4"/>
      <c r="K2604" s="6"/>
      <c r="L2604" s="1"/>
      <c r="M2604" s="1"/>
      <c r="N2604" s="1"/>
      <c r="O2604" s="1"/>
      <c r="P2604" s="4"/>
      <c r="Q2604" s="6"/>
      <c r="R2604" s="4"/>
      <c r="S2604" s="4"/>
      <c r="T2604" s="4"/>
      <c r="U2604" s="4"/>
      <c r="V2604" s="4"/>
      <c r="W2604" s="6"/>
      <c r="X2604" s="4"/>
      <c r="Y2604" s="14"/>
      <c r="Z2604" s="4"/>
      <c r="AA2604" s="4"/>
      <c r="AB2604" s="4"/>
      <c r="AC2604" s="4"/>
      <c r="AD2604" s="2"/>
      <c r="AE2604" s="2"/>
      <c r="AF2604" s="4"/>
      <c r="AG2604" s="4"/>
      <c r="AH2604" s="4"/>
      <c r="AI2604" s="6"/>
      <c r="AJ2604" s="4"/>
      <c r="AK2604" s="4"/>
      <c r="AL2604" s="6"/>
    </row>
    <row r="2605" spans="1:38" ht="13" x14ac:dyDescent="0.15">
      <c r="A2605" s="7"/>
      <c r="B2605" s="3"/>
      <c r="C2605" s="3"/>
      <c r="D2605" s="4"/>
      <c r="E2605" s="6"/>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6"/>
      <c r="AJ2605" s="4"/>
      <c r="AK2605" s="4"/>
      <c r="AL2605" s="6"/>
    </row>
    <row r="2606" spans="1:38" ht="13" x14ac:dyDescent="0.15">
      <c r="A2606" s="7"/>
      <c r="B2606" s="3"/>
      <c r="C2606" s="3"/>
      <c r="D2606" s="4"/>
      <c r="E2606" s="6"/>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6"/>
      <c r="AJ2606" s="4"/>
      <c r="AK2606" s="4"/>
      <c r="AL2606" s="6"/>
    </row>
    <row r="2607" spans="1:38" ht="13" x14ac:dyDescent="0.15">
      <c r="A2607" s="1"/>
      <c r="B2607" s="3"/>
      <c r="C2607" s="3"/>
      <c r="D2607" s="3"/>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6"/>
      <c r="AJ2607" s="4"/>
      <c r="AK2607" s="4"/>
      <c r="AL2607" s="6"/>
    </row>
    <row r="2608" spans="1:38" ht="13" x14ac:dyDescent="0.15">
      <c r="A2608" s="7"/>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6"/>
      <c r="AJ2608" s="4"/>
      <c r="AK2608" s="4"/>
      <c r="AL2608" s="6"/>
    </row>
    <row r="2609" spans="1:38"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6"/>
      <c r="AJ2609" s="4"/>
      <c r="AK2609" s="4"/>
      <c r="AL2609" s="6"/>
    </row>
    <row r="2610" spans="1:38" ht="13" x14ac:dyDescent="0.15">
      <c r="A2610" s="7"/>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6"/>
      <c r="AJ2610" s="4"/>
      <c r="AK2610" s="4"/>
      <c r="AL2610" s="6"/>
    </row>
    <row r="2611" spans="1:38" ht="13" x14ac:dyDescent="0.15">
      <c r="A2611" s="1"/>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6"/>
      <c r="AJ2611" s="4"/>
      <c r="AK2611" s="4"/>
      <c r="AL2611" s="6"/>
    </row>
    <row r="2612" spans="1:38" ht="13" x14ac:dyDescent="0.15">
      <c r="A2612" s="7"/>
      <c r="B2612" s="3"/>
      <c r="C2612" s="3"/>
      <c r="D2612" s="4"/>
      <c r="E2612" s="6"/>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6"/>
      <c r="AJ2612" s="4"/>
      <c r="AK2612" s="4"/>
      <c r="AL2612" s="6"/>
    </row>
    <row r="2613" spans="1:38" ht="13" x14ac:dyDescent="0.15">
      <c r="A2613" s="7"/>
      <c r="B2613" s="3"/>
      <c r="C2613" s="3"/>
      <c r="D2613" s="4"/>
      <c r="E2613" s="6"/>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6"/>
      <c r="AJ2613" s="4"/>
      <c r="AK2613" s="4"/>
      <c r="AL2613" s="6"/>
    </row>
    <row r="2614" spans="1:38" ht="13" x14ac:dyDescent="0.15">
      <c r="A2614" s="7"/>
      <c r="B2614" s="3"/>
      <c r="C2614" s="3"/>
      <c r="D2614" s="3"/>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6"/>
      <c r="AJ2614" s="4"/>
      <c r="AK2614" s="4"/>
      <c r="AL2614" s="6"/>
    </row>
    <row r="2615" spans="1:38" ht="13" x14ac:dyDescent="0.15">
      <c r="A2615" s="1"/>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6"/>
      <c r="AJ2615" s="4"/>
      <c r="AK2615" s="4"/>
      <c r="AL2615" s="6"/>
    </row>
    <row r="2616" spans="1:38"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6"/>
      <c r="AJ2616" s="4"/>
      <c r="AK2616" s="4"/>
      <c r="AL2616" s="6"/>
    </row>
    <row r="2617" spans="1:38"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6"/>
      <c r="AJ2617" s="4"/>
      <c r="AK2617" s="4"/>
      <c r="AL2617" s="6"/>
    </row>
    <row r="2618" spans="1:38"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6"/>
      <c r="AJ2618" s="4"/>
      <c r="AK2618" s="4"/>
      <c r="AL2618" s="6"/>
    </row>
    <row r="2619" spans="1:38" ht="13" x14ac:dyDescent="0.15">
      <c r="A2619" s="1"/>
      <c r="B2619" s="3"/>
      <c r="C2619" s="3"/>
      <c r="D2619" s="4"/>
      <c r="E2619" s="6"/>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6"/>
      <c r="AJ2619" s="4"/>
      <c r="AK2619" s="4"/>
      <c r="AL2619" s="6"/>
    </row>
    <row r="2620" spans="1:38" ht="13" x14ac:dyDescent="0.15">
      <c r="A2620" s="7"/>
      <c r="B2620" s="3"/>
      <c r="C2620" s="3"/>
      <c r="D2620" s="4"/>
      <c r="E2620" s="6"/>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6"/>
      <c r="AJ2620" s="4"/>
      <c r="AK2620" s="4"/>
      <c r="AL2620" s="6"/>
    </row>
    <row r="2621" spans="1:38" ht="13" x14ac:dyDescent="0.15">
      <c r="A2621" s="7"/>
      <c r="B2621" s="3"/>
      <c r="C2621" s="3"/>
      <c r="D2621" s="3"/>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6"/>
      <c r="AJ2621" s="4"/>
      <c r="AK2621" s="4"/>
      <c r="AL2621" s="6"/>
    </row>
    <row r="2622" spans="1:38" ht="13" x14ac:dyDescent="0.15">
      <c r="A2622" s="7"/>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6"/>
      <c r="AJ2622" s="4"/>
      <c r="AK2622" s="4"/>
      <c r="AL2622" s="6"/>
    </row>
    <row r="2623" spans="1:38" ht="13" x14ac:dyDescent="0.15">
      <c r="A2623" s="1"/>
      <c r="B2623" s="3"/>
      <c r="C2623" s="3"/>
      <c r="D2623" s="3"/>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6"/>
      <c r="AJ2623" s="4"/>
      <c r="AK2623" s="4"/>
      <c r="AL2623" s="6"/>
    </row>
    <row r="2624" spans="1:38" ht="13" x14ac:dyDescent="0.15">
      <c r="A2624" s="7"/>
      <c r="B2624" s="3"/>
      <c r="C2624" s="3"/>
      <c r="D2624" s="3"/>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6"/>
      <c r="AJ2624" s="4"/>
      <c r="AK2624" s="4"/>
      <c r="AL2624" s="6"/>
    </row>
    <row r="2625" spans="1:38" ht="13" x14ac:dyDescent="0.15">
      <c r="A2625" s="7"/>
      <c r="B2625" s="3"/>
      <c r="C2625" s="3"/>
      <c r="D2625" s="3"/>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6"/>
      <c r="AJ2625" s="4"/>
      <c r="AK2625" s="4"/>
      <c r="AL2625" s="6"/>
    </row>
    <row r="2626" spans="1:38" ht="13" x14ac:dyDescent="0.15">
      <c r="A2626" s="7"/>
      <c r="B2626" s="3"/>
      <c r="C2626" s="3"/>
      <c r="D2626" s="4"/>
      <c r="E2626" s="6"/>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6"/>
      <c r="AJ2626" s="4"/>
      <c r="AK2626" s="4"/>
      <c r="AL2626" s="6"/>
    </row>
    <row r="2627" spans="1:38" ht="13" x14ac:dyDescent="0.15">
      <c r="A2627" s="1"/>
      <c r="B2627" s="3"/>
      <c r="C2627" s="3"/>
      <c r="D2627" s="4"/>
      <c r="E2627" s="6"/>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6"/>
      <c r="AJ2627" s="4"/>
      <c r="AK2627" s="4"/>
      <c r="AL2627" s="6"/>
    </row>
    <row r="2628" spans="1:38" ht="13" x14ac:dyDescent="0.15">
      <c r="A2628" s="7"/>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6"/>
      <c r="AJ2628" s="4"/>
      <c r="AK2628" s="4"/>
      <c r="AL2628" s="6"/>
    </row>
    <row r="2629" spans="1:38"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6"/>
      <c r="AJ2629" s="4"/>
      <c r="AK2629" s="4"/>
      <c r="AL2629" s="6"/>
    </row>
    <row r="2630" spans="1:38" ht="13" x14ac:dyDescent="0.15">
      <c r="A2630" s="7"/>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6"/>
      <c r="AJ2630" s="4"/>
      <c r="AK2630" s="4"/>
      <c r="AL2630" s="6"/>
    </row>
    <row r="2631" spans="1:38" ht="13" x14ac:dyDescent="0.15">
      <c r="A2631" s="1"/>
      <c r="B2631" s="3"/>
      <c r="C2631" s="3"/>
      <c r="D2631" s="3"/>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6"/>
      <c r="AJ2631" s="4"/>
      <c r="AK2631" s="4"/>
      <c r="AL2631" s="6"/>
    </row>
    <row r="2632" spans="1:38" ht="13" x14ac:dyDescent="0.15">
      <c r="A2632" s="7"/>
      <c r="B2632" s="3"/>
      <c r="C2632" s="3"/>
      <c r="D2632" s="3"/>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6"/>
      <c r="AJ2632" s="4"/>
      <c r="AK2632" s="4"/>
      <c r="AL2632" s="6"/>
    </row>
    <row r="2633" spans="1:38" ht="13" x14ac:dyDescent="0.15">
      <c r="A2633" s="7"/>
      <c r="B2633" s="3"/>
      <c r="C2633" s="3"/>
      <c r="D2633" s="4"/>
      <c r="E2633" s="6"/>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6"/>
      <c r="AJ2633" s="4"/>
      <c r="AK2633" s="4"/>
      <c r="AL2633" s="6"/>
    </row>
    <row r="2634" spans="1:38" ht="13" x14ac:dyDescent="0.15">
      <c r="A2634" s="7"/>
      <c r="B2634" s="3"/>
      <c r="C2634" s="3"/>
      <c r="D2634" s="4"/>
      <c r="E2634" s="6"/>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6"/>
      <c r="AJ2634" s="4"/>
      <c r="AK2634" s="4"/>
      <c r="AL2634" s="6"/>
    </row>
    <row r="2635" spans="1:38" ht="13" x14ac:dyDescent="0.15">
      <c r="A2635" s="1"/>
      <c r="B2635" s="3"/>
      <c r="C2635" s="3"/>
      <c r="D2635" s="4"/>
      <c r="E2635" s="6"/>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6"/>
      <c r="AJ2635" s="4"/>
      <c r="AK2635" s="4"/>
      <c r="AL2635" s="6"/>
    </row>
    <row r="2636" spans="1:38" ht="13" x14ac:dyDescent="0.15">
      <c r="A2636" s="7"/>
      <c r="B2636" s="3"/>
      <c r="C2636" s="3"/>
      <c r="D2636" s="3"/>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6"/>
      <c r="AJ2636" s="4"/>
      <c r="AK2636" s="4"/>
      <c r="AL2636" s="6"/>
    </row>
    <row r="2637" spans="1:38" ht="13" x14ac:dyDescent="0.15">
      <c r="A2637" s="7"/>
      <c r="B2637" s="3"/>
      <c r="C2637" s="3"/>
      <c r="D2637" s="3"/>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6"/>
      <c r="AJ2637" s="4"/>
      <c r="AK2637" s="4"/>
      <c r="AL2637" s="6"/>
    </row>
    <row r="2638" spans="1:38" ht="13" x14ac:dyDescent="0.15">
      <c r="A2638" s="7"/>
      <c r="B2638" s="3"/>
      <c r="C2638" s="3"/>
      <c r="D2638" s="3"/>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6"/>
      <c r="AJ2638" s="4"/>
      <c r="AK2638" s="4"/>
      <c r="AL2638" s="6"/>
    </row>
    <row r="2639" spans="1:38" ht="13" x14ac:dyDescent="0.15">
      <c r="A2639" s="1"/>
      <c r="B2639" s="3"/>
      <c r="C2639" s="3"/>
      <c r="D2639" s="3"/>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6"/>
      <c r="AJ2639" s="4"/>
      <c r="AK2639" s="4"/>
      <c r="AL2639" s="6"/>
    </row>
    <row r="2640" spans="1:38" ht="13" x14ac:dyDescent="0.15">
      <c r="A2640" s="7"/>
      <c r="B2640" s="3"/>
      <c r="C2640" s="3"/>
      <c r="D2640" s="3"/>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6"/>
      <c r="AJ2640" s="4"/>
      <c r="AK2640" s="4"/>
      <c r="AL2640" s="6"/>
    </row>
    <row r="2641" spans="1:38" ht="13" x14ac:dyDescent="0.15">
      <c r="A2641" s="7"/>
      <c r="B2641" s="3"/>
      <c r="C2641" s="3"/>
      <c r="D2641" s="4"/>
      <c r="E2641" s="6"/>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6"/>
      <c r="AJ2641" s="4"/>
      <c r="AK2641" s="4"/>
      <c r="AL2641" s="6"/>
    </row>
    <row r="2642" spans="1:38" ht="13" x14ac:dyDescent="0.15">
      <c r="A2642" s="7"/>
      <c r="B2642" s="3"/>
      <c r="C2642" s="3"/>
      <c r="D2642" s="4"/>
      <c r="E2642" s="6"/>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6"/>
      <c r="AJ2642" s="4"/>
      <c r="AK2642" s="4"/>
      <c r="AL2642" s="6"/>
    </row>
    <row r="2643" spans="1:38" ht="13" x14ac:dyDescent="0.15">
      <c r="A2643" s="1"/>
      <c r="B2643" s="3"/>
      <c r="C2643" s="3"/>
      <c r="D2643" s="4"/>
      <c r="E2643" s="6"/>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6"/>
      <c r="AJ2643" s="4"/>
      <c r="AK2643" s="4"/>
      <c r="AL2643" s="6"/>
    </row>
    <row r="2644" spans="1:38" ht="13" x14ac:dyDescent="0.15">
      <c r="A2644" s="7"/>
      <c r="B2644" s="3"/>
      <c r="C2644" s="4"/>
      <c r="D2644" s="3"/>
      <c r="F2644" s="4"/>
      <c r="G2644" s="3"/>
      <c r="J2644" s="3"/>
      <c r="P2644" s="4"/>
      <c r="Q2644" s="6"/>
      <c r="R2644" s="4"/>
      <c r="S2644" s="4"/>
      <c r="T2644" s="4"/>
      <c r="U2644" s="4"/>
      <c r="V2644" s="4"/>
      <c r="W2644" s="6"/>
      <c r="X2644" s="4"/>
      <c r="Y2644" s="14"/>
      <c r="Z2644" s="4"/>
      <c r="AA2644" s="4"/>
      <c r="AB2644" s="4"/>
      <c r="AC2644" s="4"/>
      <c r="AD2644" s="2"/>
      <c r="AE2644" s="2"/>
      <c r="AF2644" s="4"/>
      <c r="AG2644" s="4"/>
      <c r="AH2644" s="4"/>
      <c r="AI2644" s="6"/>
      <c r="AJ2644" s="4"/>
      <c r="AK2644" s="4"/>
      <c r="AL2644" s="6"/>
    </row>
    <row r="2645" spans="1:38" ht="13" x14ac:dyDescent="0.15">
      <c r="A2645" s="7"/>
      <c r="B2645" s="3"/>
      <c r="C2645" s="3"/>
      <c r="D2645" s="4"/>
      <c r="E2645" s="6"/>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6"/>
      <c r="AJ2645" s="4"/>
      <c r="AK2645" s="4"/>
      <c r="AL2645" s="6"/>
    </row>
    <row r="2646" spans="1:38" ht="13" x14ac:dyDescent="0.15">
      <c r="A2646" s="7"/>
      <c r="B2646" s="3"/>
      <c r="C2646" s="3"/>
      <c r="D2646" s="4"/>
      <c r="E2646" s="6"/>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6"/>
      <c r="AJ2646" s="4"/>
      <c r="AK2646" s="4"/>
      <c r="AL2646" s="6"/>
    </row>
    <row r="2647" spans="1:38" ht="13" x14ac:dyDescent="0.15">
      <c r="A2647" s="1"/>
      <c r="B2647" s="3"/>
      <c r="C2647" s="3"/>
      <c r="D2647" s="3"/>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6"/>
      <c r="AJ2647" s="4"/>
      <c r="AK2647" s="4"/>
      <c r="AL2647" s="6"/>
    </row>
    <row r="2648" spans="1:38" ht="13" x14ac:dyDescent="0.15">
      <c r="A2648" s="7"/>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6"/>
      <c r="AJ2648" s="4"/>
      <c r="AK2648" s="4"/>
      <c r="AL2648" s="6"/>
    </row>
    <row r="2649" spans="1:38"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6"/>
      <c r="AJ2649" s="4"/>
      <c r="AK2649" s="4"/>
      <c r="AL2649" s="6"/>
    </row>
    <row r="2650" spans="1:38"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6"/>
      <c r="AJ2650" s="4"/>
      <c r="AK2650" s="4"/>
      <c r="AL2650" s="6"/>
    </row>
    <row r="2651" spans="1:38" ht="13" x14ac:dyDescent="0.15">
      <c r="A2651" s="1"/>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6"/>
      <c r="AJ2651" s="4"/>
      <c r="AK2651" s="4"/>
      <c r="AL2651" s="6"/>
    </row>
    <row r="2652" spans="1:38" ht="13" x14ac:dyDescent="0.15">
      <c r="A2652" s="7"/>
      <c r="B2652" s="3"/>
      <c r="C2652" s="3"/>
      <c r="D2652" s="4"/>
      <c r="E2652" s="6"/>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6"/>
      <c r="AJ2652" s="4"/>
      <c r="AK2652" s="4"/>
      <c r="AL2652" s="6"/>
    </row>
    <row r="2653" spans="1:38" ht="13" x14ac:dyDescent="0.15">
      <c r="A2653" s="7"/>
      <c r="B2653" s="3"/>
      <c r="C2653" s="3"/>
      <c r="D2653" s="4"/>
      <c r="E2653" s="6"/>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6"/>
      <c r="AJ2653" s="4"/>
      <c r="AK2653" s="4"/>
      <c r="AL2653" s="6"/>
    </row>
    <row r="2654" spans="1:38" ht="13" x14ac:dyDescent="0.15">
      <c r="A2654" s="7"/>
      <c r="B2654" s="3"/>
      <c r="C2654" s="3"/>
      <c r="D2654" s="3"/>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6"/>
      <c r="AJ2654" s="4"/>
      <c r="AK2654" s="4"/>
      <c r="AL2654" s="6"/>
    </row>
    <row r="2655" spans="1:38" ht="13" x14ac:dyDescent="0.15">
      <c r="A2655" s="1"/>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6"/>
      <c r="AJ2655" s="4"/>
      <c r="AK2655" s="4"/>
      <c r="AL2655" s="6"/>
    </row>
    <row r="2656" spans="1:38" ht="13" x14ac:dyDescent="0.15">
      <c r="A2656" s="7"/>
      <c r="B2656" s="3"/>
      <c r="C2656" s="4"/>
      <c r="D2656" s="3"/>
      <c r="F2656" s="4"/>
      <c r="G2656" s="3"/>
      <c r="J2656" s="3"/>
      <c r="P2656" s="4"/>
      <c r="Q2656" s="6"/>
      <c r="R2656" s="4"/>
      <c r="S2656" s="4"/>
      <c r="T2656" s="3"/>
      <c r="U2656" s="4"/>
      <c r="V2656" s="4"/>
      <c r="W2656" s="6"/>
      <c r="X2656" s="4"/>
      <c r="Y2656" s="14"/>
      <c r="Z2656" s="4"/>
      <c r="AA2656" s="4"/>
      <c r="AB2656" s="4"/>
      <c r="AC2656" s="4"/>
      <c r="AD2656" s="2"/>
      <c r="AE2656" s="2"/>
      <c r="AF2656" s="4"/>
      <c r="AG2656" s="4"/>
      <c r="AH2656" s="4"/>
      <c r="AI2656" s="6"/>
      <c r="AJ2656" s="4"/>
      <c r="AK2656" s="4"/>
      <c r="AL2656" s="6"/>
    </row>
    <row r="2657" spans="1:38" ht="13" x14ac:dyDescent="0.15">
      <c r="A2657" s="7"/>
      <c r="B2657" s="3"/>
      <c r="C2657" s="4"/>
      <c r="D2657" s="3"/>
      <c r="F2657" s="4"/>
      <c r="G2657" s="3"/>
      <c r="J2657" s="3"/>
      <c r="P2657" s="4"/>
      <c r="Q2657" s="6"/>
      <c r="R2657" s="4"/>
      <c r="S2657" s="4"/>
      <c r="T2657" s="4"/>
      <c r="U2657" s="4"/>
      <c r="V2657" s="4"/>
      <c r="W2657" s="6"/>
      <c r="X2657" s="4"/>
      <c r="Y2657" s="14"/>
      <c r="Z2657" s="4"/>
      <c r="AA2657" s="4"/>
      <c r="AB2657" s="4"/>
      <c r="AC2657" s="4"/>
      <c r="AD2657" s="2"/>
      <c r="AE2657" s="2"/>
      <c r="AF2657" s="4"/>
      <c r="AG2657" s="4"/>
      <c r="AH2657" s="4"/>
      <c r="AI2657" s="6"/>
      <c r="AJ2657" s="4"/>
      <c r="AK2657" s="4"/>
      <c r="AL2657" s="6"/>
    </row>
    <row r="2658" spans="1:38" ht="13" x14ac:dyDescent="0.15">
      <c r="A2658" s="7"/>
      <c r="B2658" s="3"/>
      <c r="C2658" s="4"/>
      <c r="D2658" s="3"/>
      <c r="F2658" s="4"/>
      <c r="G2658" s="3"/>
      <c r="J2658" s="3"/>
      <c r="P2658" s="4"/>
      <c r="Q2658" s="6"/>
      <c r="R2658" s="4"/>
      <c r="S2658" s="4"/>
      <c r="T2658" s="4"/>
      <c r="U2658" s="4"/>
      <c r="V2658" s="4"/>
      <c r="W2658" s="6"/>
      <c r="X2658" s="4"/>
      <c r="Y2658" s="14"/>
      <c r="Z2658" s="4"/>
      <c r="AA2658" s="4"/>
      <c r="AB2658" s="4"/>
      <c r="AC2658" s="4"/>
      <c r="AD2658" s="2"/>
      <c r="AE2658" s="2"/>
      <c r="AF2658" s="4"/>
      <c r="AG2658" s="4"/>
      <c r="AH2658" s="4"/>
      <c r="AI2658" s="6"/>
      <c r="AJ2658" s="4"/>
      <c r="AK2658" s="4"/>
      <c r="AL2658" s="6"/>
    </row>
    <row r="2659" spans="1:38" ht="13" x14ac:dyDescent="0.15">
      <c r="A2659" s="1"/>
      <c r="B2659" s="3"/>
      <c r="C2659" s="3"/>
      <c r="D2659" s="4"/>
      <c r="E2659" s="6"/>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6"/>
      <c r="AJ2659" s="4"/>
      <c r="AK2659" s="4"/>
      <c r="AL2659" s="6"/>
    </row>
    <row r="2660" spans="1:38" ht="13" x14ac:dyDescent="0.15">
      <c r="A2660" s="7"/>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6"/>
      <c r="AJ2660" s="4"/>
      <c r="AK2660" s="4"/>
      <c r="AL2660" s="6"/>
    </row>
    <row r="2661" spans="1:38" ht="13" x14ac:dyDescent="0.15">
      <c r="A2661" s="7"/>
      <c r="B2661" s="3"/>
      <c r="C2661" s="4"/>
      <c r="D2661" s="3"/>
      <c r="F2661" s="4"/>
      <c r="G2661" s="3"/>
      <c r="J2661" s="3"/>
      <c r="P2661" s="3"/>
      <c r="R2661" s="4"/>
      <c r="S2661" s="4"/>
      <c r="T2661" s="4"/>
      <c r="U2661" s="4"/>
      <c r="V2661" s="4"/>
      <c r="W2661" s="6"/>
      <c r="X2661" s="4"/>
      <c r="Y2661" s="14"/>
      <c r="Z2661" s="4"/>
      <c r="AA2661" s="4"/>
      <c r="AB2661" s="4"/>
      <c r="AC2661" s="4"/>
      <c r="AD2661" s="2"/>
      <c r="AE2661" s="2"/>
      <c r="AF2661" s="4"/>
      <c r="AG2661" s="4"/>
      <c r="AH2661" s="4"/>
      <c r="AI2661" s="6"/>
      <c r="AJ2661" s="4"/>
      <c r="AK2661" s="4"/>
      <c r="AL2661" s="6"/>
    </row>
    <row r="2662" spans="1:38" ht="13" x14ac:dyDescent="0.15">
      <c r="A2662" s="7"/>
      <c r="B2662" s="3"/>
      <c r="C2662" s="4"/>
      <c r="D2662" s="3"/>
      <c r="F2662" s="4"/>
      <c r="G2662" s="3"/>
      <c r="J2662" s="3"/>
      <c r="P2662" s="3"/>
      <c r="R2662" s="4"/>
      <c r="S2662" s="4"/>
      <c r="T2662" s="4"/>
      <c r="U2662" s="4"/>
      <c r="V2662" s="4"/>
      <c r="W2662" s="6"/>
      <c r="X2662" s="4"/>
      <c r="Y2662" s="14"/>
      <c r="Z2662" s="4"/>
      <c r="AA2662" s="4"/>
      <c r="AB2662" s="4"/>
      <c r="AC2662" s="4"/>
      <c r="AD2662" s="2"/>
      <c r="AE2662" s="2"/>
      <c r="AF2662" s="4"/>
      <c r="AG2662" s="4"/>
      <c r="AH2662" s="4"/>
      <c r="AI2662" s="6"/>
      <c r="AJ2662" s="4"/>
      <c r="AK2662" s="4"/>
      <c r="AL2662" s="6"/>
    </row>
    <row r="2663" spans="1:38" ht="13" x14ac:dyDescent="0.15">
      <c r="A2663" s="1"/>
      <c r="B2663" s="3"/>
      <c r="C2663" s="4"/>
      <c r="D2663" s="3"/>
      <c r="F2663" s="4"/>
      <c r="G2663" s="3"/>
      <c r="J2663" s="3"/>
      <c r="P2663" s="4"/>
      <c r="Q2663" s="6"/>
      <c r="R2663" s="4"/>
      <c r="S2663" s="4"/>
      <c r="T2663" s="4"/>
      <c r="U2663" s="3"/>
      <c r="V2663" s="4"/>
      <c r="W2663" s="6"/>
      <c r="X2663" s="4"/>
      <c r="Y2663" s="14"/>
      <c r="Z2663" s="4"/>
      <c r="AA2663" s="4"/>
      <c r="AB2663" s="4"/>
      <c r="AC2663" s="4"/>
      <c r="AD2663" s="2"/>
      <c r="AE2663" s="2"/>
      <c r="AF2663" s="4"/>
      <c r="AG2663" s="4"/>
      <c r="AH2663" s="4"/>
      <c r="AI2663" s="6"/>
      <c r="AJ2663" s="4"/>
      <c r="AK2663" s="4"/>
      <c r="AL2663" s="6"/>
    </row>
    <row r="2664" spans="1:38" ht="13" x14ac:dyDescent="0.15">
      <c r="A2664" s="7"/>
      <c r="B2664" s="3"/>
      <c r="C2664" s="3"/>
      <c r="D2664" s="4"/>
      <c r="E2664" s="6"/>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6"/>
      <c r="AJ2664" s="4"/>
      <c r="AK2664" s="4"/>
      <c r="AL2664" s="6"/>
    </row>
    <row r="2665" spans="1:38" ht="13" x14ac:dyDescent="0.15">
      <c r="A2665" s="7"/>
      <c r="B2665" s="3"/>
      <c r="C2665" s="4"/>
      <c r="D2665" s="3"/>
      <c r="F2665" s="4"/>
      <c r="G2665" s="3"/>
      <c r="J2665" s="3"/>
      <c r="P2665" s="4"/>
      <c r="Q2665" s="6"/>
      <c r="R2665" s="4"/>
      <c r="S2665" s="4"/>
      <c r="T2665" s="4"/>
      <c r="U2665" s="4"/>
      <c r="V2665" s="4"/>
      <c r="W2665" s="6"/>
      <c r="X2665" s="4"/>
      <c r="Y2665" s="14"/>
      <c r="Z2665" s="4"/>
      <c r="AA2665" s="4"/>
      <c r="AB2665" s="4"/>
      <c r="AC2665" s="4"/>
      <c r="AD2665" s="2"/>
      <c r="AE2665" s="2"/>
      <c r="AF2665" s="4"/>
      <c r="AG2665" s="4"/>
      <c r="AH2665" s="4"/>
      <c r="AI2665" s="6"/>
      <c r="AJ2665" s="4"/>
      <c r="AK2665" s="4"/>
      <c r="AL2665" s="6"/>
    </row>
    <row r="2666" spans="1:38" ht="13" x14ac:dyDescent="0.15">
      <c r="A2666" s="7"/>
      <c r="B2666" s="3"/>
      <c r="C2666" s="3"/>
      <c r="D2666" s="3"/>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6"/>
      <c r="AJ2666" s="4"/>
      <c r="AK2666" s="4"/>
      <c r="AL2666" s="6"/>
    </row>
    <row r="2667" spans="1:38" ht="13" x14ac:dyDescent="0.15">
      <c r="A2667" s="1"/>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6"/>
      <c r="AJ2667" s="4"/>
      <c r="AK2667" s="4"/>
      <c r="AL2667" s="6"/>
    </row>
    <row r="2668" spans="1:38" ht="13" x14ac:dyDescent="0.15">
      <c r="A2668" s="7"/>
      <c r="B2668" s="3"/>
      <c r="C2668" s="3"/>
      <c r="D2668" s="4"/>
      <c r="E2668" s="6"/>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6"/>
      <c r="AJ2668" s="4"/>
      <c r="AK2668" s="4"/>
      <c r="AL2668" s="6"/>
    </row>
    <row r="2669" spans="1:38"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6"/>
      <c r="AJ2669" s="4"/>
      <c r="AK2669" s="4"/>
      <c r="AL2669" s="6"/>
    </row>
    <row r="2670" spans="1:38" ht="13" x14ac:dyDescent="0.15">
      <c r="A2670" s="7"/>
      <c r="B2670" s="3"/>
      <c r="C2670" s="3"/>
      <c r="D2670" s="3"/>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6"/>
      <c r="AJ2670" s="4"/>
      <c r="AK2670" s="4"/>
      <c r="AL2670" s="6"/>
    </row>
    <row r="2671" spans="1:38" ht="13" x14ac:dyDescent="0.15">
      <c r="A2671" s="1"/>
      <c r="B2671" s="3"/>
      <c r="C2671" s="3"/>
      <c r="D2671" s="3"/>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6"/>
      <c r="AJ2671" s="4"/>
      <c r="AK2671" s="4"/>
      <c r="AL2671" s="6"/>
    </row>
    <row r="2672" spans="1:38" ht="13" x14ac:dyDescent="0.15">
      <c r="A2672" s="7"/>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6"/>
      <c r="AJ2672" s="4"/>
      <c r="AK2672" s="4"/>
      <c r="AL2672" s="6"/>
    </row>
    <row r="2673" spans="1:38"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6"/>
      <c r="AJ2673" s="4"/>
      <c r="AK2673" s="4"/>
      <c r="AL2673" s="6"/>
    </row>
    <row r="2674" spans="1:38"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6"/>
      <c r="AJ2674" s="4"/>
      <c r="AK2674" s="4"/>
      <c r="AL2674" s="6"/>
    </row>
    <row r="2675" spans="1:38" ht="13" x14ac:dyDescent="0.15">
      <c r="A2675" s="1"/>
      <c r="B2675" s="3"/>
      <c r="C2675" s="3"/>
      <c r="D2675" s="4"/>
      <c r="E2675" s="6"/>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6"/>
      <c r="AJ2675" s="4"/>
      <c r="AK2675" s="4"/>
      <c r="AL2675" s="6"/>
    </row>
    <row r="2676" spans="1:38" ht="13" x14ac:dyDescent="0.15">
      <c r="A2676" s="7"/>
      <c r="B2676" s="3"/>
      <c r="C2676" s="3"/>
      <c r="D2676" s="4"/>
      <c r="E2676" s="6"/>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6"/>
      <c r="AJ2676" s="4"/>
      <c r="AK2676" s="4"/>
      <c r="AL2676" s="6"/>
    </row>
    <row r="2677" spans="1:38" ht="13" x14ac:dyDescent="0.15">
      <c r="A2677" s="7"/>
      <c r="B2677" s="3"/>
      <c r="C2677" s="3"/>
      <c r="D2677" s="3"/>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6"/>
      <c r="AJ2677" s="4"/>
      <c r="AK2677" s="4"/>
      <c r="AL2677" s="6"/>
    </row>
    <row r="2678" spans="1:38" ht="13" x14ac:dyDescent="0.15">
      <c r="A2678" s="7"/>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6"/>
      <c r="AJ2678" s="4"/>
      <c r="AK2678" s="4"/>
      <c r="AL2678" s="6"/>
    </row>
    <row r="2679" spans="1:38" ht="13" x14ac:dyDescent="0.15">
      <c r="A2679" s="1"/>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6"/>
      <c r="AJ2679" s="4"/>
      <c r="AK2679" s="4"/>
      <c r="AL2679" s="6"/>
    </row>
    <row r="2680" spans="1:38" ht="13" x14ac:dyDescent="0.15">
      <c r="A2680" s="7"/>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6"/>
      <c r="AJ2680" s="4"/>
      <c r="AK2680" s="4"/>
      <c r="AL2680" s="6"/>
    </row>
    <row r="2681" spans="1:38"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6"/>
      <c r="AJ2681" s="4"/>
      <c r="AK2681" s="4"/>
      <c r="AL2681" s="6"/>
    </row>
    <row r="2682" spans="1:38" ht="13" x14ac:dyDescent="0.15">
      <c r="A2682" s="7"/>
      <c r="B2682" s="3"/>
      <c r="C2682" s="3"/>
      <c r="D2682" s="4"/>
      <c r="E2682" s="6"/>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6"/>
      <c r="AJ2682" s="4"/>
      <c r="AK2682" s="4"/>
      <c r="AL2682" s="6"/>
    </row>
    <row r="2683" spans="1:38" ht="13" x14ac:dyDescent="0.15">
      <c r="A2683" s="1"/>
      <c r="B2683" s="3"/>
      <c r="C2683" s="3"/>
      <c r="D2683" s="4"/>
      <c r="E2683" s="6"/>
      <c r="F2683" s="4"/>
      <c r="G2683" s="3"/>
      <c r="J2683" s="4"/>
      <c r="K2683" s="6"/>
      <c r="P2683" s="4"/>
      <c r="Q2683" s="6"/>
      <c r="R2683" s="4"/>
      <c r="S2683" s="4"/>
      <c r="T2683" s="4"/>
      <c r="U2683" s="4"/>
      <c r="V2683" s="4"/>
      <c r="W2683" s="6"/>
      <c r="X2683" s="4"/>
      <c r="Y2683" s="14"/>
      <c r="Z2683" s="4"/>
      <c r="AA2683" s="4"/>
      <c r="AB2683" s="4"/>
      <c r="AC2683" s="4"/>
      <c r="AD2683" s="2"/>
      <c r="AE2683" s="2"/>
      <c r="AF2683" s="4"/>
      <c r="AG2683" s="4"/>
      <c r="AH2683" s="4"/>
      <c r="AI2683" s="6"/>
      <c r="AJ2683" s="4"/>
      <c r="AK2683" s="4"/>
      <c r="AL2683" s="6"/>
    </row>
    <row r="2684" spans="1:38" ht="13" x14ac:dyDescent="0.15">
      <c r="A2684" s="7"/>
      <c r="B2684" s="3"/>
      <c r="C2684" s="3"/>
      <c r="D2684" s="3"/>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6"/>
      <c r="AJ2684" s="4"/>
      <c r="AK2684" s="4"/>
      <c r="AL2684" s="6"/>
    </row>
    <row r="2685" spans="1:38" ht="13" x14ac:dyDescent="0.15">
      <c r="A2685" s="7"/>
      <c r="B2685" s="3"/>
      <c r="C2685" s="3"/>
      <c r="D2685" s="3"/>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6"/>
      <c r="AJ2685" s="4"/>
      <c r="AK2685" s="4"/>
      <c r="AL2685" s="6"/>
    </row>
    <row r="2686" spans="1:38" ht="13" x14ac:dyDescent="0.15">
      <c r="A2686" s="7"/>
      <c r="B2686" s="3"/>
      <c r="C2686" s="3"/>
      <c r="D2686" s="3"/>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6"/>
      <c r="AJ2686" s="4"/>
      <c r="AK2686" s="4"/>
      <c r="AL2686" s="6"/>
    </row>
    <row r="2687" spans="1:38" ht="13" x14ac:dyDescent="0.15">
      <c r="A2687" s="1"/>
      <c r="B2687" s="3"/>
      <c r="C2687" s="3"/>
      <c r="D2687" s="3"/>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6"/>
      <c r="AJ2687" s="4"/>
      <c r="AK2687" s="4"/>
      <c r="AL2687" s="6"/>
    </row>
    <row r="2688" spans="1:38" ht="13" x14ac:dyDescent="0.15">
      <c r="A2688" s="7"/>
      <c r="B2688" s="3"/>
      <c r="C2688" s="3"/>
      <c r="D2688" s="3"/>
      <c r="F2688" s="4"/>
      <c r="G2688" s="3"/>
      <c r="J2688" s="4"/>
      <c r="K2688" s="6"/>
      <c r="P2688" s="4"/>
      <c r="Q2688" s="6"/>
      <c r="R2688" s="4"/>
      <c r="S2688" s="4"/>
      <c r="T2688" s="4"/>
      <c r="U2688" s="4"/>
      <c r="V2688" s="4"/>
      <c r="W2688" s="6"/>
      <c r="X2688" s="4"/>
      <c r="Y2688" s="14"/>
      <c r="Z2688" s="4"/>
      <c r="AA2688" s="4"/>
      <c r="AB2688" s="4"/>
      <c r="AC2688" s="4"/>
      <c r="AD2688" s="2"/>
      <c r="AE2688" s="2"/>
      <c r="AF2688" s="4"/>
      <c r="AG2688" s="4"/>
      <c r="AH2688" s="4"/>
      <c r="AI2688" s="6"/>
      <c r="AJ2688" s="4"/>
      <c r="AK2688" s="4"/>
      <c r="AL2688" s="6"/>
    </row>
    <row r="2689" spans="1:38" ht="13" x14ac:dyDescent="0.15">
      <c r="A2689" s="7"/>
      <c r="B2689" s="3"/>
      <c r="C2689" s="3"/>
      <c r="D2689" s="4"/>
      <c r="E2689" s="6"/>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6"/>
      <c r="AJ2689" s="4"/>
      <c r="AK2689" s="4"/>
      <c r="AL2689" s="6"/>
    </row>
    <row r="2690" spans="1:38" ht="13" x14ac:dyDescent="0.15">
      <c r="A2690" s="7"/>
      <c r="B2690" s="3"/>
      <c r="C2690" s="3"/>
      <c r="D2690" s="4"/>
      <c r="E2690" s="6"/>
      <c r="F2690" s="4"/>
      <c r="G2690" s="3"/>
      <c r="J2690" s="4"/>
      <c r="K2690" s="6"/>
      <c r="P2690" s="4"/>
      <c r="Q2690" s="6"/>
      <c r="R2690" s="4"/>
      <c r="S2690" s="4"/>
      <c r="T2690" s="4"/>
      <c r="U2690" s="4"/>
      <c r="V2690" s="4"/>
      <c r="W2690" s="6"/>
      <c r="X2690" s="4"/>
      <c r="Y2690" s="14"/>
      <c r="Z2690" s="4"/>
      <c r="AA2690" s="4"/>
      <c r="AB2690" s="4"/>
      <c r="AC2690" s="4"/>
      <c r="AD2690" s="2"/>
      <c r="AE2690" s="2"/>
      <c r="AF2690" s="4"/>
      <c r="AG2690" s="4"/>
      <c r="AH2690" s="4"/>
      <c r="AI2690" s="6"/>
      <c r="AJ2690" s="4"/>
      <c r="AK2690" s="4"/>
      <c r="AL2690" s="6"/>
    </row>
    <row r="2691" spans="1:38" ht="13" x14ac:dyDescent="0.15">
      <c r="A2691" s="1"/>
      <c r="B2691" s="3"/>
      <c r="C2691" s="3"/>
      <c r="D2691" s="3"/>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6"/>
      <c r="AJ2691" s="4"/>
      <c r="AK2691" s="4"/>
      <c r="AL2691" s="6"/>
    </row>
    <row r="2692" spans="1:38" ht="13" x14ac:dyDescent="0.15">
      <c r="A2692" s="7"/>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6"/>
      <c r="AJ2692" s="4"/>
      <c r="AK2692" s="4"/>
      <c r="AL2692" s="6"/>
    </row>
    <row r="2693" spans="1:38"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6"/>
      <c r="AJ2693" s="4"/>
      <c r="AK2693" s="4"/>
      <c r="AL2693" s="6"/>
    </row>
    <row r="2694" spans="1:38" ht="13" x14ac:dyDescent="0.15">
      <c r="A2694" s="7"/>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6"/>
      <c r="AJ2694" s="4"/>
      <c r="AK2694" s="4"/>
      <c r="AL2694" s="6"/>
    </row>
    <row r="2695" spans="1:38" ht="13" x14ac:dyDescent="0.15">
      <c r="A2695" s="1"/>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6"/>
      <c r="AJ2695" s="4"/>
      <c r="AK2695" s="4"/>
      <c r="AL2695" s="6"/>
    </row>
    <row r="2696" spans="1:38" ht="13" x14ac:dyDescent="0.15">
      <c r="A2696" s="7"/>
      <c r="B2696" s="3"/>
      <c r="C2696" s="3"/>
      <c r="D2696" s="4"/>
      <c r="E2696" s="6"/>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6"/>
      <c r="AJ2696" s="4"/>
      <c r="AK2696" s="4"/>
      <c r="AL2696" s="6"/>
    </row>
    <row r="2697" spans="1:38" ht="13" x14ac:dyDescent="0.15">
      <c r="A2697" s="7"/>
      <c r="B2697" s="3"/>
      <c r="C2697" s="3"/>
      <c r="D2697" s="4"/>
      <c r="E2697" s="6"/>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6"/>
      <c r="AJ2697" s="4"/>
      <c r="AK2697" s="4"/>
      <c r="AL2697" s="6"/>
    </row>
    <row r="2698" spans="1:38" ht="13" x14ac:dyDescent="0.15">
      <c r="A2698" s="7"/>
      <c r="B2698" s="3"/>
      <c r="C2698" s="3"/>
      <c r="D2698" s="3"/>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6"/>
      <c r="AJ2698" s="4"/>
      <c r="AK2698" s="4"/>
      <c r="AL2698" s="6"/>
    </row>
    <row r="2699" spans="1:38" ht="13" x14ac:dyDescent="0.15">
      <c r="A2699" s="1"/>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6"/>
      <c r="AJ2699" s="4"/>
      <c r="AK2699" s="4"/>
      <c r="AL2699" s="6"/>
    </row>
    <row r="2700" spans="1:38" ht="13" x14ac:dyDescent="0.15">
      <c r="A2700" s="7"/>
      <c r="B2700" s="3"/>
      <c r="C2700" s="3"/>
      <c r="D2700" s="3"/>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6"/>
      <c r="AJ2700" s="4"/>
      <c r="AK2700" s="4"/>
      <c r="AL2700" s="6"/>
    </row>
    <row r="2701" spans="1:38" ht="13" x14ac:dyDescent="0.15">
      <c r="A2701" s="7"/>
      <c r="B2701" s="3"/>
      <c r="C2701" s="3"/>
      <c r="D2701" s="3"/>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6"/>
      <c r="AJ2701" s="4"/>
      <c r="AK2701" s="4"/>
      <c r="AL2701" s="6"/>
    </row>
    <row r="2702" spans="1:38" ht="13" x14ac:dyDescent="0.15">
      <c r="A2702" s="7"/>
      <c r="B2702" s="3"/>
      <c r="C2702" s="3"/>
      <c r="D2702" s="3"/>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6"/>
      <c r="AJ2702" s="4"/>
      <c r="AK2702" s="4"/>
      <c r="AL2702" s="6"/>
    </row>
    <row r="2703" spans="1:38" ht="13" x14ac:dyDescent="0.15">
      <c r="A2703" s="1"/>
      <c r="B2703" s="3"/>
      <c r="C2703" s="3"/>
      <c r="D2703" s="4"/>
      <c r="E2703" s="6"/>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6"/>
      <c r="AJ2703" s="4"/>
      <c r="AK2703" s="4"/>
      <c r="AL2703" s="6"/>
    </row>
    <row r="2704" spans="1:38" ht="13" x14ac:dyDescent="0.15">
      <c r="A2704" s="7"/>
      <c r="B2704" s="3"/>
      <c r="C2704" s="3"/>
      <c r="D2704" s="4"/>
      <c r="E2704" s="6"/>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6"/>
      <c r="AJ2704" s="4"/>
      <c r="AK2704" s="4"/>
      <c r="AL2704" s="6"/>
    </row>
    <row r="2705" spans="1:38" ht="13" x14ac:dyDescent="0.15">
      <c r="A2705" s="7"/>
      <c r="B2705" s="3"/>
      <c r="C2705" s="3"/>
      <c r="D2705" s="3"/>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6"/>
      <c r="AJ2705" s="4"/>
      <c r="AK2705" s="4"/>
      <c r="AL2705" s="6"/>
    </row>
    <row r="2706" spans="1:38" ht="13" x14ac:dyDescent="0.15">
      <c r="A2706" s="7"/>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6"/>
      <c r="AJ2706" s="4"/>
      <c r="AK2706" s="4"/>
      <c r="AL2706" s="6"/>
    </row>
    <row r="2707" spans="1:38" ht="13" x14ac:dyDescent="0.15">
      <c r="A2707" s="1"/>
      <c r="B2707" s="3"/>
      <c r="C2707" s="3"/>
      <c r="D2707" s="3"/>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6"/>
      <c r="AJ2707" s="4"/>
      <c r="AK2707" s="4"/>
      <c r="AL2707" s="6"/>
    </row>
    <row r="2708" spans="1:38" ht="13" x14ac:dyDescent="0.15">
      <c r="A2708" s="7"/>
      <c r="B2708" s="3"/>
      <c r="C2708" s="3"/>
      <c r="D2708" s="3"/>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6"/>
      <c r="AJ2708" s="4"/>
      <c r="AK2708" s="4"/>
      <c r="AL2708" s="6"/>
    </row>
    <row r="2709" spans="1:38"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6"/>
      <c r="AJ2709" s="4"/>
      <c r="AK2709" s="4"/>
      <c r="AL2709" s="6"/>
    </row>
    <row r="2710" spans="1:38" ht="13" x14ac:dyDescent="0.15">
      <c r="A2710" s="7"/>
      <c r="B2710" s="3"/>
      <c r="C2710" s="3"/>
      <c r="D2710" s="4"/>
      <c r="E2710" s="6"/>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6"/>
      <c r="AJ2710" s="4"/>
      <c r="AK2710" s="4"/>
      <c r="AL2710" s="6"/>
    </row>
    <row r="2711" spans="1:38" ht="13" x14ac:dyDescent="0.15">
      <c r="A2711" s="1"/>
      <c r="B2711" s="3"/>
      <c r="C2711" s="3"/>
      <c r="D2711" s="4"/>
      <c r="E2711" s="6"/>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6"/>
      <c r="AJ2711" s="4"/>
      <c r="AK2711" s="4"/>
      <c r="AL2711" s="6"/>
    </row>
    <row r="2712" spans="1:38" ht="13" x14ac:dyDescent="0.15">
      <c r="A2712" s="7"/>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6"/>
      <c r="AJ2712" s="4"/>
      <c r="AK2712" s="4"/>
      <c r="AL2712" s="6"/>
    </row>
    <row r="2713" spans="1:38"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6"/>
      <c r="AJ2713" s="4"/>
      <c r="AK2713" s="4"/>
      <c r="AL2713" s="6"/>
    </row>
    <row r="2714" spans="1:38" ht="13" x14ac:dyDescent="0.15">
      <c r="A2714" s="7"/>
      <c r="B2714" s="3"/>
      <c r="C2714" s="3"/>
      <c r="D2714" s="3"/>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6"/>
      <c r="AJ2714" s="4"/>
      <c r="AK2714" s="4"/>
      <c r="AL2714" s="6"/>
    </row>
    <row r="2715" spans="1:38" ht="13" x14ac:dyDescent="0.15">
      <c r="A2715" s="1"/>
      <c r="B2715" s="3"/>
      <c r="C2715" s="3"/>
      <c r="D2715" s="3"/>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6"/>
      <c r="AJ2715" s="4"/>
      <c r="AK2715" s="4"/>
      <c r="AL2715" s="6"/>
    </row>
    <row r="2716" spans="1:38" ht="13" x14ac:dyDescent="0.15">
      <c r="A2716" s="7"/>
      <c r="B2716" s="3"/>
      <c r="C2716" s="3"/>
      <c r="D2716" s="3"/>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6"/>
      <c r="AJ2716" s="4"/>
      <c r="AK2716" s="4"/>
      <c r="AL2716" s="6"/>
    </row>
    <row r="2717" spans="1:38" ht="13" x14ac:dyDescent="0.15">
      <c r="A2717" s="7"/>
      <c r="B2717" s="3"/>
      <c r="C2717" s="3"/>
      <c r="D2717" s="4"/>
      <c r="E2717" s="6"/>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6"/>
      <c r="AJ2717" s="4"/>
      <c r="AK2717" s="4"/>
      <c r="AL2717" s="6"/>
    </row>
    <row r="2718" spans="1:38" ht="13" x14ac:dyDescent="0.15">
      <c r="A2718" s="7"/>
      <c r="B2718" s="3"/>
      <c r="C2718" s="3"/>
      <c r="D2718" s="4"/>
      <c r="E2718" s="6"/>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6"/>
      <c r="AJ2718" s="4"/>
      <c r="AK2718" s="4"/>
      <c r="AL2718" s="6"/>
    </row>
    <row r="2719" spans="1:38" ht="13" x14ac:dyDescent="0.15">
      <c r="A2719" s="1"/>
      <c r="B2719" s="3"/>
      <c r="C2719" s="3"/>
      <c r="D2719" s="4"/>
      <c r="E2719" s="6"/>
      <c r="F2719" s="4"/>
      <c r="G2719" s="3"/>
      <c r="J2719" s="4"/>
      <c r="K2719" s="6"/>
      <c r="P2719" s="4"/>
      <c r="Q2719" s="6"/>
      <c r="R2719" s="2"/>
      <c r="S2719" s="4"/>
      <c r="T2719" s="4"/>
      <c r="U2719" s="4"/>
      <c r="V2719" s="4"/>
      <c r="W2719" s="6"/>
      <c r="X2719" s="4"/>
      <c r="Y2719" s="14"/>
      <c r="Z2719" s="4"/>
      <c r="AA2719" s="4"/>
      <c r="AB2719" s="4"/>
      <c r="AC2719" s="4"/>
      <c r="AD2719" s="2"/>
      <c r="AE2719" s="2"/>
      <c r="AF2719" s="4"/>
      <c r="AG2719" s="4"/>
      <c r="AH2719" s="4"/>
      <c r="AI2719" s="6"/>
      <c r="AJ2719" s="4"/>
      <c r="AK2719" s="4"/>
      <c r="AL2719" s="6"/>
    </row>
    <row r="2720" spans="1:38" ht="13" x14ac:dyDescent="0.15">
      <c r="A2720" s="7"/>
      <c r="B2720" s="3"/>
      <c r="C2720" s="4"/>
      <c r="D2720" s="3"/>
      <c r="F2720" s="4"/>
      <c r="G2720" s="3"/>
      <c r="J2720" s="3"/>
      <c r="P2720" s="3"/>
      <c r="R2720" s="4"/>
      <c r="S2720" s="4"/>
      <c r="T2720" s="4"/>
      <c r="U2720" s="4"/>
      <c r="V2720" s="4"/>
      <c r="W2720" s="6"/>
      <c r="X2720" s="4"/>
      <c r="Y2720" s="14"/>
      <c r="Z2720" s="4"/>
      <c r="AA2720" s="4"/>
      <c r="AB2720" s="4"/>
      <c r="AC2720" s="4"/>
      <c r="AD2720" s="2"/>
      <c r="AE2720" s="2"/>
      <c r="AF2720" s="4"/>
      <c r="AG2720" s="4"/>
      <c r="AH2720" s="4"/>
      <c r="AI2720" s="6"/>
      <c r="AJ2720" s="4"/>
      <c r="AK2720" s="4"/>
      <c r="AL2720" s="6"/>
    </row>
    <row r="2721" spans="1:38" ht="13" x14ac:dyDescent="0.15">
      <c r="A2721" s="7"/>
      <c r="B2721" s="3"/>
      <c r="C2721" s="4"/>
      <c r="D2721" s="3"/>
      <c r="F2721" s="4"/>
      <c r="G2721" s="3"/>
      <c r="J2721" s="3"/>
      <c r="P2721" s="3"/>
      <c r="R2721" s="4"/>
      <c r="S2721" s="4"/>
      <c r="T2721" s="4"/>
      <c r="U2721" s="4"/>
      <c r="V2721" s="4"/>
      <c r="W2721" s="6"/>
      <c r="X2721" s="4"/>
      <c r="Y2721" s="14"/>
      <c r="Z2721" s="4"/>
      <c r="AA2721" s="4"/>
      <c r="AB2721" s="4"/>
      <c r="AC2721" s="4"/>
      <c r="AD2721" s="2"/>
      <c r="AE2721" s="2"/>
      <c r="AF2721" s="4"/>
      <c r="AG2721" s="4"/>
      <c r="AH2721" s="4"/>
      <c r="AI2721" s="6"/>
      <c r="AJ2721" s="4"/>
      <c r="AK2721" s="4"/>
      <c r="AL2721" s="6"/>
    </row>
    <row r="2722" spans="1:38" ht="13" x14ac:dyDescent="0.15">
      <c r="A2722" s="7"/>
      <c r="B2722" s="3"/>
      <c r="C2722" s="4"/>
      <c r="D2722" s="3"/>
      <c r="F2722" s="4"/>
      <c r="G2722" s="3"/>
      <c r="J2722" s="3"/>
      <c r="P2722" s="4"/>
      <c r="Q2722" s="6"/>
      <c r="R2722" s="4"/>
      <c r="S2722" s="4"/>
      <c r="T2722" s="4"/>
      <c r="U2722" s="3"/>
      <c r="V2722" s="4"/>
      <c r="W2722" s="6"/>
      <c r="X2722" s="4"/>
      <c r="Y2722" s="14"/>
      <c r="Z2722" s="4"/>
      <c r="AA2722" s="4"/>
      <c r="AB2722" s="4"/>
      <c r="AC2722" s="4"/>
      <c r="AD2722" s="2"/>
      <c r="AE2722" s="2"/>
      <c r="AF2722" s="4"/>
      <c r="AG2722" s="4"/>
      <c r="AH2722" s="4"/>
      <c r="AI2722" s="6"/>
      <c r="AJ2722" s="4"/>
      <c r="AK2722" s="4"/>
      <c r="AL2722" s="6"/>
    </row>
    <row r="2723" spans="1:38" ht="13" x14ac:dyDescent="0.15">
      <c r="A2723" s="1"/>
      <c r="B2723" s="3"/>
      <c r="C2723" s="3"/>
      <c r="D2723" s="4"/>
      <c r="E2723" s="6"/>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6"/>
      <c r="AJ2723" s="4"/>
      <c r="AK2723" s="4"/>
      <c r="AL2723" s="6"/>
    </row>
    <row r="2724" spans="1:38" ht="13" x14ac:dyDescent="0.15">
      <c r="A2724" s="7"/>
      <c r="B2724" s="3"/>
      <c r="C2724" s="3"/>
      <c r="D2724" s="3"/>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6"/>
      <c r="AJ2724" s="4"/>
      <c r="AK2724" s="4"/>
      <c r="AL2724" s="6"/>
    </row>
    <row r="2725" spans="1:38" ht="13" x14ac:dyDescent="0.15">
      <c r="A2725" s="7"/>
      <c r="B2725" s="3"/>
      <c r="C2725" s="4"/>
      <c r="D2725" s="3"/>
      <c r="F2725" s="4"/>
      <c r="G2725" s="3"/>
      <c r="J2725" s="3"/>
      <c r="P2725" s="3"/>
      <c r="R2725" s="4"/>
      <c r="S2725" s="4"/>
      <c r="T2725" s="4"/>
      <c r="U2725" s="4"/>
      <c r="V2725" s="4"/>
      <c r="W2725" s="6"/>
      <c r="X2725" s="4"/>
      <c r="Y2725" s="14"/>
      <c r="Z2725" s="4"/>
      <c r="AA2725" s="4"/>
      <c r="AB2725" s="4"/>
      <c r="AC2725" s="4"/>
      <c r="AD2725" s="2"/>
      <c r="AE2725" s="2"/>
      <c r="AF2725" s="4"/>
      <c r="AG2725" s="4"/>
      <c r="AH2725" s="4"/>
      <c r="AI2725" s="6"/>
      <c r="AJ2725" s="4"/>
      <c r="AK2725" s="4"/>
      <c r="AL2725" s="6"/>
    </row>
    <row r="2726" spans="1:38" ht="13" x14ac:dyDescent="0.15">
      <c r="A2726" s="7"/>
      <c r="B2726" s="3"/>
      <c r="C2726" s="4"/>
      <c r="D2726" s="3"/>
      <c r="F2726" s="4"/>
      <c r="G2726" s="3"/>
      <c r="J2726" s="3"/>
      <c r="P2726" s="3"/>
      <c r="R2726" s="4"/>
      <c r="S2726" s="4"/>
      <c r="T2726" s="4"/>
      <c r="U2726" s="4"/>
      <c r="V2726" s="4"/>
      <c r="W2726" s="6"/>
      <c r="X2726" s="4"/>
      <c r="Y2726" s="14"/>
      <c r="Z2726" s="4"/>
      <c r="AA2726" s="4"/>
      <c r="AB2726" s="4"/>
      <c r="AC2726" s="4"/>
      <c r="AD2726" s="2"/>
      <c r="AE2726" s="2"/>
      <c r="AF2726" s="4"/>
      <c r="AG2726" s="4"/>
      <c r="AH2726" s="4"/>
      <c r="AI2726" s="6"/>
      <c r="AJ2726" s="4"/>
      <c r="AK2726" s="4"/>
      <c r="AL2726" s="6"/>
    </row>
    <row r="2727" spans="1:38" ht="13" x14ac:dyDescent="0.15">
      <c r="A2727" s="1"/>
      <c r="B2727" s="3"/>
      <c r="C2727" s="3"/>
      <c r="D2727" s="4"/>
      <c r="E2727" s="6"/>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6"/>
      <c r="AJ2727" s="4"/>
      <c r="AK2727" s="4"/>
      <c r="AL2727" s="6"/>
    </row>
    <row r="2728" spans="1:38" ht="13" x14ac:dyDescent="0.15">
      <c r="A2728" s="7"/>
      <c r="B2728" s="3"/>
      <c r="C2728" s="3"/>
      <c r="D2728" s="4"/>
      <c r="E2728" s="6"/>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6"/>
      <c r="AJ2728" s="4"/>
      <c r="AK2728" s="4"/>
      <c r="AL2728" s="6"/>
    </row>
    <row r="2729" spans="1:38" ht="13" x14ac:dyDescent="0.15">
      <c r="A2729" s="7"/>
      <c r="B2729" s="3"/>
      <c r="C2729" s="3"/>
      <c r="D2729" s="3"/>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6"/>
      <c r="AJ2729" s="4"/>
      <c r="AK2729" s="4"/>
      <c r="AL2729" s="6"/>
    </row>
    <row r="2730" spans="1:38" ht="13" x14ac:dyDescent="0.15">
      <c r="A2730" s="7"/>
      <c r="B2730" s="3"/>
      <c r="C2730" s="3"/>
      <c r="D2730" s="3"/>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6"/>
      <c r="AJ2730" s="4"/>
      <c r="AK2730" s="4"/>
      <c r="AL2730" s="6"/>
    </row>
    <row r="2731" spans="1:38" ht="13" x14ac:dyDescent="0.15">
      <c r="A2731" s="1"/>
      <c r="B2731" s="3"/>
      <c r="C2731" s="3"/>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6"/>
      <c r="AJ2731" s="4"/>
      <c r="AK2731" s="4"/>
      <c r="AL2731" s="6"/>
    </row>
    <row r="2732" spans="1:38" ht="13" x14ac:dyDescent="0.15">
      <c r="A2732" s="7"/>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6"/>
      <c r="AJ2732" s="4"/>
      <c r="AK2732" s="4"/>
      <c r="AL2732" s="6"/>
    </row>
    <row r="2733" spans="1:38"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6"/>
      <c r="AJ2733" s="4"/>
      <c r="AK2733" s="4"/>
      <c r="AL2733" s="6"/>
    </row>
    <row r="2734" spans="1:38" ht="13" x14ac:dyDescent="0.15">
      <c r="A2734" s="7"/>
      <c r="B2734" s="3"/>
      <c r="C2734" s="3"/>
      <c r="D2734" s="4"/>
      <c r="E2734" s="6"/>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6"/>
      <c r="AJ2734" s="4"/>
      <c r="AK2734" s="4"/>
      <c r="AL2734" s="6"/>
    </row>
    <row r="2735" spans="1:38" ht="13" x14ac:dyDescent="0.15">
      <c r="A2735" s="1"/>
      <c r="B2735" s="3"/>
      <c r="C2735" s="3"/>
      <c r="D2735" s="4"/>
      <c r="E2735" s="6"/>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6"/>
      <c r="AJ2735" s="4"/>
      <c r="AK2735" s="4"/>
      <c r="AL2735" s="6"/>
    </row>
    <row r="2736" spans="1:38" ht="13" x14ac:dyDescent="0.15">
      <c r="A2736" s="7"/>
      <c r="B2736" s="3"/>
      <c r="C2736" s="3"/>
      <c r="D2736" s="4"/>
      <c r="E2736" s="6"/>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6"/>
      <c r="AJ2736" s="4"/>
      <c r="AK2736" s="4"/>
      <c r="AL2736" s="6"/>
    </row>
    <row r="2737" spans="1:38" ht="13" x14ac:dyDescent="0.15">
      <c r="A2737" s="7"/>
      <c r="B2737" s="3"/>
      <c r="C2737" s="3"/>
      <c r="D2737" s="3"/>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6"/>
      <c r="AJ2737" s="4"/>
      <c r="AK2737" s="4"/>
      <c r="AL2737" s="6"/>
    </row>
    <row r="2738" spans="1:38" ht="13" x14ac:dyDescent="0.15">
      <c r="A2738" s="7"/>
      <c r="B2738" s="3"/>
      <c r="C2738" s="3"/>
      <c r="D2738" s="3"/>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6"/>
      <c r="AJ2738" s="4"/>
      <c r="AK2738" s="4"/>
      <c r="AL2738" s="6"/>
    </row>
    <row r="2739" spans="1:38" ht="13" x14ac:dyDescent="0.15">
      <c r="A2739" s="1"/>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6"/>
      <c r="AJ2739" s="4"/>
      <c r="AK2739" s="4"/>
      <c r="AL2739" s="6"/>
    </row>
    <row r="2740" spans="1:38" ht="13" x14ac:dyDescent="0.15">
      <c r="A2740" s="7"/>
      <c r="B2740" s="3"/>
      <c r="C2740" s="3"/>
      <c r="D2740" s="3"/>
      <c r="F2740" s="4"/>
      <c r="G2740" s="6"/>
      <c r="H2740" s="6"/>
      <c r="I2740" s="6"/>
      <c r="J2740" s="4"/>
      <c r="K2740" s="6"/>
      <c r="L2740" s="6"/>
      <c r="M2740" s="6"/>
      <c r="N2740" s="6"/>
      <c r="O2740" s="6"/>
      <c r="P2740" s="4"/>
      <c r="Q2740" s="6"/>
      <c r="R2740" s="4"/>
      <c r="S2740" s="4"/>
      <c r="T2740" s="4"/>
      <c r="U2740" s="4"/>
      <c r="V2740" s="4"/>
      <c r="W2740" s="6"/>
      <c r="X2740" s="4"/>
      <c r="Y2740" s="14"/>
      <c r="Z2740" s="4"/>
      <c r="AA2740" s="4"/>
      <c r="AB2740" s="4"/>
      <c r="AC2740" s="4"/>
      <c r="AD2740" s="2"/>
      <c r="AE2740" s="2"/>
      <c r="AF2740" s="4"/>
      <c r="AG2740" s="4"/>
      <c r="AH2740" s="4"/>
      <c r="AI2740" s="6"/>
      <c r="AJ2740" s="4"/>
      <c r="AK2740" s="4"/>
      <c r="AL2740" s="6"/>
    </row>
    <row r="2741" spans="1:38"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6"/>
      <c r="AJ2741" s="4"/>
      <c r="AK2741" s="4"/>
      <c r="AL2741" s="6"/>
    </row>
    <row r="2742" spans="1:38" ht="13" x14ac:dyDescent="0.15">
      <c r="A2742" s="7"/>
      <c r="B2742" s="3"/>
      <c r="C2742" s="3"/>
      <c r="D2742" s="4"/>
      <c r="E2742" s="6"/>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6"/>
      <c r="AJ2742" s="4"/>
      <c r="AK2742" s="4"/>
      <c r="AL2742" s="6"/>
    </row>
    <row r="2743" spans="1:38" ht="13" x14ac:dyDescent="0.15">
      <c r="A2743" s="1"/>
      <c r="B2743" s="3"/>
      <c r="C2743" s="3"/>
      <c r="D2743" s="4"/>
      <c r="E2743" s="6"/>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6"/>
      <c r="AJ2743" s="4"/>
      <c r="AK2743" s="4"/>
      <c r="AL2743" s="6"/>
    </row>
    <row r="2744" spans="1:38" ht="13" x14ac:dyDescent="0.15">
      <c r="A2744" s="7"/>
      <c r="B2744" s="3"/>
      <c r="C2744" s="3"/>
      <c r="D2744" s="3"/>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6"/>
      <c r="AJ2744" s="4"/>
      <c r="AK2744" s="4"/>
      <c r="AL2744" s="6"/>
    </row>
    <row r="2745" spans="1:38" ht="13" x14ac:dyDescent="0.15">
      <c r="A2745" s="7"/>
      <c r="B2745" s="3"/>
      <c r="C2745" s="3"/>
      <c r="D2745" s="3"/>
      <c r="F2745" s="4"/>
      <c r="G2745" s="2"/>
      <c r="H2745" s="2"/>
      <c r="I2745" s="2"/>
      <c r="J2745" s="4"/>
      <c r="K2745" s="6"/>
      <c r="L2745" s="2"/>
      <c r="M2745" s="2"/>
      <c r="N2745" s="2"/>
      <c r="O2745" s="2"/>
      <c r="P2745" s="4"/>
      <c r="Q2745" s="6"/>
      <c r="R2745" s="4"/>
      <c r="S2745" s="4"/>
      <c r="T2745" s="4"/>
      <c r="U2745" s="4"/>
      <c r="V2745" s="4"/>
      <c r="W2745" s="6"/>
      <c r="X2745" s="4"/>
      <c r="Y2745" s="14"/>
      <c r="Z2745" s="4"/>
      <c r="AA2745" s="4"/>
      <c r="AB2745" s="4"/>
      <c r="AC2745" s="4"/>
      <c r="AD2745" s="2"/>
      <c r="AE2745" s="2"/>
      <c r="AF2745" s="4"/>
      <c r="AG2745" s="4"/>
      <c r="AH2745" s="4"/>
      <c r="AI2745" s="6"/>
      <c r="AJ2745" s="4"/>
      <c r="AK2745" s="4"/>
      <c r="AL2745" s="6"/>
    </row>
    <row r="2746" spans="1:38" ht="13" x14ac:dyDescent="0.15">
      <c r="A2746" s="7"/>
      <c r="B2746" s="3"/>
      <c r="C2746" s="4"/>
      <c r="D2746" s="3"/>
      <c r="F2746" s="4"/>
      <c r="G2746" s="3"/>
      <c r="J2746" s="3"/>
      <c r="P2746" s="3"/>
      <c r="R2746" s="4"/>
      <c r="S2746" s="4"/>
      <c r="T2746" s="4"/>
      <c r="U2746" s="3"/>
      <c r="V2746" s="4"/>
      <c r="W2746" s="6"/>
      <c r="X2746" s="4"/>
      <c r="Y2746" s="14"/>
      <c r="Z2746" s="4"/>
      <c r="AA2746" s="4"/>
      <c r="AB2746" s="4"/>
      <c r="AC2746" s="4"/>
      <c r="AD2746" s="2"/>
      <c r="AE2746" s="2"/>
      <c r="AF2746" s="4"/>
      <c r="AG2746" s="4"/>
      <c r="AH2746" s="4"/>
      <c r="AI2746" s="6"/>
      <c r="AJ2746" s="4"/>
      <c r="AK2746" s="4"/>
      <c r="AL2746" s="6"/>
    </row>
    <row r="2747" spans="1:38" ht="13" x14ac:dyDescent="0.15">
      <c r="A2747" s="1"/>
      <c r="B2747" s="3"/>
      <c r="C2747" s="3"/>
      <c r="D2747" s="3"/>
      <c r="F2747" s="4"/>
      <c r="G2747" s="3"/>
      <c r="J2747" s="4"/>
      <c r="K2747" s="6"/>
      <c r="P2747" s="4"/>
      <c r="Q2747" s="6"/>
      <c r="R2747" s="4"/>
      <c r="S2747" s="4"/>
      <c r="T2747" s="4"/>
      <c r="U2747" s="4"/>
      <c r="V2747" s="4"/>
      <c r="W2747" s="6"/>
      <c r="X2747" s="4"/>
      <c r="Y2747" s="14"/>
      <c r="Z2747" s="4"/>
      <c r="AA2747" s="4"/>
      <c r="AB2747" s="4"/>
      <c r="AC2747" s="4"/>
      <c r="AD2747" s="2"/>
      <c r="AE2747" s="2"/>
      <c r="AF2747" s="4"/>
      <c r="AG2747" s="4"/>
      <c r="AH2747" s="4"/>
      <c r="AI2747" s="6"/>
      <c r="AJ2747" s="4"/>
      <c r="AK2747" s="4"/>
      <c r="AL2747" s="6"/>
    </row>
    <row r="2748" spans="1:38" ht="13" x14ac:dyDescent="0.15">
      <c r="A2748" s="7"/>
      <c r="B2748" s="3"/>
      <c r="C2748" s="3"/>
      <c r="D2748" s="3"/>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6"/>
      <c r="AJ2748" s="4"/>
      <c r="AK2748" s="4"/>
      <c r="AL2748" s="6"/>
    </row>
    <row r="2749" spans="1:38" ht="13" x14ac:dyDescent="0.15">
      <c r="A2749" s="7"/>
      <c r="B2749" s="3"/>
      <c r="C2749" s="3"/>
      <c r="D2749" s="4"/>
      <c r="E2749" s="6"/>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6"/>
      <c r="AJ2749" s="4"/>
      <c r="AK2749" s="4"/>
      <c r="AL2749" s="6"/>
    </row>
    <row r="2750" spans="1:38" ht="13" x14ac:dyDescent="0.15">
      <c r="A2750" s="7"/>
      <c r="B2750" s="3"/>
      <c r="C2750" s="3"/>
      <c r="D2750" s="4"/>
      <c r="E2750" s="6"/>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6"/>
      <c r="AJ2750" s="4"/>
      <c r="AK2750" s="4"/>
      <c r="AL2750" s="6"/>
    </row>
    <row r="2751" spans="1:38" ht="13" x14ac:dyDescent="0.15">
      <c r="A2751" s="1"/>
      <c r="B2751" s="3"/>
      <c r="C2751" s="4"/>
      <c r="D2751" s="3"/>
      <c r="F2751" s="4"/>
      <c r="G2751" s="3"/>
      <c r="J2751" s="4"/>
      <c r="K2751" s="6"/>
      <c r="P2751" s="4"/>
      <c r="Q2751" s="6"/>
      <c r="R2751" s="4"/>
      <c r="S2751" s="4"/>
      <c r="T2751" s="4"/>
      <c r="U2751" s="4"/>
      <c r="V2751" s="4"/>
      <c r="W2751" s="6"/>
      <c r="X2751" s="4"/>
      <c r="Y2751" s="14"/>
      <c r="Z2751" s="4"/>
      <c r="AA2751" s="4"/>
      <c r="AB2751" s="4"/>
      <c r="AC2751" s="4"/>
      <c r="AD2751" s="2"/>
      <c r="AE2751" s="2"/>
      <c r="AF2751" s="4"/>
      <c r="AG2751" s="4"/>
      <c r="AH2751" s="4"/>
      <c r="AI2751" s="6"/>
      <c r="AJ2751" s="4"/>
      <c r="AK2751" s="4"/>
      <c r="AL2751" s="6"/>
    </row>
    <row r="2752" spans="1:38" ht="13" x14ac:dyDescent="0.15">
      <c r="A2752" s="7"/>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6"/>
      <c r="AJ2752" s="4"/>
      <c r="AK2752" s="4"/>
      <c r="AL2752" s="6"/>
    </row>
    <row r="2753" spans="1:38" ht="13" x14ac:dyDescent="0.15">
      <c r="A2753" s="7"/>
      <c r="B2753" s="3"/>
      <c r="C2753" s="4"/>
      <c r="D2753" s="3"/>
      <c r="F2753" s="4"/>
      <c r="G2753" s="3"/>
      <c r="J2753" s="3"/>
      <c r="P2753" s="4"/>
      <c r="Q2753" s="6"/>
      <c r="R2753" s="4"/>
      <c r="S2753" s="4"/>
      <c r="T2753" s="4"/>
      <c r="U2753" s="4"/>
      <c r="V2753" s="4"/>
      <c r="W2753" s="6"/>
      <c r="X2753" s="4"/>
      <c r="Y2753" s="14"/>
      <c r="Z2753" s="4"/>
      <c r="AA2753" s="4"/>
      <c r="AB2753" s="4"/>
      <c r="AC2753" s="4"/>
      <c r="AD2753" s="2"/>
      <c r="AE2753" s="2"/>
      <c r="AF2753" s="4"/>
      <c r="AG2753" s="4"/>
      <c r="AH2753" s="4"/>
      <c r="AI2753" s="6"/>
      <c r="AJ2753" s="4"/>
      <c r="AK2753" s="4"/>
      <c r="AL2753" s="6"/>
    </row>
    <row r="2754" spans="1:38" ht="13" x14ac:dyDescent="0.15">
      <c r="A2754" s="7"/>
      <c r="B2754" s="3"/>
      <c r="C2754" s="3"/>
      <c r="D2754" s="3"/>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6"/>
      <c r="AJ2754" s="4"/>
      <c r="AK2754" s="4"/>
      <c r="AL2754" s="6"/>
    </row>
    <row r="2755" spans="1:38" ht="13" x14ac:dyDescent="0.15">
      <c r="A2755" s="1"/>
      <c r="B2755" s="3"/>
      <c r="C2755" s="4"/>
      <c r="D2755" s="3"/>
      <c r="F2755" s="4"/>
      <c r="G2755" s="3"/>
      <c r="J2755" s="3"/>
      <c r="P2755" s="4"/>
      <c r="Q2755" s="6"/>
      <c r="R2755" s="4"/>
      <c r="S2755" s="4"/>
      <c r="T2755" s="4"/>
      <c r="U2755" s="3"/>
      <c r="V2755" s="4"/>
      <c r="W2755" s="6"/>
      <c r="X2755" s="4"/>
      <c r="Y2755" s="14"/>
      <c r="Z2755" s="4"/>
      <c r="AA2755" s="4"/>
      <c r="AB2755" s="4"/>
      <c r="AC2755" s="4"/>
      <c r="AD2755" s="2"/>
      <c r="AE2755" s="2"/>
      <c r="AF2755" s="4"/>
      <c r="AG2755" s="4"/>
      <c r="AH2755" s="4"/>
      <c r="AI2755" s="6"/>
      <c r="AJ2755" s="4"/>
      <c r="AK2755" s="4"/>
      <c r="AL2755" s="6"/>
    </row>
    <row r="2756" spans="1:38"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6"/>
      <c r="AJ2756" s="4"/>
      <c r="AK2756" s="4"/>
      <c r="AL2756" s="6"/>
    </row>
    <row r="2757" spans="1:38"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6"/>
      <c r="AJ2757" s="4"/>
      <c r="AK2757" s="4"/>
      <c r="AL2757" s="6"/>
    </row>
    <row r="2758" spans="1:38" ht="13" x14ac:dyDescent="0.15">
      <c r="A2758" s="7"/>
      <c r="B2758" s="3"/>
      <c r="C2758" s="3"/>
      <c r="D2758" s="4"/>
      <c r="E2758" s="6"/>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6"/>
      <c r="AJ2758" s="4"/>
      <c r="AK2758" s="4"/>
      <c r="AL2758" s="6"/>
    </row>
    <row r="2759" spans="1:38" ht="13" x14ac:dyDescent="0.15">
      <c r="A2759" s="1"/>
      <c r="B2759" s="3"/>
      <c r="C2759" s="3"/>
      <c r="D2759" s="4"/>
      <c r="E2759" s="6"/>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6"/>
      <c r="AJ2759" s="4"/>
      <c r="AK2759" s="4"/>
      <c r="AL2759" s="6"/>
    </row>
    <row r="2760" spans="1:38" ht="13" x14ac:dyDescent="0.15">
      <c r="A2760" s="7"/>
      <c r="B2760" s="3"/>
      <c r="C2760" s="3"/>
      <c r="D2760" s="3"/>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6"/>
      <c r="AJ2760" s="4"/>
      <c r="AK2760" s="4"/>
      <c r="AL2760" s="6"/>
    </row>
    <row r="2761" spans="1:38" ht="13" x14ac:dyDescent="0.15">
      <c r="A2761" s="7"/>
      <c r="B2761" s="3"/>
      <c r="C2761" s="3"/>
      <c r="D2761" s="3"/>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6"/>
      <c r="AJ2761" s="4"/>
      <c r="AK2761" s="4"/>
      <c r="AL2761" s="6"/>
    </row>
    <row r="2762" spans="1:38" ht="13" x14ac:dyDescent="0.15">
      <c r="A2762" s="7"/>
      <c r="B2762" s="3"/>
      <c r="C2762" s="3"/>
      <c r="D2762" s="3"/>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6"/>
      <c r="AJ2762" s="4"/>
      <c r="AK2762" s="4"/>
      <c r="AL2762" s="6"/>
    </row>
    <row r="2763" spans="1:38" ht="13" x14ac:dyDescent="0.15">
      <c r="A2763" s="1"/>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6"/>
      <c r="AJ2763" s="4"/>
      <c r="AK2763" s="4"/>
      <c r="AL2763" s="6"/>
    </row>
    <row r="2764" spans="1:38"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6"/>
      <c r="AJ2764" s="4"/>
      <c r="AK2764" s="4"/>
      <c r="AL2764" s="6"/>
    </row>
    <row r="2765" spans="1:38" ht="13" x14ac:dyDescent="0.15">
      <c r="A2765" s="7"/>
      <c r="B2765" s="3"/>
      <c r="C2765" s="3"/>
      <c r="D2765" s="4"/>
      <c r="E2765" s="6"/>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6"/>
      <c r="AJ2765" s="4"/>
      <c r="AK2765" s="4"/>
      <c r="AL2765" s="6"/>
    </row>
    <row r="2766" spans="1:38" ht="13" x14ac:dyDescent="0.15">
      <c r="A2766" s="7"/>
      <c r="B2766" s="3"/>
      <c r="C2766" s="3"/>
      <c r="D2766" s="4"/>
      <c r="E2766" s="6"/>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6"/>
      <c r="AJ2766" s="4"/>
      <c r="AK2766" s="4"/>
      <c r="AL2766" s="6"/>
    </row>
    <row r="2767" spans="1:38" ht="13" x14ac:dyDescent="0.15">
      <c r="A2767" s="1"/>
      <c r="B2767" s="3"/>
      <c r="C2767" s="3"/>
      <c r="D2767" s="3"/>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6"/>
      <c r="AJ2767" s="4"/>
      <c r="AK2767" s="4"/>
      <c r="AL2767" s="6"/>
    </row>
    <row r="2768" spans="1:38" ht="13" x14ac:dyDescent="0.15">
      <c r="A2768" s="7"/>
      <c r="B2768" s="3"/>
      <c r="C2768" s="3"/>
      <c r="D2768" s="3"/>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6"/>
      <c r="AJ2768" s="4"/>
      <c r="AK2768" s="4"/>
      <c r="AL2768" s="6"/>
    </row>
    <row r="2769" spans="1:38" ht="13" x14ac:dyDescent="0.15">
      <c r="A2769" s="7"/>
      <c r="B2769" s="3"/>
      <c r="C2769" s="3"/>
      <c r="D2769" s="3"/>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6"/>
      <c r="AJ2769" s="4"/>
      <c r="AK2769" s="4"/>
      <c r="AL2769" s="6"/>
    </row>
    <row r="2770" spans="1:38" ht="13" x14ac:dyDescent="0.15">
      <c r="A2770" s="7"/>
      <c r="B2770" s="3"/>
      <c r="C2770" s="3"/>
      <c r="D2770" s="3"/>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6"/>
      <c r="AJ2770" s="4"/>
      <c r="AK2770" s="4"/>
      <c r="AL2770" s="6"/>
    </row>
    <row r="2771" spans="1:38" ht="13" x14ac:dyDescent="0.15">
      <c r="A2771" s="1"/>
      <c r="B2771" s="3"/>
      <c r="C2771" s="4"/>
      <c r="D2771" s="3"/>
      <c r="F2771" s="4"/>
      <c r="G2771" s="3"/>
      <c r="J2771" s="3"/>
      <c r="P2771" s="3"/>
      <c r="R2771" s="4"/>
      <c r="S2771" s="4"/>
      <c r="T2771" s="4"/>
      <c r="U2771" s="4"/>
      <c r="V2771" s="4"/>
      <c r="W2771" s="6"/>
      <c r="X2771" s="4"/>
      <c r="Y2771" s="14"/>
      <c r="Z2771" s="4"/>
      <c r="AA2771" s="4"/>
      <c r="AB2771" s="4"/>
      <c r="AC2771" s="4"/>
      <c r="AD2771" s="2"/>
      <c r="AE2771" s="2"/>
      <c r="AF2771" s="4"/>
      <c r="AG2771" s="4"/>
      <c r="AH2771" s="4"/>
      <c r="AI2771" s="6"/>
      <c r="AJ2771" s="4"/>
      <c r="AK2771" s="4"/>
      <c r="AL2771" s="6"/>
    </row>
    <row r="2772" spans="1:38" ht="13" x14ac:dyDescent="0.15">
      <c r="A2772" s="7"/>
      <c r="B2772" s="3"/>
      <c r="C2772" s="3"/>
      <c r="D2772" s="4"/>
      <c r="E2772" s="6"/>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6"/>
      <c r="AJ2772" s="4"/>
      <c r="AK2772" s="4"/>
      <c r="AL2772" s="6"/>
    </row>
    <row r="2773" spans="1:38" ht="13" x14ac:dyDescent="0.15">
      <c r="A2773" s="7"/>
      <c r="B2773" s="3"/>
      <c r="C2773" s="3"/>
      <c r="D2773" s="3"/>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6"/>
      <c r="AJ2773" s="4"/>
      <c r="AK2773" s="4"/>
      <c r="AL2773" s="6"/>
    </row>
    <row r="2774" spans="1:38" ht="13" x14ac:dyDescent="0.15">
      <c r="A2774" s="7"/>
      <c r="B2774" s="3"/>
      <c r="C2774" s="3"/>
      <c r="D2774" s="4"/>
      <c r="E2774" s="6"/>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6"/>
      <c r="AJ2774" s="4"/>
      <c r="AK2774" s="4"/>
      <c r="AL2774" s="6"/>
    </row>
    <row r="2775" spans="1:38" ht="13" x14ac:dyDescent="0.15">
      <c r="A2775" s="1"/>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6"/>
      <c r="AJ2775" s="4"/>
      <c r="AK2775" s="4"/>
      <c r="AL2775" s="6"/>
    </row>
    <row r="2776" spans="1:38" ht="13" x14ac:dyDescent="0.15">
      <c r="A2776" s="7"/>
      <c r="B2776" s="3"/>
      <c r="C2776" s="3"/>
      <c r="D2776" s="3"/>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6"/>
      <c r="AJ2776" s="4"/>
      <c r="AK2776" s="4"/>
      <c r="AL2776" s="6"/>
    </row>
    <row r="2777" spans="1:38" ht="13" x14ac:dyDescent="0.15">
      <c r="A2777" s="7"/>
      <c r="B2777" s="3"/>
      <c r="C2777" s="3"/>
      <c r="D2777" s="3"/>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6"/>
      <c r="AJ2777" s="4"/>
      <c r="AK2777" s="4"/>
      <c r="AL2777" s="6"/>
    </row>
    <row r="2778" spans="1:38" ht="13" x14ac:dyDescent="0.15">
      <c r="A2778" s="7"/>
      <c r="B2778" s="3"/>
      <c r="C2778" s="3"/>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6"/>
      <c r="AJ2778" s="4"/>
      <c r="AK2778" s="4"/>
      <c r="AL2778" s="6"/>
    </row>
    <row r="2779" spans="1:38" ht="13" x14ac:dyDescent="0.15">
      <c r="A2779" s="1"/>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6"/>
      <c r="AJ2779" s="4"/>
      <c r="AK2779" s="4"/>
      <c r="AL2779" s="6"/>
    </row>
    <row r="2780" spans="1:38" ht="13" x14ac:dyDescent="0.15">
      <c r="A2780" s="7"/>
      <c r="B2780" s="3"/>
      <c r="C2780" s="3"/>
      <c r="D2780" s="3"/>
      <c r="F2780" s="4"/>
      <c r="G2780" s="3"/>
      <c r="J2780" s="4"/>
      <c r="K2780" s="6"/>
      <c r="P2780" s="4"/>
      <c r="Q2780" s="6"/>
      <c r="R2780" s="4"/>
      <c r="S2780" s="4"/>
      <c r="T2780" s="4"/>
      <c r="U2780" s="4"/>
      <c r="V2780" s="4"/>
      <c r="W2780" s="6"/>
      <c r="X2780" s="4"/>
      <c r="Y2780" s="14"/>
      <c r="Z2780" s="4"/>
      <c r="AA2780" s="4"/>
      <c r="AB2780" s="4"/>
      <c r="AC2780" s="4"/>
      <c r="AD2780" s="2"/>
      <c r="AE2780" s="2"/>
      <c r="AF2780" s="4"/>
      <c r="AG2780" s="4"/>
      <c r="AH2780" s="4"/>
      <c r="AI2780" s="6"/>
      <c r="AJ2780" s="4"/>
      <c r="AK2780" s="4"/>
      <c r="AL2780" s="6"/>
    </row>
    <row r="2781" spans="1:38" ht="13" x14ac:dyDescent="0.15">
      <c r="A2781" s="7"/>
      <c r="B2781" s="3"/>
      <c r="C2781" s="3"/>
      <c r="D2781" s="4"/>
      <c r="E2781" s="6"/>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6"/>
      <c r="AJ2781" s="4"/>
      <c r="AK2781" s="4"/>
      <c r="AL2781" s="6"/>
    </row>
    <row r="2782" spans="1:38" ht="13" x14ac:dyDescent="0.15">
      <c r="A2782" s="7"/>
      <c r="B2782" s="3"/>
      <c r="C2782" s="3"/>
      <c r="D2782" s="4"/>
      <c r="E2782" s="6"/>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6"/>
      <c r="AJ2782" s="4"/>
      <c r="AK2782" s="4"/>
      <c r="AL2782" s="6"/>
    </row>
    <row r="2783" spans="1:38" ht="13" x14ac:dyDescent="0.15">
      <c r="A2783" s="1"/>
      <c r="B2783" s="3"/>
      <c r="C2783" s="3"/>
      <c r="D2783" s="3"/>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6"/>
      <c r="AJ2783" s="4"/>
      <c r="AK2783" s="4"/>
      <c r="AL2783" s="6"/>
    </row>
    <row r="2784" spans="1:38" ht="13" x14ac:dyDescent="0.15">
      <c r="A2784" s="7"/>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6"/>
      <c r="AJ2784" s="4"/>
      <c r="AK2784" s="4"/>
      <c r="AL2784" s="6"/>
    </row>
    <row r="2785" spans="1:38"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6"/>
      <c r="AJ2785" s="4"/>
      <c r="AK2785" s="4"/>
      <c r="AL2785" s="6"/>
    </row>
    <row r="2786" spans="1:38"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6"/>
      <c r="AJ2786" s="4"/>
      <c r="AK2786" s="4"/>
      <c r="AL2786" s="6"/>
    </row>
    <row r="2787" spans="1:38" ht="13" x14ac:dyDescent="0.15">
      <c r="A2787" s="1"/>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6"/>
      <c r="AJ2787" s="4"/>
      <c r="AK2787" s="4"/>
      <c r="AL2787" s="6"/>
    </row>
    <row r="2788" spans="1:38" ht="13" x14ac:dyDescent="0.15">
      <c r="A2788" s="7"/>
      <c r="B2788" s="3"/>
      <c r="C2788" s="3"/>
      <c r="D2788" s="4"/>
      <c r="E2788" s="6"/>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6"/>
      <c r="AJ2788" s="4"/>
      <c r="AK2788" s="4"/>
      <c r="AL2788" s="6"/>
    </row>
    <row r="2789" spans="1:38" ht="13" x14ac:dyDescent="0.15">
      <c r="A2789" s="7"/>
      <c r="B2789" s="3"/>
      <c r="C2789" s="3"/>
      <c r="D2789" s="4"/>
      <c r="E2789" s="6"/>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6"/>
      <c r="AJ2789" s="4"/>
      <c r="AK2789" s="4"/>
      <c r="AL2789" s="6"/>
    </row>
    <row r="2790" spans="1:38" ht="13" x14ac:dyDescent="0.15">
      <c r="A2790" s="7"/>
      <c r="B2790" s="3"/>
      <c r="C2790" s="3"/>
      <c r="D2790" s="3"/>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6"/>
      <c r="AJ2790" s="4"/>
      <c r="AK2790" s="4"/>
      <c r="AL2790" s="6"/>
    </row>
    <row r="2791" spans="1:38" ht="13" x14ac:dyDescent="0.15">
      <c r="A2791" s="1"/>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6"/>
      <c r="AJ2791" s="4"/>
      <c r="AK2791" s="4"/>
      <c r="AL2791" s="6"/>
    </row>
    <row r="2792" spans="1:38" ht="13" x14ac:dyDescent="0.15">
      <c r="A2792" s="7"/>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6"/>
      <c r="AJ2792" s="4"/>
      <c r="AK2792" s="4"/>
      <c r="AL2792" s="6"/>
    </row>
    <row r="2793" spans="1:38"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6"/>
      <c r="AJ2793" s="4"/>
      <c r="AK2793" s="4"/>
      <c r="AL2793" s="6"/>
    </row>
    <row r="2794" spans="1:38"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6"/>
      <c r="AJ2794" s="4"/>
      <c r="AK2794" s="4"/>
      <c r="AL2794" s="6"/>
    </row>
    <row r="2795" spans="1:38" ht="13" x14ac:dyDescent="0.15">
      <c r="A2795" s="1"/>
      <c r="B2795" s="3"/>
      <c r="C2795" s="3"/>
      <c r="D2795" s="4"/>
      <c r="E2795" s="6"/>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6"/>
      <c r="AJ2795" s="4"/>
      <c r="AK2795" s="4"/>
      <c r="AL2795" s="6"/>
    </row>
    <row r="2796" spans="1:38" ht="13" x14ac:dyDescent="0.15">
      <c r="A2796" s="7"/>
      <c r="B2796" s="3"/>
      <c r="C2796" s="3"/>
      <c r="D2796" s="4"/>
      <c r="E2796" s="6"/>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6"/>
      <c r="AJ2796" s="4"/>
      <c r="AK2796" s="4"/>
      <c r="AL2796" s="6"/>
    </row>
    <row r="2797" spans="1:38" ht="13" x14ac:dyDescent="0.15">
      <c r="A2797" s="7"/>
      <c r="B2797" s="3"/>
      <c r="C2797" s="3"/>
      <c r="D2797" s="3"/>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6"/>
      <c r="AJ2797" s="4"/>
      <c r="AK2797" s="4"/>
      <c r="AL2797" s="6"/>
    </row>
    <row r="2798" spans="1:38"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6"/>
      <c r="AJ2798" s="4"/>
      <c r="AK2798" s="4"/>
      <c r="AL2798" s="6"/>
    </row>
    <row r="2799" spans="1:38" ht="13" x14ac:dyDescent="0.15">
      <c r="A2799" s="1"/>
      <c r="B2799" s="3"/>
      <c r="C2799" s="3"/>
      <c r="D2799" s="3"/>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6"/>
      <c r="AJ2799" s="4"/>
      <c r="AK2799" s="4"/>
      <c r="AL2799" s="6"/>
    </row>
    <row r="2800" spans="1:38"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6"/>
      <c r="AJ2800" s="4"/>
      <c r="AK2800" s="4"/>
      <c r="AL2800" s="6"/>
    </row>
    <row r="2801" spans="1:38"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6"/>
      <c r="AJ2801" s="4"/>
      <c r="AK2801" s="4"/>
      <c r="AL2801" s="6"/>
    </row>
    <row r="2802" spans="1:38" ht="13" x14ac:dyDescent="0.15">
      <c r="A2802" s="7"/>
      <c r="B2802" s="3"/>
      <c r="C2802" s="3"/>
      <c r="D2802" s="4"/>
      <c r="E2802" s="6"/>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6"/>
      <c r="AJ2802" s="4"/>
      <c r="AK2802" s="4"/>
      <c r="AL2802" s="6"/>
    </row>
    <row r="2803" spans="1:38" ht="13" x14ac:dyDescent="0.15">
      <c r="A2803" s="1"/>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6"/>
      <c r="AJ2803" s="4"/>
      <c r="AK2803" s="4"/>
      <c r="AL2803" s="6"/>
    </row>
    <row r="2804" spans="1:38" ht="13" x14ac:dyDescent="0.15">
      <c r="A2804" s="7"/>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6"/>
      <c r="AJ2804" s="4"/>
      <c r="AK2804" s="4"/>
      <c r="AL2804" s="6"/>
    </row>
    <row r="2805" spans="1:38"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6"/>
      <c r="AJ2805" s="4"/>
      <c r="AK2805" s="4"/>
      <c r="AL2805" s="6"/>
    </row>
    <row r="2806" spans="1:38" ht="13" x14ac:dyDescent="0.15">
      <c r="A2806" s="7"/>
      <c r="B2806" s="3"/>
      <c r="C2806" s="3"/>
      <c r="D2806" s="3"/>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6"/>
      <c r="AJ2806" s="4"/>
      <c r="AK2806" s="4"/>
      <c r="AL2806" s="6"/>
    </row>
    <row r="2807" spans="1:38" ht="13" x14ac:dyDescent="0.15">
      <c r="A2807" s="1"/>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6"/>
      <c r="AJ2807" s="4"/>
      <c r="AK2807" s="4"/>
      <c r="AL2807" s="6"/>
    </row>
    <row r="2808" spans="1:38" ht="13" x14ac:dyDescent="0.15">
      <c r="A2808" s="7"/>
      <c r="B2808" s="3"/>
      <c r="C2808" s="3"/>
      <c r="D2808" s="4"/>
      <c r="E2808" s="6"/>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6"/>
      <c r="AJ2808" s="4"/>
      <c r="AK2808" s="4"/>
      <c r="AL2808" s="6"/>
    </row>
    <row r="2809" spans="1:38" ht="13" x14ac:dyDescent="0.15">
      <c r="A2809" s="7"/>
      <c r="B2809" s="3"/>
      <c r="C2809" s="3"/>
      <c r="D2809" s="4"/>
      <c r="E2809" s="6"/>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6"/>
      <c r="AJ2809" s="4"/>
      <c r="AK2809" s="4"/>
      <c r="AL2809" s="6"/>
    </row>
    <row r="2810" spans="1:38" ht="13" x14ac:dyDescent="0.15">
      <c r="A2810" s="7"/>
      <c r="B2810" s="3"/>
      <c r="C2810" s="3"/>
      <c r="D2810" s="3"/>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6"/>
      <c r="AJ2810" s="4"/>
      <c r="AK2810" s="4"/>
      <c r="AL2810" s="6"/>
    </row>
    <row r="2811" spans="1:38" ht="13" x14ac:dyDescent="0.15">
      <c r="A2811" s="1"/>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6"/>
      <c r="AJ2811" s="4"/>
      <c r="AK2811" s="4"/>
      <c r="AL2811" s="6"/>
    </row>
    <row r="2812" spans="1:38" ht="13" x14ac:dyDescent="0.15">
      <c r="A2812" s="7"/>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6"/>
      <c r="AJ2812" s="4"/>
      <c r="AK2812" s="4"/>
      <c r="AL2812" s="6"/>
    </row>
    <row r="2813" spans="1:38"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6"/>
      <c r="AJ2813" s="4"/>
      <c r="AK2813" s="4"/>
      <c r="AL2813" s="6"/>
    </row>
    <row r="2814" spans="1:38" ht="13" x14ac:dyDescent="0.15">
      <c r="A2814" s="7"/>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6"/>
      <c r="AJ2814" s="4"/>
      <c r="AK2814" s="4"/>
      <c r="AL2814" s="6"/>
    </row>
    <row r="2815" spans="1:38" ht="13" x14ac:dyDescent="0.15">
      <c r="A2815" s="1"/>
      <c r="B2815" s="3"/>
      <c r="C2815" s="3"/>
      <c r="D2815" s="4"/>
      <c r="E2815" s="6"/>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6"/>
      <c r="AJ2815" s="4"/>
      <c r="AK2815" s="4"/>
      <c r="AL2815" s="6"/>
    </row>
    <row r="2816" spans="1:38" ht="13" x14ac:dyDescent="0.15">
      <c r="A2816" s="7"/>
      <c r="B2816" s="3"/>
      <c r="C2816" s="3"/>
      <c r="D2816" s="4"/>
      <c r="E2816" s="6"/>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6"/>
      <c r="AJ2816" s="4"/>
      <c r="AK2816" s="4"/>
      <c r="AL2816" s="6"/>
    </row>
    <row r="2817" spans="1:38"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6"/>
      <c r="AJ2817" s="4"/>
      <c r="AK2817" s="4"/>
      <c r="AL2817" s="6"/>
    </row>
    <row r="2818" spans="1:38" ht="13" x14ac:dyDescent="0.15">
      <c r="A2818" s="7"/>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6"/>
      <c r="AJ2818" s="4"/>
      <c r="AK2818" s="4"/>
      <c r="AL2818" s="6"/>
    </row>
    <row r="2819" spans="1:38" ht="13" x14ac:dyDescent="0.15">
      <c r="A2819" s="1"/>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6"/>
      <c r="AJ2819" s="4"/>
      <c r="AK2819" s="4"/>
      <c r="AL2819" s="6"/>
    </row>
    <row r="2820" spans="1:38"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6"/>
      <c r="AJ2820" s="4"/>
      <c r="AK2820" s="4"/>
      <c r="AL2820" s="6"/>
    </row>
    <row r="2821" spans="1:38"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6"/>
      <c r="AJ2821" s="4"/>
      <c r="AK2821" s="4"/>
      <c r="AL2821" s="6"/>
    </row>
    <row r="2822" spans="1:38" ht="13" x14ac:dyDescent="0.15">
      <c r="A2822" s="7"/>
      <c r="B2822" s="3"/>
      <c r="C2822" s="3"/>
      <c r="D2822" s="4"/>
      <c r="E2822" s="6"/>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6"/>
      <c r="AJ2822" s="4"/>
      <c r="AK2822" s="4"/>
      <c r="AL2822" s="6"/>
    </row>
    <row r="2823" spans="1:38" ht="13" x14ac:dyDescent="0.15">
      <c r="A2823" s="1"/>
      <c r="B2823" s="3"/>
      <c r="C2823" s="3"/>
      <c r="D2823" s="4"/>
      <c r="E2823" s="6"/>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6"/>
      <c r="AJ2823" s="4"/>
      <c r="AK2823" s="4"/>
      <c r="AL2823" s="6"/>
    </row>
    <row r="2824" spans="1:38" ht="13" x14ac:dyDescent="0.15">
      <c r="A2824" s="7"/>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6"/>
      <c r="AJ2824" s="4"/>
      <c r="AK2824" s="4"/>
      <c r="AL2824" s="6"/>
    </row>
    <row r="2825" spans="1:38" ht="13" x14ac:dyDescent="0.15">
      <c r="A2825" s="7"/>
      <c r="B2825" s="3"/>
      <c r="C2825" s="3"/>
      <c r="D2825" s="4"/>
      <c r="E2825" s="6"/>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6"/>
      <c r="AJ2825" s="4"/>
      <c r="AK2825" s="4"/>
      <c r="AL2825" s="6"/>
    </row>
    <row r="2826" spans="1:38" ht="13" x14ac:dyDescent="0.15">
      <c r="A2826" s="7"/>
      <c r="B2826" s="3"/>
      <c r="C2826" s="4"/>
      <c r="D2826" s="3"/>
      <c r="F2826" s="4"/>
      <c r="G2826" s="3"/>
      <c r="J2826" s="3"/>
      <c r="P2826" s="4"/>
      <c r="Q2826" s="6"/>
      <c r="R2826" s="4"/>
      <c r="S2826" s="4"/>
      <c r="T2826" s="4"/>
      <c r="U2826" s="4"/>
      <c r="V2826" s="4"/>
      <c r="W2826" s="6"/>
      <c r="X2826" s="4"/>
      <c r="Y2826" s="14"/>
      <c r="Z2826" s="4"/>
      <c r="AA2826" s="4"/>
      <c r="AB2826" s="4"/>
      <c r="AC2826" s="4"/>
      <c r="AD2826" s="2"/>
      <c r="AE2826" s="2"/>
      <c r="AF2826" s="4"/>
      <c r="AG2826" s="4"/>
      <c r="AH2826" s="4"/>
      <c r="AI2826" s="6"/>
      <c r="AJ2826" s="4"/>
      <c r="AK2826" s="4"/>
      <c r="AL2826" s="6"/>
    </row>
    <row r="2827" spans="1:38" ht="13" x14ac:dyDescent="0.15">
      <c r="A2827" s="1"/>
      <c r="B2827" s="3"/>
      <c r="C2827" s="3"/>
      <c r="D2827" s="3"/>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6"/>
      <c r="AJ2827" s="4"/>
      <c r="AK2827" s="4"/>
      <c r="AL2827" s="6"/>
    </row>
    <row r="2828" spans="1:38" ht="13" x14ac:dyDescent="0.15">
      <c r="A2828" s="7"/>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6"/>
      <c r="AJ2828" s="4"/>
      <c r="AK2828" s="4"/>
      <c r="AL2828" s="6"/>
    </row>
    <row r="2829" spans="1:38"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6"/>
      <c r="AJ2829" s="4"/>
      <c r="AK2829" s="4"/>
      <c r="AL2829" s="6"/>
    </row>
    <row r="2830" spans="1:38" ht="13" x14ac:dyDescent="0.15">
      <c r="A2830" s="7"/>
      <c r="B2830" s="3"/>
      <c r="C2830" s="4"/>
      <c r="D2830" s="3"/>
      <c r="F2830" s="4"/>
      <c r="G2830" s="3"/>
      <c r="J2830" s="3"/>
      <c r="P2830" s="4"/>
      <c r="Q2830" s="6"/>
      <c r="R2830" s="4"/>
      <c r="S2830" s="4"/>
      <c r="T2830" s="4"/>
      <c r="U2830" s="4"/>
      <c r="V2830" s="4"/>
      <c r="W2830" s="6"/>
      <c r="X2830" s="4"/>
      <c r="Y2830" s="14"/>
      <c r="Z2830" s="4"/>
      <c r="AA2830" s="4"/>
      <c r="AB2830" s="4"/>
      <c r="AC2830" s="4"/>
      <c r="AD2830" s="2"/>
      <c r="AE2830" s="2"/>
      <c r="AF2830" s="4"/>
      <c r="AG2830" s="4"/>
      <c r="AH2830" s="4"/>
      <c r="AI2830" s="6"/>
      <c r="AJ2830" s="4"/>
      <c r="AK2830" s="4"/>
      <c r="AL2830" s="6"/>
    </row>
    <row r="2831" spans="1:38" ht="13" x14ac:dyDescent="0.15">
      <c r="A2831" s="1"/>
      <c r="B2831" s="3"/>
      <c r="C2831" s="3"/>
      <c r="D2831" s="4"/>
      <c r="E2831" s="6"/>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6"/>
      <c r="AJ2831" s="4"/>
      <c r="AK2831" s="4"/>
      <c r="AL2831" s="6"/>
    </row>
    <row r="2832" spans="1:38" ht="13" x14ac:dyDescent="0.15">
      <c r="A2832" s="7"/>
      <c r="B2832" s="3"/>
      <c r="C2832" s="3"/>
      <c r="D2832" s="4"/>
      <c r="E2832" s="6"/>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6"/>
      <c r="AJ2832" s="4"/>
      <c r="AK2832" s="4"/>
      <c r="AL2832" s="6"/>
    </row>
    <row r="2833" spans="1:38" ht="13" x14ac:dyDescent="0.15">
      <c r="A2833" s="7"/>
      <c r="B2833" s="3"/>
      <c r="C2833" s="3"/>
      <c r="D2833" s="3"/>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6"/>
      <c r="AJ2833" s="4"/>
      <c r="AK2833" s="4"/>
      <c r="AL2833" s="6"/>
    </row>
    <row r="2834" spans="1:38" ht="13" x14ac:dyDescent="0.15">
      <c r="A2834" s="7"/>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6"/>
      <c r="AJ2834" s="4"/>
      <c r="AK2834" s="4"/>
      <c r="AL2834" s="6"/>
    </row>
    <row r="2835" spans="1:38" ht="13" x14ac:dyDescent="0.15">
      <c r="A2835" s="1"/>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6"/>
      <c r="AJ2835" s="4"/>
      <c r="AK2835" s="4"/>
      <c r="AL2835" s="6"/>
    </row>
    <row r="2836" spans="1:38" ht="13" x14ac:dyDescent="0.15">
      <c r="A2836" s="7"/>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6"/>
      <c r="AJ2836" s="4"/>
      <c r="AK2836" s="4"/>
      <c r="AL2836" s="6"/>
    </row>
    <row r="2837" spans="1:38"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6"/>
      <c r="AJ2837" s="4"/>
      <c r="AK2837" s="4"/>
      <c r="AL2837" s="6"/>
    </row>
    <row r="2838" spans="1:38" ht="13" x14ac:dyDescent="0.15">
      <c r="A2838" s="7"/>
      <c r="B2838" s="3"/>
      <c r="C2838" s="3"/>
      <c r="D2838" s="4"/>
      <c r="E2838" s="6"/>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6"/>
      <c r="AJ2838" s="4"/>
      <c r="AK2838" s="4"/>
      <c r="AL2838" s="6"/>
    </row>
    <row r="2839" spans="1:38" ht="13" x14ac:dyDescent="0.15">
      <c r="A2839" s="1"/>
      <c r="B2839" s="3"/>
      <c r="C2839" s="3"/>
      <c r="D2839" s="4"/>
      <c r="E2839" s="6"/>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6"/>
      <c r="AJ2839" s="4"/>
      <c r="AK2839" s="4"/>
      <c r="AL2839" s="6"/>
    </row>
    <row r="2840" spans="1:38" ht="13" x14ac:dyDescent="0.15">
      <c r="A2840" s="7"/>
      <c r="B2840" s="3"/>
      <c r="C2840" s="3"/>
      <c r="D2840" s="3"/>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6"/>
      <c r="AJ2840" s="4"/>
      <c r="AK2840" s="4"/>
      <c r="AL2840" s="6"/>
    </row>
    <row r="2841" spans="1:38"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6"/>
      <c r="AJ2841" s="4"/>
      <c r="AK2841" s="4"/>
      <c r="AL2841" s="6"/>
    </row>
    <row r="2842" spans="1:38"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6"/>
      <c r="AJ2842" s="4"/>
      <c r="AK2842" s="4"/>
      <c r="AL2842" s="6"/>
    </row>
    <row r="2843" spans="1:38" ht="13" x14ac:dyDescent="0.15">
      <c r="A2843" s="1"/>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6"/>
      <c r="AJ2843" s="4"/>
      <c r="AK2843" s="4"/>
      <c r="AL2843" s="6"/>
    </row>
    <row r="2844" spans="1:38"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6"/>
      <c r="AJ2844" s="4"/>
      <c r="AK2844" s="4"/>
      <c r="AL2844" s="6"/>
    </row>
    <row r="2845" spans="1:38" ht="13" x14ac:dyDescent="0.15">
      <c r="A2845" s="7"/>
      <c r="B2845" s="3"/>
      <c r="C2845" s="3"/>
      <c r="D2845" s="4"/>
      <c r="E2845" s="6"/>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6"/>
      <c r="AJ2845" s="4"/>
      <c r="AK2845" s="4"/>
      <c r="AL2845" s="6"/>
    </row>
    <row r="2846" spans="1:38" ht="13" x14ac:dyDescent="0.15">
      <c r="A2846" s="7"/>
      <c r="B2846" s="3"/>
      <c r="C2846" s="3"/>
      <c r="D2846" s="4"/>
      <c r="E2846" s="6"/>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6"/>
      <c r="AJ2846" s="4"/>
      <c r="AK2846" s="4"/>
      <c r="AL2846" s="6"/>
    </row>
    <row r="2847" spans="1:38" ht="13" x14ac:dyDescent="0.15">
      <c r="A2847" s="1"/>
      <c r="B2847" s="3"/>
      <c r="C2847" s="3"/>
      <c r="D2847" s="3"/>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6"/>
      <c r="AJ2847" s="4"/>
      <c r="AK2847" s="4"/>
      <c r="AL2847" s="6"/>
    </row>
    <row r="2848" spans="1:38" ht="13" x14ac:dyDescent="0.15">
      <c r="A2848" s="7"/>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6"/>
      <c r="AJ2848" s="4"/>
      <c r="AK2848" s="4"/>
      <c r="AL2848" s="6"/>
    </row>
    <row r="2849" spans="1:38"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6"/>
      <c r="AJ2849" s="4"/>
      <c r="AK2849" s="4"/>
      <c r="AL2849" s="6"/>
    </row>
    <row r="2850" spans="1:38" ht="13" x14ac:dyDescent="0.15">
      <c r="A2850" s="7"/>
      <c r="B2850" s="3"/>
      <c r="C2850" s="3"/>
      <c r="D2850" s="3"/>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6"/>
      <c r="AJ2850" s="4"/>
      <c r="AK2850" s="4"/>
      <c r="AL2850" s="6"/>
    </row>
    <row r="2851" spans="1:38" ht="13" x14ac:dyDescent="0.15">
      <c r="A2851" s="1"/>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6"/>
      <c r="AJ2851" s="4"/>
      <c r="AK2851" s="4"/>
      <c r="AL2851" s="6"/>
    </row>
    <row r="2852" spans="1:38" ht="13" x14ac:dyDescent="0.15">
      <c r="A2852" s="7"/>
      <c r="B2852" s="3"/>
      <c r="C2852" s="3"/>
      <c r="D2852" s="4"/>
      <c r="E2852" s="6"/>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6"/>
      <c r="AJ2852" s="4"/>
      <c r="AK2852" s="4"/>
      <c r="AL2852" s="6"/>
    </row>
    <row r="2853" spans="1:38" ht="13" x14ac:dyDescent="0.15">
      <c r="A2853" s="7"/>
      <c r="B2853" s="3"/>
      <c r="C2853" s="3"/>
      <c r="D2853" s="4"/>
      <c r="E2853" s="6"/>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6"/>
      <c r="AJ2853" s="4"/>
      <c r="AK2853" s="4"/>
      <c r="AL2853" s="6"/>
    </row>
    <row r="2854" spans="1:38" ht="13" x14ac:dyDescent="0.15">
      <c r="A2854" s="7"/>
      <c r="B2854" s="3"/>
      <c r="C2854" s="3"/>
      <c r="D2854" s="3"/>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6"/>
      <c r="AJ2854" s="4"/>
      <c r="AK2854" s="4"/>
      <c r="AL2854" s="6"/>
    </row>
    <row r="2855" spans="1:38" ht="13" x14ac:dyDescent="0.15">
      <c r="A2855" s="1"/>
      <c r="B2855" s="3"/>
      <c r="C2855" s="3"/>
      <c r="D2855" s="3"/>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6"/>
      <c r="AJ2855" s="4"/>
      <c r="AK2855" s="4"/>
      <c r="AL2855" s="6"/>
    </row>
    <row r="2856" spans="1:38" ht="13" x14ac:dyDescent="0.15">
      <c r="A2856" s="7"/>
      <c r="B2856" s="3"/>
      <c r="C2856" s="3"/>
      <c r="D2856" s="3"/>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6"/>
      <c r="AJ2856" s="4"/>
      <c r="AK2856" s="4"/>
      <c r="AL2856" s="6"/>
    </row>
    <row r="2857" spans="1:38" ht="13" x14ac:dyDescent="0.15">
      <c r="A2857" s="7"/>
      <c r="B2857" s="3"/>
      <c r="C2857" s="3"/>
      <c r="D2857" s="3"/>
      <c r="F2857" s="4"/>
      <c r="G2857" s="3"/>
      <c r="J2857" s="4"/>
      <c r="K2857" s="6"/>
      <c r="P2857" s="4"/>
      <c r="Q2857" s="6"/>
      <c r="R2857" s="4"/>
      <c r="S2857" s="4"/>
      <c r="T2857" s="4"/>
      <c r="U2857" s="4"/>
      <c r="V2857" s="4"/>
      <c r="W2857" s="6"/>
      <c r="X2857" s="4"/>
      <c r="Y2857" s="14"/>
      <c r="Z2857" s="4"/>
      <c r="AA2857" s="4"/>
      <c r="AB2857" s="4"/>
      <c r="AC2857" s="4"/>
      <c r="AD2857" s="2"/>
      <c r="AE2857" s="2"/>
      <c r="AF2857" s="4"/>
      <c r="AG2857" s="4"/>
      <c r="AH2857" s="4"/>
      <c r="AI2857" s="6"/>
      <c r="AJ2857" s="4"/>
      <c r="AK2857" s="4"/>
      <c r="AL2857" s="6"/>
    </row>
    <row r="2858" spans="1:38"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6"/>
      <c r="AJ2858" s="4"/>
      <c r="AK2858" s="4"/>
      <c r="AL2858" s="6"/>
    </row>
    <row r="2859" spans="1:38" ht="13" x14ac:dyDescent="0.15">
      <c r="A2859" s="1"/>
      <c r="B2859" s="3"/>
      <c r="C2859" s="3"/>
      <c r="D2859" s="4"/>
      <c r="E2859" s="6"/>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6"/>
      <c r="AJ2859" s="4"/>
      <c r="AK2859" s="4"/>
      <c r="AL2859" s="6"/>
    </row>
    <row r="2860" spans="1:38" ht="13" x14ac:dyDescent="0.15">
      <c r="A2860" s="7"/>
      <c r="B2860" s="3"/>
      <c r="C2860" s="3"/>
      <c r="D2860" s="4"/>
      <c r="E2860" s="6"/>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6"/>
      <c r="AJ2860" s="4"/>
      <c r="AK2860" s="4"/>
      <c r="AL2860" s="6"/>
    </row>
    <row r="2861" spans="1:38"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6"/>
      <c r="AJ2861" s="4"/>
      <c r="AK2861" s="4"/>
      <c r="AL2861" s="6"/>
    </row>
    <row r="2862" spans="1:38" ht="13" x14ac:dyDescent="0.15">
      <c r="A2862" s="7"/>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6"/>
      <c r="AJ2862" s="4"/>
      <c r="AK2862" s="4"/>
      <c r="AL2862" s="6"/>
    </row>
    <row r="2863" spans="1:38" ht="13" x14ac:dyDescent="0.15">
      <c r="A2863" s="1"/>
      <c r="B2863" s="3"/>
      <c r="C2863" s="3"/>
      <c r="D2863" s="3"/>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6"/>
      <c r="AJ2863" s="4"/>
      <c r="AK2863" s="4"/>
      <c r="AL2863" s="6"/>
    </row>
    <row r="2864" spans="1:38" ht="13" x14ac:dyDescent="0.15">
      <c r="A2864" s="7"/>
      <c r="B2864" s="3"/>
      <c r="C2864" s="3"/>
      <c r="D2864" s="3"/>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6"/>
      <c r="AJ2864" s="4"/>
      <c r="AK2864" s="4"/>
      <c r="AL2864" s="6"/>
    </row>
    <row r="2865" spans="1:38" ht="13" x14ac:dyDescent="0.15">
      <c r="A2865" s="7"/>
      <c r="B2865" s="3"/>
      <c r="C2865" s="3"/>
      <c r="D2865" s="3"/>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6"/>
      <c r="AJ2865" s="4"/>
      <c r="AK2865" s="4"/>
      <c r="AL2865" s="6"/>
    </row>
    <row r="2866" spans="1:38" ht="13" x14ac:dyDescent="0.15">
      <c r="A2866" s="7"/>
      <c r="B2866" s="3"/>
      <c r="C2866" s="3"/>
      <c r="D2866" s="4"/>
      <c r="E2866" s="6"/>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6"/>
      <c r="AJ2866" s="4"/>
      <c r="AK2866" s="4"/>
      <c r="AL2866" s="6"/>
    </row>
    <row r="2867" spans="1:38" ht="13" x14ac:dyDescent="0.15">
      <c r="A2867" s="1"/>
      <c r="B2867" s="3"/>
      <c r="C2867" s="3"/>
      <c r="D2867" s="4"/>
      <c r="E2867" s="6"/>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6"/>
      <c r="AJ2867" s="4"/>
      <c r="AK2867" s="4"/>
      <c r="AL2867" s="6"/>
    </row>
    <row r="2868" spans="1:38" ht="13" x14ac:dyDescent="0.15">
      <c r="A2868" s="7"/>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6"/>
      <c r="AJ2868" s="4"/>
      <c r="AK2868" s="4"/>
      <c r="AL2868" s="6"/>
    </row>
    <row r="2869" spans="1:38"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6"/>
      <c r="AJ2869" s="4"/>
      <c r="AK2869" s="4"/>
      <c r="AL2869" s="6"/>
    </row>
    <row r="2870" spans="1:38" ht="13" x14ac:dyDescent="0.15">
      <c r="A2870" s="7"/>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6"/>
      <c r="AJ2870" s="4"/>
      <c r="AK2870" s="4"/>
      <c r="AL2870" s="6"/>
    </row>
    <row r="2871" spans="1:38" ht="13" x14ac:dyDescent="0.15">
      <c r="A2871" s="1"/>
      <c r="B2871" s="3"/>
      <c r="C2871" s="3"/>
      <c r="D2871" s="3"/>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6"/>
      <c r="AJ2871" s="4"/>
      <c r="AK2871" s="4"/>
      <c r="AL2871" s="6"/>
    </row>
    <row r="2872" spans="1:38" ht="13" x14ac:dyDescent="0.15">
      <c r="A2872" s="7"/>
      <c r="B2872" s="3"/>
      <c r="C2872" s="3"/>
      <c r="D2872" s="3"/>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6"/>
      <c r="AJ2872" s="4"/>
      <c r="AK2872" s="4"/>
      <c r="AL2872" s="6"/>
    </row>
    <row r="2873" spans="1:38" ht="13" x14ac:dyDescent="0.15">
      <c r="A2873" s="7"/>
      <c r="B2873" s="3"/>
      <c r="C2873" s="3"/>
      <c r="D2873" s="4"/>
      <c r="E2873" s="6"/>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6"/>
      <c r="AJ2873" s="4"/>
      <c r="AK2873" s="4"/>
      <c r="AL2873" s="6"/>
    </row>
    <row r="2874" spans="1:38" ht="13" x14ac:dyDescent="0.15">
      <c r="A2874" s="7"/>
      <c r="B2874" s="3"/>
      <c r="C2874" s="3"/>
      <c r="D2874" s="4"/>
      <c r="E2874" s="6"/>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6"/>
      <c r="AJ2874" s="4"/>
      <c r="AK2874" s="4"/>
      <c r="AL2874" s="6"/>
    </row>
    <row r="2875" spans="1:38" ht="13" x14ac:dyDescent="0.15">
      <c r="A2875" s="1"/>
      <c r="B2875" s="3"/>
      <c r="C2875" s="3"/>
      <c r="D2875" s="4"/>
      <c r="E2875" s="6"/>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6"/>
      <c r="AJ2875" s="4"/>
      <c r="AK2875" s="4"/>
      <c r="AL2875" s="6"/>
    </row>
    <row r="2876" spans="1:38" ht="13" x14ac:dyDescent="0.15">
      <c r="A2876" s="7"/>
      <c r="B2876" s="3"/>
      <c r="C2876" s="3"/>
      <c r="D2876" s="4"/>
      <c r="E2876" s="6"/>
      <c r="F2876" s="4"/>
      <c r="G2876" s="3"/>
      <c r="J2876" s="4"/>
      <c r="K2876" s="6"/>
      <c r="P2876" s="4"/>
      <c r="Q2876" s="6"/>
      <c r="R2876" s="2"/>
      <c r="S2876" s="4"/>
      <c r="T2876" s="4"/>
      <c r="U2876" s="4"/>
      <c r="V2876" s="4"/>
      <c r="W2876" s="6"/>
      <c r="X2876" s="4"/>
      <c r="Y2876" s="14"/>
      <c r="Z2876" s="4"/>
      <c r="AA2876" s="4"/>
      <c r="AB2876" s="4"/>
      <c r="AC2876" s="4"/>
      <c r="AD2876" s="2"/>
      <c r="AE2876" s="2"/>
      <c r="AF2876" s="4"/>
      <c r="AG2876" s="4"/>
      <c r="AH2876" s="4"/>
      <c r="AI2876" s="6"/>
      <c r="AJ2876" s="4"/>
      <c r="AK2876" s="4"/>
      <c r="AL2876" s="6"/>
    </row>
    <row r="2877" spans="1:38" ht="13" x14ac:dyDescent="0.15">
      <c r="A2877" s="7"/>
      <c r="B2877" s="3"/>
      <c r="C2877" s="4"/>
      <c r="D2877" s="3"/>
      <c r="F2877" s="4"/>
      <c r="G2877" s="3"/>
      <c r="J2877" s="3"/>
      <c r="P2877" s="3"/>
      <c r="R2877" s="4"/>
      <c r="S2877" s="4"/>
      <c r="T2877" s="4"/>
      <c r="U2877" s="4"/>
      <c r="V2877" s="4"/>
      <c r="W2877" s="6"/>
      <c r="X2877" s="4"/>
      <c r="Y2877" s="14"/>
      <c r="Z2877" s="4"/>
      <c r="AA2877" s="4"/>
      <c r="AB2877" s="4"/>
      <c r="AC2877" s="4"/>
      <c r="AD2877" s="2"/>
      <c r="AE2877" s="2"/>
      <c r="AF2877" s="4"/>
      <c r="AG2877" s="4"/>
      <c r="AH2877" s="4"/>
      <c r="AI2877" s="6"/>
      <c r="AJ2877" s="4"/>
      <c r="AK2877" s="4"/>
      <c r="AL2877" s="6"/>
    </row>
    <row r="2878" spans="1:38" ht="13" x14ac:dyDescent="0.15">
      <c r="A2878" s="7"/>
      <c r="B2878" s="3"/>
      <c r="C2878" s="3"/>
      <c r="D2878" s="3"/>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6"/>
      <c r="AJ2878" s="4"/>
      <c r="AK2878" s="4"/>
      <c r="AL2878" s="6"/>
    </row>
    <row r="2879" spans="1:38" ht="13" x14ac:dyDescent="0.15">
      <c r="A2879" s="1"/>
      <c r="B2879" s="3"/>
      <c r="C2879" s="4"/>
      <c r="D2879" s="3"/>
      <c r="F2879" s="4"/>
      <c r="G2879" s="3"/>
      <c r="J2879" s="3"/>
      <c r="P2879" s="3"/>
      <c r="R2879" s="4"/>
      <c r="S2879" s="4"/>
      <c r="T2879" s="4"/>
      <c r="U2879" s="3"/>
      <c r="V2879" s="4"/>
      <c r="W2879" s="6"/>
      <c r="X2879" s="4"/>
      <c r="Y2879" s="14"/>
      <c r="Z2879" s="4"/>
      <c r="AA2879" s="4"/>
      <c r="AB2879" s="4"/>
      <c r="AC2879" s="4"/>
      <c r="AD2879" s="2"/>
      <c r="AE2879" s="2"/>
      <c r="AF2879" s="4"/>
      <c r="AG2879" s="4"/>
      <c r="AH2879" s="4"/>
      <c r="AI2879" s="6"/>
      <c r="AJ2879" s="4"/>
      <c r="AK2879" s="4"/>
      <c r="AL2879" s="6"/>
    </row>
    <row r="2880" spans="1:38" ht="13" x14ac:dyDescent="0.15">
      <c r="A2880" s="7"/>
      <c r="B2880" s="3"/>
      <c r="C2880" s="3"/>
      <c r="D2880" s="3"/>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6"/>
      <c r="AJ2880" s="4"/>
      <c r="AK2880" s="4"/>
      <c r="AL2880" s="6"/>
    </row>
    <row r="2881" spans="1:38"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6"/>
      <c r="AJ2881" s="4"/>
      <c r="AK2881" s="4"/>
      <c r="AL2881" s="6"/>
    </row>
    <row r="2882" spans="1:38" ht="13" x14ac:dyDescent="0.15">
      <c r="A2882" s="7"/>
      <c r="B2882" s="3"/>
      <c r="C2882" s="3"/>
      <c r="D2882" s="4"/>
      <c r="E2882" s="6"/>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6"/>
      <c r="AJ2882" s="4"/>
      <c r="AK2882" s="4"/>
      <c r="AL2882" s="6"/>
    </row>
    <row r="2883" spans="1:38" ht="13" x14ac:dyDescent="0.15">
      <c r="A2883" s="1"/>
      <c r="B2883" s="3"/>
      <c r="C2883" s="3"/>
      <c r="D2883" s="4"/>
      <c r="E2883" s="6"/>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6"/>
      <c r="AJ2883" s="4"/>
      <c r="AK2883" s="4"/>
      <c r="AL2883" s="6"/>
    </row>
    <row r="2884" spans="1:38" ht="13" x14ac:dyDescent="0.15">
      <c r="A2884" s="7"/>
      <c r="B2884" s="3"/>
      <c r="C2884" s="3"/>
      <c r="D2884" s="4"/>
      <c r="E2884" s="6"/>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6"/>
      <c r="AJ2884" s="4"/>
      <c r="AK2884" s="4"/>
      <c r="AL2884" s="6"/>
    </row>
    <row r="2885" spans="1:38" ht="13" x14ac:dyDescent="0.15">
      <c r="A2885" s="7"/>
      <c r="B2885" s="3"/>
      <c r="C2885" s="3"/>
      <c r="D2885" s="4"/>
      <c r="E2885" s="6"/>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6"/>
      <c r="AJ2885" s="4"/>
      <c r="AK2885" s="4"/>
      <c r="AL2885" s="6"/>
    </row>
    <row r="2886" spans="1:38" ht="13" x14ac:dyDescent="0.15">
      <c r="A2886" s="7"/>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6"/>
      <c r="AJ2886" s="4"/>
      <c r="AK2886" s="4"/>
      <c r="AL2886" s="6"/>
    </row>
    <row r="2887" spans="1:38" ht="13" x14ac:dyDescent="0.15">
      <c r="A2887" s="1"/>
      <c r="B2887" s="3"/>
      <c r="C2887" s="3"/>
      <c r="D2887" s="3"/>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6"/>
      <c r="AJ2887" s="4"/>
      <c r="AK2887" s="4"/>
      <c r="AL2887" s="6"/>
    </row>
    <row r="2888" spans="1:38" ht="13" x14ac:dyDescent="0.15">
      <c r="A2888" s="7"/>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6"/>
      <c r="AJ2888" s="4"/>
      <c r="AK2888" s="4"/>
      <c r="AL2888" s="6"/>
    </row>
    <row r="2889" spans="1:38"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6"/>
      <c r="AJ2889" s="4"/>
      <c r="AK2889" s="4"/>
      <c r="AL2889" s="6"/>
    </row>
    <row r="2890" spans="1:38"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6"/>
      <c r="AJ2890" s="4"/>
      <c r="AK2890" s="4"/>
      <c r="AL2890" s="6"/>
    </row>
    <row r="2891" spans="1:38" ht="13" x14ac:dyDescent="0.15">
      <c r="A2891" s="1"/>
      <c r="B2891" s="3"/>
      <c r="C2891" s="3"/>
      <c r="D2891" s="3"/>
      <c r="F2891" s="4"/>
      <c r="G2891" s="1"/>
      <c r="H2891" s="1"/>
      <c r="I2891" s="1"/>
      <c r="J2891" s="4"/>
      <c r="K2891" s="6"/>
      <c r="L2891" s="1"/>
      <c r="M2891" s="1"/>
      <c r="N2891" s="1"/>
      <c r="O2891" s="1"/>
      <c r="P2891" s="4"/>
      <c r="Q2891" s="6"/>
      <c r="R2891" s="4"/>
      <c r="S2891" s="4"/>
      <c r="T2891" s="4"/>
      <c r="U2891" s="4"/>
      <c r="V2891" s="4"/>
      <c r="W2891" s="6"/>
      <c r="X2891" s="4"/>
      <c r="Y2891" s="14"/>
      <c r="Z2891" s="4"/>
      <c r="AA2891" s="4"/>
      <c r="AB2891" s="4"/>
      <c r="AC2891" s="4"/>
      <c r="AD2891" s="2"/>
      <c r="AE2891" s="2"/>
      <c r="AF2891" s="4"/>
      <c r="AG2891" s="4"/>
      <c r="AH2891" s="4"/>
      <c r="AI2891" s="6"/>
      <c r="AJ2891" s="4"/>
      <c r="AK2891" s="4"/>
      <c r="AL2891" s="6"/>
    </row>
    <row r="2892" spans="1:38" ht="13" x14ac:dyDescent="0.15">
      <c r="A2892" s="7"/>
      <c r="B2892" s="3"/>
      <c r="C2892" s="3"/>
      <c r="D2892" s="4"/>
      <c r="E2892" s="6"/>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6"/>
      <c r="AJ2892" s="4"/>
      <c r="AK2892" s="4"/>
      <c r="AL2892" s="6"/>
    </row>
    <row r="2893" spans="1:38"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6"/>
      <c r="AJ2893" s="4"/>
      <c r="AK2893" s="4"/>
      <c r="AL2893" s="6"/>
    </row>
    <row r="2894" spans="1:38" ht="13" x14ac:dyDescent="0.15">
      <c r="A2894" s="7"/>
      <c r="B2894" s="3"/>
      <c r="C2894" s="3"/>
      <c r="D2894" s="3"/>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6"/>
      <c r="AJ2894" s="4"/>
      <c r="AK2894" s="4"/>
      <c r="AL2894" s="6"/>
    </row>
    <row r="2895" spans="1:38" ht="13" x14ac:dyDescent="0.15">
      <c r="A2895" s="1"/>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6"/>
      <c r="AJ2895" s="4"/>
      <c r="AK2895" s="4"/>
      <c r="AL2895" s="6"/>
    </row>
    <row r="2896" spans="1:38"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6"/>
      <c r="AJ2896" s="4"/>
      <c r="AK2896" s="4"/>
      <c r="AL2896" s="6"/>
    </row>
    <row r="2897" spans="1:38"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6"/>
      <c r="AJ2897" s="4"/>
      <c r="AK2897" s="4"/>
      <c r="AL2897" s="6"/>
    </row>
    <row r="2898" spans="1:38" ht="13" x14ac:dyDescent="0.15">
      <c r="A2898" s="7"/>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6"/>
      <c r="AJ2898" s="4"/>
      <c r="AK2898" s="4"/>
      <c r="AL2898" s="6"/>
    </row>
    <row r="2899" spans="1:38" ht="13" x14ac:dyDescent="0.15">
      <c r="A2899" s="1"/>
      <c r="B2899" s="3"/>
      <c r="C2899" s="3"/>
      <c r="D2899" s="4"/>
      <c r="E2899" s="6"/>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6"/>
      <c r="AJ2899" s="4"/>
      <c r="AK2899" s="4"/>
      <c r="AL2899" s="6"/>
    </row>
    <row r="2900" spans="1:38" ht="13" x14ac:dyDescent="0.15">
      <c r="A2900" s="7"/>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6"/>
      <c r="AJ2900" s="4"/>
      <c r="AK2900" s="4"/>
      <c r="AL2900" s="6"/>
    </row>
    <row r="2901" spans="1:38" ht="13" x14ac:dyDescent="0.15">
      <c r="A2901" s="7"/>
      <c r="B2901" s="3"/>
      <c r="C2901" s="3"/>
      <c r="D2901" s="3"/>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6"/>
      <c r="AJ2901" s="4"/>
      <c r="AK2901" s="4"/>
      <c r="AL2901" s="6"/>
    </row>
    <row r="2902" spans="1:38" ht="13" x14ac:dyDescent="0.15">
      <c r="A2902" s="7"/>
      <c r="B2902" s="3"/>
      <c r="C2902" s="3"/>
      <c r="D2902" s="3"/>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6"/>
      <c r="AJ2902" s="4"/>
      <c r="AK2902" s="4"/>
      <c r="AL2902" s="6"/>
    </row>
    <row r="2903" spans="1:38" ht="13" x14ac:dyDescent="0.15">
      <c r="A2903" s="1"/>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6"/>
      <c r="AJ2903" s="4"/>
      <c r="AK2903" s="4"/>
      <c r="AL2903" s="6"/>
    </row>
    <row r="2904" spans="1:38" ht="13" x14ac:dyDescent="0.15">
      <c r="A2904" s="7"/>
      <c r="B2904" s="3"/>
      <c r="C2904" s="3"/>
      <c r="D2904" s="3"/>
      <c r="F2904" s="4"/>
      <c r="G2904" s="3"/>
      <c r="J2904" s="4"/>
      <c r="K2904" s="6"/>
      <c r="P2904" s="4"/>
      <c r="Q2904" s="6"/>
      <c r="R2904" s="4"/>
      <c r="S2904" s="4"/>
      <c r="T2904" s="4"/>
      <c r="U2904" s="4"/>
      <c r="V2904" s="4"/>
      <c r="W2904" s="6"/>
      <c r="X2904" s="4"/>
      <c r="Y2904" s="14"/>
      <c r="Z2904" s="4"/>
      <c r="AA2904" s="4"/>
      <c r="AB2904" s="4"/>
      <c r="AC2904" s="4"/>
      <c r="AD2904" s="2"/>
      <c r="AE2904" s="2"/>
      <c r="AF2904" s="4"/>
      <c r="AG2904" s="4"/>
      <c r="AH2904" s="4"/>
      <c r="AI2904" s="6"/>
      <c r="AJ2904" s="4"/>
      <c r="AK2904" s="4"/>
      <c r="AL2904" s="6"/>
    </row>
    <row r="2905" spans="1:38"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6"/>
      <c r="AJ2905" s="4"/>
      <c r="AK2905" s="4"/>
      <c r="AL2905" s="6"/>
    </row>
    <row r="2906" spans="1:38" ht="13" x14ac:dyDescent="0.15">
      <c r="A2906" s="7"/>
      <c r="B2906" s="3"/>
      <c r="C2906" s="3"/>
      <c r="D2906" s="4"/>
      <c r="E2906" s="6"/>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6"/>
      <c r="AJ2906" s="4"/>
      <c r="AK2906" s="4"/>
      <c r="AL2906" s="6"/>
    </row>
    <row r="2907" spans="1:38" ht="13" x14ac:dyDescent="0.15">
      <c r="A2907" s="1"/>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6"/>
      <c r="AJ2907" s="4"/>
      <c r="AK2907" s="4"/>
      <c r="AL2907" s="6"/>
    </row>
    <row r="2908" spans="1:38" ht="13" x14ac:dyDescent="0.15">
      <c r="A2908" s="7"/>
      <c r="B2908" s="3"/>
      <c r="C2908" s="3"/>
      <c r="D2908" s="3"/>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6"/>
      <c r="AJ2908" s="4"/>
      <c r="AK2908" s="4"/>
      <c r="AL2908" s="6"/>
    </row>
    <row r="2909" spans="1:38" ht="13" x14ac:dyDescent="0.15">
      <c r="A2909" s="7"/>
      <c r="B2909" s="3"/>
      <c r="C2909" s="3"/>
      <c r="D2909" s="3"/>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6"/>
      <c r="AJ2909" s="4"/>
      <c r="AK2909" s="4"/>
      <c r="AL2909" s="6"/>
    </row>
    <row r="2910" spans="1:38" ht="13" x14ac:dyDescent="0.15">
      <c r="A2910" s="7"/>
      <c r="B2910" s="3"/>
      <c r="C2910" s="3"/>
      <c r="D2910" s="3"/>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6"/>
      <c r="AJ2910" s="4"/>
      <c r="AK2910" s="4"/>
      <c r="AL2910" s="6"/>
    </row>
    <row r="2911" spans="1:38" ht="13" x14ac:dyDescent="0.15">
      <c r="A2911" s="1"/>
      <c r="B2911" s="3"/>
      <c r="C2911" s="3"/>
      <c r="D2911" s="3"/>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6"/>
      <c r="AJ2911" s="4"/>
      <c r="AK2911" s="4"/>
      <c r="AL2911" s="6"/>
    </row>
    <row r="2912" spans="1:38" ht="13" x14ac:dyDescent="0.15">
      <c r="A2912" s="7"/>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6"/>
      <c r="AJ2912" s="4"/>
      <c r="AK2912" s="4"/>
      <c r="AL2912" s="6"/>
    </row>
    <row r="2913" spans="1:38" ht="13" x14ac:dyDescent="0.15">
      <c r="A2913" s="7"/>
      <c r="B2913" s="3"/>
      <c r="C2913" s="3"/>
      <c r="D2913" s="4"/>
      <c r="E2913" s="6"/>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6"/>
      <c r="AJ2913" s="4"/>
      <c r="AK2913" s="4"/>
      <c r="AL2913" s="6"/>
    </row>
    <row r="2914" spans="1:38" ht="13" x14ac:dyDescent="0.15">
      <c r="A2914" s="7"/>
      <c r="B2914" s="3"/>
      <c r="C2914" s="3"/>
      <c r="D2914" s="4"/>
      <c r="E2914" s="6"/>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6"/>
      <c r="AJ2914" s="4"/>
      <c r="AK2914" s="4"/>
      <c r="AL2914" s="6"/>
    </row>
    <row r="2915" spans="1:38" ht="13" x14ac:dyDescent="0.15">
      <c r="A2915" s="1"/>
      <c r="B2915" s="3"/>
      <c r="C2915" s="3"/>
      <c r="D2915" s="3"/>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6"/>
      <c r="AJ2915" s="4"/>
      <c r="AK2915" s="4"/>
      <c r="AL2915" s="6"/>
    </row>
    <row r="2916" spans="1:38" ht="13" x14ac:dyDescent="0.15">
      <c r="A2916" s="7"/>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6"/>
      <c r="AJ2916" s="4"/>
      <c r="AK2916" s="4"/>
      <c r="AL2916" s="6"/>
    </row>
    <row r="2917" spans="1:38" ht="13" x14ac:dyDescent="0.15">
      <c r="A2917" s="7"/>
      <c r="B2917" s="3"/>
      <c r="C2917" s="4"/>
      <c r="D2917" s="3"/>
      <c r="F2917" s="4"/>
      <c r="G2917" s="3"/>
      <c r="J2917" s="3"/>
      <c r="P2917" s="4"/>
      <c r="Q2917" s="6"/>
      <c r="R2917" s="4"/>
      <c r="S2917" s="4"/>
      <c r="T2917" s="4"/>
      <c r="U2917" s="3"/>
      <c r="V2917" s="4"/>
      <c r="W2917" s="6"/>
      <c r="X2917" s="4"/>
      <c r="Y2917" s="14"/>
      <c r="Z2917" s="4"/>
      <c r="AA2917" s="4"/>
      <c r="AB2917" s="4"/>
      <c r="AC2917" s="4"/>
      <c r="AD2917" s="2"/>
      <c r="AE2917" s="2"/>
      <c r="AF2917" s="4"/>
      <c r="AG2917" s="4"/>
      <c r="AH2917" s="4"/>
      <c r="AI2917" s="6"/>
      <c r="AJ2917" s="4"/>
      <c r="AK2917" s="4"/>
      <c r="AL2917" s="6"/>
    </row>
    <row r="2918" spans="1:38" ht="13" x14ac:dyDescent="0.15">
      <c r="A2918" s="7"/>
      <c r="B2918" s="3"/>
      <c r="C2918" s="3"/>
      <c r="D2918" s="3"/>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6"/>
      <c r="AJ2918" s="4"/>
      <c r="AK2918" s="4"/>
      <c r="AL2918" s="6"/>
    </row>
    <row r="2919" spans="1:38" ht="13" x14ac:dyDescent="0.15">
      <c r="A2919" s="1"/>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6"/>
      <c r="AJ2919" s="4"/>
      <c r="AK2919" s="4"/>
      <c r="AL2919" s="6"/>
    </row>
    <row r="2920" spans="1:38" ht="13" x14ac:dyDescent="0.15">
      <c r="A2920" s="7"/>
      <c r="B2920" s="3"/>
      <c r="C2920" s="3"/>
      <c r="D2920" s="4"/>
      <c r="E2920" s="6"/>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6"/>
      <c r="AJ2920" s="4"/>
      <c r="AK2920" s="4"/>
      <c r="AL2920" s="6"/>
    </row>
    <row r="2921" spans="1:38" ht="13" x14ac:dyDescent="0.15">
      <c r="A2921" s="7"/>
      <c r="B2921" s="3"/>
      <c r="C2921" s="3"/>
      <c r="D2921" s="4"/>
      <c r="E2921" s="6"/>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6"/>
      <c r="AJ2921" s="4"/>
      <c r="AK2921" s="4"/>
      <c r="AL2921" s="6"/>
    </row>
    <row r="2922" spans="1:38" ht="13" x14ac:dyDescent="0.15">
      <c r="A2922" s="7"/>
      <c r="B2922" s="3"/>
      <c r="C2922" s="3"/>
      <c r="D2922" s="3"/>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6"/>
      <c r="AJ2922" s="4"/>
      <c r="AK2922" s="4"/>
      <c r="AL2922" s="6"/>
    </row>
    <row r="2923" spans="1:38" ht="13" x14ac:dyDescent="0.15">
      <c r="A2923" s="1"/>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6"/>
      <c r="AJ2923" s="4"/>
      <c r="AK2923" s="4"/>
      <c r="AL2923" s="6"/>
    </row>
    <row r="2924" spans="1:38"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6"/>
      <c r="AJ2924" s="4"/>
      <c r="AK2924" s="4"/>
      <c r="AL2924" s="6"/>
    </row>
    <row r="2925" spans="1:38"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6"/>
      <c r="AJ2925" s="4"/>
      <c r="AK2925" s="4"/>
      <c r="AL2925" s="6"/>
    </row>
    <row r="2926" spans="1:38"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6"/>
      <c r="AJ2926" s="4"/>
      <c r="AK2926" s="4"/>
      <c r="AL2926" s="6"/>
    </row>
    <row r="2927" spans="1:38" ht="13" x14ac:dyDescent="0.15">
      <c r="A2927" s="1"/>
      <c r="B2927" s="3"/>
      <c r="C2927" s="3"/>
      <c r="D2927" s="4"/>
      <c r="E2927" s="6"/>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6"/>
      <c r="AJ2927" s="4"/>
      <c r="AK2927" s="4"/>
      <c r="AL2927" s="6"/>
    </row>
    <row r="2928" spans="1:38" ht="13" x14ac:dyDescent="0.15">
      <c r="A2928" s="7"/>
      <c r="B2928" s="3"/>
      <c r="C2928" s="3"/>
      <c r="D2928" s="4"/>
      <c r="E2928" s="6"/>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6"/>
      <c r="AJ2928" s="4"/>
      <c r="AK2928" s="4"/>
      <c r="AL2928" s="6"/>
    </row>
    <row r="2929" spans="1:38" ht="13" x14ac:dyDescent="0.15">
      <c r="A2929" s="7"/>
      <c r="B2929" s="3"/>
      <c r="C2929" s="3"/>
      <c r="D2929" s="3"/>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6"/>
      <c r="AJ2929" s="4"/>
      <c r="AK2929" s="4"/>
      <c r="AL2929" s="6"/>
    </row>
    <row r="2930" spans="1:38"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6"/>
      <c r="AJ2930" s="4"/>
      <c r="AK2930" s="4"/>
      <c r="AL2930" s="6"/>
    </row>
    <row r="2931" spans="1:38" ht="13" x14ac:dyDescent="0.15">
      <c r="A2931" s="1"/>
      <c r="B2931" s="3"/>
      <c r="C2931" s="3"/>
      <c r="D2931" s="3"/>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6"/>
      <c r="AJ2931" s="4"/>
      <c r="AK2931" s="4"/>
      <c r="AL2931" s="6"/>
    </row>
    <row r="2932" spans="1:38" ht="13" x14ac:dyDescent="0.15">
      <c r="A2932" s="7"/>
      <c r="B2932" s="3"/>
      <c r="C2932" s="3"/>
      <c r="D2932" s="3"/>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6"/>
      <c r="AJ2932" s="4"/>
      <c r="AK2932" s="4"/>
      <c r="AL2932" s="6"/>
    </row>
    <row r="2933" spans="1:38" ht="13" x14ac:dyDescent="0.15">
      <c r="A2933" s="7"/>
      <c r="B2933" s="3"/>
      <c r="C2933" s="3"/>
      <c r="D2933" s="3"/>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6"/>
      <c r="AJ2933" s="4"/>
      <c r="AK2933" s="4"/>
      <c r="AL2933" s="6"/>
    </row>
    <row r="2934" spans="1:38" ht="13" x14ac:dyDescent="0.15">
      <c r="A2934" s="7"/>
      <c r="B2934" s="3"/>
      <c r="C2934" s="3"/>
      <c r="D2934" s="4"/>
      <c r="E2934" s="6"/>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6"/>
      <c r="AJ2934" s="4"/>
      <c r="AK2934" s="4"/>
      <c r="AL2934" s="6"/>
    </row>
    <row r="2935" spans="1:38" ht="13" x14ac:dyDescent="0.15">
      <c r="A2935" s="1"/>
      <c r="B2935" s="3"/>
      <c r="C2935" s="3"/>
      <c r="D2935" s="4"/>
      <c r="E2935" s="6"/>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6"/>
      <c r="AJ2935" s="4"/>
      <c r="AK2935" s="4"/>
      <c r="AL2935" s="6"/>
    </row>
    <row r="2936" spans="1:38" ht="13" x14ac:dyDescent="0.15">
      <c r="A2936" s="7"/>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6"/>
      <c r="AJ2936" s="4"/>
      <c r="AK2936" s="4"/>
      <c r="AL2936" s="6"/>
    </row>
    <row r="2937" spans="1:38"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6"/>
      <c r="AJ2937" s="4"/>
      <c r="AK2937" s="4"/>
      <c r="AL2937" s="6"/>
    </row>
    <row r="2938" spans="1:38" ht="13" x14ac:dyDescent="0.15">
      <c r="A2938" s="7"/>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6"/>
      <c r="AJ2938" s="4"/>
      <c r="AK2938" s="4"/>
      <c r="AL2938" s="6"/>
    </row>
    <row r="2939" spans="1:38" ht="13" x14ac:dyDescent="0.15">
      <c r="A2939" s="1"/>
      <c r="B2939" s="3"/>
      <c r="C2939" s="3"/>
      <c r="D2939" s="3"/>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6"/>
      <c r="AJ2939" s="4"/>
      <c r="AK2939" s="4"/>
      <c r="AL2939" s="6"/>
    </row>
    <row r="2940" spans="1:38" ht="13" x14ac:dyDescent="0.15">
      <c r="A2940" s="7"/>
      <c r="B2940" s="3"/>
      <c r="C2940" s="3"/>
      <c r="D2940" s="3"/>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6"/>
      <c r="AJ2940" s="4"/>
      <c r="AK2940" s="4"/>
      <c r="AL2940" s="6"/>
    </row>
    <row r="2941" spans="1:38" ht="13" x14ac:dyDescent="0.15">
      <c r="A2941" s="7"/>
      <c r="B2941" s="3"/>
      <c r="C2941" s="3"/>
      <c r="D2941" s="4"/>
      <c r="E2941" s="6"/>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6"/>
      <c r="AJ2941" s="4"/>
      <c r="AK2941" s="4"/>
      <c r="AL2941" s="6"/>
    </row>
    <row r="2942" spans="1:38" ht="13" x14ac:dyDescent="0.15">
      <c r="A2942" s="7"/>
      <c r="B2942" s="3"/>
      <c r="C2942" s="3"/>
      <c r="D2942" s="4"/>
      <c r="E2942" s="6"/>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6"/>
      <c r="AJ2942" s="4"/>
      <c r="AK2942" s="4"/>
      <c r="AL2942" s="6"/>
    </row>
    <row r="2943" spans="1:38" ht="13" x14ac:dyDescent="0.15">
      <c r="A2943" s="1"/>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6"/>
      <c r="AJ2943" s="4"/>
      <c r="AK2943" s="4"/>
      <c r="AL2943" s="6"/>
    </row>
    <row r="2944" spans="1:38" ht="13" x14ac:dyDescent="0.15">
      <c r="A2944" s="7"/>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6"/>
      <c r="AJ2944" s="4"/>
      <c r="AK2944" s="4"/>
      <c r="AL2944" s="6"/>
    </row>
    <row r="2945" spans="1:38"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6"/>
      <c r="AJ2945" s="4"/>
      <c r="AK2945" s="4"/>
      <c r="AL2945" s="6"/>
    </row>
    <row r="2946" spans="1:38" ht="13" x14ac:dyDescent="0.15">
      <c r="A2946" s="7"/>
      <c r="B2946" s="3"/>
      <c r="C2946" s="3"/>
      <c r="D2946" s="3"/>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6"/>
      <c r="AJ2946" s="4"/>
      <c r="AK2946" s="4"/>
      <c r="AL2946" s="6"/>
    </row>
    <row r="2947" spans="1:38" ht="13" x14ac:dyDescent="0.15">
      <c r="A2947" s="1"/>
      <c r="B2947" s="3"/>
      <c r="C2947" s="3"/>
      <c r="D2947" s="3"/>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6"/>
      <c r="AJ2947" s="4"/>
      <c r="AK2947" s="4"/>
      <c r="AL2947" s="6"/>
    </row>
    <row r="2948" spans="1:38" ht="13" x14ac:dyDescent="0.15">
      <c r="A2948" s="7"/>
      <c r="B2948" s="3"/>
      <c r="C2948" s="3"/>
      <c r="D2948" s="4"/>
      <c r="E2948" s="6"/>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6"/>
      <c r="AJ2948" s="4"/>
      <c r="AK2948" s="4"/>
      <c r="AL2948" s="6"/>
    </row>
    <row r="2949" spans="1:38" ht="13" x14ac:dyDescent="0.15">
      <c r="A2949" s="7"/>
      <c r="B2949" s="3"/>
      <c r="C2949" s="3"/>
      <c r="D2949" s="4"/>
      <c r="E2949" s="6"/>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6"/>
      <c r="AJ2949" s="4"/>
      <c r="AK2949" s="4"/>
      <c r="AL2949" s="6"/>
    </row>
    <row r="2950" spans="1:38" ht="13" x14ac:dyDescent="0.15">
      <c r="A2950" s="7"/>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6"/>
      <c r="AJ2950" s="4"/>
      <c r="AK2950" s="4"/>
      <c r="AL2950" s="6"/>
    </row>
    <row r="2951" spans="1:38" ht="13" x14ac:dyDescent="0.15">
      <c r="A2951" s="1"/>
      <c r="B2951" s="3"/>
      <c r="C2951" s="3"/>
      <c r="D2951" s="4"/>
      <c r="E2951" s="6"/>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6"/>
      <c r="AJ2951" s="4"/>
      <c r="AK2951" s="4"/>
      <c r="AL2951" s="6"/>
    </row>
    <row r="2952" spans="1:38" ht="13" x14ac:dyDescent="0.15">
      <c r="A2952" s="7"/>
      <c r="B2952" s="3"/>
      <c r="C2952" s="3"/>
      <c r="D2952" s="4"/>
      <c r="E2952" s="6"/>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6"/>
      <c r="AJ2952" s="4"/>
      <c r="AK2952" s="4"/>
      <c r="AL2952" s="6"/>
    </row>
    <row r="2953" spans="1:38"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6"/>
      <c r="AJ2953" s="4"/>
      <c r="AK2953" s="4"/>
      <c r="AL2953" s="6"/>
    </row>
    <row r="2954" spans="1:38" ht="13" x14ac:dyDescent="0.15">
      <c r="A2954" s="7"/>
      <c r="B2954" s="3"/>
      <c r="C2954" s="3"/>
      <c r="D2954" s="3"/>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6"/>
      <c r="AJ2954" s="4"/>
      <c r="AK2954" s="4"/>
      <c r="AL2954" s="6"/>
    </row>
    <row r="2955" spans="1:38" ht="13" x14ac:dyDescent="0.15">
      <c r="A2955" s="1"/>
      <c r="B2955" s="3"/>
      <c r="C2955" s="3"/>
      <c r="D2955" s="3"/>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6"/>
      <c r="AJ2955" s="4"/>
      <c r="AK2955" s="4"/>
      <c r="AL2955" s="6"/>
    </row>
    <row r="2956" spans="1:38"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6"/>
      <c r="AJ2956" s="4"/>
      <c r="AK2956" s="4"/>
      <c r="AL2956" s="6"/>
    </row>
    <row r="2957" spans="1:38"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6"/>
      <c r="AJ2957" s="4"/>
      <c r="AK2957" s="4"/>
      <c r="AL2957" s="6"/>
    </row>
    <row r="2958" spans="1:38"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6"/>
      <c r="AJ2958" s="4"/>
      <c r="AK2958" s="4"/>
      <c r="AL2958" s="6"/>
    </row>
    <row r="2959" spans="1:38" ht="13" x14ac:dyDescent="0.15">
      <c r="A2959" s="1"/>
      <c r="B2959" s="3"/>
      <c r="C2959" s="3"/>
      <c r="D2959" s="4"/>
      <c r="E2959" s="6"/>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6"/>
      <c r="AJ2959" s="4"/>
      <c r="AK2959" s="4"/>
      <c r="AL2959" s="6"/>
    </row>
    <row r="2960" spans="1:38" ht="13" x14ac:dyDescent="0.15">
      <c r="A2960" s="7"/>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6"/>
      <c r="AJ2960" s="4"/>
      <c r="AK2960" s="4"/>
      <c r="AL2960" s="6"/>
    </row>
    <row r="2961" spans="1:38" ht="13" x14ac:dyDescent="0.15">
      <c r="A2961" s="7"/>
      <c r="B2961" s="3"/>
      <c r="C2961" s="3"/>
      <c r="D2961" s="3"/>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6"/>
      <c r="AJ2961" s="4"/>
      <c r="AK2961" s="4"/>
      <c r="AL2961" s="6"/>
    </row>
    <row r="2962" spans="1:38"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6"/>
      <c r="AJ2962" s="4"/>
      <c r="AK2962" s="4"/>
      <c r="AL2962" s="6"/>
    </row>
    <row r="2963" spans="1:38" ht="13" x14ac:dyDescent="0.15">
      <c r="A2963" s="1"/>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6"/>
      <c r="AJ2963" s="4"/>
      <c r="AK2963" s="4"/>
      <c r="AL2963" s="6"/>
    </row>
    <row r="2964" spans="1:38"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6"/>
      <c r="AJ2964" s="4"/>
      <c r="AK2964" s="4"/>
      <c r="AL2964" s="6"/>
    </row>
    <row r="2965" spans="1:38"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6"/>
      <c r="AJ2965" s="4"/>
      <c r="AK2965" s="4"/>
      <c r="AL2965" s="6"/>
    </row>
    <row r="2966" spans="1:38" ht="13" x14ac:dyDescent="0.15">
      <c r="A2966" s="7"/>
      <c r="B2966" s="3"/>
      <c r="C2966" s="3"/>
      <c r="D2966" s="4"/>
      <c r="E2966" s="6"/>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6"/>
      <c r="AJ2966" s="4"/>
      <c r="AK2966" s="4"/>
      <c r="AL2966" s="6"/>
    </row>
    <row r="2967" spans="1:38" ht="13" x14ac:dyDescent="0.15">
      <c r="A2967" s="1"/>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6"/>
      <c r="AJ2967" s="4"/>
      <c r="AK2967" s="4"/>
      <c r="AL2967" s="6"/>
    </row>
    <row r="2968" spans="1:38" ht="13" x14ac:dyDescent="0.15">
      <c r="A2968" s="7"/>
      <c r="B2968" s="3"/>
      <c r="C2968" s="3"/>
      <c r="D2968" s="3"/>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6"/>
      <c r="AJ2968" s="4"/>
      <c r="AK2968" s="4"/>
      <c r="AL2968" s="6"/>
    </row>
    <row r="2969" spans="1:38"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6"/>
      <c r="AJ2969" s="4"/>
      <c r="AK2969" s="4"/>
      <c r="AL2969" s="6"/>
    </row>
    <row r="2970" spans="1:38"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6"/>
      <c r="AJ2970" s="4"/>
      <c r="AK2970" s="4"/>
      <c r="AL2970" s="6"/>
    </row>
    <row r="2971" spans="1:38" ht="13" x14ac:dyDescent="0.15">
      <c r="A2971" s="1"/>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6"/>
      <c r="AJ2971" s="4"/>
      <c r="AK2971" s="4"/>
      <c r="AL2971" s="6"/>
    </row>
    <row r="2972" spans="1:38"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6"/>
      <c r="AJ2972" s="4"/>
      <c r="AK2972" s="4"/>
      <c r="AL2972" s="6"/>
    </row>
    <row r="2973" spans="1:38" ht="13" x14ac:dyDescent="0.15">
      <c r="A2973" s="7"/>
      <c r="B2973" s="3"/>
      <c r="C2973" s="3"/>
      <c r="D2973" s="4"/>
      <c r="E2973" s="6"/>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6"/>
      <c r="AJ2973" s="4"/>
      <c r="AK2973" s="4"/>
      <c r="AL2973" s="6"/>
    </row>
    <row r="2974" spans="1:38" ht="13" x14ac:dyDescent="0.15">
      <c r="A2974" s="7"/>
      <c r="B2974" s="3"/>
      <c r="C2974" s="3"/>
      <c r="D2974" s="4"/>
      <c r="E2974" s="6"/>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6"/>
      <c r="AJ2974" s="4"/>
      <c r="AK2974" s="4"/>
      <c r="AL2974" s="6"/>
    </row>
    <row r="2975" spans="1:38" ht="13" x14ac:dyDescent="0.15">
      <c r="A2975" s="1"/>
      <c r="B2975" s="3"/>
      <c r="C2975" s="4"/>
      <c r="D2975" s="3"/>
      <c r="F2975" s="4"/>
      <c r="G2975" s="3"/>
      <c r="J2975" s="3"/>
      <c r="P2975" s="3"/>
      <c r="R2975" s="4"/>
      <c r="S2975" s="4"/>
      <c r="T2975" s="4"/>
      <c r="U2975" s="4"/>
      <c r="V2975" s="4"/>
      <c r="W2975" s="6"/>
      <c r="X2975" s="4"/>
      <c r="Y2975" s="14"/>
      <c r="Z2975" s="4"/>
      <c r="AA2975" s="4"/>
      <c r="AB2975" s="4"/>
      <c r="AC2975" s="4"/>
      <c r="AD2975" s="2"/>
      <c r="AE2975" s="2"/>
      <c r="AF2975" s="4"/>
      <c r="AG2975" s="4"/>
      <c r="AH2975" s="4"/>
      <c r="AI2975" s="6"/>
      <c r="AJ2975" s="4"/>
      <c r="AK2975" s="4"/>
      <c r="AL2975" s="6"/>
    </row>
    <row r="2976" spans="1:38" ht="13" x14ac:dyDescent="0.15">
      <c r="A2976" s="7"/>
      <c r="B2976" s="3"/>
      <c r="C2976" s="3"/>
      <c r="D2976" s="3"/>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6"/>
      <c r="AJ2976" s="4"/>
      <c r="AK2976" s="4"/>
      <c r="AL2976" s="6"/>
    </row>
    <row r="2977" spans="1:38" ht="13" x14ac:dyDescent="0.15">
      <c r="A2977" s="7"/>
      <c r="B2977" s="3"/>
      <c r="C2977" s="3"/>
      <c r="D2977" s="3"/>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6"/>
      <c r="AJ2977" s="4"/>
      <c r="AK2977" s="4"/>
      <c r="AL2977" s="6"/>
    </row>
    <row r="2978" spans="1:38" ht="13" x14ac:dyDescent="0.15">
      <c r="A2978" s="7"/>
      <c r="B2978" s="3"/>
      <c r="C2978" s="3"/>
      <c r="D2978" s="3"/>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6"/>
      <c r="AJ2978" s="4"/>
      <c r="AK2978" s="4"/>
      <c r="AL2978" s="6"/>
    </row>
    <row r="2979" spans="1:38" ht="13" x14ac:dyDescent="0.15">
      <c r="A2979" s="1"/>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6"/>
      <c r="AJ2979" s="4"/>
      <c r="AK2979" s="4"/>
      <c r="AL2979" s="6"/>
    </row>
    <row r="2980" spans="1:38" ht="13" x14ac:dyDescent="0.15">
      <c r="A2980" s="7"/>
      <c r="B2980" s="3"/>
      <c r="C2980" s="3"/>
      <c r="D2980" s="4"/>
      <c r="E2980" s="6"/>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6"/>
      <c r="AJ2980" s="4"/>
      <c r="AK2980" s="4"/>
      <c r="AL2980" s="6"/>
    </row>
    <row r="2981" spans="1:38" ht="13" x14ac:dyDescent="0.15">
      <c r="A2981" s="7"/>
      <c r="B2981" s="3"/>
      <c r="C2981" s="3"/>
      <c r="D2981" s="4"/>
      <c r="E2981" s="6"/>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6"/>
      <c r="AJ2981" s="4"/>
      <c r="AK2981" s="4"/>
      <c r="AL2981" s="6"/>
    </row>
    <row r="2982" spans="1:38" ht="13" x14ac:dyDescent="0.15">
      <c r="A2982" s="7"/>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6"/>
      <c r="AJ2982" s="4"/>
      <c r="AK2982" s="4"/>
      <c r="AL2982" s="6"/>
    </row>
    <row r="2983" spans="1:38" ht="13" x14ac:dyDescent="0.15">
      <c r="A2983" s="1"/>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6"/>
      <c r="AJ2983" s="4"/>
      <c r="AK2983" s="4"/>
      <c r="AL2983" s="6"/>
    </row>
    <row r="2984" spans="1:38" ht="13" x14ac:dyDescent="0.15">
      <c r="A2984" s="7"/>
      <c r="B2984" s="3"/>
      <c r="C2984" s="3"/>
      <c r="D2984" s="3"/>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6"/>
      <c r="AJ2984" s="4"/>
      <c r="AK2984" s="4"/>
      <c r="AL2984" s="6"/>
    </row>
    <row r="2985" spans="1:38"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6"/>
      <c r="AJ2985" s="4"/>
      <c r="AK2985" s="4"/>
      <c r="AL2985" s="6"/>
    </row>
    <row r="2986" spans="1:38"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6"/>
      <c r="AJ2986" s="4"/>
      <c r="AK2986" s="4"/>
      <c r="AL2986" s="6"/>
    </row>
    <row r="2987" spans="1:38" ht="13" x14ac:dyDescent="0.15">
      <c r="A2987" s="1"/>
      <c r="B2987" s="3"/>
      <c r="C2987" s="3"/>
      <c r="D2987" s="4"/>
      <c r="E2987" s="6"/>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6"/>
      <c r="AJ2987" s="4"/>
      <c r="AK2987" s="4"/>
      <c r="AL2987" s="6"/>
    </row>
    <row r="2988" spans="1:38" ht="13" x14ac:dyDescent="0.15">
      <c r="A2988" s="7"/>
      <c r="B2988" s="3"/>
      <c r="C2988" s="3"/>
      <c r="D2988" s="4"/>
      <c r="E2988" s="6"/>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6"/>
      <c r="AJ2988" s="4"/>
      <c r="AK2988" s="4"/>
      <c r="AL2988" s="6"/>
    </row>
    <row r="2989" spans="1:38"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6"/>
      <c r="AJ2989" s="4"/>
      <c r="AK2989" s="4"/>
      <c r="AL2989" s="6"/>
    </row>
    <row r="2990" spans="1:38" ht="13" x14ac:dyDescent="0.15">
      <c r="A2990" s="7"/>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6"/>
      <c r="AJ2990" s="4"/>
      <c r="AK2990" s="4"/>
      <c r="AL2990" s="6"/>
    </row>
    <row r="2991" spans="1:38" ht="13" x14ac:dyDescent="0.15">
      <c r="A2991" s="1"/>
      <c r="B2991" s="3"/>
      <c r="C2991" s="4"/>
      <c r="D2991" s="3"/>
      <c r="F2991" s="4"/>
      <c r="G2991" s="3"/>
      <c r="J2991" s="3"/>
      <c r="P2991" s="4"/>
      <c r="Q2991" s="6"/>
      <c r="R2991" s="4"/>
      <c r="S2991" s="4"/>
      <c r="T2991" s="3"/>
      <c r="U2991" s="4"/>
      <c r="V2991" s="4"/>
      <c r="W2991" s="6"/>
      <c r="X2991" s="4"/>
      <c r="Y2991" s="14"/>
      <c r="Z2991" s="4"/>
      <c r="AA2991" s="4"/>
      <c r="AB2991" s="4"/>
      <c r="AC2991" s="4"/>
      <c r="AD2991" s="2"/>
      <c r="AE2991" s="2"/>
      <c r="AF2991" s="4"/>
      <c r="AG2991" s="4"/>
      <c r="AH2991" s="4"/>
      <c r="AI2991" s="6"/>
      <c r="AJ2991" s="4"/>
      <c r="AK2991" s="4"/>
      <c r="AL2991" s="6"/>
    </row>
    <row r="2992" spans="1:38"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6"/>
      <c r="AJ2992" s="4"/>
      <c r="AK2992" s="4"/>
      <c r="AL2992" s="6"/>
    </row>
    <row r="2993" spans="1:38"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6"/>
      <c r="AJ2993" s="4"/>
      <c r="AK2993" s="4"/>
      <c r="AL2993" s="6"/>
    </row>
    <row r="2994" spans="1:38"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6"/>
      <c r="AJ2994" s="4"/>
      <c r="AK2994" s="4"/>
      <c r="AL2994" s="6"/>
    </row>
    <row r="2995" spans="1:38" ht="13" x14ac:dyDescent="0.15">
      <c r="A2995" s="1"/>
      <c r="B2995" s="3"/>
      <c r="C2995" s="3"/>
      <c r="D2995" s="4"/>
      <c r="E2995" s="6"/>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6"/>
      <c r="AJ2995" s="4"/>
      <c r="AK2995" s="4"/>
      <c r="AL2995" s="6"/>
    </row>
    <row r="2996" spans="1:38" ht="13" x14ac:dyDescent="0.15">
      <c r="A2996" s="7"/>
      <c r="B2996" s="3"/>
      <c r="C2996" s="3"/>
      <c r="D2996" s="4"/>
      <c r="E2996" s="6"/>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6"/>
      <c r="AJ2996" s="4"/>
      <c r="AK2996" s="4"/>
      <c r="AL2996" s="6"/>
    </row>
    <row r="2997" spans="1:38" ht="13" x14ac:dyDescent="0.15">
      <c r="A2997" s="7"/>
      <c r="B2997" s="3"/>
      <c r="C2997" s="3"/>
      <c r="D2997" s="4"/>
      <c r="E2997" s="6"/>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6"/>
      <c r="AJ2997" s="4"/>
      <c r="AK2997" s="4"/>
      <c r="AL2997" s="6"/>
    </row>
    <row r="2998" spans="1:38" ht="13" x14ac:dyDescent="0.15">
      <c r="A2998" s="7"/>
      <c r="B2998" s="3"/>
      <c r="C2998" s="3"/>
      <c r="D2998" s="3"/>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6"/>
      <c r="AJ2998" s="4"/>
      <c r="AK2998" s="4"/>
      <c r="AL2998" s="6"/>
    </row>
    <row r="2999" spans="1:38" ht="13" x14ac:dyDescent="0.15">
      <c r="A2999" s="1"/>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6"/>
      <c r="AJ2999" s="4"/>
      <c r="AK2999" s="4"/>
      <c r="AL2999" s="6"/>
    </row>
    <row r="3000" spans="1:38" ht="13" x14ac:dyDescent="0.15">
      <c r="A3000" s="7"/>
      <c r="B3000" s="3"/>
      <c r="C3000" s="3"/>
      <c r="D3000" s="3"/>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6"/>
      <c r="AJ3000" s="4"/>
      <c r="AK3000" s="4"/>
      <c r="AL3000" s="6"/>
    </row>
    <row r="3001" spans="1:38"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6"/>
      <c r="AJ3001" s="4"/>
      <c r="AK3001" s="4"/>
      <c r="AL3001" s="6"/>
    </row>
    <row r="3002" spans="1:38"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6"/>
      <c r="AJ3002" s="4"/>
      <c r="AK3002" s="4"/>
      <c r="AL3002" s="6"/>
    </row>
    <row r="3003" spans="1:38" ht="13" x14ac:dyDescent="0.15">
      <c r="A3003" s="1"/>
      <c r="B3003" s="3"/>
      <c r="C3003" s="3"/>
      <c r="D3003" s="4"/>
      <c r="E3003" s="6"/>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6"/>
      <c r="AJ3003" s="4"/>
      <c r="AK3003" s="4"/>
      <c r="AL3003" s="6"/>
    </row>
    <row r="3004" spans="1:38" ht="13" x14ac:dyDescent="0.15">
      <c r="A3004" s="7"/>
      <c r="B3004" s="3"/>
      <c r="C3004" s="3"/>
      <c r="D3004" s="4"/>
      <c r="E3004" s="6"/>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6"/>
      <c r="AJ3004" s="4"/>
      <c r="AK3004" s="4"/>
      <c r="AL3004" s="6"/>
    </row>
    <row r="3005" spans="1:38" ht="13" x14ac:dyDescent="0.15">
      <c r="A3005" s="7"/>
      <c r="B3005" s="3"/>
      <c r="C3005" s="3"/>
      <c r="D3005" s="3"/>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6"/>
      <c r="AJ3005" s="4"/>
      <c r="AK3005" s="4"/>
      <c r="AL3005" s="6"/>
    </row>
    <row r="3006" spans="1:38" ht="13" x14ac:dyDescent="0.15">
      <c r="A3006" s="7"/>
      <c r="B3006" s="3"/>
      <c r="C3006" s="3"/>
      <c r="D3006" s="3"/>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6"/>
      <c r="AJ3006" s="4"/>
      <c r="AK3006" s="4"/>
      <c r="AL3006" s="6"/>
    </row>
    <row r="3007" spans="1:38" ht="13" x14ac:dyDescent="0.15">
      <c r="A3007" s="1"/>
      <c r="B3007" s="3"/>
      <c r="C3007" s="3"/>
      <c r="D3007" s="3"/>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6"/>
      <c r="AJ3007" s="4"/>
      <c r="AK3007" s="4"/>
      <c r="AL3007" s="6"/>
    </row>
    <row r="3008" spans="1:38" ht="13" x14ac:dyDescent="0.15">
      <c r="A3008" s="7"/>
      <c r="B3008" s="3"/>
      <c r="C3008" s="3"/>
      <c r="D3008" s="3"/>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6"/>
      <c r="AJ3008" s="4"/>
      <c r="AK3008" s="4"/>
      <c r="AL3008" s="6"/>
    </row>
    <row r="3009" spans="1:38"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6"/>
      <c r="AJ3009" s="4"/>
      <c r="AK3009" s="4"/>
      <c r="AL3009" s="6"/>
    </row>
    <row r="3010" spans="1:38" ht="13" x14ac:dyDescent="0.15">
      <c r="A3010" s="7"/>
      <c r="B3010" s="3"/>
      <c r="C3010" s="3"/>
      <c r="D3010" s="4"/>
      <c r="E3010" s="6"/>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6"/>
      <c r="AJ3010" s="4"/>
      <c r="AK3010" s="4"/>
      <c r="AL3010" s="6"/>
    </row>
    <row r="3011" spans="1:38" ht="13" x14ac:dyDescent="0.15">
      <c r="A3011" s="1"/>
      <c r="B3011" s="3"/>
      <c r="C3011" s="3"/>
      <c r="D3011" s="4"/>
      <c r="E3011" s="6"/>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6"/>
      <c r="AJ3011" s="4"/>
      <c r="AK3011" s="4"/>
      <c r="AL3011" s="6"/>
    </row>
    <row r="3012" spans="1:38" ht="13" x14ac:dyDescent="0.15">
      <c r="A3012" s="7"/>
      <c r="B3012" s="3"/>
      <c r="C3012" s="3"/>
      <c r="D3012" s="3"/>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6"/>
      <c r="AJ3012" s="4"/>
      <c r="AK3012" s="4"/>
      <c r="AL3012" s="6"/>
    </row>
    <row r="3013" spans="1:38" ht="13" x14ac:dyDescent="0.15">
      <c r="A3013" s="7"/>
      <c r="B3013" s="3"/>
      <c r="C3013" s="3"/>
      <c r="D3013" s="3"/>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6"/>
      <c r="AJ3013" s="4"/>
      <c r="AK3013" s="4"/>
      <c r="AL3013" s="6"/>
    </row>
    <row r="3014" spans="1:38"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6"/>
      <c r="AJ3014" s="4"/>
      <c r="AK3014" s="4"/>
      <c r="AL3014" s="6"/>
    </row>
    <row r="3015" spans="1:38" ht="13" x14ac:dyDescent="0.15">
      <c r="A3015" s="1"/>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6"/>
      <c r="AJ3015" s="4"/>
      <c r="AK3015" s="4"/>
      <c r="AL3015" s="6"/>
    </row>
    <row r="3016" spans="1:38"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6"/>
      <c r="AJ3016" s="4"/>
      <c r="AK3016" s="4"/>
      <c r="AL3016" s="6"/>
    </row>
    <row r="3017" spans="1:38" ht="13" x14ac:dyDescent="0.15">
      <c r="A3017" s="7"/>
      <c r="B3017" s="3"/>
      <c r="C3017" s="3"/>
      <c r="D3017" s="4"/>
      <c r="E3017" s="6"/>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6"/>
      <c r="AJ3017" s="4"/>
      <c r="AK3017" s="4"/>
      <c r="AL3017" s="6"/>
    </row>
    <row r="3018" spans="1:38" ht="13" x14ac:dyDescent="0.15">
      <c r="A3018" s="7"/>
      <c r="B3018" s="3"/>
      <c r="C3018" s="3"/>
      <c r="D3018" s="4"/>
      <c r="E3018" s="6"/>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6"/>
      <c r="AJ3018" s="4"/>
      <c r="AK3018" s="4"/>
      <c r="AL3018" s="6"/>
    </row>
    <row r="3019" spans="1:38" ht="13" x14ac:dyDescent="0.15">
      <c r="A3019" s="1"/>
      <c r="B3019" s="3"/>
      <c r="C3019" s="3"/>
      <c r="D3019" s="3"/>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6"/>
      <c r="AJ3019" s="4"/>
      <c r="AK3019" s="4"/>
      <c r="AL3019" s="6"/>
    </row>
    <row r="3020" spans="1:38" ht="13" x14ac:dyDescent="0.15">
      <c r="A3020" s="7"/>
      <c r="B3020" s="3"/>
      <c r="C3020" s="3"/>
      <c r="D3020" s="3"/>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6"/>
      <c r="AJ3020" s="4"/>
      <c r="AK3020" s="4"/>
      <c r="AL3020" s="6"/>
    </row>
    <row r="3021" spans="1:38"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6"/>
      <c r="AJ3021" s="4"/>
      <c r="AK3021" s="4"/>
      <c r="AL3021" s="6"/>
    </row>
    <row r="3022" spans="1:38" ht="13" x14ac:dyDescent="0.15">
      <c r="A3022" s="7"/>
      <c r="B3022" s="3"/>
      <c r="C3022" s="3"/>
      <c r="D3022" s="3"/>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6"/>
      <c r="AJ3022" s="4"/>
      <c r="AK3022" s="4"/>
      <c r="AL3022" s="6"/>
    </row>
    <row r="3023" spans="1:38" ht="13" x14ac:dyDescent="0.15">
      <c r="A3023" s="1"/>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6"/>
      <c r="AJ3023" s="4"/>
      <c r="AK3023" s="4"/>
      <c r="AL3023" s="6"/>
    </row>
    <row r="3024" spans="1:38" ht="13" x14ac:dyDescent="0.15">
      <c r="A3024" s="7"/>
      <c r="B3024" s="3"/>
      <c r="C3024" s="3"/>
      <c r="D3024" s="4"/>
      <c r="E3024" s="6"/>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6"/>
      <c r="AJ3024" s="4"/>
      <c r="AK3024" s="4"/>
      <c r="AL3024" s="6"/>
    </row>
    <row r="3025" spans="1:38" ht="13" x14ac:dyDescent="0.15">
      <c r="A3025" s="7"/>
      <c r="B3025" s="3"/>
      <c r="C3025" s="3"/>
      <c r="D3025" s="4"/>
      <c r="E3025" s="6"/>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6"/>
      <c r="AJ3025" s="4"/>
      <c r="AK3025" s="4"/>
      <c r="AL3025" s="6"/>
    </row>
    <row r="3026" spans="1:38" ht="13" x14ac:dyDescent="0.15">
      <c r="A3026" s="7"/>
      <c r="B3026" s="3"/>
      <c r="C3026" s="3"/>
      <c r="D3026" s="4"/>
      <c r="E3026" s="6"/>
      <c r="F3026" s="4"/>
      <c r="G3026" s="3"/>
      <c r="J3026" s="4"/>
      <c r="K3026" s="6"/>
      <c r="P3026" s="4"/>
      <c r="Q3026" s="6"/>
      <c r="R3026" s="2"/>
      <c r="S3026" s="4"/>
      <c r="T3026" s="4"/>
      <c r="U3026" s="4"/>
      <c r="V3026" s="4"/>
      <c r="W3026" s="6"/>
      <c r="X3026" s="4"/>
      <c r="Y3026" s="14"/>
      <c r="Z3026" s="4"/>
      <c r="AA3026" s="4"/>
      <c r="AB3026" s="4"/>
      <c r="AC3026" s="4"/>
      <c r="AD3026" s="2"/>
      <c r="AE3026" s="2"/>
      <c r="AF3026" s="4"/>
      <c r="AG3026" s="4"/>
      <c r="AH3026" s="4"/>
      <c r="AI3026" s="6"/>
      <c r="AJ3026" s="4"/>
      <c r="AK3026" s="4"/>
      <c r="AL3026" s="6"/>
    </row>
    <row r="3027" spans="1:38" ht="13" x14ac:dyDescent="0.15">
      <c r="A3027" s="1"/>
      <c r="B3027" s="3"/>
      <c r="C3027" s="4"/>
      <c r="D3027" s="3"/>
      <c r="F3027" s="4"/>
      <c r="G3027" s="3"/>
      <c r="J3027" s="3"/>
      <c r="P3027" s="3"/>
      <c r="R3027" s="4"/>
      <c r="S3027" s="4"/>
      <c r="T3027" s="4"/>
      <c r="U3027" s="4"/>
      <c r="V3027" s="4"/>
      <c r="W3027" s="6"/>
      <c r="X3027" s="4"/>
      <c r="Y3027" s="14"/>
      <c r="Z3027" s="4"/>
      <c r="AA3027" s="4"/>
      <c r="AB3027" s="4"/>
      <c r="AC3027" s="4"/>
      <c r="AD3027" s="2"/>
      <c r="AE3027" s="2"/>
      <c r="AF3027" s="4"/>
      <c r="AG3027" s="4"/>
      <c r="AH3027" s="4"/>
      <c r="AI3027" s="6"/>
      <c r="AJ3027" s="4"/>
      <c r="AK3027" s="4"/>
      <c r="AL3027" s="6"/>
    </row>
    <row r="3028" spans="1:38" ht="13" x14ac:dyDescent="0.15">
      <c r="A3028" s="7"/>
      <c r="B3028" s="3"/>
      <c r="C3028" s="4"/>
      <c r="D3028" s="3"/>
      <c r="F3028" s="4"/>
      <c r="G3028" s="3"/>
      <c r="J3028" s="3"/>
      <c r="P3028" s="3"/>
      <c r="R3028" s="4"/>
      <c r="S3028" s="4"/>
      <c r="T3028" s="4"/>
      <c r="U3028" s="4"/>
      <c r="V3028" s="4"/>
      <c r="W3028" s="6"/>
      <c r="X3028" s="4"/>
      <c r="Y3028" s="14"/>
      <c r="Z3028" s="4"/>
      <c r="AA3028" s="4"/>
      <c r="AB3028" s="4"/>
      <c r="AC3028" s="4"/>
      <c r="AD3028" s="2"/>
      <c r="AE3028" s="2"/>
      <c r="AF3028" s="4"/>
      <c r="AG3028" s="4"/>
      <c r="AH3028" s="4"/>
      <c r="AI3028" s="6"/>
      <c r="AJ3028" s="4"/>
      <c r="AK3028" s="4"/>
      <c r="AL3028" s="6"/>
    </row>
    <row r="3029" spans="1:38" ht="13" x14ac:dyDescent="0.15">
      <c r="A3029" s="7"/>
      <c r="B3029" s="3"/>
      <c r="C3029" s="4"/>
      <c r="D3029" s="3"/>
      <c r="F3029" s="4"/>
      <c r="G3029" s="3"/>
      <c r="J3029" s="3"/>
      <c r="P3029" s="3"/>
      <c r="R3029" s="4"/>
      <c r="S3029" s="4"/>
      <c r="T3029" s="3"/>
      <c r="U3029" s="4"/>
      <c r="V3029" s="4"/>
      <c r="W3029" s="6"/>
      <c r="X3029" s="4"/>
      <c r="Y3029" s="14"/>
      <c r="Z3029" s="4"/>
      <c r="AA3029" s="4"/>
      <c r="AB3029" s="4"/>
      <c r="AC3029" s="4"/>
      <c r="AD3029" s="2"/>
      <c r="AE3029" s="2"/>
      <c r="AF3029" s="4"/>
      <c r="AG3029" s="4"/>
      <c r="AH3029" s="4"/>
      <c r="AI3029" s="6"/>
      <c r="AJ3029" s="4"/>
      <c r="AK3029" s="4"/>
      <c r="AL3029" s="6"/>
    </row>
    <row r="3030" spans="1:38" ht="13" x14ac:dyDescent="0.15">
      <c r="A3030" s="7"/>
      <c r="B3030" s="3"/>
      <c r="C3030" s="4"/>
      <c r="D3030" s="3"/>
      <c r="F3030" s="4"/>
      <c r="G3030" s="3"/>
      <c r="J3030" s="3"/>
      <c r="P3030" s="3"/>
      <c r="R3030" s="3"/>
      <c r="S3030" s="4"/>
      <c r="T3030" s="4"/>
      <c r="U3030" s="4"/>
      <c r="V3030" s="4"/>
      <c r="W3030" s="6"/>
      <c r="X3030" s="4"/>
      <c r="Y3030" s="14"/>
      <c r="Z3030" s="4"/>
      <c r="AA3030" s="4"/>
      <c r="AB3030" s="4"/>
      <c r="AC3030" s="4"/>
      <c r="AD3030" s="2"/>
      <c r="AE3030" s="2"/>
      <c r="AF3030" s="4"/>
      <c r="AG3030" s="4"/>
      <c r="AH3030" s="4"/>
      <c r="AI3030" s="6"/>
      <c r="AJ3030" s="4"/>
      <c r="AK3030" s="4"/>
      <c r="AL3030" s="6"/>
    </row>
    <row r="3031" spans="1:38" ht="13" x14ac:dyDescent="0.15">
      <c r="A3031" s="1"/>
      <c r="B3031" s="3"/>
      <c r="C3031" s="4"/>
      <c r="D3031" s="3"/>
      <c r="F3031" s="4"/>
      <c r="G3031" s="3"/>
      <c r="J3031" s="3"/>
      <c r="P3031" s="3"/>
      <c r="R3031" s="4"/>
      <c r="S3031" s="4"/>
      <c r="T3031" s="4"/>
      <c r="U3031" s="4"/>
      <c r="V3031" s="4"/>
      <c r="W3031" s="6"/>
      <c r="X3031" s="4"/>
      <c r="Y3031" s="14"/>
      <c r="Z3031" s="4"/>
      <c r="AA3031" s="4"/>
      <c r="AB3031" s="4"/>
      <c r="AC3031" s="4"/>
      <c r="AD3031" s="2"/>
      <c r="AE3031" s="2"/>
      <c r="AF3031" s="4"/>
      <c r="AG3031" s="4"/>
      <c r="AH3031" s="4"/>
      <c r="AI3031" s="6"/>
      <c r="AJ3031" s="4"/>
      <c r="AK3031" s="4"/>
      <c r="AL3031" s="6"/>
    </row>
    <row r="3032" spans="1:38" ht="13" x14ac:dyDescent="0.15">
      <c r="A3032" s="7"/>
      <c r="B3032" s="3"/>
      <c r="C3032" s="3"/>
      <c r="D3032" s="4"/>
      <c r="E3032" s="6"/>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6"/>
      <c r="AJ3032" s="4"/>
      <c r="AK3032" s="4"/>
      <c r="AL3032" s="6"/>
    </row>
    <row r="3033" spans="1:38" ht="13" x14ac:dyDescent="0.15">
      <c r="A3033" s="7"/>
      <c r="B3033" s="3"/>
      <c r="C3033" s="3"/>
      <c r="D3033" s="4"/>
      <c r="E3033" s="6"/>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6"/>
      <c r="AJ3033" s="4"/>
      <c r="AK3033" s="4"/>
      <c r="AL3033" s="6"/>
    </row>
    <row r="3034" spans="1:38" ht="13" x14ac:dyDescent="0.15">
      <c r="A3034" s="7"/>
      <c r="B3034" s="3"/>
      <c r="C3034" s="3"/>
      <c r="D3034" s="3"/>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6"/>
      <c r="AJ3034" s="4"/>
      <c r="AK3034" s="4"/>
      <c r="AL3034" s="6"/>
    </row>
    <row r="3035" spans="1:38" ht="13" x14ac:dyDescent="0.15">
      <c r="A3035" s="1"/>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6"/>
      <c r="AJ3035" s="4"/>
      <c r="AK3035" s="4"/>
      <c r="AL3035" s="6"/>
    </row>
    <row r="3036" spans="1:38"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6"/>
      <c r="AJ3036" s="4"/>
      <c r="AK3036" s="4"/>
      <c r="AL3036" s="6"/>
    </row>
    <row r="3037" spans="1:38"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6"/>
      <c r="AJ3037" s="4"/>
      <c r="AK3037" s="4"/>
      <c r="AL3037" s="6"/>
    </row>
    <row r="3038" spans="1:38"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6"/>
      <c r="AJ3038" s="4"/>
      <c r="AK3038" s="4"/>
      <c r="AL3038" s="6"/>
    </row>
    <row r="3039" spans="1:38" ht="13" x14ac:dyDescent="0.15">
      <c r="A3039" s="1"/>
      <c r="B3039" s="3"/>
      <c r="C3039" s="3"/>
      <c r="D3039" s="4"/>
      <c r="E3039" s="6"/>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6"/>
      <c r="AJ3039" s="4"/>
      <c r="AK3039" s="4"/>
      <c r="AL3039" s="6"/>
    </row>
    <row r="3040" spans="1:38" ht="13" x14ac:dyDescent="0.15">
      <c r="A3040" s="7"/>
      <c r="B3040" s="3"/>
      <c r="C3040" s="3"/>
      <c r="D3040" s="4"/>
      <c r="E3040" s="6"/>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6"/>
      <c r="AJ3040" s="4"/>
      <c r="AK3040" s="4"/>
      <c r="AL3040" s="6"/>
    </row>
    <row r="3041" spans="1:38" ht="13" x14ac:dyDescent="0.15">
      <c r="A3041" s="7"/>
      <c r="B3041" s="3"/>
      <c r="C3041" s="3"/>
      <c r="D3041" s="3"/>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6"/>
      <c r="AJ3041" s="4"/>
      <c r="AK3041" s="4"/>
      <c r="AL3041" s="6"/>
    </row>
    <row r="3042" spans="1:38" ht="13" x14ac:dyDescent="0.15">
      <c r="A3042" s="7"/>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6"/>
      <c r="AJ3042" s="4"/>
      <c r="AK3042" s="4"/>
      <c r="AL3042" s="6"/>
    </row>
    <row r="3043" spans="1:38" ht="13" x14ac:dyDescent="0.15">
      <c r="A3043" s="1"/>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6"/>
      <c r="AJ3043" s="4"/>
      <c r="AK3043" s="4"/>
      <c r="AL3043" s="6"/>
    </row>
    <row r="3044" spans="1:38" ht="13" x14ac:dyDescent="0.15">
      <c r="A3044" s="7"/>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6"/>
      <c r="AJ3044" s="4"/>
      <c r="AK3044" s="4"/>
      <c r="AL3044" s="6"/>
    </row>
    <row r="3045" spans="1:38"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6"/>
      <c r="AJ3045" s="4"/>
      <c r="AK3045" s="4"/>
      <c r="AL3045" s="6"/>
    </row>
    <row r="3046" spans="1:38" ht="13" x14ac:dyDescent="0.15">
      <c r="A3046" s="7"/>
      <c r="B3046" s="3"/>
      <c r="C3046" s="3"/>
      <c r="D3046" s="4"/>
      <c r="E3046" s="6"/>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6"/>
      <c r="AJ3046" s="4"/>
      <c r="AK3046" s="4"/>
      <c r="AL3046" s="6"/>
    </row>
    <row r="3047" spans="1:38" ht="13" x14ac:dyDescent="0.15">
      <c r="A3047" s="1"/>
      <c r="B3047" s="3"/>
      <c r="C3047" s="3"/>
      <c r="D3047" s="4"/>
      <c r="E3047" s="6"/>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6"/>
      <c r="AJ3047" s="4"/>
      <c r="AK3047" s="4"/>
      <c r="AL3047" s="6"/>
    </row>
    <row r="3048" spans="1:38" ht="13" x14ac:dyDescent="0.15">
      <c r="A3048" s="7"/>
      <c r="B3048" s="3"/>
      <c r="C3048" s="3"/>
      <c r="D3048" s="3"/>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6"/>
      <c r="AJ3048" s="4"/>
      <c r="AK3048" s="4"/>
      <c r="AL3048" s="6"/>
    </row>
    <row r="3049" spans="1:38"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6"/>
      <c r="AJ3049" s="4"/>
      <c r="AK3049" s="4"/>
      <c r="AL3049" s="6"/>
    </row>
    <row r="3050" spans="1:38" ht="13" x14ac:dyDescent="0.15">
      <c r="A3050" s="7"/>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6"/>
      <c r="AJ3050" s="4"/>
      <c r="AK3050" s="4"/>
      <c r="AL3050" s="6"/>
    </row>
    <row r="3051" spans="1:38" ht="13" x14ac:dyDescent="0.15">
      <c r="A3051" s="1"/>
      <c r="B3051" s="3"/>
      <c r="C3051" s="3"/>
      <c r="D3051" s="3"/>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6"/>
      <c r="AJ3051" s="4"/>
      <c r="AK3051" s="4"/>
      <c r="AL3051" s="6"/>
    </row>
    <row r="3052" spans="1:38" ht="13" x14ac:dyDescent="0.15">
      <c r="A3052" s="7"/>
      <c r="B3052" s="3"/>
      <c r="C3052" s="3"/>
      <c r="D3052" s="3"/>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6"/>
      <c r="AJ3052" s="4"/>
      <c r="AK3052" s="4"/>
      <c r="AL3052" s="6"/>
    </row>
    <row r="3053" spans="1:38" ht="13" x14ac:dyDescent="0.15">
      <c r="A3053" s="7"/>
      <c r="B3053" s="3"/>
      <c r="C3053" s="3"/>
      <c r="D3053" s="4"/>
      <c r="E3053" s="6"/>
      <c r="F3053" s="4"/>
      <c r="G3053" s="3"/>
      <c r="J3053" s="4"/>
      <c r="K3053" s="6"/>
      <c r="P3053" s="4"/>
      <c r="Q3053" s="6"/>
      <c r="R3053" s="4"/>
      <c r="S3053" s="4"/>
      <c r="T3053" s="4"/>
      <c r="U3053" s="4"/>
      <c r="V3053" s="4"/>
      <c r="W3053" s="6"/>
      <c r="X3053" s="4"/>
      <c r="Y3053" s="14"/>
      <c r="Z3053" s="4"/>
      <c r="AA3053" s="4"/>
      <c r="AB3053" s="4"/>
      <c r="AC3053" s="4"/>
      <c r="AD3053" s="2"/>
      <c r="AE3053" s="2"/>
      <c r="AF3053" s="4"/>
      <c r="AG3053" s="4"/>
      <c r="AH3053" s="4"/>
      <c r="AI3053" s="6"/>
      <c r="AJ3053" s="4"/>
      <c r="AK3053" s="4"/>
      <c r="AL3053" s="6"/>
    </row>
    <row r="3054" spans="1:38" ht="13" x14ac:dyDescent="0.15">
      <c r="A3054" s="7"/>
      <c r="B3054" s="3"/>
      <c r="C3054" s="3"/>
      <c r="D3054" s="4"/>
      <c r="E3054" s="6"/>
      <c r="F3054" s="4"/>
      <c r="G3054" s="3"/>
      <c r="J3054" s="4"/>
      <c r="K3054" s="6"/>
      <c r="P3054" s="4"/>
      <c r="Q3054" s="6"/>
      <c r="R3054" s="4"/>
      <c r="S3054" s="4"/>
      <c r="T3054" s="4"/>
      <c r="U3054" s="4"/>
      <c r="V3054" s="4"/>
      <c r="W3054" s="6"/>
      <c r="X3054" s="4"/>
      <c r="Y3054" s="14"/>
      <c r="Z3054" s="4"/>
      <c r="AA3054" s="4"/>
      <c r="AB3054" s="4"/>
      <c r="AC3054" s="4"/>
      <c r="AD3054" s="2"/>
      <c r="AE3054" s="2"/>
      <c r="AF3054" s="4"/>
      <c r="AG3054" s="4"/>
      <c r="AH3054" s="4"/>
      <c r="AI3054" s="6"/>
      <c r="AJ3054" s="4"/>
      <c r="AK3054" s="4"/>
      <c r="AL3054" s="6"/>
    </row>
    <row r="3055" spans="1:38" ht="13" x14ac:dyDescent="0.15">
      <c r="A3055" s="1"/>
      <c r="B3055" s="3"/>
      <c r="C3055" s="3"/>
      <c r="D3055" s="3"/>
      <c r="F3055" s="4"/>
      <c r="G3055" s="3"/>
      <c r="J3055" s="4"/>
      <c r="K3055" s="6"/>
      <c r="P3055" s="4"/>
      <c r="Q3055" s="6"/>
      <c r="R3055" s="4"/>
      <c r="S3055" s="4"/>
      <c r="T3055" s="4"/>
      <c r="U3055" s="4"/>
      <c r="V3055" s="4"/>
      <c r="W3055" s="6"/>
      <c r="X3055" s="4"/>
      <c r="Y3055" s="14"/>
      <c r="Z3055" s="4"/>
      <c r="AA3055" s="4"/>
      <c r="AB3055" s="4"/>
      <c r="AC3055" s="4"/>
      <c r="AD3055" s="2"/>
      <c r="AE3055" s="2"/>
      <c r="AF3055" s="4"/>
      <c r="AG3055" s="4"/>
      <c r="AH3055" s="4"/>
      <c r="AI3055" s="6"/>
      <c r="AJ3055" s="4"/>
      <c r="AK3055" s="4"/>
      <c r="AL3055" s="6"/>
    </row>
    <row r="3056" spans="1:38" ht="13" x14ac:dyDescent="0.15">
      <c r="A3056" s="7"/>
      <c r="B3056" s="3"/>
      <c r="C3056" s="3"/>
      <c r="D3056" s="3"/>
      <c r="F3056" s="4"/>
      <c r="G3056" s="3"/>
      <c r="J3056" s="4"/>
      <c r="K3056" s="6"/>
      <c r="P3056" s="4"/>
      <c r="Q3056" s="6"/>
      <c r="R3056" s="4"/>
      <c r="S3056" s="4"/>
      <c r="T3056" s="4"/>
      <c r="U3056" s="4"/>
      <c r="V3056" s="4"/>
      <c r="W3056" s="6"/>
      <c r="X3056" s="4"/>
      <c r="Y3056" s="14"/>
      <c r="Z3056" s="4"/>
      <c r="AA3056" s="4"/>
      <c r="AB3056" s="4"/>
      <c r="AC3056" s="4"/>
      <c r="AD3056" s="2"/>
      <c r="AE3056" s="2"/>
      <c r="AF3056" s="4"/>
      <c r="AG3056" s="4"/>
      <c r="AH3056" s="4"/>
      <c r="AI3056" s="6"/>
      <c r="AJ3056" s="4"/>
      <c r="AK3056" s="4"/>
      <c r="AL3056" s="6"/>
    </row>
    <row r="3057" spans="1:38" ht="13" x14ac:dyDescent="0.15">
      <c r="A3057" s="7"/>
      <c r="B3057" s="3"/>
      <c r="C3057" s="3"/>
      <c r="D3057" s="3"/>
      <c r="F3057" s="4"/>
      <c r="G3057" s="3"/>
      <c r="J3057" s="4"/>
      <c r="K3057" s="6"/>
      <c r="P3057" s="4"/>
      <c r="Q3057" s="6"/>
      <c r="R3057" s="4"/>
      <c r="S3057" s="4"/>
      <c r="T3057" s="4"/>
      <c r="U3057" s="4"/>
      <c r="V3057" s="4"/>
      <c r="W3057" s="6"/>
      <c r="X3057" s="4"/>
      <c r="Y3057" s="14"/>
      <c r="Z3057" s="4"/>
      <c r="AA3057" s="4"/>
      <c r="AB3057" s="4"/>
      <c r="AC3057" s="4"/>
      <c r="AD3057" s="2"/>
      <c r="AE3057" s="2"/>
      <c r="AF3057" s="4"/>
      <c r="AG3057" s="4"/>
      <c r="AH3057" s="4"/>
      <c r="AI3057" s="6"/>
      <c r="AJ3057" s="4"/>
      <c r="AK3057" s="4"/>
      <c r="AL3057" s="6"/>
    </row>
    <row r="3058" spans="1:38" ht="13" x14ac:dyDescent="0.15">
      <c r="A3058" s="7"/>
      <c r="B3058" s="3"/>
      <c r="C3058" s="3"/>
      <c r="D3058" s="3"/>
      <c r="F3058" s="4"/>
      <c r="G3058" s="3"/>
      <c r="J3058" s="4"/>
      <c r="K3058" s="6"/>
      <c r="P3058" s="4"/>
      <c r="Q3058" s="6"/>
      <c r="R3058" s="4"/>
      <c r="S3058" s="4"/>
      <c r="T3058" s="4"/>
      <c r="U3058" s="4"/>
      <c r="V3058" s="4"/>
      <c r="W3058" s="6"/>
      <c r="X3058" s="4"/>
      <c r="Y3058" s="14"/>
      <c r="Z3058" s="4"/>
      <c r="AA3058" s="4"/>
      <c r="AB3058" s="4"/>
      <c r="AC3058" s="4"/>
      <c r="AD3058" s="2"/>
      <c r="AE3058" s="2"/>
      <c r="AF3058" s="4"/>
      <c r="AG3058" s="4"/>
      <c r="AH3058" s="4"/>
      <c r="AI3058" s="6"/>
      <c r="AJ3058" s="4"/>
      <c r="AK3058" s="4"/>
      <c r="AL3058" s="6"/>
    </row>
    <row r="3059" spans="1:38" ht="13" x14ac:dyDescent="0.15">
      <c r="A3059" s="1"/>
      <c r="B3059" s="3"/>
      <c r="C3059" s="3"/>
      <c r="D3059" s="3"/>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6"/>
      <c r="AJ3059" s="4"/>
      <c r="AK3059" s="4"/>
      <c r="AL3059" s="6"/>
    </row>
    <row r="3060" spans="1:38" ht="13" x14ac:dyDescent="0.15">
      <c r="A3060" s="7"/>
      <c r="B3060" s="3"/>
      <c r="C3060" s="3"/>
      <c r="D3060" s="4"/>
      <c r="E3060" s="6"/>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6"/>
      <c r="AJ3060" s="4"/>
      <c r="AK3060" s="4"/>
      <c r="AL3060" s="6"/>
    </row>
    <row r="3061" spans="1:38" ht="13" x14ac:dyDescent="0.15">
      <c r="A3061" s="7"/>
      <c r="B3061" s="3"/>
      <c r="C3061" s="3"/>
      <c r="D3061" s="4"/>
      <c r="E3061" s="6"/>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6"/>
      <c r="AJ3061" s="4"/>
      <c r="AK3061" s="4"/>
      <c r="AL3061" s="6"/>
    </row>
    <row r="3062" spans="1:38" ht="13" x14ac:dyDescent="0.15">
      <c r="A3062" s="7"/>
      <c r="B3062" s="3"/>
      <c r="C3062" s="3"/>
      <c r="D3062" s="3"/>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6"/>
      <c r="AJ3062" s="4"/>
      <c r="AK3062" s="4"/>
      <c r="AL3062" s="6"/>
    </row>
    <row r="3063" spans="1:38" ht="13" x14ac:dyDescent="0.15">
      <c r="A3063" s="1"/>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6"/>
      <c r="AJ3063" s="4"/>
      <c r="AK3063" s="4"/>
      <c r="AL3063" s="6"/>
    </row>
    <row r="3064" spans="1:38" ht="13" x14ac:dyDescent="0.15">
      <c r="A3064" s="7"/>
      <c r="B3064" s="3"/>
      <c r="C3064" s="3"/>
      <c r="D3064" s="3"/>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6"/>
      <c r="AJ3064" s="4"/>
      <c r="AK3064" s="4"/>
      <c r="AL3064" s="6"/>
    </row>
    <row r="3065" spans="1:38"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6"/>
      <c r="AJ3065" s="4"/>
      <c r="AK3065" s="4"/>
      <c r="AL3065" s="6"/>
    </row>
    <row r="3066" spans="1:38" ht="13" x14ac:dyDescent="0.15">
      <c r="A3066" s="7"/>
      <c r="B3066" s="3"/>
      <c r="C3066" s="3"/>
      <c r="D3066" s="3"/>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6"/>
      <c r="AJ3066" s="4"/>
      <c r="AK3066" s="4"/>
      <c r="AL3066" s="6"/>
    </row>
    <row r="3067" spans="1:38" ht="13" x14ac:dyDescent="0.15">
      <c r="A3067" s="1"/>
      <c r="B3067" s="3"/>
      <c r="C3067" s="3"/>
      <c r="D3067" s="4"/>
      <c r="E3067" s="6"/>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6"/>
      <c r="AJ3067" s="4"/>
      <c r="AK3067" s="4"/>
      <c r="AL3067" s="6"/>
    </row>
    <row r="3068" spans="1:38" ht="13" x14ac:dyDescent="0.15">
      <c r="A3068" s="7"/>
      <c r="B3068" s="3"/>
      <c r="C3068" s="3"/>
      <c r="D3068" s="4"/>
      <c r="E3068" s="6"/>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6"/>
      <c r="AJ3068" s="4"/>
      <c r="AK3068" s="4"/>
      <c r="AL3068" s="6"/>
    </row>
    <row r="3069" spans="1:38" ht="13" x14ac:dyDescent="0.15">
      <c r="A3069" s="7"/>
      <c r="B3069" s="3"/>
      <c r="C3069" s="3"/>
      <c r="D3069" s="3"/>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6"/>
      <c r="AJ3069" s="4"/>
      <c r="AK3069" s="4"/>
      <c r="AL3069" s="6"/>
    </row>
    <row r="3070" spans="1:38" ht="13" x14ac:dyDescent="0.15">
      <c r="A3070" s="7"/>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6"/>
      <c r="AJ3070" s="4"/>
      <c r="AK3070" s="4"/>
      <c r="AL3070" s="6"/>
    </row>
    <row r="3071" spans="1:38" ht="13" x14ac:dyDescent="0.15">
      <c r="A3071" s="1"/>
      <c r="B3071" s="3"/>
      <c r="C3071" s="3"/>
      <c r="D3071" s="3"/>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6"/>
      <c r="AJ3071" s="4"/>
      <c r="AK3071" s="4"/>
      <c r="AL3071" s="6"/>
    </row>
    <row r="3072" spans="1:38" ht="13" x14ac:dyDescent="0.15">
      <c r="A3072" s="7"/>
      <c r="B3072" s="3"/>
      <c r="C3072" s="3"/>
      <c r="D3072" s="3"/>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6"/>
      <c r="AJ3072" s="4"/>
      <c r="AK3072" s="4"/>
      <c r="AL3072" s="6"/>
    </row>
    <row r="3073" spans="1:38" ht="13" x14ac:dyDescent="0.15">
      <c r="A3073" s="7"/>
      <c r="B3073" s="3"/>
      <c r="C3073" s="3"/>
      <c r="D3073" s="3"/>
      <c r="F3073" s="4"/>
      <c r="G3073" s="1"/>
      <c r="H3073" s="1"/>
      <c r="I3073" s="1"/>
      <c r="J3073" s="4"/>
      <c r="K3073" s="6"/>
      <c r="L3073" s="1"/>
      <c r="M3073" s="1"/>
      <c r="N3073" s="1"/>
      <c r="O3073" s="1"/>
      <c r="P3073" s="4"/>
      <c r="Q3073" s="6"/>
      <c r="R3073" s="4"/>
      <c r="S3073" s="4"/>
      <c r="T3073" s="4"/>
      <c r="U3073" s="4"/>
      <c r="V3073" s="4"/>
      <c r="W3073" s="6"/>
      <c r="X3073" s="4"/>
      <c r="Y3073" s="14"/>
      <c r="Z3073" s="4"/>
      <c r="AA3073" s="4"/>
      <c r="AB3073" s="4"/>
      <c r="AC3073" s="4"/>
      <c r="AD3073" s="2"/>
      <c r="AE3073" s="2"/>
      <c r="AF3073" s="4"/>
      <c r="AG3073" s="4"/>
      <c r="AH3073" s="4"/>
      <c r="AI3073" s="6"/>
      <c r="AJ3073" s="4"/>
      <c r="AK3073" s="4"/>
      <c r="AL3073" s="6"/>
    </row>
    <row r="3074" spans="1:38" ht="13" x14ac:dyDescent="0.15">
      <c r="A3074" s="7"/>
      <c r="B3074" s="3"/>
      <c r="C3074" s="3"/>
      <c r="D3074" s="4"/>
      <c r="E3074" s="6"/>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6"/>
      <c r="AJ3074" s="4"/>
      <c r="AK3074" s="4"/>
      <c r="AL3074" s="6"/>
    </row>
    <row r="3075" spans="1:38" ht="13" x14ac:dyDescent="0.15">
      <c r="A3075" s="1"/>
      <c r="B3075" s="3"/>
      <c r="C3075" s="3"/>
      <c r="D3075" s="4"/>
      <c r="E3075" s="6"/>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6"/>
      <c r="AJ3075" s="4"/>
      <c r="AK3075" s="4"/>
      <c r="AL3075" s="6"/>
    </row>
    <row r="3076" spans="1:38" ht="13" x14ac:dyDescent="0.15">
      <c r="A3076" s="7"/>
      <c r="B3076" s="3"/>
      <c r="C3076" s="4"/>
      <c r="D3076" s="3"/>
      <c r="F3076" s="4"/>
      <c r="G3076" s="3"/>
      <c r="J3076" s="3"/>
      <c r="P3076" s="3"/>
      <c r="R3076" s="4"/>
      <c r="S3076" s="4"/>
      <c r="T3076" s="4"/>
      <c r="U3076" s="4"/>
      <c r="V3076" s="4"/>
      <c r="W3076" s="6"/>
      <c r="X3076" s="4"/>
      <c r="Y3076" s="14"/>
      <c r="Z3076" s="4"/>
      <c r="AA3076" s="4"/>
      <c r="AB3076" s="4"/>
      <c r="AC3076" s="4"/>
      <c r="AD3076" s="2"/>
      <c r="AE3076" s="2"/>
      <c r="AF3076" s="4"/>
      <c r="AG3076" s="4"/>
      <c r="AH3076" s="4"/>
      <c r="AI3076" s="6"/>
      <c r="AJ3076" s="4"/>
      <c r="AK3076" s="4"/>
      <c r="AL3076" s="6"/>
    </row>
    <row r="3077" spans="1:38" ht="13" x14ac:dyDescent="0.15">
      <c r="A3077" s="7"/>
      <c r="B3077" s="3"/>
      <c r="C3077" s="4"/>
      <c r="D3077" s="3"/>
      <c r="F3077" s="4"/>
      <c r="G3077" s="3"/>
      <c r="J3077" s="3"/>
      <c r="P3077" s="3"/>
      <c r="R3077" s="4"/>
      <c r="S3077" s="4"/>
      <c r="T3077" s="4"/>
      <c r="U3077" s="4"/>
      <c r="V3077" s="4"/>
      <c r="W3077" s="6"/>
      <c r="X3077" s="4"/>
      <c r="Y3077" s="14"/>
      <c r="Z3077" s="4"/>
      <c r="AA3077" s="4"/>
      <c r="AB3077" s="4"/>
      <c r="AC3077" s="4"/>
      <c r="AD3077" s="2"/>
      <c r="AE3077" s="2"/>
      <c r="AF3077" s="4"/>
      <c r="AG3077" s="4"/>
      <c r="AH3077" s="4"/>
      <c r="AI3077" s="6"/>
      <c r="AJ3077" s="4"/>
      <c r="AK3077" s="4"/>
      <c r="AL3077" s="6"/>
    </row>
    <row r="3078" spans="1:38" ht="13" x14ac:dyDescent="0.15">
      <c r="A3078" s="7"/>
      <c r="B3078" s="3"/>
      <c r="C3078" s="4"/>
      <c r="D3078" s="3"/>
      <c r="F3078" s="4"/>
      <c r="G3078" s="3"/>
      <c r="J3078" s="3"/>
      <c r="P3078" s="3"/>
      <c r="R3078" s="4"/>
      <c r="S3078" s="4"/>
      <c r="T3078" s="3"/>
      <c r="U3078" s="4"/>
      <c r="V3078" s="4"/>
      <c r="W3078" s="6"/>
      <c r="X3078" s="4"/>
      <c r="Y3078" s="14"/>
      <c r="Z3078" s="4"/>
      <c r="AA3078" s="4"/>
      <c r="AB3078" s="4"/>
      <c r="AC3078" s="4"/>
      <c r="AD3078" s="2"/>
      <c r="AE3078" s="2"/>
      <c r="AF3078" s="4"/>
      <c r="AG3078" s="4"/>
      <c r="AH3078" s="4"/>
      <c r="AI3078" s="6"/>
      <c r="AJ3078" s="4"/>
      <c r="AK3078" s="4"/>
      <c r="AL3078" s="6"/>
    </row>
    <row r="3079" spans="1:38" ht="13" x14ac:dyDescent="0.15">
      <c r="A3079" s="1"/>
      <c r="B3079" s="3"/>
      <c r="C3079" s="4"/>
      <c r="D3079" s="3"/>
      <c r="F3079" s="4"/>
      <c r="G3079" s="3"/>
      <c r="J3079" s="3"/>
      <c r="P3079" s="3"/>
      <c r="R3079" s="4"/>
      <c r="S3079" s="4"/>
      <c r="T3079" s="4"/>
      <c r="U3079" s="4"/>
      <c r="V3079" s="4"/>
      <c r="W3079" s="6"/>
      <c r="X3079" s="4"/>
      <c r="Y3079" s="14"/>
      <c r="Z3079" s="4"/>
      <c r="AA3079" s="4"/>
      <c r="AB3079" s="4"/>
      <c r="AC3079" s="4"/>
      <c r="AD3079" s="2"/>
      <c r="AE3079" s="2"/>
      <c r="AF3079" s="4"/>
      <c r="AG3079" s="4"/>
      <c r="AH3079" s="4"/>
      <c r="AI3079" s="6"/>
      <c r="AJ3079" s="4"/>
      <c r="AK3079" s="4"/>
      <c r="AL3079" s="6"/>
    </row>
    <row r="3080" spans="1:38" ht="13" x14ac:dyDescent="0.15">
      <c r="A3080" s="7"/>
      <c r="B3080" s="3"/>
      <c r="C3080" s="3"/>
      <c r="D3080" s="4"/>
      <c r="E3080" s="6"/>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6"/>
      <c r="AJ3080" s="4"/>
      <c r="AK3080" s="4"/>
      <c r="AL3080" s="6"/>
    </row>
    <row r="3081" spans="1:38" ht="13" x14ac:dyDescent="0.15">
      <c r="A3081" s="7"/>
      <c r="B3081" s="3"/>
      <c r="C3081" s="3"/>
      <c r="D3081" s="3"/>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6"/>
      <c r="AJ3081" s="4"/>
      <c r="AK3081" s="4"/>
      <c r="AL3081" s="6"/>
    </row>
    <row r="3082" spans="1:38" ht="13" x14ac:dyDescent="0.15">
      <c r="A3082" s="7"/>
      <c r="B3082" s="3"/>
      <c r="C3082" s="4"/>
      <c r="D3082" s="3"/>
      <c r="F3082" s="4"/>
      <c r="G3082" s="3"/>
      <c r="J3082" s="3"/>
      <c r="P3082" s="3"/>
      <c r="R3082" s="4"/>
      <c r="S3082" s="4"/>
      <c r="T3082" s="4"/>
      <c r="U3082" s="4"/>
      <c r="V3082" s="4"/>
      <c r="W3082" s="6"/>
      <c r="X3082" s="4"/>
      <c r="Y3082" s="14"/>
      <c r="Z3082" s="4"/>
      <c r="AA3082" s="4"/>
      <c r="AB3082" s="4"/>
      <c r="AC3082" s="4"/>
      <c r="AD3082" s="2"/>
      <c r="AE3082" s="2"/>
      <c r="AF3082" s="4"/>
      <c r="AG3082" s="4"/>
      <c r="AH3082" s="4"/>
      <c r="AI3082" s="6"/>
      <c r="AJ3082" s="4"/>
      <c r="AK3082" s="4"/>
      <c r="AL3082" s="6"/>
    </row>
    <row r="3083" spans="1:38" ht="13" x14ac:dyDescent="0.15">
      <c r="A3083" s="1"/>
      <c r="B3083" s="3"/>
      <c r="C3083" s="3"/>
      <c r="D3083" s="4"/>
      <c r="E3083" s="6"/>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6"/>
      <c r="AJ3083" s="4"/>
      <c r="AK3083" s="4"/>
      <c r="AL3083" s="6"/>
    </row>
    <row r="3084" spans="1:38" ht="13" x14ac:dyDescent="0.15">
      <c r="A3084" s="7"/>
      <c r="B3084" s="3"/>
      <c r="C3084" s="3"/>
      <c r="D3084" s="4"/>
      <c r="E3084" s="6"/>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6"/>
      <c r="AJ3084" s="4"/>
      <c r="AK3084" s="4"/>
      <c r="AL3084" s="6"/>
    </row>
    <row r="3085" spans="1:38" ht="13" x14ac:dyDescent="0.15">
      <c r="A3085" s="7"/>
      <c r="B3085" s="3"/>
      <c r="C3085" s="3"/>
      <c r="D3085" s="3"/>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6"/>
      <c r="AJ3085" s="4"/>
      <c r="AK3085" s="4"/>
      <c r="AL3085" s="6"/>
    </row>
    <row r="3086" spans="1:38" ht="13" x14ac:dyDescent="0.15">
      <c r="A3086" s="7"/>
      <c r="B3086" s="3"/>
      <c r="C3086" s="4"/>
      <c r="D3086" s="3"/>
      <c r="F3086" s="4"/>
      <c r="G3086" s="3"/>
      <c r="J3086" s="3"/>
      <c r="P3086" s="3"/>
      <c r="R3086" s="4"/>
      <c r="S3086" s="4"/>
      <c r="T3086" s="4"/>
      <c r="U3086" s="4"/>
      <c r="V3086" s="4"/>
      <c r="W3086" s="6"/>
      <c r="X3086" s="4"/>
      <c r="Y3086" s="14"/>
      <c r="Z3086" s="4"/>
      <c r="AA3086" s="4"/>
      <c r="AB3086" s="4"/>
      <c r="AC3086" s="4"/>
      <c r="AD3086" s="2"/>
      <c r="AE3086" s="2"/>
      <c r="AF3086" s="4"/>
      <c r="AG3086" s="4"/>
      <c r="AH3086" s="4"/>
      <c r="AI3086" s="6"/>
      <c r="AJ3086" s="4"/>
      <c r="AK3086" s="4"/>
      <c r="AL3086" s="6"/>
    </row>
    <row r="3087" spans="1:38" ht="13" x14ac:dyDescent="0.15">
      <c r="A3087" s="1"/>
      <c r="B3087" s="3"/>
      <c r="C3087" s="4"/>
      <c r="D3087" s="3"/>
      <c r="F3087" s="4"/>
      <c r="G3087" s="3"/>
      <c r="J3087" s="3"/>
      <c r="P3087" s="3"/>
      <c r="R3087" s="4"/>
      <c r="S3087" s="4"/>
      <c r="T3087" s="3"/>
      <c r="U3087" s="4"/>
      <c r="V3087" s="4"/>
      <c r="W3087" s="6"/>
      <c r="X3087" s="4"/>
      <c r="Y3087" s="14"/>
      <c r="Z3087" s="4"/>
      <c r="AA3087" s="4"/>
      <c r="AB3087" s="4"/>
      <c r="AC3087" s="4"/>
      <c r="AD3087" s="2"/>
      <c r="AE3087" s="2"/>
      <c r="AF3087" s="4"/>
      <c r="AG3087" s="4"/>
      <c r="AH3087" s="4"/>
      <c r="AI3087" s="6"/>
      <c r="AJ3087" s="4"/>
      <c r="AK3087" s="4"/>
      <c r="AL3087" s="6"/>
    </row>
    <row r="3088" spans="1:38" ht="13" x14ac:dyDescent="0.15">
      <c r="A3088" s="7"/>
      <c r="B3088" s="3"/>
      <c r="C3088" s="4"/>
      <c r="D3088" s="3"/>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6"/>
      <c r="AJ3088" s="4"/>
      <c r="AK3088" s="4"/>
      <c r="AL3088" s="6"/>
    </row>
    <row r="3089" spans="1:38" ht="13" x14ac:dyDescent="0.15">
      <c r="A3089" s="7"/>
      <c r="B3089" s="3"/>
      <c r="C3089" s="4"/>
      <c r="D3089" s="3"/>
      <c r="F3089" s="4"/>
      <c r="G3089" s="3"/>
      <c r="J3089" s="3"/>
      <c r="P3089" s="3"/>
      <c r="R3089" s="4"/>
      <c r="S3089" s="4"/>
      <c r="T3089" s="4"/>
      <c r="U3089" s="4"/>
      <c r="V3089" s="4"/>
      <c r="W3089" s="6"/>
      <c r="X3089" s="4"/>
      <c r="Y3089" s="14"/>
      <c r="Z3089" s="4"/>
      <c r="AA3089" s="4"/>
      <c r="AB3089" s="4"/>
      <c r="AC3089" s="4"/>
      <c r="AD3089" s="2"/>
      <c r="AE3089" s="2"/>
      <c r="AF3089" s="4"/>
      <c r="AG3089" s="4"/>
      <c r="AH3089" s="4"/>
      <c r="AI3089" s="6"/>
      <c r="AJ3089" s="4"/>
      <c r="AK3089" s="4"/>
      <c r="AL3089" s="6"/>
    </row>
    <row r="3090" spans="1:38" ht="13" x14ac:dyDescent="0.15">
      <c r="A3090" s="7"/>
      <c r="B3090" s="3"/>
      <c r="C3090" s="3"/>
      <c r="D3090" s="4"/>
      <c r="E3090" s="6"/>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6"/>
      <c r="AJ3090" s="4"/>
      <c r="AK3090" s="4"/>
      <c r="AL3090" s="6"/>
    </row>
    <row r="3091" spans="1:38" ht="13" x14ac:dyDescent="0.15">
      <c r="A3091" s="1"/>
      <c r="B3091" s="3"/>
      <c r="C3091" s="3"/>
      <c r="D3091" s="4"/>
      <c r="E3091" s="6"/>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6"/>
      <c r="AJ3091" s="4"/>
      <c r="AK3091" s="4"/>
      <c r="AL3091" s="6"/>
    </row>
    <row r="3092" spans="1:38" ht="13" x14ac:dyDescent="0.15">
      <c r="A3092" s="7"/>
      <c r="B3092" s="3"/>
      <c r="C3092" s="4"/>
      <c r="D3092" s="3"/>
      <c r="F3092" s="4"/>
      <c r="G3092" s="3"/>
      <c r="J3092" s="3"/>
      <c r="P3092" s="3"/>
      <c r="R3092" s="4"/>
      <c r="S3092" s="4"/>
      <c r="T3092" s="4"/>
      <c r="U3092" s="4"/>
      <c r="V3092" s="4"/>
      <c r="W3092" s="6"/>
      <c r="X3092" s="4"/>
      <c r="Y3092" s="14"/>
      <c r="Z3092" s="4"/>
      <c r="AA3092" s="4"/>
      <c r="AB3092" s="4"/>
      <c r="AC3092" s="4"/>
      <c r="AD3092" s="2"/>
      <c r="AE3092" s="2"/>
      <c r="AF3092" s="4"/>
      <c r="AG3092" s="4"/>
      <c r="AH3092" s="4"/>
      <c r="AI3092" s="6"/>
      <c r="AJ3092" s="4"/>
      <c r="AK3092" s="4"/>
      <c r="AL3092" s="6"/>
    </row>
    <row r="3093" spans="1:38" ht="13" x14ac:dyDescent="0.15">
      <c r="A3093" s="7"/>
      <c r="B3093" s="3"/>
      <c r="C3093" s="3"/>
      <c r="D3093" s="3"/>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6"/>
      <c r="AJ3093" s="4"/>
      <c r="AK3093" s="4"/>
      <c r="AL3093" s="6"/>
    </row>
    <row r="3094" spans="1:38" ht="13" x14ac:dyDescent="0.15">
      <c r="A3094" s="7"/>
      <c r="B3094" s="3"/>
      <c r="C3094" s="3"/>
      <c r="D3094" s="3"/>
      <c r="F3094" s="4"/>
      <c r="G3094" s="6"/>
      <c r="H3094" s="6"/>
      <c r="I3094" s="6"/>
      <c r="J3094" s="4"/>
      <c r="K3094" s="6"/>
      <c r="L3094" s="6"/>
      <c r="M3094" s="6"/>
      <c r="N3094" s="6"/>
      <c r="O3094" s="6"/>
      <c r="P3094" s="4"/>
      <c r="Q3094" s="6"/>
      <c r="R3094" s="4"/>
      <c r="S3094" s="4"/>
      <c r="T3094" s="4"/>
      <c r="U3094" s="4"/>
      <c r="V3094" s="4"/>
      <c r="W3094" s="6"/>
      <c r="X3094" s="4"/>
      <c r="Y3094" s="14"/>
      <c r="Z3094" s="4"/>
      <c r="AA3094" s="4"/>
      <c r="AB3094" s="4"/>
      <c r="AC3094" s="4"/>
      <c r="AD3094" s="2"/>
      <c r="AE3094" s="2"/>
      <c r="AF3094" s="4"/>
      <c r="AG3094" s="4"/>
      <c r="AH3094" s="4"/>
      <c r="AI3094" s="6"/>
      <c r="AJ3094" s="4"/>
      <c r="AK3094" s="4"/>
      <c r="AL3094" s="6"/>
    </row>
    <row r="3095" spans="1:38" ht="13" x14ac:dyDescent="0.15">
      <c r="A3095" s="1"/>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6"/>
      <c r="AJ3095" s="4"/>
      <c r="AK3095" s="4"/>
      <c r="AL3095" s="6"/>
    </row>
    <row r="3096" spans="1:38" ht="13" x14ac:dyDescent="0.15">
      <c r="A3096" s="7"/>
      <c r="B3096" s="3"/>
      <c r="C3096" s="4"/>
      <c r="D3096" s="3"/>
      <c r="F3096" s="4"/>
      <c r="G3096" s="3"/>
      <c r="J3096" s="3"/>
      <c r="P3096" s="3"/>
      <c r="R3096" s="4"/>
      <c r="S3096" s="4"/>
      <c r="T3096" s="4"/>
      <c r="U3096" s="4"/>
      <c r="V3096" s="4"/>
      <c r="W3096" s="6"/>
      <c r="X3096" s="4"/>
      <c r="Y3096" s="14"/>
      <c r="Z3096" s="4"/>
      <c r="AA3096" s="4"/>
      <c r="AB3096" s="4"/>
      <c r="AC3096" s="4"/>
      <c r="AD3096" s="2"/>
      <c r="AE3096" s="2"/>
      <c r="AF3096" s="4"/>
      <c r="AG3096" s="4"/>
      <c r="AH3096" s="4"/>
      <c r="AI3096" s="6"/>
      <c r="AJ3096" s="4"/>
      <c r="AK3096" s="4"/>
      <c r="AL3096" s="6"/>
    </row>
    <row r="3097" spans="1:38" ht="13" x14ac:dyDescent="0.15">
      <c r="A3097" s="7"/>
      <c r="B3097" s="3"/>
      <c r="C3097" s="3"/>
      <c r="D3097" s="4"/>
      <c r="E3097" s="6"/>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6"/>
      <c r="AJ3097" s="4"/>
      <c r="AK3097" s="4"/>
      <c r="AL3097" s="6"/>
    </row>
    <row r="3098" spans="1:38" ht="13" x14ac:dyDescent="0.15">
      <c r="A3098" s="7"/>
      <c r="B3098" s="3"/>
      <c r="C3098" s="3"/>
      <c r="D3098" s="4"/>
      <c r="E3098" s="6"/>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6"/>
      <c r="AJ3098" s="4"/>
      <c r="AK3098" s="4"/>
      <c r="AL3098" s="6"/>
    </row>
    <row r="3099" spans="1:38" ht="13" x14ac:dyDescent="0.15">
      <c r="A3099" s="1"/>
      <c r="B3099" s="3"/>
      <c r="C3099" s="3"/>
      <c r="D3099" s="3"/>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6"/>
      <c r="AJ3099" s="4"/>
      <c r="AK3099" s="4"/>
      <c r="AL3099" s="6"/>
    </row>
    <row r="3100" spans="1:38" ht="13" x14ac:dyDescent="0.15">
      <c r="A3100" s="7"/>
      <c r="B3100" s="3"/>
      <c r="C3100" s="3"/>
      <c r="D3100" s="3"/>
      <c r="F3100" s="4"/>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6"/>
      <c r="AJ3100" s="4"/>
      <c r="AK3100" s="4"/>
      <c r="AL3100" s="6"/>
    </row>
    <row r="3101" spans="1:38" ht="13" x14ac:dyDescent="0.15">
      <c r="A3101" s="7"/>
      <c r="B3101" s="3"/>
      <c r="C3101" s="3"/>
      <c r="D3101" s="3"/>
      <c r="F3101" s="4"/>
      <c r="G3101" s="6"/>
      <c r="H3101" s="6"/>
      <c r="I3101" s="6"/>
      <c r="J3101" s="4"/>
      <c r="K3101" s="6"/>
      <c r="L3101" s="6"/>
      <c r="M3101" s="6"/>
      <c r="N3101" s="6"/>
      <c r="O3101" s="6"/>
      <c r="P3101" s="4"/>
      <c r="Q3101" s="6"/>
      <c r="R3101" s="4"/>
      <c r="S3101" s="4"/>
      <c r="T3101" s="4"/>
      <c r="U3101" s="4"/>
      <c r="V3101" s="4"/>
      <c r="W3101" s="6"/>
      <c r="X3101" s="4"/>
      <c r="Y3101" s="14"/>
      <c r="Z3101" s="4"/>
      <c r="AA3101" s="4"/>
      <c r="AB3101" s="4"/>
      <c r="AC3101" s="4"/>
      <c r="AD3101" s="2"/>
      <c r="AE3101" s="2"/>
      <c r="AF3101" s="4"/>
      <c r="AG3101" s="4"/>
      <c r="AH3101" s="4"/>
      <c r="AI3101" s="6"/>
      <c r="AJ3101" s="4"/>
      <c r="AK3101" s="4"/>
      <c r="AL3101" s="6"/>
    </row>
    <row r="3102" spans="1:38" ht="13" x14ac:dyDescent="0.15">
      <c r="A3102" s="7"/>
      <c r="B3102" s="3"/>
      <c r="C3102" s="3"/>
      <c r="D3102" s="3"/>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6"/>
      <c r="AJ3102" s="4"/>
      <c r="AK3102" s="4"/>
      <c r="AL3102" s="6"/>
    </row>
    <row r="3103" spans="1:38" ht="13" x14ac:dyDescent="0.15">
      <c r="A3103" s="1"/>
      <c r="B3103" s="3"/>
      <c r="C3103" s="3"/>
      <c r="D3103" s="3"/>
      <c r="F3103" s="4"/>
      <c r="G3103" s="3"/>
      <c r="J3103" s="4"/>
      <c r="K3103" s="6"/>
      <c r="P3103" s="4"/>
      <c r="Q3103" s="6"/>
      <c r="R3103" s="4"/>
      <c r="S3103" s="4"/>
      <c r="T3103" s="4"/>
      <c r="U3103" s="4"/>
      <c r="V3103" s="4"/>
      <c r="W3103" s="6"/>
      <c r="X3103" s="4"/>
      <c r="Y3103" s="14"/>
      <c r="Z3103" s="4"/>
      <c r="AA3103" s="4"/>
      <c r="AB3103" s="4"/>
      <c r="AC3103" s="4"/>
      <c r="AD3103" s="2"/>
      <c r="AE3103" s="2"/>
      <c r="AF3103" s="4"/>
      <c r="AG3103" s="4"/>
      <c r="AH3103" s="4"/>
      <c r="AI3103" s="6"/>
      <c r="AJ3103" s="4"/>
      <c r="AK3103" s="4"/>
      <c r="AL3103" s="6"/>
    </row>
    <row r="3104" spans="1:38" ht="13" x14ac:dyDescent="0.15">
      <c r="A3104" s="7"/>
      <c r="B3104" s="3"/>
      <c r="C3104" s="3"/>
      <c r="D3104" s="4"/>
      <c r="E3104" s="6"/>
      <c r="F3104" s="4"/>
      <c r="G3104" s="3"/>
      <c r="J3104" s="4"/>
      <c r="K3104" s="6"/>
      <c r="P3104" s="4"/>
      <c r="Q3104" s="6"/>
      <c r="R3104" s="4"/>
      <c r="S3104" s="4"/>
      <c r="T3104" s="4"/>
      <c r="U3104" s="4"/>
      <c r="V3104" s="4"/>
      <c r="W3104" s="6"/>
      <c r="X3104" s="4"/>
      <c r="Y3104" s="14"/>
      <c r="Z3104" s="4"/>
      <c r="AA3104" s="4"/>
      <c r="AB3104" s="4"/>
      <c r="AC3104" s="4"/>
      <c r="AD3104" s="2"/>
      <c r="AE3104" s="2"/>
      <c r="AF3104" s="4"/>
      <c r="AG3104" s="4"/>
      <c r="AH3104" s="4"/>
      <c r="AI3104" s="6"/>
      <c r="AJ3104" s="4"/>
      <c r="AK3104" s="4"/>
      <c r="AL3104" s="6"/>
    </row>
    <row r="3105" spans="1:38" ht="13" x14ac:dyDescent="0.15">
      <c r="A3105" s="7"/>
      <c r="B3105" s="3"/>
      <c r="C3105" s="3"/>
      <c r="D3105" s="4"/>
      <c r="E3105" s="6"/>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6"/>
      <c r="AJ3105" s="4"/>
      <c r="AK3105" s="4"/>
      <c r="AL3105" s="6"/>
    </row>
    <row r="3106" spans="1:38" ht="13" x14ac:dyDescent="0.15">
      <c r="A3106" s="7"/>
      <c r="B3106" s="3"/>
      <c r="C3106" s="3"/>
      <c r="D3106" s="3"/>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6"/>
      <c r="AJ3106" s="4"/>
      <c r="AK3106" s="4"/>
      <c r="AL3106" s="6"/>
    </row>
    <row r="3107" spans="1:38" ht="13" x14ac:dyDescent="0.15">
      <c r="A3107" s="1"/>
      <c r="B3107" s="3"/>
      <c r="C3107" s="3"/>
      <c r="D3107" s="3"/>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6"/>
      <c r="AJ3107" s="4"/>
      <c r="AK3107" s="4"/>
      <c r="AL3107" s="6"/>
    </row>
    <row r="3108" spans="1:38"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6"/>
      <c r="AJ3108" s="4"/>
      <c r="AK3108" s="4"/>
      <c r="AL3108" s="6"/>
    </row>
    <row r="3109" spans="1:38" ht="13" x14ac:dyDescent="0.15">
      <c r="A3109" s="7"/>
      <c r="B3109" s="3"/>
      <c r="C3109" s="3"/>
      <c r="D3109" s="3"/>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6"/>
      <c r="AJ3109" s="4"/>
      <c r="AK3109" s="4"/>
      <c r="AL3109" s="6"/>
    </row>
    <row r="3110" spans="1:38"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6"/>
      <c r="AJ3110" s="4"/>
      <c r="AK3110" s="4"/>
      <c r="AL3110" s="6"/>
    </row>
    <row r="3111" spans="1:38" ht="13" x14ac:dyDescent="0.15">
      <c r="A3111" s="1"/>
      <c r="B3111" s="3"/>
      <c r="C3111" s="3"/>
      <c r="D3111" s="4"/>
      <c r="E3111" s="6"/>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6"/>
      <c r="AJ3111" s="4"/>
      <c r="AK3111" s="4"/>
      <c r="AL3111" s="6"/>
    </row>
    <row r="3112" spans="1:38" ht="13" x14ac:dyDescent="0.15">
      <c r="A3112" s="7"/>
      <c r="B3112" s="3"/>
      <c r="C3112" s="3"/>
      <c r="D3112" s="4"/>
      <c r="E3112" s="6"/>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6"/>
      <c r="AJ3112" s="4"/>
      <c r="AK3112" s="4"/>
      <c r="AL3112" s="6"/>
    </row>
    <row r="3113" spans="1:38" ht="13" x14ac:dyDescent="0.15">
      <c r="A3113" s="7"/>
      <c r="B3113" s="3"/>
      <c r="C3113" s="3"/>
      <c r="D3113" s="4"/>
      <c r="E3113" s="6"/>
      <c r="F3113" s="4"/>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6"/>
      <c r="AJ3113" s="4"/>
      <c r="AK3113" s="4"/>
      <c r="AL3113" s="6"/>
    </row>
    <row r="3114" spans="1:38" ht="13" x14ac:dyDescent="0.15">
      <c r="A3114" s="7"/>
      <c r="B3114" s="3"/>
      <c r="C3114" s="3"/>
      <c r="D3114" s="3"/>
      <c r="F3114" s="4"/>
      <c r="G3114" s="3"/>
      <c r="J3114" s="4"/>
      <c r="K3114" s="6"/>
      <c r="P3114" s="4"/>
      <c r="Q3114" s="6"/>
      <c r="R3114" s="4"/>
      <c r="S3114" s="4"/>
      <c r="T3114" s="4"/>
      <c r="U3114" s="4"/>
      <c r="V3114" s="4"/>
      <c r="W3114" s="6"/>
      <c r="X3114" s="4"/>
      <c r="Y3114" s="14"/>
      <c r="Z3114" s="4"/>
      <c r="AA3114" s="4"/>
      <c r="AB3114" s="4"/>
      <c r="AC3114" s="4"/>
      <c r="AD3114" s="2"/>
      <c r="AE3114" s="2"/>
      <c r="AF3114" s="4"/>
      <c r="AG3114" s="4"/>
      <c r="AH3114" s="4"/>
      <c r="AI3114" s="6"/>
      <c r="AJ3114" s="4"/>
      <c r="AK3114" s="4"/>
      <c r="AL3114" s="6"/>
    </row>
    <row r="3115" spans="1:38" ht="13" x14ac:dyDescent="0.15">
      <c r="A3115" s="1"/>
      <c r="B3115" s="3"/>
      <c r="C3115" s="3"/>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6"/>
      <c r="AJ3115" s="4"/>
      <c r="AK3115" s="4"/>
      <c r="AL3115" s="6"/>
    </row>
    <row r="3116" spans="1:38" ht="13" x14ac:dyDescent="0.15">
      <c r="A3116" s="7"/>
      <c r="B3116" s="3"/>
      <c r="C3116" s="3"/>
      <c r="D3116" s="3"/>
      <c r="F3116" s="4"/>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6"/>
      <c r="AJ3116" s="4"/>
      <c r="AK3116" s="4"/>
      <c r="AL3116" s="6"/>
    </row>
    <row r="3117" spans="1:38" ht="13" x14ac:dyDescent="0.15">
      <c r="A3117" s="7"/>
      <c r="B3117" s="3"/>
      <c r="C3117" s="3"/>
      <c r="D3117" s="3"/>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6"/>
      <c r="AJ3117" s="4"/>
      <c r="AK3117" s="4"/>
      <c r="AL3117" s="6"/>
    </row>
    <row r="3118" spans="1:38"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6"/>
      <c r="AJ3118" s="4"/>
      <c r="AK3118" s="4"/>
      <c r="AL3118" s="6"/>
    </row>
    <row r="3119" spans="1:38" ht="13" x14ac:dyDescent="0.15">
      <c r="A3119" s="1"/>
      <c r="B3119" s="3"/>
      <c r="C3119" s="3"/>
      <c r="D3119" s="3"/>
      <c r="F3119" s="3"/>
      <c r="G3119" s="3"/>
      <c r="J3119" s="4"/>
      <c r="K3119" s="6"/>
      <c r="P3119" s="4"/>
      <c r="Q3119" s="6"/>
      <c r="R3119" s="4"/>
      <c r="S3119" s="4"/>
      <c r="T3119" s="4"/>
      <c r="U3119" s="4"/>
      <c r="V3119" s="4"/>
      <c r="W3119" s="6"/>
      <c r="X3119" s="4"/>
      <c r="Y3119" s="14"/>
      <c r="Z3119" s="4"/>
      <c r="AA3119" s="4"/>
      <c r="AB3119" s="4"/>
      <c r="AC3119" s="4"/>
      <c r="AD3119" s="2"/>
      <c r="AE3119" s="2"/>
      <c r="AF3119" s="4"/>
      <c r="AG3119" s="4"/>
      <c r="AH3119" s="4"/>
      <c r="AI3119" s="6"/>
      <c r="AJ3119" s="4"/>
      <c r="AK3119" s="4"/>
      <c r="AL3119" s="6"/>
    </row>
    <row r="3120" spans="1:38" ht="13" x14ac:dyDescent="0.15">
      <c r="A3120" s="7"/>
      <c r="B3120" s="3"/>
      <c r="C3120" s="3"/>
      <c r="D3120" s="3"/>
      <c r="F3120" s="3"/>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6"/>
      <c r="AJ3120" s="4"/>
      <c r="AK3120" s="4"/>
      <c r="AL3120" s="6"/>
    </row>
    <row r="3121" spans="1:38" ht="13" x14ac:dyDescent="0.15">
      <c r="A3121" s="7"/>
      <c r="B3121" s="3"/>
      <c r="C3121" s="3"/>
      <c r="D3121" s="3"/>
      <c r="F3121" s="3"/>
      <c r="G3121" s="3"/>
      <c r="J3121" s="4"/>
      <c r="K3121" s="6"/>
      <c r="P3121" s="4"/>
      <c r="Q3121" s="6"/>
      <c r="R3121" s="4"/>
      <c r="S3121" s="4"/>
      <c r="T3121" s="4"/>
      <c r="U3121" s="4"/>
      <c r="V3121" s="4"/>
      <c r="W3121" s="6"/>
      <c r="X3121" s="4"/>
      <c r="Y3121" s="14"/>
      <c r="Z3121" s="4"/>
      <c r="AA3121" s="4"/>
      <c r="AB3121" s="4"/>
      <c r="AC3121" s="4"/>
      <c r="AD3121" s="2"/>
      <c r="AE3121" s="2"/>
      <c r="AF3121" s="4"/>
      <c r="AG3121" s="4"/>
      <c r="AH3121" s="4"/>
      <c r="AI3121" s="6"/>
      <c r="AJ3121" s="4"/>
      <c r="AK3121" s="4"/>
      <c r="AL3121" s="6"/>
    </row>
    <row r="3122" spans="1:38" ht="13" x14ac:dyDescent="0.15">
      <c r="A3122" s="7"/>
      <c r="B3122" s="3"/>
      <c r="C3122" s="3"/>
      <c r="D3122" s="4"/>
      <c r="E3122" s="6"/>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6"/>
      <c r="AJ3122" s="4"/>
      <c r="AK3122" s="4"/>
      <c r="AL3122" s="6"/>
    </row>
    <row r="3123" spans="1:38" ht="13" x14ac:dyDescent="0.15">
      <c r="A3123" s="1"/>
      <c r="B3123" s="3"/>
      <c r="C3123" s="3"/>
      <c r="D3123" s="3"/>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6"/>
      <c r="AJ3123" s="4"/>
      <c r="AK3123" s="4"/>
      <c r="AL3123" s="6"/>
    </row>
    <row r="3124" spans="1:38" ht="13" x14ac:dyDescent="0.15">
      <c r="A3124" s="7"/>
      <c r="B3124" s="3"/>
      <c r="C3124" s="3"/>
      <c r="D3124" s="3"/>
      <c r="F3124" s="3"/>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6"/>
      <c r="AJ3124" s="4"/>
      <c r="AK3124" s="4"/>
      <c r="AL3124" s="6"/>
    </row>
    <row r="3125" spans="1:38" ht="13" x14ac:dyDescent="0.15">
      <c r="A3125" s="7"/>
      <c r="B3125" s="3"/>
      <c r="C3125" s="3"/>
      <c r="D3125" s="3"/>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6"/>
      <c r="AJ3125" s="4"/>
      <c r="AK3125" s="4"/>
      <c r="AL3125" s="6"/>
    </row>
    <row r="3126" spans="1:38" ht="13" x14ac:dyDescent="0.15">
      <c r="A3126" s="7"/>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6"/>
      <c r="AJ3126" s="4"/>
      <c r="AK3126" s="4"/>
      <c r="AL3126" s="6"/>
    </row>
    <row r="3127" spans="1:38" ht="13" x14ac:dyDescent="0.15">
      <c r="A3127" s="1"/>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6"/>
      <c r="AJ3127" s="4"/>
      <c r="AK3127" s="4"/>
      <c r="AL3127" s="6"/>
    </row>
    <row r="3128" spans="1:38" ht="13" x14ac:dyDescent="0.15">
      <c r="A3128" s="7"/>
      <c r="B3128" s="3"/>
      <c r="C3128" s="3"/>
      <c r="D3128" s="3"/>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6"/>
      <c r="AJ3128" s="4"/>
      <c r="AK3128" s="4"/>
      <c r="AL3128" s="6"/>
    </row>
    <row r="3129" spans="1:38" ht="13" x14ac:dyDescent="0.15">
      <c r="A3129" s="7"/>
      <c r="B3129" s="3"/>
      <c r="C3129" s="3"/>
      <c r="D3129" s="3"/>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6"/>
      <c r="AJ3129" s="4"/>
      <c r="AK3129" s="4"/>
      <c r="AL3129" s="6"/>
    </row>
    <row r="3130" spans="1:38" ht="13" x14ac:dyDescent="0.15">
      <c r="A3130" s="7"/>
      <c r="B3130" s="3"/>
      <c r="C3130" s="3"/>
      <c r="D3130" s="3"/>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6"/>
      <c r="AJ3130" s="4"/>
      <c r="AK3130" s="4"/>
      <c r="AL3130" s="6"/>
    </row>
    <row r="3131" spans="1:38" ht="13" x14ac:dyDescent="0.15">
      <c r="A3131" s="1"/>
      <c r="B3131" s="3"/>
      <c r="C3131" s="3"/>
      <c r="D3131" s="3"/>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6"/>
      <c r="AJ3131" s="4"/>
      <c r="AK3131" s="4"/>
      <c r="AL3131" s="6"/>
    </row>
    <row r="3132" spans="1:38" ht="13" x14ac:dyDescent="0.15">
      <c r="A3132" s="7"/>
      <c r="B3132" s="3"/>
      <c r="C3132" s="3"/>
      <c r="D3132" s="3"/>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6"/>
      <c r="AJ3132" s="4"/>
      <c r="AK3132" s="4"/>
      <c r="AL3132" s="6"/>
    </row>
    <row r="3133" spans="1:38" ht="13" x14ac:dyDescent="0.15">
      <c r="A3133" s="7"/>
      <c r="B3133" s="3"/>
      <c r="C3133" s="3"/>
      <c r="D3133" s="3"/>
      <c r="F3133" s="3"/>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6"/>
      <c r="AJ3133" s="4"/>
      <c r="AK3133" s="4"/>
      <c r="AL3133" s="6"/>
    </row>
    <row r="3134" spans="1:38" ht="13" x14ac:dyDescent="0.15">
      <c r="A3134" s="7"/>
      <c r="B3134" s="3"/>
      <c r="C3134" s="3"/>
      <c r="D3134" s="4"/>
      <c r="E3134" s="6"/>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6"/>
      <c r="AJ3134" s="4"/>
      <c r="AK3134" s="4"/>
      <c r="AL3134" s="6"/>
    </row>
    <row r="3135" spans="1:38" ht="13" x14ac:dyDescent="0.15">
      <c r="A3135" s="1"/>
      <c r="B3135" s="3"/>
      <c r="C3135" s="3"/>
      <c r="D3135" s="3"/>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6"/>
      <c r="AJ3135" s="4"/>
      <c r="AK3135" s="4"/>
      <c r="AL3135" s="6"/>
    </row>
    <row r="3136" spans="1:38" ht="13" x14ac:dyDescent="0.15">
      <c r="A3136" s="7"/>
      <c r="B3136" s="3"/>
      <c r="C3136" s="3"/>
      <c r="D3136" s="3"/>
      <c r="F3136" s="3"/>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6"/>
      <c r="AJ3136" s="4"/>
      <c r="AK3136" s="4"/>
      <c r="AL3136" s="6"/>
    </row>
    <row r="3137" spans="1:38" ht="13" x14ac:dyDescent="0.15">
      <c r="A3137" s="7"/>
      <c r="B3137" s="3"/>
      <c r="C3137" s="3"/>
      <c r="D3137" s="3"/>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6"/>
      <c r="AJ3137" s="4"/>
      <c r="AK3137" s="4"/>
      <c r="AL3137" s="6"/>
    </row>
    <row r="3138" spans="1:38" ht="13" x14ac:dyDescent="0.15">
      <c r="A3138" s="7"/>
      <c r="B3138" s="3"/>
      <c r="C3138" s="3"/>
      <c r="D3138" s="3"/>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6"/>
      <c r="AJ3138" s="4"/>
      <c r="AK3138" s="4"/>
      <c r="AL3138" s="6"/>
    </row>
    <row r="3139" spans="1:38" ht="13" x14ac:dyDescent="0.15">
      <c r="A3139" s="1"/>
      <c r="B3139" s="3"/>
      <c r="C3139" s="3"/>
      <c r="D3139" s="3"/>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6"/>
      <c r="AJ3139" s="4"/>
      <c r="AK3139" s="4"/>
      <c r="AL3139" s="6"/>
    </row>
    <row r="3140" spans="1:38" ht="13" x14ac:dyDescent="0.15">
      <c r="A3140" s="7"/>
      <c r="B3140" s="3"/>
      <c r="C3140" s="3"/>
      <c r="D3140" s="3"/>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6"/>
      <c r="AJ3140" s="4"/>
      <c r="AK3140" s="4"/>
      <c r="AL3140" s="6"/>
    </row>
    <row r="3141" spans="1:38" ht="13" x14ac:dyDescent="0.15">
      <c r="A3141" s="7"/>
      <c r="B3141" s="3"/>
      <c r="C3141" s="3"/>
      <c r="D3141" s="3"/>
      <c r="F3141" s="3"/>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6"/>
      <c r="AJ3141" s="4"/>
      <c r="AK3141" s="4"/>
      <c r="AL3141" s="6"/>
    </row>
    <row r="3142" spans="1:38" ht="13" x14ac:dyDescent="0.15">
      <c r="A3142" s="7"/>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6"/>
      <c r="AJ3142" s="4"/>
      <c r="AK3142" s="4"/>
      <c r="AL3142" s="6"/>
    </row>
    <row r="3143" spans="1:38" ht="13" x14ac:dyDescent="0.15">
      <c r="A3143" s="1"/>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6"/>
      <c r="AJ3143" s="4"/>
      <c r="AK3143" s="4"/>
      <c r="AL3143" s="6"/>
    </row>
    <row r="3144" spans="1:38" ht="13" x14ac:dyDescent="0.15">
      <c r="A3144" s="7"/>
      <c r="B3144" s="3"/>
      <c r="C3144" s="3"/>
      <c r="D3144" s="3"/>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6"/>
      <c r="AJ3144" s="4"/>
      <c r="AK3144" s="4"/>
      <c r="AL3144" s="6"/>
    </row>
    <row r="3145" spans="1:38" ht="13" x14ac:dyDescent="0.15">
      <c r="A3145" s="7"/>
      <c r="B3145" s="3"/>
      <c r="C3145" s="3"/>
      <c r="D3145" s="3"/>
      <c r="F3145" s="3"/>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6"/>
      <c r="AJ3145" s="4"/>
      <c r="AK3145" s="4"/>
      <c r="AL3145" s="6"/>
    </row>
    <row r="3146" spans="1:38" ht="13" x14ac:dyDescent="0.15">
      <c r="A3146" s="7"/>
      <c r="B3146" s="3"/>
      <c r="C3146" s="3"/>
      <c r="D3146" s="3"/>
      <c r="F3146" s="4"/>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6"/>
      <c r="AJ3146" s="4"/>
      <c r="AK3146" s="4"/>
      <c r="AL3146" s="6"/>
    </row>
    <row r="3147" spans="1:38" ht="13" x14ac:dyDescent="0.15">
      <c r="A3147" s="1"/>
      <c r="B3147" s="3"/>
      <c r="C3147" s="3"/>
      <c r="D3147" s="4"/>
      <c r="E3147" s="6"/>
      <c r="F3147" s="4"/>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6"/>
      <c r="AJ3147" s="4"/>
      <c r="AK3147" s="4"/>
      <c r="AL3147" s="6"/>
    </row>
    <row r="3148" spans="1:38" ht="13" x14ac:dyDescent="0.15">
      <c r="A3148" s="7"/>
      <c r="B3148" s="3"/>
      <c r="C3148" s="3"/>
      <c r="D3148" s="4"/>
      <c r="E3148" s="6"/>
      <c r="F3148" s="4"/>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6"/>
      <c r="AJ3148" s="4"/>
      <c r="AK3148" s="4"/>
      <c r="AL3148" s="6"/>
    </row>
    <row r="3149" spans="1:38" ht="13" x14ac:dyDescent="0.15">
      <c r="A3149" s="7"/>
      <c r="B3149" s="3"/>
      <c r="C3149" s="3"/>
      <c r="D3149" s="3"/>
      <c r="F3149" s="3"/>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6"/>
      <c r="AJ3149" s="4"/>
      <c r="AK3149" s="4"/>
      <c r="AL3149" s="6"/>
    </row>
    <row r="3150" spans="1:38" ht="13" x14ac:dyDescent="0.15">
      <c r="A3150" s="7"/>
      <c r="B3150" s="3"/>
      <c r="C3150" s="3"/>
      <c r="D3150" s="3"/>
      <c r="F3150" s="3"/>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6"/>
      <c r="AJ3150" s="4"/>
      <c r="AK3150" s="4"/>
      <c r="AL3150" s="6"/>
    </row>
    <row r="3151" spans="1:38" ht="13" x14ac:dyDescent="0.15">
      <c r="A3151" s="1"/>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6"/>
      <c r="AJ3151" s="4"/>
      <c r="AK3151" s="4"/>
      <c r="AL3151" s="6"/>
    </row>
    <row r="3152" spans="1:38" ht="13" x14ac:dyDescent="0.15">
      <c r="A3152" s="7"/>
      <c r="B3152" s="3"/>
      <c r="C3152" s="3"/>
      <c r="D3152" s="3"/>
      <c r="F3152" s="3"/>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6"/>
      <c r="AJ3152" s="4"/>
      <c r="AK3152" s="4"/>
      <c r="AL3152" s="6"/>
    </row>
    <row r="3153" spans="1:38" ht="13" x14ac:dyDescent="0.15">
      <c r="A3153" s="7"/>
      <c r="B3153" s="3"/>
      <c r="C3153" s="3"/>
      <c r="D3153" s="3"/>
      <c r="F3153" s="3"/>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6"/>
      <c r="AJ3153" s="4"/>
      <c r="AK3153" s="4"/>
      <c r="AL3153" s="6"/>
    </row>
    <row r="3154" spans="1:38" ht="13" x14ac:dyDescent="0.15">
      <c r="A3154" s="7"/>
      <c r="B3154" s="3"/>
      <c r="C3154" s="3"/>
      <c r="D3154" s="4"/>
      <c r="E3154" s="6"/>
      <c r="F3154" s="4"/>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6"/>
      <c r="AJ3154" s="4"/>
      <c r="AK3154" s="4"/>
      <c r="AL3154" s="6"/>
    </row>
    <row r="3155" spans="1:38" ht="13" x14ac:dyDescent="0.15">
      <c r="A3155" s="1"/>
      <c r="B3155" s="3"/>
      <c r="C3155" s="3"/>
      <c r="D3155" s="3"/>
      <c r="F3155" s="3"/>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6"/>
      <c r="AJ3155" s="4"/>
      <c r="AK3155" s="4"/>
      <c r="AL3155" s="6"/>
    </row>
    <row r="3156" spans="1:38" ht="13" x14ac:dyDescent="0.15">
      <c r="A3156" s="7"/>
      <c r="B3156" s="3"/>
      <c r="C3156" s="3"/>
      <c r="D3156" s="3"/>
      <c r="F3156" s="3"/>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6"/>
      <c r="AJ3156" s="4"/>
      <c r="AK3156" s="4"/>
      <c r="AL3156" s="6"/>
    </row>
    <row r="3157" spans="1:38" ht="13" x14ac:dyDescent="0.15">
      <c r="A3157" s="7"/>
      <c r="B3157" s="3"/>
      <c r="C3157" s="3"/>
      <c r="D3157" s="3"/>
      <c r="F3157" s="3"/>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6"/>
      <c r="AJ3157" s="4"/>
      <c r="AK3157" s="4"/>
      <c r="AL3157" s="6"/>
    </row>
    <row r="3158" spans="1:38" ht="13" x14ac:dyDescent="0.15">
      <c r="A3158" s="7"/>
      <c r="B3158" s="3"/>
      <c r="C3158" s="3"/>
      <c r="D3158" s="4"/>
      <c r="E3158" s="6"/>
      <c r="F3158" s="4"/>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6"/>
      <c r="AJ3158" s="4"/>
      <c r="AK3158" s="4"/>
      <c r="AL3158" s="6"/>
    </row>
    <row r="3159" spans="1:38" ht="13" x14ac:dyDescent="0.15">
      <c r="A3159" s="1"/>
      <c r="B3159" s="3"/>
      <c r="C3159" s="3"/>
      <c r="D3159" s="3"/>
      <c r="F3159" s="3"/>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6"/>
      <c r="AJ3159" s="4"/>
      <c r="AK3159" s="4"/>
      <c r="AL3159" s="6"/>
    </row>
    <row r="3160" spans="1:38" ht="13" x14ac:dyDescent="0.15">
      <c r="A3160" s="7"/>
      <c r="B3160" s="3"/>
      <c r="C3160" s="3"/>
      <c r="D3160" s="3"/>
      <c r="F3160" s="3"/>
      <c r="G3160" s="6"/>
      <c r="H3160" s="6"/>
      <c r="I3160" s="6"/>
      <c r="J3160" s="4"/>
      <c r="K3160" s="6"/>
      <c r="L3160" s="6"/>
      <c r="M3160" s="6"/>
      <c r="N3160" s="6"/>
      <c r="O3160" s="6"/>
      <c r="P3160" s="4"/>
      <c r="Q3160" s="6"/>
      <c r="R3160" s="4"/>
      <c r="S3160" s="4"/>
      <c r="T3160" s="4"/>
      <c r="U3160" s="4"/>
      <c r="V3160" s="4"/>
      <c r="W3160" s="6"/>
      <c r="X3160" s="4"/>
      <c r="Y3160" s="14"/>
      <c r="Z3160" s="4"/>
      <c r="AA3160" s="4"/>
      <c r="AB3160" s="4"/>
      <c r="AC3160" s="4"/>
      <c r="AD3160" s="2"/>
      <c r="AE3160" s="2"/>
      <c r="AF3160" s="4"/>
      <c r="AG3160" s="4"/>
      <c r="AH3160" s="4"/>
      <c r="AI3160" s="6"/>
      <c r="AJ3160" s="4"/>
      <c r="AK3160" s="4"/>
      <c r="AL3160" s="6"/>
    </row>
    <row r="3161" spans="1:38" ht="13" x14ac:dyDescent="0.15">
      <c r="A3161" s="7"/>
      <c r="B3161" s="3"/>
      <c r="C3161" s="3"/>
      <c r="D3161" s="3"/>
      <c r="F3161" s="3"/>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6"/>
      <c r="AJ3161" s="4"/>
      <c r="AK3161" s="4"/>
      <c r="AL3161" s="6"/>
    </row>
    <row r="3162" spans="1:38" ht="13" x14ac:dyDescent="0.15">
      <c r="A3162" s="7"/>
      <c r="B3162" s="3"/>
      <c r="C3162" s="3"/>
      <c r="D3162" s="3"/>
      <c r="F3162" s="3"/>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6"/>
      <c r="AJ3162" s="4"/>
      <c r="AK3162" s="4"/>
      <c r="AL3162" s="6"/>
    </row>
    <row r="3163" spans="1:38" ht="13" x14ac:dyDescent="0.15">
      <c r="A3163" s="1"/>
      <c r="B3163" s="3"/>
      <c r="C3163" s="3"/>
      <c r="D3163" s="3"/>
      <c r="F3163" s="3"/>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6"/>
      <c r="AJ3163" s="4"/>
      <c r="AK3163" s="4"/>
      <c r="AL3163" s="6"/>
    </row>
    <row r="3164" spans="1:38" ht="13" x14ac:dyDescent="0.15">
      <c r="A3164" s="7"/>
      <c r="B3164" s="3"/>
      <c r="C3164" s="3"/>
      <c r="D3164" s="4"/>
      <c r="E3164" s="6"/>
      <c r="F3164" s="4"/>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6"/>
      <c r="AJ3164" s="4"/>
      <c r="AK3164" s="4"/>
      <c r="AL3164" s="6"/>
    </row>
    <row r="3165" spans="1:38"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6"/>
      <c r="AJ3165" s="4"/>
      <c r="AK3165" s="4"/>
      <c r="AL3165" s="6"/>
    </row>
    <row r="3166" spans="1:38" ht="13" x14ac:dyDescent="0.15">
      <c r="A3166" s="7"/>
      <c r="B3166" s="3"/>
      <c r="C3166" s="3"/>
      <c r="D3166" s="4"/>
      <c r="E3166" s="6"/>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6"/>
      <c r="AJ3166" s="4"/>
      <c r="AK3166" s="4"/>
      <c r="AL3166" s="6"/>
    </row>
    <row r="3167" spans="1:38" ht="13" x14ac:dyDescent="0.15">
      <c r="A3167" s="1"/>
      <c r="B3167" s="3"/>
      <c r="C3167" s="3"/>
      <c r="D3167" s="3"/>
      <c r="F3167" s="3"/>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6"/>
      <c r="AJ3167" s="4"/>
      <c r="AK3167" s="4"/>
      <c r="AL3167" s="6"/>
    </row>
    <row r="3168" spans="1:38" ht="13" x14ac:dyDescent="0.15">
      <c r="A3168" s="7"/>
      <c r="B3168" s="3"/>
      <c r="C3168" s="3"/>
      <c r="D3168" s="3"/>
      <c r="F3168" s="3"/>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6"/>
      <c r="AJ3168" s="4"/>
      <c r="AK3168" s="4"/>
      <c r="AL3168" s="6"/>
    </row>
    <row r="3169" spans="1:38" ht="13" x14ac:dyDescent="0.15">
      <c r="A3169" s="7"/>
      <c r="B3169" s="3"/>
      <c r="C3169" s="3"/>
      <c r="D3169" s="3"/>
      <c r="F3169" s="3"/>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6"/>
      <c r="AJ3169" s="4"/>
      <c r="AK3169" s="4"/>
      <c r="AL3169" s="6"/>
    </row>
    <row r="3170" spans="1:38" ht="13" x14ac:dyDescent="0.15">
      <c r="A3170" s="7"/>
      <c r="B3170" s="3"/>
      <c r="C3170" s="3"/>
      <c r="D3170" s="3"/>
      <c r="F3170" s="3"/>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6"/>
      <c r="AJ3170" s="4"/>
      <c r="AK3170" s="4"/>
      <c r="AL3170" s="6"/>
    </row>
    <row r="3171" spans="1:38" ht="13" x14ac:dyDescent="0.15">
      <c r="A3171" s="1"/>
      <c r="B3171" s="3"/>
      <c r="C3171" s="3"/>
      <c r="D3171" s="3"/>
      <c r="F3171" s="3"/>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6"/>
      <c r="AJ3171" s="4"/>
      <c r="AK3171" s="4"/>
      <c r="AL3171" s="6"/>
    </row>
    <row r="3172" spans="1:38" ht="13" x14ac:dyDescent="0.15">
      <c r="A3172" s="7"/>
      <c r="B3172" s="3"/>
      <c r="C3172" s="3"/>
      <c r="D3172" s="3"/>
      <c r="F3172" s="3"/>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6"/>
      <c r="AJ3172" s="4"/>
      <c r="AK3172" s="4"/>
      <c r="AL3172" s="6"/>
    </row>
    <row r="3173" spans="1:38" ht="13" x14ac:dyDescent="0.15">
      <c r="A3173" s="7"/>
      <c r="B3173" s="3"/>
      <c r="C3173" s="3"/>
      <c r="D3173" s="4"/>
      <c r="E3173" s="6"/>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6"/>
      <c r="AJ3173" s="4"/>
      <c r="AK3173" s="4"/>
      <c r="AL3173" s="6"/>
    </row>
    <row r="3174" spans="1:38" ht="13" x14ac:dyDescent="0.15">
      <c r="A3174" s="7"/>
      <c r="B3174" s="3"/>
      <c r="C3174" s="3"/>
      <c r="D3174" s="3"/>
      <c r="F3174" s="3"/>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6"/>
      <c r="AJ3174" s="4"/>
      <c r="AK3174" s="4"/>
      <c r="AL3174" s="6"/>
    </row>
    <row r="3175" spans="1:38" ht="13" x14ac:dyDescent="0.15">
      <c r="A3175" s="1"/>
      <c r="B3175" s="3"/>
      <c r="C3175" s="3"/>
      <c r="D3175" s="3"/>
      <c r="F3175" s="3"/>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6"/>
      <c r="AJ3175" s="4"/>
      <c r="AK3175" s="4"/>
      <c r="AL3175" s="6"/>
    </row>
    <row r="3176" spans="1:38" ht="13" x14ac:dyDescent="0.15">
      <c r="A3176" s="7"/>
      <c r="B3176" s="3"/>
      <c r="C3176" s="3"/>
      <c r="D3176" s="4"/>
      <c r="E3176" s="6"/>
      <c r="F3176" s="4"/>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6"/>
      <c r="AJ3176" s="4"/>
      <c r="AK3176" s="4"/>
      <c r="AL3176" s="6"/>
    </row>
    <row r="3177" spans="1:38" ht="13" x14ac:dyDescent="0.15">
      <c r="A3177" s="7"/>
      <c r="B3177" s="3"/>
      <c r="C3177" s="3"/>
      <c r="D3177" s="4"/>
      <c r="E3177" s="6"/>
      <c r="F3177" s="4"/>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6"/>
      <c r="AJ3177" s="4"/>
      <c r="AK3177" s="4"/>
      <c r="AL3177" s="6"/>
    </row>
    <row r="3178" spans="1:38" ht="13" x14ac:dyDescent="0.15">
      <c r="A3178" s="7"/>
      <c r="B3178" s="3"/>
      <c r="C3178" s="3"/>
      <c r="D3178" s="4"/>
      <c r="E3178" s="6"/>
      <c r="F3178" s="4"/>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6"/>
      <c r="AJ3178" s="4"/>
      <c r="AK3178" s="4"/>
      <c r="AL3178" s="6"/>
    </row>
    <row r="3179" spans="1:38" ht="13" x14ac:dyDescent="0.15">
      <c r="A3179" s="1"/>
      <c r="B3179" s="3"/>
      <c r="C3179" s="3"/>
      <c r="D3179" s="3"/>
      <c r="F3179" s="4"/>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6"/>
      <c r="AJ3179" s="4"/>
      <c r="AK3179" s="4"/>
      <c r="AL3179" s="6"/>
    </row>
    <row r="3180" spans="1:38" ht="13" x14ac:dyDescent="0.15">
      <c r="A3180" s="7"/>
      <c r="B3180" s="3"/>
      <c r="C3180" s="3"/>
      <c r="D3180" s="3"/>
      <c r="F3180" s="4"/>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6"/>
      <c r="AJ3180" s="4"/>
      <c r="AK3180" s="4"/>
      <c r="AL3180" s="6"/>
    </row>
    <row r="3181" spans="1:38" ht="13" x14ac:dyDescent="0.15">
      <c r="A3181" s="7"/>
      <c r="B3181" s="3"/>
      <c r="C3181" s="3"/>
      <c r="D3181" s="3"/>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6"/>
      <c r="AJ3181" s="4"/>
      <c r="AK3181" s="4"/>
      <c r="AL3181" s="6"/>
    </row>
    <row r="3182" spans="1:38" ht="13" x14ac:dyDescent="0.15">
      <c r="A3182" s="7"/>
      <c r="B3182" s="3"/>
      <c r="C3182" s="3"/>
      <c r="D3182" s="3"/>
      <c r="F3182" s="4"/>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6"/>
      <c r="AJ3182" s="4"/>
      <c r="AK3182" s="4"/>
      <c r="AL3182" s="6"/>
    </row>
    <row r="3183" spans="1:38" ht="13" x14ac:dyDescent="0.15">
      <c r="A3183" s="1"/>
      <c r="B3183" s="3"/>
      <c r="C3183" s="4"/>
      <c r="D3183" s="3"/>
      <c r="F3183" s="4"/>
      <c r="G3183" s="3"/>
      <c r="J3183" s="3"/>
      <c r="P3183" s="3"/>
      <c r="R3183" s="4"/>
      <c r="S3183" s="4"/>
      <c r="T3183" s="4"/>
      <c r="U3183" s="4"/>
      <c r="V3183" s="4"/>
      <c r="W3183" s="6"/>
      <c r="X3183" s="4"/>
      <c r="Y3183" s="14"/>
      <c r="Z3183" s="4"/>
      <c r="AA3183" s="4"/>
      <c r="AB3183" s="4"/>
      <c r="AC3183" s="4"/>
      <c r="AD3183" s="2"/>
      <c r="AE3183" s="2"/>
      <c r="AF3183" s="4"/>
      <c r="AG3183" s="4"/>
      <c r="AH3183" s="4"/>
      <c r="AI3183" s="6"/>
      <c r="AJ3183" s="4"/>
      <c r="AK3183" s="4"/>
      <c r="AL3183" s="6"/>
    </row>
    <row r="3184" spans="1:38" ht="13" x14ac:dyDescent="0.15">
      <c r="A3184" s="7"/>
      <c r="B3184" s="3"/>
      <c r="C3184" s="4"/>
      <c r="D3184" s="3"/>
      <c r="F3184" s="4"/>
      <c r="G3184" s="3"/>
      <c r="J3184" s="3"/>
      <c r="P3184" s="3"/>
      <c r="R3184" s="4"/>
      <c r="S3184" s="4"/>
      <c r="T3184" s="3"/>
      <c r="U3184" s="4"/>
      <c r="V3184" s="4"/>
      <c r="W3184" s="6"/>
      <c r="X3184" s="4"/>
      <c r="Y3184" s="14"/>
      <c r="Z3184" s="4"/>
      <c r="AA3184" s="4"/>
      <c r="AB3184" s="4"/>
      <c r="AC3184" s="4"/>
      <c r="AD3184" s="2"/>
      <c r="AE3184" s="2"/>
      <c r="AF3184" s="4"/>
      <c r="AG3184" s="4"/>
      <c r="AH3184" s="4"/>
      <c r="AI3184" s="6"/>
      <c r="AJ3184" s="4"/>
      <c r="AK3184" s="4"/>
      <c r="AL3184" s="6"/>
    </row>
    <row r="3185" spans="1:38" ht="13" x14ac:dyDescent="0.15">
      <c r="A3185" s="7"/>
      <c r="B3185" s="3"/>
      <c r="C3185" s="3"/>
      <c r="D3185" s="3"/>
      <c r="F3185" s="4"/>
      <c r="G3185" s="3"/>
      <c r="J3185" s="4"/>
      <c r="K3185" s="6"/>
      <c r="P3185" s="4"/>
      <c r="Q3185" s="6"/>
      <c r="R3185" s="4"/>
      <c r="S3185" s="4"/>
      <c r="T3185" s="4"/>
      <c r="U3185" s="4"/>
      <c r="V3185" s="4"/>
      <c r="W3185" s="6"/>
      <c r="X3185" s="4"/>
      <c r="Y3185" s="14"/>
      <c r="Z3185" s="4"/>
      <c r="AA3185" s="4"/>
      <c r="AB3185" s="4"/>
      <c r="AC3185" s="4"/>
      <c r="AD3185" s="2"/>
      <c r="AE3185" s="2"/>
      <c r="AF3185" s="4"/>
      <c r="AG3185" s="4"/>
      <c r="AH3185" s="4"/>
      <c r="AI3185" s="6"/>
      <c r="AJ3185" s="4"/>
      <c r="AK3185" s="4"/>
      <c r="AL3185" s="6"/>
    </row>
    <row r="3186" spans="1:38" ht="13" x14ac:dyDescent="0.15">
      <c r="A3186" s="7"/>
      <c r="B3186" s="3"/>
      <c r="C3186" s="3"/>
      <c r="D3186" s="3"/>
      <c r="F3186" s="4"/>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6"/>
      <c r="AJ3186" s="4"/>
      <c r="AK3186" s="4"/>
      <c r="AL3186" s="6"/>
    </row>
    <row r="3187" spans="1:38" ht="13" x14ac:dyDescent="0.15">
      <c r="A3187" s="1"/>
      <c r="B3187" s="3"/>
      <c r="C3187" s="3"/>
      <c r="D3187" s="3"/>
      <c r="F3187" s="4"/>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6"/>
      <c r="AJ3187" s="4"/>
      <c r="AK3187" s="4"/>
      <c r="AL3187" s="6"/>
    </row>
    <row r="3188" spans="1:38" ht="13" x14ac:dyDescent="0.15">
      <c r="A3188" s="7"/>
      <c r="B3188" s="3"/>
      <c r="C3188" s="3"/>
      <c r="D3188" s="3"/>
      <c r="F3188" s="4"/>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6"/>
      <c r="AJ3188" s="4"/>
      <c r="AK3188" s="4"/>
      <c r="AL3188" s="6"/>
    </row>
    <row r="3189" spans="1:38" ht="13" x14ac:dyDescent="0.15">
      <c r="A3189" s="7"/>
      <c r="B3189" s="3"/>
      <c r="C3189" s="3"/>
      <c r="D3189" s="4"/>
      <c r="E3189" s="6"/>
      <c r="F3189" s="4"/>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6"/>
      <c r="AJ3189" s="4"/>
      <c r="AK3189" s="4"/>
      <c r="AL3189" s="6"/>
    </row>
    <row r="3190" spans="1:38" ht="13" x14ac:dyDescent="0.15">
      <c r="A3190" s="7"/>
      <c r="B3190" s="3"/>
      <c r="C3190" s="3"/>
      <c r="D3190" s="3"/>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6"/>
      <c r="AJ3190" s="4"/>
      <c r="AK3190" s="4"/>
      <c r="AL3190" s="6"/>
    </row>
    <row r="3191" spans="1:38" ht="13" x14ac:dyDescent="0.15">
      <c r="A3191" s="1"/>
      <c r="B3191" s="3"/>
      <c r="C3191" s="3"/>
      <c r="D3191" s="3"/>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6"/>
      <c r="AJ3191" s="4"/>
      <c r="AK3191" s="4"/>
      <c r="AL3191" s="6"/>
    </row>
    <row r="3192" spans="1:38" ht="13" x14ac:dyDescent="0.15">
      <c r="A3192" s="7"/>
      <c r="B3192" s="3"/>
      <c r="C3192" s="3"/>
      <c r="D3192" s="3"/>
      <c r="F3192" s="4"/>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6"/>
      <c r="AJ3192" s="4"/>
      <c r="AK3192" s="4"/>
      <c r="AL3192" s="6"/>
    </row>
    <row r="3193" spans="1:38" ht="13" x14ac:dyDescent="0.15">
      <c r="A3193" s="7"/>
      <c r="B3193" s="3"/>
      <c r="C3193" s="3"/>
      <c r="D3193" s="3"/>
      <c r="F3193" s="4"/>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6"/>
      <c r="AJ3193" s="4"/>
      <c r="AK3193" s="4"/>
      <c r="AL3193" s="6"/>
    </row>
    <row r="3194" spans="1:38" ht="13" x14ac:dyDescent="0.15">
      <c r="A3194" s="7"/>
      <c r="B3194" s="3"/>
      <c r="C3194" s="3"/>
      <c r="D3194" s="3"/>
      <c r="F3194" s="4"/>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6"/>
      <c r="AJ3194" s="4"/>
      <c r="AK3194" s="4"/>
      <c r="AL3194" s="6"/>
    </row>
    <row r="3195" spans="1:38" ht="13" x14ac:dyDescent="0.15">
      <c r="A3195" s="1"/>
      <c r="B3195" s="3"/>
      <c r="C3195" s="3"/>
      <c r="D3195" s="4"/>
      <c r="E3195" s="6"/>
      <c r="F3195" s="4"/>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6"/>
      <c r="AJ3195" s="4"/>
      <c r="AK3195" s="4"/>
      <c r="AL3195" s="6"/>
    </row>
    <row r="3196" spans="1:38" ht="13" x14ac:dyDescent="0.15">
      <c r="A3196" s="7"/>
      <c r="B3196" s="3"/>
      <c r="C3196" s="3"/>
      <c r="D3196" s="4"/>
      <c r="E3196" s="6"/>
      <c r="F3196" s="4"/>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6"/>
      <c r="AJ3196" s="4"/>
      <c r="AK3196" s="4"/>
      <c r="AL3196" s="6"/>
    </row>
    <row r="3197" spans="1:38"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6"/>
      <c r="AJ3197" s="4"/>
      <c r="AK3197" s="4"/>
      <c r="AL3197" s="6"/>
    </row>
    <row r="3198" spans="1:38" ht="13" x14ac:dyDescent="0.15">
      <c r="A3198" s="7"/>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6"/>
      <c r="AJ3198" s="4"/>
      <c r="AK3198" s="4"/>
      <c r="AL3198" s="6"/>
    </row>
    <row r="3199" spans="1:38" ht="13" x14ac:dyDescent="0.15">
      <c r="A3199" s="1"/>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6"/>
      <c r="AJ3199" s="4"/>
      <c r="AK3199" s="4"/>
      <c r="AL3199" s="6"/>
    </row>
    <row r="3200" spans="1:38" ht="13" x14ac:dyDescent="0.15">
      <c r="A3200" s="7"/>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6"/>
      <c r="AJ3200" s="4"/>
      <c r="AK3200" s="4"/>
      <c r="AL3200" s="6"/>
    </row>
    <row r="3201" spans="1:38" ht="13" x14ac:dyDescent="0.15">
      <c r="A3201" s="7"/>
      <c r="B3201" s="3"/>
      <c r="C3201" s="3"/>
      <c r="D3201" s="4"/>
      <c r="E3201" s="6"/>
      <c r="F3201" s="4"/>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6"/>
      <c r="AJ3201" s="4"/>
      <c r="AK3201" s="4"/>
      <c r="AL3201" s="6"/>
    </row>
    <row r="3202" spans="1:38" ht="13" x14ac:dyDescent="0.15">
      <c r="A3202" s="7"/>
      <c r="B3202" s="3"/>
      <c r="C3202" s="3"/>
      <c r="D3202" s="3"/>
      <c r="F3202" s="3"/>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6"/>
      <c r="AJ3202" s="4"/>
      <c r="AK3202" s="4"/>
      <c r="AL3202" s="6"/>
    </row>
    <row r="3203" spans="1:38" ht="13" x14ac:dyDescent="0.15">
      <c r="A3203" s="1"/>
      <c r="B3203" s="3"/>
      <c r="C3203" s="3"/>
      <c r="D3203" s="3"/>
      <c r="F3203" s="3"/>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6"/>
      <c r="AJ3203" s="4"/>
      <c r="AK3203" s="4"/>
      <c r="AL3203" s="6"/>
    </row>
    <row r="3204" spans="1:38" ht="13" x14ac:dyDescent="0.15">
      <c r="A3204" s="7"/>
      <c r="B3204" s="3"/>
      <c r="C3204" s="3"/>
      <c r="D3204" s="4"/>
      <c r="E3204" s="6"/>
      <c r="F3204" s="4"/>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6"/>
      <c r="AJ3204" s="4"/>
      <c r="AK3204" s="4"/>
      <c r="AL3204" s="6"/>
    </row>
    <row r="3205" spans="1:38" ht="13" x14ac:dyDescent="0.15">
      <c r="A3205" s="7"/>
      <c r="B3205" s="3"/>
      <c r="C3205" s="3"/>
      <c r="D3205" s="3"/>
      <c r="F3205" s="3"/>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6"/>
      <c r="AJ3205" s="4"/>
      <c r="AK3205" s="4"/>
      <c r="AL3205" s="6"/>
    </row>
    <row r="3206" spans="1:38" ht="13" x14ac:dyDescent="0.15">
      <c r="A3206" s="7"/>
      <c r="B3206" s="3"/>
      <c r="C3206" s="3"/>
      <c r="D3206" s="3"/>
      <c r="F3206" s="3"/>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6"/>
      <c r="AJ3206" s="4"/>
      <c r="AK3206" s="4"/>
      <c r="AL3206" s="6"/>
    </row>
    <row r="3207" spans="1:38" ht="13" x14ac:dyDescent="0.15">
      <c r="A3207" s="1"/>
      <c r="B3207" s="3"/>
      <c r="C3207" s="3"/>
      <c r="D3207" s="3"/>
      <c r="F3207" s="3"/>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6"/>
      <c r="AJ3207" s="4"/>
      <c r="AK3207" s="4"/>
      <c r="AL3207" s="6"/>
    </row>
    <row r="3208" spans="1:38" ht="13" x14ac:dyDescent="0.15">
      <c r="A3208" s="7"/>
      <c r="B3208" s="3"/>
      <c r="C3208" s="3"/>
      <c r="D3208" s="3"/>
      <c r="F3208" s="3"/>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6"/>
      <c r="AJ3208" s="4"/>
      <c r="AK3208" s="4"/>
      <c r="AL3208" s="6"/>
    </row>
    <row r="3209" spans="1:38" ht="13" x14ac:dyDescent="0.15">
      <c r="A3209" s="7"/>
      <c r="B3209" s="3"/>
      <c r="C3209" s="3"/>
      <c r="D3209" s="3"/>
      <c r="F3209" s="3"/>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6"/>
      <c r="AJ3209" s="4"/>
      <c r="AK3209" s="4"/>
      <c r="AL3209" s="6"/>
    </row>
    <row r="3210" spans="1:38" ht="13" x14ac:dyDescent="0.15">
      <c r="A3210" s="7"/>
      <c r="B3210" s="3"/>
      <c r="C3210" s="3"/>
      <c r="D3210" s="4"/>
      <c r="E3210" s="6"/>
      <c r="F3210" s="4"/>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6"/>
      <c r="AJ3210" s="4"/>
      <c r="AK3210" s="4"/>
      <c r="AL3210" s="6"/>
    </row>
    <row r="3211" spans="1:38" ht="13" x14ac:dyDescent="0.15">
      <c r="A3211" s="1"/>
      <c r="B3211" s="3"/>
      <c r="C3211" s="3"/>
      <c r="D3211" s="3"/>
      <c r="F3211" s="3"/>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6"/>
      <c r="AJ3211" s="4"/>
      <c r="AK3211" s="4"/>
      <c r="AL3211" s="6"/>
    </row>
    <row r="3212" spans="1:38" ht="13" x14ac:dyDescent="0.15">
      <c r="A3212" s="7"/>
      <c r="B3212" s="3"/>
      <c r="C3212" s="3"/>
      <c r="D3212" s="3"/>
      <c r="F3212" s="3"/>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6"/>
      <c r="AJ3212" s="4"/>
      <c r="AK3212" s="4"/>
      <c r="AL3212" s="6"/>
    </row>
    <row r="3213" spans="1:38" ht="13" x14ac:dyDescent="0.15">
      <c r="A3213" s="7"/>
      <c r="B3213" s="3"/>
      <c r="C3213" s="3"/>
      <c r="D3213" s="3"/>
      <c r="F3213" s="3"/>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6"/>
      <c r="AJ3213" s="4"/>
      <c r="AK3213" s="4"/>
      <c r="AL3213" s="6"/>
    </row>
    <row r="3214" spans="1:38" ht="13" x14ac:dyDescent="0.15">
      <c r="A3214" s="7"/>
      <c r="B3214" s="3"/>
      <c r="C3214" s="3"/>
      <c r="D3214" s="3"/>
      <c r="F3214" s="3"/>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6"/>
      <c r="AJ3214" s="4"/>
      <c r="AK3214" s="4"/>
      <c r="AL3214" s="6"/>
    </row>
    <row r="3215" spans="1:38" ht="13" x14ac:dyDescent="0.15">
      <c r="A3215" s="1"/>
      <c r="B3215" s="3"/>
      <c r="C3215" s="3"/>
      <c r="D3215" s="3"/>
      <c r="F3215" s="3"/>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6"/>
      <c r="AJ3215" s="4"/>
      <c r="AK3215" s="4"/>
      <c r="AL3215" s="6"/>
    </row>
    <row r="3216" spans="1:38" ht="13" x14ac:dyDescent="0.15">
      <c r="A3216" s="7"/>
      <c r="B3216" s="3"/>
      <c r="C3216" s="3"/>
      <c r="D3216" s="3"/>
      <c r="F3216" s="3"/>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6"/>
      <c r="AJ3216" s="4"/>
      <c r="AK3216" s="4"/>
      <c r="AL3216" s="6"/>
    </row>
    <row r="3217" spans="1:38" ht="13" x14ac:dyDescent="0.15">
      <c r="A3217" s="7"/>
      <c r="B3217" s="3"/>
      <c r="C3217" s="3"/>
      <c r="D3217" s="3"/>
      <c r="F3217" s="3"/>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6"/>
      <c r="AJ3217" s="4"/>
      <c r="AK3217" s="4"/>
      <c r="AL3217" s="6"/>
    </row>
    <row r="3218" spans="1:38" ht="13" x14ac:dyDescent="0.15">
      <c r="A3218" s="7"/>
      <c r="B3218" s="3"/>
      <c r="C3218" s="3"/>
      <c r="D3218" s="3"/>
      <c r="F3218" s="3"/>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6"/>
      <c r="AJ3218" s="4"/>
      <c r="AK3218" s="4"/>
      <c r="AL3218" s="6"/>
    </row>
    <row r="3219" spans="1:38" ht="13" x14ac:dyDescent="0.15">
      <c r="A3219" s="1"/>
      <c r="B3219" s="3"/>
      <c r="C3219" s="3"/>
      <c r="D3219" s="4"/>
      <c r="E3219" s="6"/>
      <c r="F3219" s="4"/>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6"/>
      <c r="AJ3219" s="4"/>
      <c r="AK3219" s="4"/>
      <c r="AL3219" s="6"/>
    </row>
    <row r="3220" spans="1:38" ht="13" x14ac:dyDescent="0.15">
      <c r="A3220" s="7"/>
      <c r="B3220" s="3"/>
      <c r="C3220" s="3"/>
      <c r="D3220" s="3"/>
      <c r="F3220" s="3"/>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6"/>
      <c r="AJ3220" s="4"/>
      <c r="AK3220" s="4"/>
      <c r="AL3220" s="6"/>
    </row>
    <row r="3221" spans="1:38" ht="13" x14ac:dyDescent="0.15">
      <c r="A3221" s="7"/>
      <c r="B3221" s="3"/>
      <c r="C3221" s="3"/>
      <c r="D3221" s="3"/>
      <c r="F3221" s="3"/>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6"/>
      <c r="AJ3221" s="4"/>
      <c r="AK3221" s="4"/>
      <c r="AL3221" s="6"/>
    </row>
    <row r="3222" spans="1:38" ht="13" x14ac:dyDescent="0.15">
      <c r="A3222" s="7"/>
      <c r="B3222" s="3"/>
      <c r="C3222" s="3"/>
      <c r="D3222" s="4"/>
      <c r="E3222" s="6"/>
      <c r="F3222" s="4"/>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6"/>
      <c r="AJ3222" s="4"/>
      <c r="AK3222" s="4"/>
      <c r="AL3222" s="6"/>
    </row>
    <row r="3223" spans="1:38" ht="13" x14ac:dyDescent="0.15">
      <c r="A3223" s="1"/>
      <c r="B3223" s="3"/>
      <c r="C3223" s="3"/>
      <c r="D3223" s="3"/>
      <c r="F3223" s="3"/>
      <c r="G3223" s="6"/>
      <c r="H3223" s="6"/>
      <c r="I3223" s="6"/>
      <c r="J3223" s="4"/>
      <c r="K3223" s="6"/>
      <c r="L3223" s="6"/>
      <c r="M3223" s="6"/>
      <c r="N3223" s="6"/>
      <c r="O3223" s="6"/>
      <c r="P3223" s="4"/>
      <c r="Q3223" s="6"/>
      <c r="R3223" s="4"/>
      <c r="S3223" s="4"/>
      <c r="T3223" s="4"/>
      <c r="U3223" s="4"/>
      <c r="V3223" s="4"/>
      <c r="W3223" s="6"/>
      <c r="X3223" s="4"/>
      <c r="Y3223" s="14"/>
      <c r="Z3223" s="4"/>
      <c r="AA3223" s="4"/>
      <c r="AB3223" s="4"/>
      <c r="AC3223" s="4"/>
      <c r="AD3223" s="2"/>
      <c r="AE3223" s="2"/>
      <c r="AF3223" s="4"/>
      <c r="AG3223" s="4"/>
      <c r="AH3223" s="4"/>
      <c r="AI3223" s="6"/>
      <c r="AJ3223" s="4"/>
      <c r="AK3223" s="4"/>
      <c r="AL3223" s="6"/>
    </row>
    <row r="3224" spans="1:38" ht="13" x14ac:dyDescent="0.15">
      <c r="A3224" s="7"/>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6"/>
      <c r="AJ3224" s="4"/>
      <c r="AK3224" s="4"/>
      <c r="AL3224" s="6"/>
    </row>
    <row r="3225" spans="1:38"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6"/>
      <c r="AJ3225" s="4"/>
      <c r="AK3225" s="4"/>
      <c r="AL3225" s="6"/>
    </row>
    <row r="3226" spans="1:38" ht="13" x14ac:dyDescent="0.15">
      <c r="A3226" s="7"/>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6"/>
      <c r="AJ3226" s="4"/>
      <c r="AK3226" s="4"/>
      <c r="AL3226" s="6"/>
    </row>
    <row r="3227" spans="1:38" ht="13" x14ac:dyDescent="0.15">
      <c r="A3227" s="1"/>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6"/>
      <c r="AJ3227" s="4"/>
      <c r="AK3227" s="4"/>
      <c r="AL3227" s="6"/>
    </row>
    <row r="3228" spans="1:38" ht="13" x14ac:dyDescent="0.15">
      <c r="A3228" s="7"/>
      <c r="B3228" s="3"/>
      <c r="C3228" s="3"/>
      <c r="D3228" s="4"/>
      <c r="E3228" s="6"/>
      <c r="F3228" s="4"/>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6"/>
      <c r="AJ3228" s="4"/>
      <c r="AK3228" s="4"/>
      <c r="AL3228" s="6"/>
    </row>
    <row r="3229" spans="1:38" ht="13" x14ac:dyDescent="0.15">
      <c r="A3229" s="7"/>
      <c r="B3229" s="3"/>
      <c r="C3229" s="3"/>
      <c r="D3229" s="3"/>
      <c r="F3229" s="3"/>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6"/>
      <c r="AJ3229" s="4"/>
      <c r="AK3229" s="4"/>
      <c r="AL3229" s="6"/>
    </row>
    <row r="3230" spans="1:38" ht="13" x14ac:dyDescent="0.15">
      <c r="A3230" s="7"/>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6"/>
      <c r="AJ3230" s="4"/>
      <c r="AK3230" s="4"/>
      <c r="AL3230" s="6"/>
    </row>
    <row r="3231" spans="1:38" ht="13" x14ac:dyDescent="0.15">
      <c r="A3231" s="1"/>
      <c r="B3231" s="3"/>
      <c r="C3231" s="3"/>
      <c r="D3231" s="4"/>
      <c r="E3231" s="6"/>
      <c r="F3231" s="4"/>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6"/>
      <c r="AJ3231" s="4"/>
      <c r="AK3231" s="4"/>
      <c r="AL3231" s="6"/>
    </row>
    <row r="3232" spans="1:38" ht="13" x14ac:dyDescent="0.15">
      <c r="A3232" s="7"/>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6"/>
      <c r="AJ3232" s="4"/>
      <c r="AK3232" s="4"/>
      <c r="AL3232" s="6"/>
    </row>
    <row r="3233" spans="1:38"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6"/>
      <c r="AJ3233" s="4"/>
      <c r="AK3233" s="4"/>
      <c r="AL3233" s="6"/>
    </row>
    <row r="3234" spans="1:38" ht="13" x14ac:dyDescent="0.15">
      <c r="A3234" s="7"/>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6"/>
      <c r="AJ3234" s="4"/>
      <c r="AK3234" s="4"/>
      <c r="AL3234" s="6"/>
    </row>
    <row r="3235" spans="1:38" ht="13" x14ac:dyDescent="0.15">
      <c r="A3235" s="1"/>
      <c r="B3235" s="3"/>
      <c r="C3235" s="3"/>
      <c r="D3235" s="3"/>
      <c r="F3235" s="3"/>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6"/>
      <c r="AJ3235" s="4"/>
      <c r="AK3235" s="4"/>
      <c r="AL3235" s="6"/>
    </row>
    <row r="3236" spans="1:38" ht="13" x14ac:dyDescent="0.15">
      <c r="A3236" s="7"/>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6"/>
      <c r="AJ3236" s="4"/>
      <c r="AK3236" s="4"/>
      <c r="AL3236" s="6"/>
    </row>
    <row r="3237" spans="1:38" ht="13" x14ac:dyDescent="0.15">
      <c r="A3237" s="7"/>
      <c r="B3237" s="3"/>
      <c r="C3237" s="3"/>
      <c r="D3237" s="3"/>
      <c r="F3237" s="3"/>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6"/>
      <c r="AJ3237" s="4"/>
      <c r="AK3237" s="4"/>
      <c r="AL3237" s="6"/>
    </row>
    <row r="3238" spans="1:38" ht="13" x14ac:dyDescent="0.15">
      <c r="A3238" s="7"/>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6"/>
      <c r="AJ3238" s="4"/>
      <c r="AK3238" s="4"/>
      <c r="AL3238" s="6"/>
    </row>
    <row r="3239" spans="1:38" ht="13" x14ac:dyDescent="0.15">
      <c r="A3239" s="1"/>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6"/>
      <c r="AJ3239" s="4"/>
      <c r="AK3239" s="4"/>
      <c r="AL3239" s="6"/>
    </row>
    <row r="3240" spans="1:38" ht="13" x14ac:dyDescent="0.15">
      <c r="A3240" s="7"/>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6"/>
      <c r="AJ3240" s="4"/>
      <c r="AK3240" s="4"/>
      <c r="AL3240" s="6"/>
    </row>
    <row r="3241" spans="1:38"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6"/>
      <c r="AJ3241" s="4"/>
      <c r="AK3241" s="4"/>
      <c r="AL3241" s="6"/>
    </row>
    <row r="3242" spans="1:38" ht="13" x14ac:dyDescent="0.15">
      <c r="A3242" s="7"/>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6"/>
      <c r="AJ3242" s="4"/>
      <c r="AK3242" s="4"/>
      <c r="AL3242" s="6"/>
    </row>
    <row r="3243" spans="1:38" ht="13" x14ac:dyDescent="0.15">
      <c r="A3243" s="1"/>
      <c r="B3243" s="3"/>
      <c r="C3243" s="3"/>
      <c r="D3243" s="4"/>
      <c r="E3243" s="6"/>
      <c r="F3243" s="4"/>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6"/>
      <c r="AJ3243" s="4"/>
      <c r="AK3243" s="4"/>
      <c r="AL3243" s="6"/>
    </row>
    <row r="3244" spans="1:38" ht="13" x14ac:dyDescent="0.15">
      <c r="A3244" s="7"/>
      <c r="B3244" s="3"/>
      <c r="C3244" s="3"/>
      <c r="D3244" s="3"/>
      <c r="F3244" s="3"/>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6"/>
      <c r="AJ3244" s="4"/>
      <c r="AK3244" s="4"/>
      <c r="AL3244" s="6"/>
    </row>
    <row r="3245" spans="1:38"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6"/>
      <c r="AJ3245" s="4"/>
      <c r="AK3245" s="4"/>
      <c r="AL3245" s="6"/>
    </row>
    <row r="3246" spans="1:38" ht="13" x14ac:dyDescent="0.15">
      <c r="A3246" s="7"/>
      <c r="B3246" s="3"/>
      <c r="C3246" s="3"/>
      <c r="D3246" s="3"/>
      <c r="F3246" s="3"/>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6"/>
      <c r="AJ3246" s="4"/>
      <c r="AK3246" s="4"/>
      <c r="AL3246" s="6"/>
    </row>
    <row r="3247" spans="1:38" ht="13" x14ac:dyDescent="0.15">
      <c r="A3247" s="1"/>
      <c r="B3247" s="3"/>
      <c r="C3247" s="3"/>
      <c r="D3247" s="4"/>
      <c r="E3247" s="6"/>
      <c r="F3247" s="4"/>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6"/>
      <c r="AJ3247" s="4"/>
      <c r="AK3247" s="4"/>
      <c r="AL3247" s="6"/>
    </row>
    <row r="3248" spans="1:38" ht="13" x14ac:dyDescent="0.15">
      <c r="A3248" s="7"/>
      <c r="B3248" s="3"/>
      <c r="C3248" s="3"/>
      <c r="D3248" s="4"/>
      <c r="E3248" s="6"/>
      <c r="F3248" s="4"/>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6"/>
      <c r="AJ3248" s="4"/>
      <c r="AK3248" s="4"/>
      <c r="AL3248" s="6"/>
    </row>
    <row r="3249" spans="1:38" ht="13" x14ac:dyDescent="0.15">
      <c r="A3249" s="7"/>
      <c r="B3249" s="3"/>
      <c r="C3249" s="3"/>
      <c r="D3249" s="4"/>
      <c r="E3249" s="6"/>
      <c r="F3249" s="4"/>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6"/>
      <c r="AJ3249" s="4"/>
      <c r="AK3249" s="4"/>
      <c r="AL3249" s="6"/>
    </row>
    <row r="3250" spans="1:38" ht="13" x14ac:dyDescent="0.15">
      <c r="A3250" s="7"/>
      <c r="B3250" s="3"/>
      <c r="C3250" s="3"/>
      <c r="D3250" s="3"/>
      <c r="F3250" s="4"/>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6"/>
      <c r="AJ3250" s="4"/>
      <c r="AK3250" s="4"/>
      <c r="AL3250" s="6"/>
    </row>
    <row r="3251" spans="1:38" ht="13" x14ac:dyDescent="0.15">
      <c r="A3251" s="1"/>
      <c r="B3251" s="3"/>
      <c r="C3251" s="3"/>
      <c r="D3251" s="3"/>
      <c r="F3251" s="4"/>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6"/>
      <c r="AJ3251" s="4"/>
      <c r="AK3251" s="4"/>
      <c r="AL3251" s="6"/>
    </row>
    <row r="3252" spans="1:38" ht="13" x14ac:dyDescent="0.15">
      <c r="A3252" s="7"/>
      <c r="B3252" s="3"/>
      <c r="C3252" s="3"/>
      <c r="D3252" s="3"/>
      <c r="F3252" s="4"/>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6"/>
      <c r="AJ3252" s="4"/>
      <c r="AK3252" s="4"/>
      <c r="AL3252" s="6"/>
    </row>
    <row r="3253" spans="1:38" ht="13" x14ac:dyDescent="0.15">
      <c r="A3253" s="7"/>
      <c r="B3253" s="3"/>
      <c r="C3253" s="3"/>
      <c r="D3253" s="3"/>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6"/>
      <c r="AJ3253" s="4"/>
      <c r="AK3253" s="4"/>
      <c r="AL3253" s="6"/>
    </row>
    <row r="3254" spans="1:38" ht="13" x14ac:dyDescent="0.15">
      <c r="A3254" s="7"/>
      <c r="B3254" s="3"/>
      <c r="C3254" s="3"/>
      <c r="D3254" s="3"/>
      <c r="F3254" s="4"/>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6"/>
      <c r="AJ3254" s="4"/>
      <c r="AK3254" s="4"/>
      <c r="AL3254" s="6"/>
    </row>
    <row r="3255" spans="1:38" ht="13" x14ac:dyDescent="0.15">
      <c r="A3255" s="1"/>
      <c r="B3255" s="3"/>
      <c r="C3255" s="3"/>
      <c r="D3255" s="4"/>
      <c r="E3255" s="6"/>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6"/>
      <c r="AJ3255" s="4"/>
      <c r="AK3255" s="4"/>
      <c r="AL3255" s="6"/>
    </row>
    <row r="3256" spans="1:38" ht="13" x14ac:dyDescent="0.15">
      <c r="A3256" s="7"/>
      <c r="B3256" s="3"/>
      <c r="C3256" s="3"/>
      <c r="D3256" s="3"/>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6"/>
      <c r="AJ3256" s="4"/>
      <c r="AK3256" s="4"/>
      <c r="AL3256" s="6"/>
    </row>
    <row r="3257" spans="1:38" ht="13" x14ac:dyDescent="0.15">
      <c r="A3257" s="7"/>
      <c r="B3257" s="3"/>
      <c r="C3257" s="3"/>
      <c r="D3257" s="3"/>
      <c r="F3257" s="4"/>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6"/>
      <c r="AJ3257" s="4"/>
      <c r="AK3257" s="4"/>
      <c r="AL3257" s="6"/>
    </row>
    <row r="3258" spans="1:38" ht="13" x14ac:dyDescent="0.15">
      <c r="A3258" s="7"/>
      <c r="B3258" s="3"/>
      <c r="C3258" s="3"/>
      <c r="D3258" s="3"/>
      <c r="F3258" s="4"/>
      <c r="G3258" s="6"/>
      <c r="H3258" s="6"/>
      <c r="I3258" s="6"/>
      <c r="J3258" s="4"/>
      <c r="K3258" s="6"/>
      <c r="L3258" s="6"/>
      <c r="M3258" s="6"/>
      <c r="N3258" s="6"/>
      <c r="O3258" s="6"/>
      <c r="P3258" s="4"/>
      <c r="Q3258" s="6"/>
      <c r="R3258" s="4"/>
      <c r="S3258" s="4"/>
      <c r="T3258" s="4"/>
      <c r="U3258" s="4"/>
      <c r="V3258" s="4"/>
      <c r="W3258" s="6"/>
      <c r="X3258" s="4"/>
      <c r="Y3258" s="14"/>
      <c r="Z3258" s="4"/>
      <c r="AA3258" s="4"/>
      <c r="AB3258" s="4"/>
      <c r="AC3258" s="4"/>
      <c r="AD3258" s="2"/>
      <c r="AE3258" s="2"/>
      <c r="AF3258" s="4"/>
      <c r="AG3258" s="4"/>
      <c r="AH3258" s="4"/>
      <c r="AI3258" s="6"/>
      <c r="AJ3258" s="4"/>
      <c r="AK3258" s="4"/>
      <c r="AL3258" s="6"/>
    </row>
    <row r="3259" spans="1:38" ht="13" x14ac:dyDescent="0.15">
      <c r="A3259" s="1"/>
      <c r="B3259" s="3"/>
      <c r="C3259" s="3"/>
      <c r="D3259" s="3"/>
      <c r="F3259" s="4"/>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6"/>
      <c r="AJ3259" s="4"/>
      <c r="AK3259" s="4"/>
      <c r="AL3259" s="6"/>
    </row>
    <row r="3260" spans="1:38" ht="13" x14ac:dyDescent="0.15">
      <c r="A3260" s="7"/>
      <c r="B3260" s="3"/>
      <c r="C3260" s="3"/>
      <c r="D3260" s="3"/>
      <c r="F3260" s="4"/>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6"/>
      <c r="AJ3260" s="4"/>
      <c r="AK3260" s="4"/>
      <c r="AL3260" s="6"/>
    </row>
    <row r="3261" spans="1:38" ht="13" x14ac:dyDescent="0.15">
      <c r="A3261" s="7"/>
      <c r="B3261" s="3"/>
      <c r="C3261" s="3"/>
      <c r="D3261" s="4"/>
      <c r="E3261" s="6"/>
      <c r="F3261" s="4"/>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6"/>
      <c r="AJ3261" s="4"/>
      <c r="AK3261" s="4"/>
      <c r="AL3261" s="6"/>
    </row>
    <row r="3262" spans="1:38" ht="13" x14ac:dyDescent="0.15">
      <c r="A3262" s="7"/>
      <c r="B3262" s="3"/>
      <c r="C3262" s="3"/>
      <c r="D3262" s="4"/>
      <c r="E3262" s="6"/>
      <c r="F3262" s="4"/>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6"/>
      <c r="AJ3262" s="4"/>
      <c r="AK3262" s="4"/>
      <c r="AL3262" s="6"/>
    </row>
    <row r="3263" spans="1:38" ht="13" x14ac:dyDescent="0.15">
      <c r="A3263" s="1"/>
      <c r="B3263" s="3"/>
      <c r="C3263" s="3"/>
      <c r="D3263" s="4"/>
      <c r="E3263" s="6"/>
      <c r="F3263" s="4"/>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6"/>
      <c r="AJ3263" s="4"/>
      <c r="AK3263" s="4"/>
      <c r="AL3263" s="6"/>
    </row>
    <row r="3264" spans="1:38" ht="13" x14ac:dyDescent="0.15">
      <c r="A3264" s="7"/>
      <c r="B3264" s="3"/>
      <c r="C3264" s="3"/>
      <c r="D3264" s="3"/>
      <c r="F3264" s="4"/>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6"/>
      <c r="AJ3264" s="4"/>
      <c r="AK3264" s="4"/>
      <c r="AL3264" s="6"/>
    </row>
    <row r="3265" spans="1:38" ht="13" x14ac:dyDescent="0.15">
      <c r="A3265" s="7"/>
      <c r="B3265" s="3"/>
      <c r="C3265" s="3"/>
      <c r="D3265" s="3"/>
      <c r="F3265" s="3"/>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6"/>
      <c r="AJ3265" s="4"/>
      <c r="AK3265" s="4"/>
      <c r="AL3265" s="6"/>
    </row>
    <row r="3266" spans="1:38" ht="13" x14ac:dyDescent="0.15">
      <c r="A3266" s="7"/>
      <c r="B3266" s="3"/>
      <c r="C3266" s="3"/>
      <c r="D3266" s="3"/>
      <c r="F3266" s="4"/>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6"/>
      <c r="AJ3266" s="4"/>
      <c r="AK3266" s="4"/>
      <c r="AL3266" s="6"/>
    </row>
    <row r="3267" spans="1:38" ht="13" x14ac:dyDescent="0.15">
      <c r="A3267" s="1"/>
      <c r="B3267" s="3"/>
      <c r="C3267" s="3"/>
      <c r="D3267" s="3"/>
      <c r="F3267" s="4"/>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6"/>
      <c r="AJ3267" s="4"/>
      <c r="AK3267" s="4"/>
      <c r="AL3267" s="6"/>
    </row>
    <row r="3268" spans="1:38" ht="13" x14ac:dyDescent="0.15">
      <c r="A3268" s="7"/>
      <c r="B3268" s="3"/>
      <c r="C3268" s="3"/>
      <c r="D3268" s="3"/>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6"/>
      <c r="AJ3268" s="4"/>
      <c r="AK3268" s="4"/>
      <c r="AL3268" s="6"/>
    </row>
    <row r="3269" spans="1:38" ht="13" x14ac:dyDescent="0.15">
      <c r="A3269" s="7"/>
      <c r="B3269" s="3"/>
      <c r="C3269" s="3"/>
      <c r="D3269" s="3"/>
      <c r="F3269" s="3"/>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6"/>
      <c r="AJ3269" s="4"/>
      <c r="AK3269" s="4"/>
      <c r="AL3269" s="6"/>
    </row>
    <row r="3270" spans="1:38" ht="13" x14ac:dyDescent="0.15">
      <c r="A3270" s="7"/>
      <c r="B3270" s="3"/>
      <c r="C3270" s="3"/>
      <c r="D3270" s="3"/>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6"/>
      <c r="AJ3270" s="4"/>
      <c r="AK3270" s="4"/>
      <c r="AL3270" s="6"/>
    </row>
    <row r="3271" spans="1:38" ht="13" x14ac:dyDescent="0.15">
      <c r="A3271" s="1"/>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6"/>
      <c r="AJ3271" s="4"/>
      <c r="AK3271" s="4"/>
      <c r="AL3271" s="6"/>
    </row>
    <row r="3272" spans="1:38" ht="13" x14ac:dyDescent="0.15">
      <c r="A3272" s="7"/>
      <c r="B3272" s="3"/>
      <c r="C3272" s="3"/>
      <c r="D3272" s="4"/>
      <c r="E3272" s="6"/>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6"/>
      <c r="AJ3272" s="4"/>
      <c r="AK3272" s="4"/>
      <c r="AL3272" s="6"/>
    </row>
    <row r="3273" spans="1:38" ht="13" x14ac:dyDescent="0.15">
      <c r="A3273" s="7"/>
      <c r="B3273" s="3"/>
      <c r="C3273" s="3"/>
      <c r="D3273" s="3"/>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6"/>
      <c r="AJ3273" s="4"/>
      <c r="AK3273" s="4"/>
      <c r="AL3273" s="6"/>
    </row>
    <row r="3274" spans="1:38" ht="13" x14ac:dyDescent="0.15">
      <c r="A3274" s="7"/>
      <c r="B3274" s="3"/>
      <c r="C3274" s="3"/>
      <c r="D3274" s="3"/>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6"/>
      <c r="AJ3274" s="4"/>
      <c r="AK3274" s="4"/>
      <c r="AL3274" s="6"/>
    </row>
    <row r="3275" spans="1:38" ht="13" x14ac:dyDescent="0.15">
      <c r="A3275" s="1"/>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6"/>
      <c r="AJ3275" s="4"/>
      <c r="AK3275" s="4"/>
      <c r="AL3275" s="6"/>
    </row>
    <row r="3276" spans="1:38" ht="13" x14ac:dyDescent="0.15">
      <c r="A3276" s="7"/>
      <c r="B3276" s="3"/>
      <c r="C3276" s="3"/>
      <c r="D3276" s="3"/>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6"/>
      <c r="AJ3276" s="4"/>
      <c r="AK3276" s="4"/>
      <c r="AL3276" s="6"/>
    </row>
    <row r="3277" spans="1:38"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6"/>
      <c r="AJ3277" s="4"/>
      <c r="AK3277" s="4"/>
      <c r="AL3277" s="6"/>
    </row>
    <row r="3278" spans="1:38"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6"/>
      <c r="AJ3278" s="4"/>
      <c r="AK3278" s="4"/>
      <c r="AL3278" s="6"/>
    </row>
    <row r="3279" spans="1:38" ht="13" x14ac:dyDescent="0.15">
      <c r="A3279" s="1"/>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6"/>
      <c r="AJ3279" s="4"/>
      <c r="AK3279" s="4"/>
      <c r="AL3279" s="6"/>
    </row>
    <row r="3280" spans="1:38"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6"/>
      <c r="AJ3280" s="4"/>
      <c r="AK3280" s="4"/>
      <c r="AL3280" s="6"/>
    </row>
    <row r="3281" spans="1:38" ht="13" x14ac:dyDescent="0.15">
      <c r="A3281" s="7"/>
      <c r="B3281" s="3"/>
      <c r="C3281" s="3"/>
      <c r="D3281" s="3"/>
      <c r="F3281" s="3"/>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6"/>
      <c r="AJ3281" s="4"/>
      <c r="AK3281" s="4"/>
      <c r="AL3281" s="6"/>
    </row>
    <row r="3282" spans="1:38"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6"/>
      <c r="AJ3282" s="4"/>
      <c r="AK3282" s="4"/>
      <c r="AL3282" s="6"/>
    </row>
    <row r="3283" spans="1:38" ht="13" x14ac:dyDescent="0.15">
      <c r="A3283" s="1"/>
      <c r="B3283" s="3"/>
      <c r="C3283" s="3"/>
      <c r="D3283" s="4"/>
      <c r="E3283" s="6"/>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6"/>
      <c r="AJ3283" s="4"/>
      <c r="AK3283" s="4"/>
      <c r="AL3283" s="6"/>
    </row>
    <row r="3284" spans="1:38" ht="13" x14ac:dyDescent="0.15">
      <c r="A3284" s="7"/>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6"/>
      <c r="AJ3284" s="4"/>
      <c r="AK3284" s="4"/>
      <c r="AL3284" s="6"/>
    </row>
    <row r="3285" spans="1:38"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6"/>
      <c r="AJ3285" s="4"/>
      <c r="AK3285" s="4"/>
      <c r="AL3285" s="6"/>
    </row>
    <row r="3286" spans="1:38" ht="13" x14ac:dyDescent="0.15">
      <c r="A3286" s="7"/>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6"/>
      <c r="AJ3286" s="4"/>
      <c r="AK3286" s="4"/>
      <c r="AL3286" s="6"/>
    </row>
    <row r="3287" spans="1:38" ht="13" x14ac:dyDescent="0.15">
      <c r="A3287" s="1"/>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6"/>
      <c r="AJ3287" s="4"/>
      <c r="AK3287" s="4"/>
      <c r="AL3287" s="6"/>
    </row>
    <row r="3288" spans="1:38" ht="13" x14ac:dyDescent="0.15">
      <c r="A3288" s="7"/>
      <c r="B3288" s="3"/>
      <c r="C3288" s="3"/>
      <c r="D3288" s="3"/>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6"/>
      <c r="AJ3288" s="4"/>
      <c r="AK3288" s="4"/>
      <c r="AL3288" s="6"/>
    </row>
    <row r="3289" spans="1:38"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6"/>
      <c r="AJ3289" s="4"/>
      <c r="AK3289" s="4"/>
      <c r="AL3289" s="6"/>
    </row>
    <row r="3290" spans="1:38" ht="13" x14ac:dyDescent="0.15">
      <c r="A3290" s="7"/>
      <c r="B3290" s="3"/>
      <c r="C3290" s="3"/>
      <c r="D3290" s="3"/>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6"/>
      <c r="AJ3290" s="4"/>
      <c r="AK3290" s="4"/>
      <c r="AL3290" s="6"/>
    </row>
    <row r="3291" spans="1:38" ht="13" x14ac:dyDescent="0.15">
      <c r="A3291" s="1"/>
      <c r="B3291" s="3"/>
      <c r="C3291" s="3"/>
      <c r="D3291" s="4"/>
      <c r="E3291" s="6"/>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6"/>
      <c r="AJ3291" s="4"/>
      <c r="AK3291" s="4"/>
      <c r="AL3291" s="6"/>
    </row>
    <row r="3292" spans="1:38" ht="13" x14ac:dyDescent="0.15">
      <c r="A3292" s="7"/>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6"/>
      <c r="AJ3292" s="4"/>
      <c r="AK3292" s="4"/>
      <c r="AL3292" s="6"/>
    </row>
    <row r="3293" spans="1:38"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6"/>
      <c r="AJ3293" s="4"/>
      <c r="AK3293" s="4"/>
      <c r="AL3293" s="6"/>
    </row>
    <row r="3294" spans="1:38" ht="13" x14ac:dyDescent="0.15">
      <c r="A3294" s="7"/>
      <c r="B3294" s="3"/>
      <c r="C3294" s="3"/>
      <c r="D3294" s="3"/>
      <c r="F3294" s="4"/>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6"/>
      <c r="AJ3294" s="4"/>
      <c r="AK3294" s="4"/>
      <c r="AL3294" s="6"/>
    </row>
    <row r="3295" spans="1:38" ht="13" x14ac:dyDescent="0.15">
      <c r="A3295" s="1"/>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6"/>
      <c r="AJ3295" s="4"/>
      <c r="AK3295" s="4"/>
      <c r="AL3295" s="6"/>
    </row>
    <row r="3296" spans="1:38" ht="13" x14ac:dyDescent="0.15">
      <c r="A3296" s="7"/>
      <c r="B3296" s="3"/>
      <c r="C3296" s="3"/>
      <c r="D3296" s="3"/>
      <c r="F3296" s="4"/>
      <c r="G3296" s="6"/>
      <c r="H3296" s="6"/>
      <c r="I3296" s="6"/>
      <c r="J3296" s="4"/>
      <c r="K3296" s="6"/>
      <c r="L3296" s="6"/>
      <c r="M3296" s="6"/>
      <c r="N3296" s="6"/>
      <c r="O3296" s="6"/>
      <c r="P3296" s="4"/>
      <c r="Q3296" s="6"/>
      <c r="R3296" s="4"/>
      <c r="S3296" s="4"/>
      <c r="T3296" s="4"/>
      <c r="U3296" s="4"/>
      <c r="V3296" s="4"/>
      <c r="W3296" s="6"/>
      <c r="X3296" s="4"/>
      <c r="Y3296" s="14"/>
      <c r="Z3296" s="4"/>
      <c r="AA3296" s="4"/>
      <c r="AB3296" s="4"/>
      <c r="AC3296" s="4"/>
      <c r="AD3296" s="2"/>
      <c r="AE3296" s="2"/>
      <c r="AF3296" s="4"/>
      <c r="AG3296" s="4"/>
      <c r="AH3296" s="4"/>
      <c r="AI3296" s="6"/>
      <c r="AJ3296" s="4"/>
      <c r="AK3296" s="4"/>
      <c r="AL3296" s="6"/>
    </row>
    <row r="3297" spans="1:38" ht="13" x14ac:dyDescent="0.15">
      <c r="A3297" s="7"/>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6"/>
      <c r="AJ3297" s="4"/>
      <c r="AK3297" s="4"/>
      <c r="AL3297" s="6"/>
    </row>
    <row r="3298" spans="1:38"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6"/>
      <c r="AJ3298" s="4"/>
      <c r="AK3298" s="4"/>
      <c r="AL3298" s="6"/>
    </row>
    <row r="3299" spans="1:38" ht="13" x14ac:dyDescent="0.15">
      <c r="A3299" s="1"/>
      <c r="B3299" s="3"/>
      <c r="C3299" s="3"/>
      <c r="D3299" s="3"/>
      <c r="F3299" s="3"/>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6"/>
      <c r="AJ3299" s="4"/>
      <c r="AK3299" s="4"/>
      <c r="AL3299" s="6"/>
    </row>
    <row r="3300" spans="1:38"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6"/>
      <c r="AJ3300" s="4"/>
      <c r="AK3300" s="4"/>
      <c r="AL3300" s="6"/>
    </row>
    <row r="3301" spans="1:38" ht="13" x14ac:dyDescent="0.15">
      <c r="A3301" s="7"/>
      <c r="B3301" s="3"/>
      <c r="C3301" s="3"/>
      <c r="D3301" s="4"/>
      <c r="E3301" s="6"/>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6"/>
      <c r="AJ3301" s="4"/>
      <c r="AK3301" s="4"/>
      <c r="AL3301" s="6"/>
    </row>
    <row r="3302" spans="1:38"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6"/>
      <c r="AJ3302" s="4"/>
      <c r="AK3302" s="4"/>
      <c r="AL3302" s="6"/>
    </row>
    <row r="3303" spans="1:38" ht="13" x14ac:dyDescent="0.15">
      <c r="A3303" s="1"/>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6"/>
      <c r="AJ3303" s="4"/>
      <c r="AK3303" s="4"/>
      <c r="AL3303" s="6"/>
    </row>
    <row r="3304" spans="1:38" ht="13" x14ac:dyDescent="0.15">
      <c r="A3304" s="7"/>
      <c r="B3304" s="3"/>
      <c r="C3304" s="3"/>
      <c r="D3304" s="3"/>
      <c r="F3304" s="3"/>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6"/>
      <c r="AJ3304" s="4"/>
      <c r="AK3304" s="4"/>
      <c r="AL3304" s="6"/>
    </row>
    <row r="3305" spans="1:38"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6"/>
      <c r="AJ3305" s="4"/>
      <c r="AK3305" s="4"/>
      <c r="AL3305" s="6"/>
    </row>
    <row r="3306" spans="1:38" ht="13" x14ac:dyDescent="0.15">
      <c r="A3306" s="7"/>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6"/>
      <c r="AJ3306" s="4"/>
      <c r="AK3306" s="4"/>
      <c r="AL3306" s="6"/>
    </row>
    <row r="3307" spans="1:38" ht="13" x14ac:dyDescent="0.15">
      <c r="A3307" s="1"/>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6"/>
      <c r="AJ3307" s="4"/>
      <c r="AK3307" s="4"/>
      <c r="AL3307" s="6"/>
    </row>
    <row r="3308" spans="1:38" ht="13" x14ac:dyDescent="0.15">
      <c r="A3308" s="7"/>
      <c r="B3308" s="3"/>
      <c r="C3308" s="3"/>
      <c r="D3308" s="3"/>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6"/>
      <c r="AJ3308" s="4"/>
      <c r="AK3308" s="4"/>
      <c r="AL3308" s="6"/>
    </row>
    <row r="3309" spans="1:38"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6"/>
      <c r="AJ3309" s="4"/>
      <c r="AK3309" s="4"/>
      <c r="AL3309" s="6"/>
    </row>
    <row r="3310" spans="1:38"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6"/>
      <c r="AJ3310" s="4"/>
      <c r="AK3310" s="4"/>
      <c r="AL3310" s="6"/>
    </row>
    <row r="3311" spans="1:38" ht="13" x14ac:dyDescent="0.15">
      <c r="A3311" s="1"/>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6"/>
      <c r="AJ3311" s="4"/>
      <c r="AK3311" s="4"/>
      <c r="AL3311" s="6"/>
    </row>
    <row r="3312" spans="1:38"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6"/>
      <c r="AJ3312" s="4"/>
      <c r="AK3312" s="4"/>
      <c r="AL3312" s="6"/>
    </row>
    <row r="3313" spans="1:38"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6"/>
      <c r="AJ3313" s="4"/>
      <c r="AK3313" s="4"/>
      <c r="AL3313" s="6"/>
    </row>
    <row r="3314" spans="1:38" ht="13" x14ac:dyDescent="0.15">
      <c r="A3314" s="7"/>
      <c r="B3314" s="3"/>
      <c r="C3314" s="3"/>
      <c r="D3314" s="3"/>
      <c r="F3314" s="3"/>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6"/>
      <c r="AJ3314" s="4"/>
      <c r="AK3314" s="4"/>
      <c r="AL3314" s="6"/>
    </row>
    <row r="3315" spans="1:38" ht="13" x14ac:dyDescent="0.15">
      <c r="A3315" s="1"/>
      <c r="B3315" s="3"/>
      <c r="C3315" s="3"/>
      <c r="D3315" s="4"/>
      <c r="E3315" s="6"/>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6"/>
      <c r="AJ3315" s="4"/>
      <c r="AK3315" s="4"/>
      <c r="AL3315" s="6"/>
    </row>
    <row r="3316" spans="1:38" ht="13" x14ac:dyDescent="0.15">
      <c r="A3316" s="7"/>
      <c r="B3316" s="3"/>
      <c r="C3316" s="3"/>
      <c r="D3316" s="3"/>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6"/>
      <c r="AJ3316" s="4"/>
      <c r="AK3316" s="4"/>
      <c r="AL3316" s="6"/>
    </row>
    <row r="3317" spans="1:38"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6"/>
      <c r="AJ3317" s="4"/>
      <c r="AK3317" s="4"/>
      <c r="AL3317" s="6"/>
    </row>
    <row r="3318" spans="1:38"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6"/>
      <c r="AJ3318" s="4"/>
      <c r="AK3318" s="4"/>
      <c r="AL3318" s="6"/>
    </row>
    <row r="3319" spans="1:38" ht="13" x14ac:dyDescent="0.15">
      <c r="A3319" s="1"/>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6"/>
      <c r="AJ3319" s="4"/>
      <c r="AK3319" s="4"/>
      <c r="AL3319" s="6"/>
    </row>
    <row r="3320" spans="1:38"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6"/>
      <c r="AJ3320" s="4"/>
      <c r="AK3320" s="4"/>
      <c r="AL3320" s="6"/>
    </row>
    <row r="3321" spans="1:38"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6"/>
      <c r="AJ3321" s="4"/>
      <c r="AK3321" s="4"/>
      <c r="AL3321" s="6"/>
    </row>
    <row r="3322" spans="1:38"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6"/>
      <c r="AJ3322" s="4"/>
      <c r="AK3322" s="4"/>
      <c r="AL3322" s="6"/>
    </row>
    <row r="3323" spans="1:38" ht="13" x14ac:dyDescent="0.15">
      <c r="A3323" s="1"/>
      <c r="B3323" s="3"/>
      <c r="C3323" s="3"/>
      <c r="D3323" s="3"/>
      <c r="F3323" s="4"/>
      <c r="G3323" s="1"/>
      <c r="H3323" s="1"/>
      <c r="I3323" s="1"/>
      <c r="J3323" s="4"/>
      <c r="K3323" s="6"/>
      <c r="L3323" s="1"/>
      <c r="M3323" s="1"/>
      <c r="N3323" s="1"/>
      <c r="O3323" s="1"/>
      <c r="P3323" s="4"/>
      <c r="Q3323" s="6"/>
      <c r="R3323" s="4"/>
      <c r="S3323" s="4"/>
      <c r="T3323" s="4"/>
      <c r="U3323" s="4"/>
      <c r="V3323" s="4"/>
      <c r="W3323" s="6"/>
      <c r="X3323" s="4"/>
      <c r="Y3323" s="14"/>
      <c r="Z3323" s="4"/>
      <c r="AA3323" s="4"/>
      <c r="AB3323" s="4"/>
      <c r="AC3323" s="4"/>
      <c r="AD3323" s="2"/>
      <c r="AE3323" s="2"/>
      <c r="AF3323" s="4"/>
      <c r="AG3323" s="4"/>
      <c r="AH3323" s="4"/>
      <c r="AI3323" s="6"/>
      <c r="AJ3323" s="4"/>
      <c r="AK3323" s="4"/>
      <c r="AL3323" s="6"/>
    </row>
    <row r="3324" spans="1:38"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6"/>
      <c r="AJ3324" s="4"/>
      <c r="AK3324" s="4"/>
      <c r="AL3324" s="6"/>
    </row>
    <row r="3325" spans="1:38"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6"/>
      <c r="AJ3325" s="4"/>
      <c r="AK3325" s="4"/>
      <c r="AL3325" s="6"/>
    </row>
    <row r="3326" spans="1:38" ht="13" x14ac:dyDescent="0.15">
      <c r="A3326" s="7"/>
      <c r="B3326" s="3"/>
      <c r="C3326" s="3"/>
      <c r="D3326" s="3"/>
      <c r="F3326" s="4"/>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6"/>
      <c r="AJ3326" s="4"/>
      <c r="AK3326" s="4"/>
      <c r="AL3326" s="6"/>
    </row>
    <row r="3327" spans="1:38" ht="13" x14ac:dyDescent="0.15">
      <c r="A3327" s="1"/>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6"/>
      <c r="AJ3327" s="4"/>
      <c r="AK3327" s="4"/>
      <c r="AL3327" s="6"/>
    </row>
    <row r="3328" spans="1:38" ht="13" x14ac:dyDescent="0.15">
      <c r="A3328" s="7"/>
      <c r="B3328" s="3"/>
      <c r="C3328" s="3"/>
      <c r="D3328" s="4"/>
      <c r="E3328" s="6"/>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6"/>
      <c r="AJ3328" s="4"/>
      <c r="AK3328" s="4"/>
      <c r="AL3328" s="6"/>
    </row>
    <row r="3329" spans="1:38" ht="13" x14ac:dyDescent="0.15">
      <c r="A3329" s="7"/>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6"/>
      <c r="AJ3329" s="4"/>
      <c r="AK3329" s="4"/>
      <c r="AL3329" s="6"/>
    </row>
    <row r="3330" spans="1:38"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6"/>
      <c r="AJ3330" s="4"/>
      <c r="AK3330" s="4"/>
      <c r="AL3330" s="6"/>
    </row>
    <row r="3331" spans="1:38" ht="13" x14ac:dyDescent="0.15">
      <c r="A3331" s="1"/>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6"/>
      <c r="AJ3331" s="4"/>
      <c r="AK3331" s="4"/>
      <c r="AL3331" s="6"/>
    </row>
    <row r="3332" spans="1:38"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6"/>
      <c r="AJ3332" s="4"/>
      <c r="AK3332" s="4"/>
      <c r="AL3332" s="6"/>
    </row>
    <row r="3333" spans="1:38"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6"/>
      <c r="AJ3333" s="4"/>
      <c r="AK3333" s="4"/>
      <c r="AL3333" s="6"/>
    </row>
    <row r="3334" spans="1:38"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6"/>
      <c r="AJ3334" s="4"/>
      <c r="AK3334" s="4"/>
      <c r="AL3334" s="6"/>
    </row>
    <row r="3335" spans="1:38" ht="13" x14ac:dyDescent="0.15">
      <c r="A3335" s="1"/>
      <c r="B3335" s="3"/>
      <c r="C3335" s="3"/>
      <c r="D3335" s="3"/>
      <c r="F3335" s="3"/>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6"/>
      <c r="AJ3335" s="4"/>
      <c r="AK3335" s="4"/>
      <c r="AL3335" s="6"/>
    </row>
    <row r="3336" spans="1:38" ht="13" x14ac:dyDescent="0.15">
      <c r="A3336" s="7"/>
      <c r="B3336" s="3"/>
      <c r="C3336" s="3"/>
      <c r="D3336" s="4"/>
      <c r="E3336" s="6"/>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6"/>
      <c r="AJ3336" s="4"/>
      <c r="AK3336" s="4"/>
      <c r="AL3336" s="6"/>
    </row>
    <row r="3337" spans="1:38" ht="13" x14ac:dyDescent="0.15">
      <c r="A3337" s="7"/>
      <c r="B3337" s="3"/>
      <c r="C3337" s="3"/>
      <c r="D3337" s="4"/>
      <c r="E3337" s="6"/>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6"/>
      <c r="AJ3337" s="4"/>
      <c r="AK3337" s="4"/>
      <c r="AL3337" s="6"/>
    </row>
    <row r="3338" spans="1:38" ht="13" x14ac:dyDescent="0.15">
      <c r="A3338" s="7"/>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6"/>
      <c r="AJ3338" s="4"/>
      <c r="AK3338" s="4"/>
      <c r="AL3338" s="6"/>
    </row>
    <row r="3339" spans="1:38" ht="13" x14ac:dyDescent="0.15">
      <c r="A3339" s="1"/>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6"/>
      <c r="AJ3339" s="4"/>
      <c r="AK3339" s="4"/>
      <c r="AL3339" s="6"/>
    </row>
    <row r="3340" spans="1:38"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6"/>
      <c r="AJ3340" s="4"/>
      <c r="AK3340" s="4"/>
      <c r="AL3340" s="6"/>
    </row>
    <row r="3341" spans="1:38"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6"/>
      <c r="AJ3341" s="4"/>
      <c r="AK3341" s="4"/>
      <c r="AL3341" s="6"/>
    </row>
    <row r="3342" spans="1:38"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6"/>
      <c r="AJ3342" s="4"/>
      <c r="AK3342" s="4"/>
      <c r="AL3342" s="6"/>
    </row>
    <row r="3343" spans="1:38" ht="13" x14ac:dyDescent="0.15">
      <c r="A3343" s="1"/>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6"/>
      <c r="AJ3343" s="4"/>
      <c r="AK3343" s="4"/>
      <c r="AL3343" s="6"/>
    </row>
    <row r="3344" spans="1:38" ht="13" x14ac:dyDescent="0.15">
      <c r="A3344" s="7"/>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6"/>
      <c r="AJ3344" s="4"/>
      <c r="AK3344" s="4"/>
      <c r="AL3344" s="6"/>
    </row>
    <row r="3345" spans="1:38"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6"/>
      <c r="AJ3345" s="4"/>
      <c r="AK3345" s="4"/>
      <c r="AL3345" s="6"/>
    </row>
    <row r="3346" spans="1:38" ht="13" x14ac:dyDescent="0.15">
      <c r="A3346" s="7"/>
      <c r="B3346" s="3"/>
      <c r="C3346" s="3"/>
      <c r="D3346" s="3"/>
      <c r="F3346" s="3"/>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6"/>
      <c r="AJ3346" s="4"/>
      <c r="AK3346" s="4"/>
      <c r="AL3346" s="6"/>
    </row>
    <row r="3347" spans="1:38" ht="13" x14ac:dyDescent="0.15">
      <c r="A3347" s="1"/>
      <c r="B3347" s="3"/>
      <c r="C3347" s="3"/>
      <c r="D3347" s="4"/>
      <c r="E3347" s="6"/>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6"/>
      <c r="AJ3347" s="4"/>
      <c r="AK3347" s="4"/>
      <c r="AL3347" s="6"/>
    </row>
    <row r="3348" spans="1:38" ht="13" x14ac:dyDescent="0.15">
      <c r="A3348" s="7"/>
      <c r="B3348" s="3"/>
      <c r="C3348" s="3"/>
      <c r="D3348" s="3"/>
      <c r="F3348" s="4"/>
      <c r="G3348" s="6"/>
      <c r="H3348" s="6"/>
      <c r="I3348" s="6"/>
      <c r="J3348" s="4"/>
      <c r="K3348" s="6"/>
      <c r="L3348" s="6"/>
      <c r="M3348" s="6"/>
      <c r="N3348" s="6"/>
      <c r="O3348" s="6"/>
      <c r="P3348" s="4"/>
      <c r="Q3348" s="6"/>
      <c r="R3348" s="4"/>
      <c r="S3348" s="4"/>
      <c r="T3348" s="4"/>
      <c r="U3348" s="4"/>
      <c r="V3348" s="4"/>
      <c r="W3348" s="6"/>
      <c r="X3348" s="4"/>
      <c r="Y3348" s="14"/>
      <c r="Z3348" s="4"/>
      <c r="AA3348" s="4"/>
      <c r="AB3348" s="4"/>
      <c r="AC3348" s="4"/>
      <c r="AD3348" s="2"/>
      <c r="AE3348" s="2"/>
      <c r="AF3348" s="4"/>
      <c r="AG3348" s="4"/>
      <c r="AH3348" s="4"/>
      <c r="AI3348" s="6"/>
      <c r="AJ3348" s="4"/>
      <c r="AK3348" s="4"/>
      <c r="AL3348" s="6"/>
    </row>
    <row r="3349" spans="1:38"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6"/>
      <c r="AJ3349" s="4"/>
      <c r="AK3349" s="4"/>
      <c r="AL3349" s="6"/>
    </row>
    <row r="3350" spans="1:38"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6"/>
      <c r="AJ3350" s="4"/>
      <c r="AK3350" s="4"/>
      <c r="AL3350" s="6"/>
    </row>
    <row r="3351" spans="1:38" ht="13" x14ac:dyDescent="0.15">
      <c r="A3351" s="1"/>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6"/>
      <c r="AJ3351" s="4"/>
      <c r="AK3351" s="4"/>
      <c r="AL3351" s="6"/>
    </row>
    <row r="3352" spans="1:38" ht="13" x14ac:dyDescent="0.15">
      <c r="A3352" s="7"/>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6"/>
      <c r="AJ3352" s="4"/>
      <c r="AK3352" s="4"/>
      <c r="AL3352" s="6"/>
    </row>
    <row r="3353" spans="1:38"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6"/>
      <c r="AJ3353" s="4"/>
      <c r="AK3353" s="4"/>
      <c r="AL3353" s="6"/>
    </row>
    <row r="3354" spans="1:38"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6"/>
      <c r="AJ3354" s="4"/>
      <c r="AK3354" s="4"/>
      <c r="AL3354" s="6"/>
    </row>
    <row r="3355" spans="1:38" ht="13" x14ac:dyDescent="0.15">
      <c r="A3355" s="1"/>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6"/>
      <c r="AJ3355" s="4"/>
      <c r="AK3355" s="4"/>
      <c r="AL3355" s="6"/>
    </row>
    <row r="3356" spans="1:38" ht="13" x14ac:dyDescent="0.15">
      <c r="A3356" s="7"/>
      <c r="B3356" s="3"/>
      <c r="C3356" s="3"/>
      <c r="D3356" s="4"/>
      <c r="E3356" s="6"/>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6"/>
      <c r="AJ3356" s="4"/>
      <c r="AK3356" s="4"/>
      <c r="AL3356" s="6"/>
    </row>
    <row r="3357" spans="1:38" ht="13" x14ac:dyDescent="0.15">
      <c r="A3357" s="7"/>
      <c r="B3357" s="3"/>
      <c r="C3357" s="3"/>
      <c r="D3357" s="4"/>
      <c r="E3357" s="6"/>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6"/>
      <c r="AJ3357" s="4"/>
      <c r="AK3357" s="4"/>
      <c r="AL3357" s="6"/>
    </row>
    <row r="3358" spans="1:38" ht="13" x14ac:dyDescent="0.15">
      <c r="A3358" s="7"/>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6"/>
      <c r="AJ3358" s="4"/>
      <c r="AK3358" s="4"/>
      <c r="AL3358" s="6"/>
    </row>
    <row r="3359" spans="1:38" ht="13" x14ac:dyDescent="0.15">
      <c r="A3359" s="1"/>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6"/>
      <c r="AJ3359" s="4"/>
      <c r="AK3359" s="4"/>
      <c r="AL3359" s="6"/>
    </row>
    <row r="3360" spans="1:38" ht="13" x14ac:dyDescent="0.15">
      <c r="A3360" s="7"/>
      <c r="B3360" s="3"/>
      <c r="C3360" s="3"/>
      <c r="D3360" s="3"/>
      <c r="F3360" s="4"/>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6"/>
      <c r="AJ3360" s="4"/>
      <c r="AK3360" s="4"/>
      <c r="AL3360" s="6"/>
    </row>
    <row r="3361" spans="1:38"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6"/>
      <c r="AJ3361" s="4"/>
      <c r="AK3361" s="4"/>
      <c r="AL3361" s="6"/>
    </row>
    <row r="3362" spans="1:38" ht="13" x14ac:dyDescent="0.15">
      <c r="A3362" s="7"/>
      <c r="B3362" s="3"/>
      <c r="C3362" s="3"/>
      <c r="D3362" s="3"/>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6"/>
      <c r="AJ3362" s="4"/>
      <c r="AK3362" s="4"/>
      <c r="AL3362" s="6"/>
    </row>
    <row r="3363" spans="1:38" ht="13" x14ac:dyDescent="0.15">
      <c r="A3363" s="1"/>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6"/>
      <c r="AJ3363" s="4"/>
      <c r="AK3363" s="4"/>
      <c r="AL3363" s="6"/>
    </row>
    <row r="3364" spans="1:38" ht="13" x14ac:dyDescent="0.15">
      <c r="A3364" s="7"/>
      <c r="B3364" s="3"/>
      <c r="C3364" s="3"/>
      <c r="D3364" s="4"/>
      <c r="E3364" s="6"/>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6"/>
      <c r="AJ3364" s="4"/>
      <c r="AK3364" s="4"/>
      <c r="AL3364" s="6"/>
    </row>
    <row r="3365" spans="1:38"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6"/>
      <c r="AJ3365" s="4"/>
      <c r="AK3365" s="4"/>
      <c r="AL3365" s="6"/>
    </row>
    <row r="3366" spans="1:38" ht="13" x14ac:dyDescent="0.15">
      <c r="A3366" s="7"/>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6"/>
      <c r="AJ3366" s="4"/>
      <c r="AK3366" s="4"/>
      <c r="AL3366" s="6"/>
    </row>
    <row r="3367" spans="1:38" ht="13" x14ac:dyDescent="0.15">
      <c r="A3367" s="1"/>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6"/>
      <c r="AJ3367" s="4"/>
      <c r="AK3367" s="4"/>
      <c r="AL3367" s="6"/>
    </row>
    <row r="3368" spans="1:38"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6"/>
      <c r="AJ3368" s="4"/>
      <c r="AK3368" s="4"/>
      <c r="AL3368" s="6"/>
    </row>
    <row r="3369" spans="1:38"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6"/>
      <c r="AJ3369" s="4"/>
      <c r="AK3369" s="4"/>
      <c r="AL3369" s="6"/>
    </row>
    <row r="3370" spans="1:38"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6"/>
      <c r="AJ3370" s="4"/>
      <c r="AK3370" s="4"/>
      <c r="AL3370" s="6"/>
    </row>
    <row r="3371" spans="1:38" ht="13" x14ac:dyDescent="0.15">
      <c r="A3371" s="1"/>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6"/>
      <c r="AJ3371" s="4"/>
      <c r="AK3371" s="4"/>
      <c r="AL3371" s="6"/>
    </row>
    <row r="3372" spans="1:38" ht="13" x14ac:dyDescent="0.15">
      <c r="A3372" s="7"/>
      <c r="B3372" s="3"/>
      <c r="C3372" s="3"/>
      <c r="D3372" s="4"/>
      <c r="E3372" s="6"/>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6"/>
      <c r="AJ3372" s="4"/>
      <c r="AK3372" s="4"/>
      <c r="AL3372" s="6"/>
    </row>
    <row r="3373" spans="1:38" ht="13" x14ac:dyDescent="0.15">
      <c r="A3373" s="7"/>
      <c r="B3373" s="3"/>
      <c r="C3373" s="3"/>
      <c r="D3373" s="3"/>
      <c r="F3373" s="4"/>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6"/>
      <c r="AJ3373" s="4"/>
      <c r="AK3373" s="4"/>
      <c r="AL3373" s="6"/>
    </row>
    <row r="3374" spans="1:38" ht="13" x14ac:dyDescent="0.15">
      <c r="A3374" s="7"/>
      <c r="B3374" s="3"/>
      <c r="C3374" s="3"/>
      <c r="D3374" s="3"/>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6"/>
      <c r="AJ3374" s="4"/>
      <c r="AK3374" s="4"/>
      <c r="AL3374" s="6"/>
    </row>
    <row r="3375" spans="1:38" ht="13" x14ac:dyDescent="0.15">
      <c r="A3375" s="1"/>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6"/>
      <c r="AJ3375" s="4"/>
      <c r="AK3375" s="4"/>
      <c r="AL3375" s="6"/>
    </row>
    <row r="3376" spans="1:38"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6"/>
      <c r="AJ3376" s="4"/>
      <c r="AK3376" s="4"/>
      <c r="AL3376" s="6"/>
    </row>
    <row r="3377" spans="1:38"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6"/>
      <c r="AJ3377" s="4"/>
      <c r="AK3377" s="4"/>
      <c r="AL3377" s="6"/>
    </row>
    <row r="3378" spans="1:38"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6"/>
      <c r="AJ3378" s="4"/>
      <c r="AK3378" s="4"/>
      <c r="AL3378" s="6"/>
    </row>
    <row r="3379" spans="1:38" ht="13" x14ac:dyDescent="0.15">
      <c r="A3379" s="1"/>
      <c r="B3379" s="3"/>
      <c r="C3379" s="3"/>
      <c r="D3379" s="4"/>
      <c r="E3379" s="6"/>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6"/>
      <c r="AJ3379" s="4"/>
      <c r="AK3379" s="4"/>
      <c r="AL3379" s="6"/>
    </row>
    <row r="3380" spans="1:38" ht="13" x14ac:dyDescent="0.15">
      <c r="A3380" s="7"/>
      <c r="B3380" s="3"/>
      <c r="C3380" s="3"/>
      <c r="D3380" s="3"/>
      <c r="F3380" s="4"/>
      <c r="G3380" s="2"/>
      <c r="H3380" s="2"/>
      <c r="I3380" s="2"/>
      <c r="J3380" s="4"/>
      <c r="K3380" s="6"/>
      <c r="L3380" s="2"/>
      <c r="M3380" s="2"/>
      <c r="N3380" s="2"/>
      <c r="O3380" s="2"/>
      <c r="P3380" s="4"/>
      <c r="Q3380" s="6"/>
      <c r="R3380" s="4"/>
      <c r="S3380" s="4"/>
      <c r="T3380" s="4"/>
      <c r="U3380" s="4"/>
      <c r="V3380" s="4"/>
      <c r="W3380" s="6"/>
      <c r="X3380" s="4"/>
      <c r="Y3380" s="14"/>
      <c r="Z3380" s="4"/>
      <c r="AA3380" s="4"/>
      <c r="AB3380" s="4"/>
      <c r="AC3380" s="4"/>
      <c r="AD3380" s="2"/>
      <c r="AE3380" s="2"/>
      <c r="AF3380" s="4"/>
      <c r="AG3380" s="4"/>
      <c r="AH3380" s="4"/>
      <c r="AI3380" s="6"/>
      <c r="AJ3380" s="4"/>
      <c r="AK3380" s="4"/>
      <c r="AL3380" s="6"/>
    </row>
    <row r="3381" spans="1:38" ht="13" x14ac:dyDescent="0.15">
      <c r="A3381" s="7"/>
      <c r="B3381" s="3"/>
      <c r="C3381" s="3"/>
      <c r="D3381" s="3"/>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6"/>
      <c r="AJ3381" s="4"/>
      <c r="AK3381" s="4"/>
      <c r="AL3381" s="6"/>
    </row>
    <row r="3382" spans="1:38" ht="13" x14ac:dyDescent="0.15">
      <c r="A3382" s="7"/>
      <c r="B3382" s="3"/>
      <c r="C3382" s="3"/>
      <c r="D3382" s="3"/>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6"/>
      <c r="AJ3382" s="4"/>
      <c r="AK3382" s="4"/>
      <c r="AL3382" s="6"/>
    </row>
    <row r="3383" spans="1:38" ht="13" x14ac:dyDescent="0.15">
      <c r="A3383" s="1"/>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6"/>
      <c r="AJ3383" s="4"/>
      <c r="AK3383" s="4"/>
      <c r="AL3383" s="6"/>
    </row>
    <row r="3384" spans="1:38" ht="13" x14ac:dyDescent="0.15">
      <c r="A3384" s="7"/>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6"/>
      <c r="AJ3384" s="4"/>
      <c r="AK3384" s="4"/>
      <c r="AL3384" s="6"/>
    </row>
    <row r="3385" spans="1:38"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6"/>
      <c r="AJ3385" s="4"/>
      <c r="AK3385" s="4"/>
      <c r="AL3385" s="6"/>
    </row>
    <row r="3386" spans="1:38" ht="13" x14ac:dyDescent="0.15">
      <c r="A3386" s="7"/>
      <c r="B3386" s="3"/>
      <c r="C3386" s="3"/>
      <c r="D3386" s="4"/>
      <c r="E3386" s="6"/>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6"/>
      <c r="AJ3386" s="4"/>
      <c r="AK3386" s="4"/>
      <c r="AL3386" s="6"/>
    </row>
    <row r="3387" spans="1:38" ht="13" x14ac:dyDescent="0.15">
      <c r="A3387" s="1"/>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6"/>
      <c r="AJ3387" s="4"/>
      <c r="AK3387" s="4"/>
      <c r="AL3387" s="6"/>
    </row>
    <row r="3388" spans="1:38" ht="13" x14ac:dyDescent="0.15">
      <c r="A3388" s="7"/>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6"/>
      <c r="AJ3388" s="4"/>
      <c r="AK3388" s="4"/>
      <c r="AL3388" s="6"/>
    </row>
    <row r="3389" spans="1:38"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6"/>
      <c r="AJ3389" s="4"/>
      <c r="AK3389" s="4"/>
      <c r="AL3389" s="6"/>
    </row>
    <row r="3390" spans="1:38" ht="13" x14ac:dyDescent="0.15">
      <c r="A3390" s="7"/>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6"/>
      <c r="AJ3390" s="4"/>
      <c r="AK3390" s="4"/>
      <c r="AL3390" s="6"/>
    </row>
    <row r="3391" spans="1:38" ht="13" x14ac:dyDescent="0.15">
      <c r="A3391" s="1"/>
      <c r="B3391" s="3"/>
      <c r="C3391" s="3"/>
      <c r="D3391" s="3"/>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6"/>
      <c r="AJ3391" s="4"/>
      <c r="AK3391" s="4"/>
      <c r="AL3391" s="6"/>
    </row>
    <row r="3392" spans="1:38"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6"/>
      <c r="AJ3392" s="4"/>
      <c r="AK3392" s="4"/>
      <c r="AL3392" s="6"/>
    </row>
    <row r="3393" spans="1:38"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6"/>
      <c r="AJ3393" s="4"/>
      <c r="AK3393" s="4"/>
      <c r="AL3393" s="6"/>
    </row>
    <row r="3394" spans="1:38" ht="13" x14ac:dyDescent="0.15">
      <c r="A3394" s="7"/>
      <c r="B3394" s="3"/>
      <c r="C3394" s="3"/>
      <c r="D3394" s="4"/>
      <c r="E3394" s="6"/>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6"/>
      <c r="AJ3394" s="4"/>
      <c r="AK3394" s="4"/>
      <c r="AL3394" s="6"/>
    </row>
    <row r="3395" spans="1:38" ht="13" x14ac:dyDescent="0.15">
      <c r="A3395" s="1"/>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6"/>
      <c r="AJ3395" s="4"/>
      <c r="AK3395" s="4"/>
      <c r="AL3395" s="6"/>
    </row>
    <row r="3396" spans="1:38" ht="13" x14ac:dyDescent="0.15">
      <c r="A3396" s="7"/>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6"/>
      <c r="AJ3396" s="4"/>
      <c r="AK3396" s="4"/>
      <c r="AL3396" s="6"/>
    </row>
    <row r="3397" spans="1:38" ht="13" x14ac:dyDescent="0.15">
      <c r="A3397" s="7"/>
      <c r="B3397" s="3"/>
      <c r="C3397" s="3"/>
      <c r="D3397" s="3"/>
      <c r="F3397" s="4"/>
      <c r="G3397" s="2"/>
      <c r="H3397" s="2"/>
      <c r="I3397" s="2"/>
      <c r="J3397" s="4"/>
      <c r="K3397" s="6"/>
      <c r="L3397" s="2"/>
      <c r="M3397" s="2"/>
      <c r="N3397" s="2"/>
      <c r="O3397" s="2"/>
      <c r="P3397" s="4"/>
      <c r="Q3397" s="6"/>
      <c r="R3397" s="4"/>
      <c r="S3397" s="4"/>
      <c r="T3397" s="4"/>
      <c r="U3397" s="4"/>
      <c r="V3397" s="4"/>
      <c r="W3397" s="6"/>
      <c r="X3397" s="4"/>
      <c r="Y3397" s="14"/>
      <c r="Z3397" s="4"/>
      <c r="AA3397" s="4"/>
      <c r="AB3397" s="4"/>
      <c r="AC3397" s="4"/>
      <c r="AD3397" s="2"/>
      <c r="AE3397" s="2"/>
      <c r="AF3397" s="4"/>
      <c r="AG3397" s="4"/>
      <c r="AH3397" s="4"/>
      <c r="AI3397" s="6"/>
      <c r="AJ3397" s="4"/>
      <c r="AK3397" s="4"/>
      <c r="AL3397" s="6"/>
    </row>
    <row r="3398" spans="1:38"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6"/>
      <c r="AJ3398" s="4"/>
      <c r="AK3398" s="4"/>
      <c r="AL3398" s="6"/>
    </row>
    <row r="3399" spans="1:38" ht="13" x14ac:dyDescent="0.15">
      <c r="A3399" s="1"/>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6"/>
      <c r="AJ3399" s="4"/>
      <c r="AK3399" s="4"/>
      <c r="AL3399" s="6"/>
    </row>
    <row r="3400" spans="1:38"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6"/>
      <c r="AJ3400" s="4"/>
      <c r="AK3400" s="4"/>
      <c r="AL3400" s="6"/>
    </row>
    <row r="3401" spans="1:38"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6"/>
      <c r="AJ3401" s="4"/>
      <c r="AK3401" s="4"/>
      <c r="AL3401" s="6"/>
    </row>
    <row r="3402" spans="1:38" ht="13" x14ac:dyDescent="0.15">
      <c r="A3402" s="7"/>
      <c r="B3402" s="3"/>
      <c r="C3402" s="3"/>
      <c r="D3402" s="4"/>
      <c r="E3402" s="6"/>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6"/>
      <c r="AJ3402" s="4"/>
      <c r="AK3402" s="4"/>
      <c r="AL3402" s="6"/>
    </row>
    <row r="3403" spans="1:38" ht="13" x14ac:dyDescent="0.15">
      <c r="A3403" s="1"/>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6"/>
      <c r="AJ3403" s="4"/>
      <c r="AK3403" s="4"/>
      <c r="AL3403" s="6"/>
    </row>
    <row r="3404" spans="1:38" ht="13" x14ac:dyDescent="0.15">
      <c r="A3404" s="7"/>
      <c r="B3404" s="3"/>
      <c r="C3404" s="3"/>
      <c r="D3404" s="3"/>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6"/>
      <c r="AJ3404" s="4"/>
      <c r="AK3404" s="4"/>
      <c r="AL3404" s="6"/>
    </row>
    <row r="3405" spans="1:38"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6"/>
      <c r="AJ3405" s="4"/>
      <c r="AK3405" s="4"/>
      <c r="AL3405" s="6"/>
    </row>
    <row r="3406" spans="1:38" ht="13" x14ac:dyDescent="0.15">
      <c r="A3406" s="7"/>
      <c r="B3406" s="3"/>
      <c r="C3406" s="3"/>
      <c r="D3406" s="3"/>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6"/>
      <c r="AJ3406" s="4"/>
      <c r="AK3406" s="4"/>
      <c r="AL3406" s="6"/>
    </row>
    <row r="3407" spans="1:38" ht="13" x14ac:dyDescent="0.15">
      <c r="A3407" s="1"/>
      <c r="B3407" s="3"/>
      <c r="C3407" s="3"/>
      <c r="D3407" s="3"/>
      <c r="F3407" s="4"/>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6"/>
      <c r="AJ3407" s="4"/>
      <c r="AK3407" s="4"/>
      <c r="AL3407" s="6"/>
    </row>
    <row r="3408" spans="1:38" ht="13" x14ac:dyDescent="0.15">
      <c r="A3408" s="7"/>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6"/>
      <c r="AJ3408" s="4"/>
      <c r="AK3408" s="4"/>
      <c r="AL3408" s="6"/>
    </row>
    <row r="3409" spans="1:38"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6"/>
      <c r="AJ3409" s="4"/>
      <c r="AK3409" s="4"/>
      <c r="AL3409" s="6"/>
    </row>
    <row r="3410" spans="1:38" ht="13" x14ac:dyDescent="0.15">
      <c r="A3410" s="7"/>
      <c r="B3410" s="3"/>
      <c r="C3410" s="3"/>
      <c r="D3410" s="3"/>
      <c r="F3410" s="3"/>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6"/>
      <c r="AJ3410" s="4"/>
      <c r="AK3410" s="4"/>
      <c r="AL3410" s="6"/>
    </row>
    <row r="3411" spans="1:38" ht="13" x14ac:dyDescent="0.15">
      <c r="A3411" s="1"/>
      <c r="B3411" s="3"/>
      <c r="C3411" s="3"/>
      <c r="D3411" s="4"/>
      <c r="E3411" s="6"/>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6"/>
      <c r="AJ3411" s="4"/>
      <c r="AK3411" s="4"/>
      <c r="AL3411" s="6"/>
    </row>
    <row r="3412" spans="1:38" ht="13" x14ac:dyDescent="0.15">
      <c r="A3412" s="7"/>
      <c r="B3412" s="3"/>
      <c r="C3412" s="3"/>
      <c r="D3412" s="3"/>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6"/>
      <c r="AJ3412" s="4"/>
      <c r="AK3412" s="4"/>
      <c r="AL3412" s="6"/>
    </row>
    <row r="3413" spans="1:38"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6"/>
      <c r="AJ3413" s="4"/>
      <c r="AK3413" s="4"/>
      <c r="AL3413" s="6"/>
    </row>
    <row r="3414" spans="1:38"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6"/>
      <c r="AJ3414" s="4"/>
      <c r="AK3414" s="4"/>
      <c r="AL3414" s="6"/>
    </row>
    <row r="3415" spans="1:38" ht="13" x14ac:dyDescent="0.15">
      <c r="A3415" s="1"/>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6"/>
      <c r="AJ3415" s="4"/>
      <c r="AK3415" s="4"/>
      <c r="AL3415" s="6"/>
    </row>
    <row r="3416" spans="1:38"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6"/>
      <c r="AJ3416" s="4"/>
      <c r="AK3416" s="4"/>
      <c r="AL3416" s="6"/>
    </row>
    <row r="3417" spans="1:38"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6"/>
      <c r="AJ3417" s="4"/>
      <c r="AK3417" s="4"/>
      <c r="AL3417" s="6"/>
    </row>
    <row r="3418" spans="1:38"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6"/>
      <c r="AJ3418" s="4"/>
      <c r="AK3418" s="4"/>
      <c r="AL3418" s="6"/>
    </row>
    <row r="3419" spans="1:38" ht="13" x14ac:dyDescent="0.15">
      <c r="A3419" s="1"/>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6"/>
      <c r="AJ3419" s="4"/>
      <c r="AK3419" s="4"/>
      <c r="AL3419" s="6"/>
    </row>
    <row r="3420" spans="1:38"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6"/>
      <c r="AJ3420" s="4"/>
      <c r="AK3420" s="4"/>
      <c r="AL3420" s="6"/>
    </row>
    <row r="3421" spans="1:38"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6"/>
      <c r="AJ3421" s="4"/>
      <c r="AK3421" s="4"/>
      <c r="AL3421" s="6"/>
    </row>
    <row r="3422" spans="1:38" ht="13" x14ac:dyDescent="0.15">
      <c r="A3422" s="7"/>
      <c r="B3422" s="3"/>
      <c r="C3422" s="3"/>
      <c r="D3422" s="4"/>
      <c r="E3422" s="6"/>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6"/>
      <c r="AJ3422" s="4"/>
      <c r="AK3422" s="4"/>
      <c r="AL3422" s="6"/>
    </row>
    <row r="3423" spans="1:38" ht="13" x14ac:dyDescent="0.15">
      <c r="A3423" s="1"/>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6"/>
      <c r="AJ3423" s="4"/>
      <c r="AK3423" s="4"/>
      <c r="AL3423" s="6"/>
    </row>
    <row r="3424" spans="1:38" ht="13" x14ac:dyDescent="0.15">
      <c r="A3424" s="7"/>
      <c r="B3424" s="3"/>
      <c r="C3424" s="3"/>
      <c r="D3424" s="3"/>
      <c r="F3424" s="3"/>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6"/>
      <c r="AJ3424" s="4"/>
      <c r="AK3424" s="4"/>
      <c r="AL3424" s="6"/>
    </row>
    <row r="3425" spans="1:38"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6"/>
      <c r="AJ3425" s="4"/>
      <c r="AK3425" s="4"/>
      <c r="AL3425" s="6"/>
    </row>
    <row r="3426" spans="1:38" ht="13" x14ac:dyDescent="0.15">
      <c r="A3426" s="7"/>
      <c r="B3426" s="3"/>
      <c r="C3426" s="4"/>
      <c r="D3426" s="3"/>
      <c r="F3426" s="4"/>
      <c r="G3426" s="3"/>
      <c r="J3426" s="3"/>
      <c r="P3426" s="3"/>
      <c r="R3426" s="4"/>
      <c r="S3426" s="4"/>
      <c r="T3426" s="4"/>
      <c r="U3426" s="3"/>
      <c r="V3426" s="4"/>
      <c r="W3426" s="6"/>
      <c r="X3426" s="4"/>
      <c r="Y3426" s="14"/>
      <c r="Z3426" s="4"/>
      <c r="AA3426" s="4"/>
      <c r="AB3426" s="4"/>
      <c r="AC3426" s="4"/>
      <c r="AD3426" s="2"/>
      <c r="AE3426" s="2"/>
      <c r="AF3426" s="4"/>
      <c r="AG3426" s="4"/>
      <c r="AH3426" s="4"/>
      <c r="AI3426" s="6"/>
      <c r="AJ3426" s="4"/>
      <c r="AK3426" s="4"/>
      <c r="AL3426" s="6"/>
    </row>
    <row r="3427" spans="1:38" ht="13" x14ac:dyDescent="0.15">
      <c r="A3427" s="1"/>
      <c r="B3427" s="3"/>
      <c r="C3427" s="3"/>
      <c r="D3427" s="3"/>
      <c r="F3427" s="3"/>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6"/>
      <c r="AJ3427" s="4"/>
      <c r="AK3427" s="4"/>
      <c r="AL3427" s="6"/>
    </row>
    <row r="3428" spans="1:38" ht="13" x14ac:dyDescent="0.15">
      <c r="A3428" s="7"/>
      <c r="B3428" s="3"/>
      <c r="C3428" s="3"/>
      <c r="D3428" s="3"/>
      <c r="F3428" s="4"/>
      <c r="G3428" s="6"/>
      <c r="H3428" s="6"/>
      <c r="I3428" s="6"/>
      <c r="J3428" s="4"/>
      <c r="K3428" s="6"/>
      <c r="L3428" s="6"/>
      <c r="M3428" s="6"/>
      <c r="N3428" s="6"/>
      <c r="O3428" s="6"/>
      <c r="P3428" s="4"/>
      <c r="Q3428" s="6"/>
      <c r="R3428" s="4"/>
      <c r="S3428" s="4"/>
      <c r="T3428" s="4"/>
      <c r="U3428" s="4"/>
      <c r="V3428" s="4"/>
      <c r="W3428" s="6"/>
      <c r="X3428" s="4"/>
      <c r="Y3428" s="14"/>
      <c r="Z3428" s="4"/>
      <c r="AA3428" s="4"/>
      <c r="AB3428" s="4"/>
      <c r="AC3428" s="4"/>
      <c r="AD3428" s="2"/>
      <c r="AE3428" s="2"/>
      <c r="AF3428" s="4"/>
      <c r="AG3428" s="4"/>
      <c r="AH3428" s="4"/>
      <c r="AI3428" s="6"/>
      <c r="AJ3428" s="4"/>
      <c r="AK3428" s="4"/>
      <c r="AL3428" s="6"/>
    </row>
    <row r="3429" spans="1:38" ht="13" x14ac:dyDescent="0.15">
      <c r="A3429" s="7"/>
      <c r="B3429" s="3"/>
      <c r="C3429" s="3"/>
      <c r="D3429" s="3"/>
      <c r="F3429" s="4"/>
      <c r="G3429" s="6"/>
      <c r="H3429" s="6"/>
      <c r="I3429" s="6"/>
      <c r="J3429" s="4"/>
      <c r="K3429" s="6"/>
      <c r="L3429" s="6"/>
      <c r="M3429" s="6"/>
      <c r="N3429" s="6"/>
      <c r="O3429" s="6"/>
      <c r="P3429" s="4"/>
      <c r="Q3429" s="6"/>
      <c r="R3429" s="4"/>
      <c r="S3429" s="4"/>
      <c r="T3429" s="4"/>
      <c r="U3429" s="4"/>
      <c r="V3429" s="4"/>
      <c r="W3429" s="6"/>
      <c r="X3429" s="4"/>
      <c r="Y3429" s="14"/>
      <c r="Z3429" s="4"/>
      <c r="AA3429" s="4"/>
      <c r="AB3429" s="4"/>
      <c r="AC3429" s="4"/>
      <c r="AD3429" s="2"/>
      <c r="AE3429" s="2"/>
      <c r="AF3429" s="4"/>
      <c r="AG3429" s="4"/>
      <c r="AH3429" s="4"/>
      <c r="AI3429" s="6"/>
      <c r="AJ3429" s="4"/>
      <c r="AK3429" s="4"/>
      <c r="AL3429" s="6"/>
    </row>
    <row r="3430" spans="1:38" ht="13" x14ac:dyDescent="0.15">
      <c r="A3430" s="7"/>
      <c r="B3430" s="3"/>
      <c r="C3430" s="3"/>
      <c r="D3430" s="3"/>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6"/>
      <c r="AJ3430" s="4"/>
      <c r="AK3430" s="4"/>
      <c r="AL3430" s="6"/>
    </row>
    <row r="3431" spans="1:38" ht="13" x14ac:dyDescent="0.15">
      <c r="A3431" s="1"/>
      <c r="B3431" s="3"/>
      <c r="C3431" s="3"/>
      <c r="D3431" s="4"/>
      <c r="E3431" s="6"/>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6"/>
      <c r="AJ3431" s="4"/>
      <c r="AK3431" s="4"/>
      <c r="AL3431" s="6"/>
    </row>
    <row r="3432" spans="1:38" ht="13" x14ac:dyDescent="0.15">
      <c r="A3432" s="7"/>
      <c r="B3432" s="3"/>
      <c r="C3432" s="3"/>
      <c r="D3432" s="4"/>
      <c r="E3432" s="6"/>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6"/>
      <c r="AJ3432" s="4"/>
      <c r="AK3432" s="4"/>
      <c r="AL3432" s="6"/>
    </row>
    <row r="3433" spans="1:38" ht="13" x14ac:dyDescent="0.15">
      <c r="A3433" s="7"/>
      <c r="B3433" s="3"/>
      <c r="C3433" s="3"/>
      <c r="D3433" s="3"/>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6"/>
      <c r="AJ3433" s="4"/>
      <c r="AK3433" s="4"/>
      <c r="AL3433" s="6"/>
    </row>
    <row r="3434" spans="1:38" ht="13" x14ac:dyDescent="0.15">
      <c r="A3434" s="7"/>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6"/>
      <c r="AJ3434" s="4"/>
      <c r="AK3434" s="4"/>
      <c r="AL3434" s="6"/>
    </row>
    <row r="3435" spans="1:38" ht="13" x14ac:dyDescent="0.15">
      <c r="A3435" s="1"/>
      <c r="B3435" s="3"/>
      <c r="C3435" s="3"/>
      <c r="D3435" s="3"/>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6"/>
      <c r="AJ3435" s="4"/>
      <c r="AK3435" s="4"/>
      <c r="AL3435" s="6"/>
    </row>
    <row r="3436" spans="1:38" ht="13" x14ac:dyDescent="0.15">
      <c r="A3436" s="7"/>
      <c r="B3436" s="3"/>
      <c r="C3436" s="3"/>
      <c r="D3436" s="3"/>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6"/>
      <c r="AJ3436" s="4"/>
      <c r="AK3436" s="4"/>
      <c r="AL3436" s="6"/>
    </row>
    <row r="3437" spans="1:38"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6"/>
      <c r="AJ3437" s="4"/>
      <c r="AK3437" s="4"/>
      <c r="AL3437" s="6"/>
    </row>
    <row r="3438" spans="1:38" ht="13" x14ac:dyDescent="0.15">
      <c r="A3438" s="7"/>
      <c r="B3438" s="3"/>
      <c r="C3438" s="3"/>
      <c r="D3438" s="3"/>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6"/>
      <c r="AJ3438" s="4"/>
      <c r="AK3438" s="4"/>
      <c r="AL3438" s="6"/>
    </row>
    <row r="3439" spans="1:38" ht="13" x14ac:dyDescent="0.15">
      <c r="A3439" s="1"/>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6"/>
      <c r="AJ3439" s="4"/>
      <c r="AK3439" s="4"/>
      <c r="AL3439" s="6"/>
    </row>
    <row r="3440" spans="1:38"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6"/>
      <c r="AJ3440" s="4"/>
      <c r="AK3440" s="4"/>
      <c r="AL3440" s="6"/>
    </row>
    <row r="3441" spans="1:38"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6"/>
      <c r="AJ3441" s="4"/>
      <c r="AK3441" s="4"/>
      <c r="AL3441" s="6"/>
    </row>
    <row r="3442" spans="1:38"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6"/>
      <c r="AJ3442" s="4"/>
      <c r="AK3442" s="4"/>
      <c r="AL3442" s="6"/>
    </row>
    <row r="3443" spans="1:38" ht="13" x14ac:dyDescent="0.15">
      <c r="A3443" s="1"/>
      <c r="B3443" s="3"/>
      <c r="C3443" s="3"/>
      <c r="D3443" s="4"/>
      <c r="E3443" s="6"/>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6"/>
      <c r="AJ3443" s="4"/>
      <c r="AK3443" s="4"/>
      <c r="AL3443" s="6"/>
    </row>
    <row r="3444" spans="1:38"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6"/>
      <c r="AJ3444" s="4"/>
      <c r="AK3444" s="4"/>
      <c r="AL3444" s="6"/>
    </row>
    <row r="3445" spans="1:38"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6"/>
      <c r="AJ3445" s="4"/>
      <c r="AK3445" s="4"/>
      <c r="AL3445" s="6"/>
    </row>
    <row r="3446" spans="1:38"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6"/>
      <c r="AJ3446" s="4"/>
      <c r="AK3446" s="4"/>
      <c r="AL3446" s="6"/>
    </row>
    <row r="3447" spans="1:38" ht="13" x14ac:dyDescent="0.15">
      <c r="A3447" s="1"/>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6"/>
      <c r="AJ3447" s="4"/>
      <c r="AK3447" s="4"/>
      <c r="AL3447" s="6"/>
    </row>
    <row r="3448" spans="1:38"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6"/>
      <c r="AJ3448" s="4"/>
      <c r="AK3448" s="4"/>
      <c r="AL3448" s="6"/>
    </row>
    <row r="3449" spans="1:38" ht="13" x14ac:dyDescent="0.15">
      <c r="A3449" s="7"/>
      <c r="B3449" s="3"/>
      <c r="C3449" s="3"/>
      <c r="D3449" s="4"/>
      <c r="E3449" s="6"/>
      <c r="F3449" s="4"/>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6"/>
      <c r="AJ3449" s="4"/>
      <c r="AK3449" s="4"/>
      <c r="AL3449" s="6"/>
    </row>
    <row r="3450" spans="1:38" ht="13" x14ac:dyDescent="0.15">
      <c r="A3450" s="7"/>
      <c r="B3450" s="3"/>
      <c r="C3450" s="3"/>
      <c r="D3450" s="4"/>
      <c r="E3450" s="6"/>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6"/>
      <c r="AJ3450" s="4"/>
      <c r="AK3450" s="4"/>
      <c r="AL3450" s="6"/>
    </row>
    <row r="3451" spans="1:38" ht="13" x14ac:dyDescent="0.15">
      <c r="A3451" s="1"/>
      <c r="B3451" s="3"/>
      <c r="C3451" s="3"/>
      <c r="D3451" s="4"/>
      <c r="E3451" s="6"/>
      <c r="F3451" s="4"/>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6"/>
      <c r="AJ3451" s="4"/>
      <c r="AK3451" s="4"/>
      <c r="AL3451" s="6"/>
    </row>
    <row r="3452" spans="1:38" ht="13" x14ac:dyDescent="0.15">
      <c r="A3452" s="7"/>
      <c r="B3452" s="3"/>
      <c r="C3452" s="3"/>
      <c r="D3452" s="4"/>
      <c r="E3452" s="6"/>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6"/>
      <c r="AJ3452" s="4"/>
      <c r="AK3452" s="4"/>
      <c r="AL3452" s="6"/>
    </row>
    <row r="3453" spans="1:38" ht="13" x14ac:dyDescent="0.15">
      <c r="A3453" s="7"/>
      <c r="B3453" s="3"/>
      <c r="C3453" s="3"/>
      <c r="D3453" s="4"/>
      <c r="E3453" s="6"/>
      <c r="F3453" s="4"/>
      <c r="G3453" s="3"/>
      <c r="J3453" s="4"/>
      <c r="K3453" s="6"/>
      <c r="P3453" s="4"/>
      <c r="Q3453" s="6"/>
      <c r="R3453" s="4"/>
      <c r="S3453" s="4"/>
      <c r="T3453" s="4"/>
      <c r="U3453" s="4"/>
      <c r="V3453" s="4"/>
      <c r="W3453" s="6"/>
      <c r="X3453" s="4"/>
      <c r="Y3453" s="14"/>
      <c r="Z3453" s="4"/>
      <c r="AA3453" s="4"/>
      <c r="AB3453" s="4"/>
      <c r="AC3453" s="4"/>
      <c r="AD3453" s="2"/>
      <c r="AE3453" s="2"/>
      <c r="AF3453" s="4"/>
      <c r="AG3453" s="4"/>
      <c r="AH3453" s="4"/>
      <c r="AI3453" s="6"/>
      <c r="AJ3453" s="4"/>
      <c r="AK3453" s="4"/>
      <c r="AL3453" s="6"/>
    </row>
    <row r="3454" spans="1:38" ht="13" x14ac:dyDescent="0.15">
      <c r="A3454" s="7"/>
      <c r="B3454" s="3"/>
      <c r="C3454" s="3"/>
      <c r="D3454" s="4"/>
      <c r="E3454" s="6"/>
      <c r="F3454" s="4"/>
      <c r="G3454" s="3"/>
      <c r="J3454" s="4"/>
      <c r="K3454" s="6"/>
      <c r="P3454" s="4"/>
      <c r="Q3454" s="6"/>
      <c r="R3454" s="4"/>
      <c r="S3454" s="4"/>
      <c r="T3454" s="4"/>
      <c r="U3454" s="4"/>
      <c r="V3454" s="4"/>
      <c r="W3454" s="6"/>
      <c r="X3454" s="4"/>
      <c r="Y3454" s="14"/>
      <c r="Z3454" s="4"/>
      <c r="AA3454" s="4"/>
      <c r="AB3454" s="4"/>
      <c r="AC3454" s="4"/>
      <c r="AD3454" s="2"/>
      <c r="AE3454" s="2"/>
      <c r="AF3454" s="4"/>
      <c r="AG3454" s="4"/>
      <c r="AH3454" s="4"/>
      <c r="AI3454" s="6"/>
      <c r="AJ3454" s="4"/>
      <c r="AK3454" s="4"/>
      <c r="AL3454" s="6"/>
    </row>
    <row r="3455" spans="1:38" ht="13" x14ac:dyDescent="0.15">
      <c r="A3455" s="1"/>
      <c r="B3455" s="3"/>
      <c r="C3455" s="3"/>
      <c r="D3455" s="4"/>
      <c r="E3455" s="6"/>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6"/>
      <c r="AJ3455" s="4"/>
      <c r="AK3455" s="4"/>
      <c r="AL3455" s="6"/>
    </row>
    <row r="3456" spans="1:38" ht="13" x14ac:dyDescent="0.15">
      <c r="A3456" s="7"/>
      <c r="B3456" s="3"/>
      <c r="C3456" s="3"/>
      <c r="D3456" s="4"/>
      <c r="E3456" s="6"/>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6"/>
      <c r="AJ3456" s="4"/>
      <c r="AK3456" s="4"/>
      <c r="AL3456" s="6"/>
    </row>
    <row r="3457" spans="1:38" ht="13" x14ac:dyDescent="0.15">
      <c r="A3457" s="7"/>
      <c r="B3457" s="3"/>
      <c r="C3457" s="3"/>
      <c r="D3457" s="3"/>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6"/>
      <c r="AJ3457" s="4"/>
      <c r="AK3457" s="4"/>
      <c r="AL3457" s="6"/>
    </row>
    <row r="3458" spans="1:38" ht="13" x14ac:dyDescent="0.15">
      <c r="A3458" s="7"/>
      <c r="B3458" s="3"/>
      <c r="C3458" s="3"/>
      <c r="D3458" s="4"/>
      <c r="E3458" s="6"/>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6"/>
      <c r="AJ3458" s="4"/>
      <c r="AK3458" s="4"/>
      <c r="AL3458" s="6"/>
    </row>
    <row r="3459" spans="1:38" ht="13" x14ac:dyDescent="0.15">
      <c r="A3459" s="1"/>
      <c r="B3459" s="3"/>
      <c r="C3459" s="3"/>
      <c r="D3459" s="3"/>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6"/>
      <c r="AJ3459" s="4"/>
      <c r="AK3459" s="4"/>
      <c r="AL3459" s="6"/>
    </row>
    <row r="3460" spans="1:38" ht="13" x14ac:dyDescent="0.15">
      <c r="A3460" s="7"/>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6"/>
      <c r="AJ3460" s="4"/>
      <c r="AK3460" s="4"/>
      <c r="AL3460" s="6"/>
    </row>
    <row r="3461" spans="1:38"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6"/>
      <c r="AJ3461" s="4"/>
      <c r="AK3461" s="4"/>
      <c r="AL3461" s="6"/>
    </row>
    <row r="3462" spans="1:38"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6"/>
      <c r="AJ3462" s="4"/>
      <c r="AK3462" s="4"/>
      <c r="AL3462" s="6"/>
    </row>
    <row r="3463" spans="1:38" ht="13" x14ac:dyDescent="0.15">
      <c r="A3463" s="1"/>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6"/>
      <c r="AJ3463" s="4"/>
      <c r="AK3463" s="4"/>
      <c r="AL3463" s="6"/>
    </row>
    <row r="3464" spans="1:38" ht="13" x14ac:dyDescent="0.15">
      <c r="A3464" s="7"/>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6"/>
      <c r="AJ3464" s="4"/>
      <c r="AK3464" s="4"/>
      <c r="AL3464" s="6"/>
    </row>
    <row r="3465" spans="1:38" ht="13" x14ac:dyDescent="0.15">
      <c r="A3465" s="7"/>
      <c r="B3465" s="3"/>
      <c r="C3465" s="3"/>
      <c r="D3465" s="3"/>
      <c r="F3465" s="3"/>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6"/>
      <c r="AJ3465" s="4"/>
      <c r="AK3465" s="4"/>
      <c r="AL3465" s="6"/>
    </row>
    <row r="3466" spans="1:38"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6"/>
      <c r="AJ3466" s="4"/>
      <c r="AK3466" s="4"/>
      <c r="AL3466" s="6"/>
    </row>
    <row r="3467" spans="1:38" ht="13" x14ac:dyDescent="0.15">
      <c r="A3467" s="1"/>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6"/>
      <c r="AJ3467" s="4"/>
      <c r="AK3467" s="4"/>
      <c r="AL3467" s="6"/>
    </row>
    <row r="3468" spans="1:38"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6"/>
      <c r="AJ3468" s="4"/>
      <c r="AK3468" s="4"/>
      <c r="AL3468" s="6"/>
    </row>
    <row r="3469" spans="1:38" ht="13" x14ac:dyDescent="0.15">
      <c r="A3469" s="7"/>
      <c r="B3469" s="3"/>
      <c r="C3469" s="3"/>
      <c r="D3469" s="3"/>
      <c r="F3469" s="3"/>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6"/>
      <c r="AJ3469" s="4"/>
      <c r="AK3469" s="4"/>
      <c r="AL3469" s="6"/>
    </row>
    <row r="3470" spans="1:38"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6"/>
      <c r="AJ3470" s="4"/>
      <c r="AK3470" s="4"/>
      <c r="AL3470" s="6"/>
    </row>
    <row r="3471" spans="1:38" ht="13" x14ac:dyDescent="0.15">
      <c r="A3471" s="1"/>
      <c r="B3471" s="3"/>
      <c r="C3471" s="3"/>
      <c r="D3471" s="4"/>
      <c r="E3471" s="6"/>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6"/>
      <c r="AJ3471" s="4"/>
      <c r="AK3471" s="4"/>
      <c r="AL3471" s="6"/>
    </row>
    <row r="3472" spans="1:38" ht="13" x14ac:dyDescent="0.15">
      <c r="A3472" s="7"/>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6"/>
      <c r="AJ3472" s="4"/>
      <c r="AK3472" s="4"/>
      <c r="AL3472" s="6"/>
    </row>
    <row r="3473" spans="1:38"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6"/>
      <c r="AJ3473" s="4"/>
      <c r="AK3473" s="4"/>
      <c r="AL3473" s="6"/>
    </row>
    <row r="3474" spans="1:38" ht="13" x14ac:dyDescent="0.15">
      <c r="A3474" s="7"/>
      <c r="B3474" s="3"/>
      <c r="C3474" s="3"/>
      <c r="D3474" s="3"/>
      <c r="F3474" s="4"/>
      <c r="G3474" s="6"/>
      <c r="H3474" s="6"/>
      <c r="I3474" s="6"/>
      <c r="J3474" s="4"/>
      <c r="K3474" s="6"/>
      <c r="L3474" s="6"/>
      <c r="M3474" s="6"/>
      <c r="N3474" s="6"/>
      <c r="O3474" s="6"/>
      <c r="P3474" s="4"/>
      <c r="Q3474" s="6"/>
      <c r="R3474" s="4"/>
      <c r="S3474" s="4"/>
      <c r="T3474" s="4"/>
      <c r="U3474" s="4"/>
      <c r="V3474" s="4"/>
      <c r="W3474" s="6"/>
      <c r="X3474" s="4"/>
      <c r="Y3474" s="14"/>
      <c r="Z3474" s="4"/>
      <c r="AA3474" s="4"/>
      <c r="AB3474" s="4"/>
      <c r="AC3474" s="4"/>
      <c r="AD3474" s="2"/>
      <c r="AE3474" s="2"/>
      <c r="AF3474" s="4"/>
      <c r="AG3474" s="4"/>
      <c r="AH3474" s="4"/>
      <c r="AI3474" s="6"/>
      <c r="AJ3474" s="4"/>
      <c r="AK3474" s="4"/>
      <c r="AL3474" s="6"/>
    </row>
    <row r="3475" spans="1:38" ht="13" x14ac:dyDescent="0.15">
      <c r="A3475" s="1"/>
      <c r="B3475" s="3"/>
      <c r="C3475" s="3"/>
      <c r="D3475" s="3"/>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6"/>
      <c r="AJ3475" s="4"/>
      <c r="AK3475" s="4"/>
      <c r="AL3475" s="6"/>
    </row>
    <row r="3476" spans="1:38" ht="13" x14ac:dyDescent="0.15">
      <c r="A3476" s="7"/>
      <c r="B3476" s="3"/>
      <c r="C3476" s="3"/>
      <c r="D3476" s="3"/>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6"/>
      <c r="AJ3476" s="4"/>
      <c r="AK3476" s="4"/>
      <c r="AL3476" s="6"/>
    </row>
    <row r="3477" spans="1:38"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6"/>
      <c r="AJ3477" s="4"/>
      <c r="AK3477" s="4"/>
      <c r="AL3477" s="6"/>
    </row>
    <row r="3478" spans="1:38" ht="13" x14ac:dyDescent="0.15">
      <c r="A3478" s="7"/>
      <c r="B3478" s="3"/>
      <c r="C3478" s="3"/>
      <c r="D3478" s="3"/>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6"/>
      <c r="AJ3478" s="4"/>
      <c r="AK3478" s="4"/>
      <c r="AL3478" s="6"/>
    </row>
    <row r="3479" spans="1:38" ht="13" x14ac:dyDescent="0.15">
      <c r="A3479" s="1"/>
      <c r="B3479" s="3"/>
      <c r="C3479" s="4"/>
      <c r="D3479" s="3"/>
      <c r="F3479" s="3"/>
      <c r="G3479" s="3"/>
      <c r="J3479" s="3"/>
      <c r="P3479" s="3"/>
      <c r="R3479" s="4"/>
      <c r="S3479" s="4"/>
      <c r="T3479" s="4"/>
      <c r="U3479" s="4"/>
      <c r="V3479" s="4"/>
      <c r="W3479" s="6"/>
      <c r="X3479" s="4"/>
      <c r="Y3479" s="14"/>
      <c r="Z3479" s="4"/>
      <c r="AA3479" s="4"/>
      <c r="AB3479" s="4"/>
      <c r="AC3479" s="4"/>
      <c r="AD3479" s="2"/>
      <c r="AE3479" s="2"/>
      <c r="AF3479" s="4"/>
      <c r="AG3479" s="4"/>
      <c r="AH3479" s="4"/>
      <c r="AI3479" s="6"/>
      <c r="AJ3479" s="4"/>
      <c r="AK3479" s="4"/>
      <c r="AL3479" s="6"/>
    </row>
    <row r="3480" spans="1:38" ht="13" x14ac:dyDescent="0.15">
      <c r="A3480" s="7"/>
      <c r="B3480" s="3"/>
      <c r="C3480" s="3"/>
      <c r="D3480" s="3"/>
      <c r="F3480" s="4"/>
      <c r="G3480" s="6"/>
      <c r="H3480" s="6"/>
      <c r="I3480" s="6"/>
      <c r="J3480" s="4"/>
      <c r="K3480" s="6"/>
      <c r="L3480" s="6"/>
      <c r="M3480" s="6"/>
      <c r="N3480" s="6"/>
      <c r="O3480" s="6"/>
      <c r="P3480" s="4"/>
      <c r="Q3480" s="6"/>
      <c r="R3480" s="4"/>
      <c r="S3480" s="4"/>
      <c r="T3480" s="4"/>
      <c r="U3480" s="4"/>
      <c r="V3480" s="4"/>
      <c r="W3480" s="6"/>
      <c r="X3480" s="4"/>
      <c r="Y3480" s="14"/>
      <c r="Z3480" s="4"/>
      <c r="AA3480" s="4"/>
      <c r="AB3480" s="4"/>
      <c r="AC3480" s="4"/>
      <c r="AD3480" s="2"/>
      <c r="AE3480" s="2"/>
      <c r="AF3480" s="4"/>
      <c r="AG3480" s="4"/>
      <c r="AH3480" s="4"/>
      <c r="AI3480" s="6"/>
      <c r="AJ3480" s="4"/>
      <c r="AK3480" s="4"/>
      <c r="AL3480" s="6"/>
    </row>
    <row r="3481" spans="1:38" ht="13" x14ac:dyDescent="0.15">
      <c r="A3481" s="7"/>
      <c r="B3481" s="3"/>
      <c r="C3481" s="3"/>
      <c r="D3481" s="3"/>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6"/>
      <c r="AJ3481" s="4"/>
      <c r="AK3481" s="4"/>
      <c r="AL3481" s="6"/>
    </row>
    <row r="3482" spans="1:38"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6"/>
      <c r="AJ3482" s="4"/>
      <c r="AK3482" s="4"/>
      <c r="AL3482" s="6"/>
    </row>
    <row r="3483" spans="1:38" ht="13" x14ac:dyDescent="0.15">
      <c r="A3483" s="1"/>
      <c r="B3483" s="3"/>
      <c r="C3483" s="3"/>
      <c r="D3483" s="3"/>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6"/>
      <c r="AJ3483" s="4"/>
      <c r="AK3483" s="4"/>
      <c r="AL3483" s="6"/>
    </row>
    <row r="3484" spans="1:38" ht="13" x14ac:dyDescent="0.15">
      <c r="A3484" s="7"/>
      <c r="B3484" s="3"/>
      <c r="C3484" s="3"/>
      <c r="D3484" s="4"/>
      <c r="E3484" s="6"/>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6"/>
      <c r="AJ3484" s="4"/>
      <c r="AK3484" s="4"/>
      <c r="AL3484" s="6"/>
    </row>
    <row r="3485" spans="1:38" ht="13" x14ac:dyDescent="0.15">
      <c r="A3485" s="7"/>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6"/>
      <c r="AJ3485" s="4"/>
      <c r="AK3485" s="4"/>
      <c r="AL3485" s="6"/>
    </row>
    <row r="3486" spans="1:38"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6"/>
      <c r="AJ3486" s="4"/>
      <c r="AK3486" s="4"/>
      <c r="AL3486" s="6"/>
    </row>
    <row r="3487" spans="1:38" ht="13" x14ac:dyDescent="0.15">
      <c r="A3487" s="1"/>
      <c r="B3487" s="3"/>
      <c r="C3487" s="3"/>
      <c r="D3487" s="3"/>
      <c r="F3487" s="4"/>
      <c r="G3487" s="6"/>
      <c r="H3487" s="6"/>
      <c r="I3487" s="6"/>
      <c r="J3487" s="4"/>
      <c r="K3487" s="6"/>
      <c r="L3487" s="6"/>
      <c r="M3487" s="6"/>
      <c r="N3487" s="6"/>
      <c r="O3487" s="6"/>
      <c r="P3487" s="4"/>
      <c r="Q3487" s="6"/>
      <c r="R3487" s="4"/>
      <c r="S3487" s="4"/>
      <c r="T3487" s="4"/>
      <c r="U3487" s="4"/>
      <c r="V3487" s="4"/>
      <c r="W3487" s="6"/>
      <c r="X3487" s="4"/>
      <c r="Y3487" s="14"/>
      <c r="Z3487" s="4"/>
      <c r="AA3487" s="4"/>
      <c r="AB3487" s="4"/>
      <c r="AC3487" s="4"/>
      <c r="AD3487" s="2"/>
      <c r="AE3487" s="2"/>
      <c r="AF3487" s="4"/>
      <c r="AG3487" s="4"/>
      <c r="AH3487" s="4"/>
      <c r="AI3487" s="6"/>
      <c r="AJ3487" s="4"/>
      <c r="AK3487" s="4"/>
      <c r="AL3487" s="6"/>
    </row>
    <row r="3488" spans="1:38" ht="13" x14ac:dyDescent="0.15">
      <c r="A3488" s="7"/>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6"/>
      <c r="AJ3488" s="4"/>
      <c r="AK3488" s="4"/>
      <c r="AL3488" s="6"/>
    </row>
    <row r="3489" spans="1:38"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6"/>
      <c r="AJ3489" s="4"/>
      <c r="AK3489" s="4"/>
      <c r="AL3489" s="6"/>
    </row>
    <row r="3490" spans="1:38" ht="13" x14ac:dyDescent="0.15">
      <c r="A3490" s="7"/>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6"/>
      <c r="AJ3490" s="4"/>
      <c r="AK3490" s="4"/>
      <c r="AL3490" s="6"/>
    </row>
    <row r="3491" spans="1:38" ht="13" x14ac:dyDescent="0.15">
      <c r="A3491" s="1"/>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6"/>
      <c r="AJ3491" s="4"/>
      <c r="AK3491" s="4"/>
      <c r="AL3491" s="6"/>
    </row>
    <row r="3492" spans="1:38" ht="13" x14ac:dyDescent="0.15">
      <c r="A3492" s="7"/>
      <c r="B3492" s="3"/>
      <c r="C3492" s="3"/>
      <c r="D3492" s="3"/>
      <c r="F3492" s="3"/>
      <c r="G3492" s="6"/>
      <c r="H3492" s="6"/>
      <c r="I3492" s="6"/>
      <c r="J3492" s="4"/>
      <c r="K3492" s="6"/>
      <c r="L3492" s="6"/>
      <c r="M3492" s="6"/>
      <c r="N3492" s="6"/>
      <c r="O3492" s="6"/>
      <c r="P3492" s="4"/>
      <c r="Q3492" s="6"/>
      <c r="R3492" s="4"/>
      <c r="S3492" s="4"/>
      <c r="T3492" s="4"/>
      <c r="U3492" s="4"/>
      <c r="V3492" s="4"/>
      <c r="W3492" s="6"/>
      <c r="X3492" s="4"/>
      <c r="Y3492" s="14"/>
      <c r="Z3492" s="4"/>
      <c r="AA3492" s="4"/>
      <c r="AB3492" s="4"/>
      <c r="AC3492" s="4"/>
      <c r="AD3492" s="2"/>
      <c r="AE3492" s="2"/>
      <c r="AF3492" s="4"/>
      <c r="AG3492" s="4"/>
      <c r="AH3492" s="4"/>
      <c r="AI3492" s="6"/>
      <c r="AJ3492" s="4"/>
      <c r="AK3492" s="4"/>
      <c r="AL3492" s="6"/>
    </row>
    <row r="3493" spans="1:38"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6"/>
      <c r="AJ3493" s="4"/>
      <c r="AK3493" s="4"/>
      <c r="AL3493" s="6"/>
    </row>
    <row r="3494" spans="1:38" ht="13" x14ac:dyDescent="0.15">
      <c r="A3494" s="7"/>
      <c r="B3494" s="3"/>
      <c r="C3494" s="3"/>
      <c r="D3494" s="3"/>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6"/>
      <c r="AJ3494" s="4"/>
      <c r="AK3494" s="4"/>
      <c r="AL3494" s="6"/>
    </row>
    <row r="3495" spans="1:38" ht="13" x14ac:dyDescent="0.15">
      <c r="A3495" s="1"/>
      <c r="B3495" s="3"/>
      <c r="C3495" s="3"/>
      <c r="D3495" s="3"/>
      <c r="F3495" s="3"/>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6"/>
      <c r="AJ3495" s="4"/>
      <c r="AK3495" s="4"/>
      <c r="AL3495" s="6"/>
    </row>
    <row r="3496" spans="1:38" ht="13" x14ac:dyDescent="0.15">
      <c r="A3496" s="7"/>
      <c r="B3496" s="3"/>
      <c r="C3496" s="4"/>
      <c r="D3496" s="3"/>
      <c r="F3496" s="3"/>
      <c r="G3496" s="3"/>
      <c r="J3496" s="3"/>
      <c r="P3496" s="3"/>
      <c r="R3496" s="4"/>
      <c r="S3496" s="4"/>
      <c r="T3496" s="4"/>
      <c r="U3496" s="4"/>
      <c r="V3496" s="4"/>
      <c r="W3496" s="6"/>
      <c r="X3496" s="4"/>
      <c r="Y3496" s="14"/>
      <c r="Z3496" s="4"/>
      <c r="AA3496" s="4"/>
      <c r="AB3496" s="4"/>
      <c r="AC3496" s="4"/>
      <c r="AD3496" s="2"/>
      <c r="AE3496" s="2"/>
      <c r="AF3496" s="4"/>
      <c r="AG3496" s="4"/>
      <c r="AH3496" s="4"/>
      <c r="AI3496" s="6"/>
      <c r="AJ3496" s="4"/>
      <c r="AK3496" s="4"/>
      <c r="AL3496" s="6"/>
    </row>
    <row r="3497" spans="1:38" ht="13" x14ac:dyDescent="0.15">
      <c r="A3497" s="7"/>
      <c r="B3497" s="3"/>
      <c r="C3497" s="3"/>
      <c r="D3497" s="4"/>
      <c r="E3497" s="6"/>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6"/>
      <c r="AJ3497" s="4"/>
      <c r="AK3497" s="4"/>
      <c r="AL3497" s="6"/>
    </row>
    <row r="3498" spans="1:38" ht="13" x14ac:dyDescent="0.15">
      <c r="A3498" s="7"/>
      <c r="B3498" s="3"/>
      <c r="C3498" s="3"/>
      <c r="D3498" s="4"/>
      <c r="E3498" s="6"/>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6"/>
      <c r="AJ3498" s="4"/>
      <c r="AK3498" s="4"/>
      <c r="AL3498" s="6"/>
    </row>
    <row r="3499" spans="1:38" ht="13" x14ac:dyDescent="0.15">
      <c r="A3499" s="1"/>
      <c r="B3499" s="3"/>
      <c r="C3499" s="3"/>
      <c r="D3499" s="3"/>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6"/>
      <c r="AJ3499" s="4"/>
      <c r="AK3499" s="4"/>
      <c r="AL3499" s="6"/>
    </row>
    <row r="3500" spans="1:38" ht="13" x14ac:dyDescent="0.15">
      <c r="A3500" s="7"/>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6"/>
      <c r="AJ3500" s="4"/>
      <c r="AK3500" s="4"/>
      <c r="AL3500" s="6"/>
    </row>
    <row r="3501" spans="1:38"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6"/>
      <c r="AJ3501" s="4"/>
      <c r="AK3501" s="4"/>
      <c r="AL3501" s="6"/>
    </row>
    <row r="3502" spans="1:38" ht="13" x14ac:dyDescent="0.15">
      <c r="A3502" s="7"/>
      <c r="B3502" s="3"/>
      <c r="C3502" s="3"/>
      <c r="D3502" s="3"/>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6"/>
      <c r="AJ3502" s="4"/>
      <c r="AK3502" s="4"/>
      <c r="AL3502" s="6"/>
    </row>
    <row r="3503" spans="1:38" ht="13" x14ac:dyDescent="0.15">
      <c r="A3503" s="1"/>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6"/>
      <c r="AJ3503" s="4"/>
      <c r="AK3503" s="4"/>
      <c r="AL3503" s="6"/>
    </row>
    <row r="3504" spans="1:38" ht="13" x14ac:dyDescent="0.15">
      <c r="A3504" s="7"/>
      <c r="B3504" s="3"/>
      <c r="C3504" s="3"/>
      <c r="D3504" s="3"/>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6"/>
      <c r="AJ3504" s="4"/>
      <c r="AK3504" s="4"/>
      <c r="AL3504" s="6"/>
    </row>
    <row r="3505" spans="1:38"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6"/>
      <c r="AJ3505" s="4"/>
      <c r="AK3505" s="4"/>
      <c r="AL3505" s="6"/>
    </row>
    <row r="3506" spans="1:38"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6"/>
      <c r="AJ3506" s="4"/>
      <c r="AK3506" s="4"/>
      <c r="AL3506" s="6"/>
    </row>
    <row r="3507" spans="1:38" ht="13" x14ac:dyDescent="0.15">
      <c r="A3507" s="1"/>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6"/>
      <c r="AJ3507" s="4"/>
      <c r="AK3507" s="4"/>
      <c r="AL3507" s="6"/>
    </row>
    <row r="3508" spans="1:38" ht="13" x14ac:dyDescent="0.15">
      <c r="A3508" s="7"/>
      <c r="B3508" s="3"/>
      <c r="C3508" s="3"/>
      <c r="D3508" s="4"/>
      <c r="E3508" s="6"/>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6"/>
      <c r="AJ3508" s="4"/>
      <c r="AK3508" s="4"/>
      <c r="AL3508" s="6"/>
    </row>
    <row r="3509" spans="1:38" ht="13" x14ac:dyDescent="0.15">
      <c r="A3509" s="7"/>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6"/>
      <c r="AJ3509" s="4"/>
      <c r="AK3509" s="4"/>
      <c r="AL3509" s="6"/>
    </row>
    <row r="3510" spans="1:38"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6"/>
      <c r="AJ3510" s="4"/>
      <c r="AK3510" s="4"/>
      <c r="AL3510" s="6"/>
    </row>
    <row r="3511" spans="1:38" ht="13" x14ac:dyDescent="0.15">
      <c r="A3511" s="1"/>
      <c r="B3511" s="3"/>
      <c r="C3511" s="4"/>
      <c r="D3511" s="3"/>
      <c r="F3511" s="4"/>
      <c r="G3511" s="3"/>
      <c r="J3511" s="3"/>
      <c r="P3511" s="3"/>
      <c r="R3511" s="4"/>
      <c r="S3511" s="4"/>
      <c r="T3511" s="4"/>
      <c r="U3511" s="4"/>
      <c r="V3511" s="4"/>
      <c r="W3511" s="6"/>
      <c r="X3511" s="4"/>
      <c r="Y3511" s="14"/>
      <c r="Z3511" s="4"/>
      <c r="AA3511" s="4"/>
      <c r="AB3511" s="4"/>
      <c r="AC3511" s="4"/>
      <c r="AD3511" s="2"/>
      <c r="AE3511" s="2"/>
      <c r="AF3511" s="4"/>
      <c r="AG3511" s="4"/>
      <c r="AH3511" s="4"/>
      <c r="AI3511" s="6"/>
      <c r="AJ3511" s="4"/>
      <c r="AK3511" s="4"/>
      <c r="AL3511" s="6"/>
    </row>
    <row r="3512" spans="1:38"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6"/>
      <c r="AJ3512" s="4"/>
      <c r="AK3512" s="4"/>
      <c r="AL3512" s="6"/>
    </row>
    <row r="3513" spans="1:38"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6"/>
      <c r="AJ3513" s="4"/>
      <c r="AK3513" s="4"/>
      <c r="AL3513" s="6"/>
    </row>
    <row r="3514" spans="1:38" ht="13" x14ac:dyDescent="0.15">
      <c r="A3514" s="7"/>
      <c r="B3514" s="3"/>
      <c r="C3514" s="3"/>
      <c r="D3514" s="4"/>
      <c r="E3514" s="6"/>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6"/>
      <c r="AJ3514" s="4"/>
      <c r="AK3514" s="4"/>
      <c r="AL3514" s="6"/>
    </row>
    <row r="3515" spans="1:38" ht="13" x14ac:dyDescent="0.15">
      <c r="A3515" s="1"/>
      <c r="B3515" s="3"/>
      <c r="C3515" s="3"/>
      <c r="D3515" s="4"/>
      <c r="E3515" s="6"/>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6"/>
      <c r="AJ3515" s="4"/>
      <c r="AK3515" s="4"/>
      <c r="AL3515" s="6"/>
    </row>
    <row r="3516" spans="1:38" ht="13" x14ac:dyDescent="0.15">
      <c r="A3516" s="7"/>
      <c r="B3516" s="3"/>
      <c r="C3516" s="3"/>
      <c r="D3516" s="4"/>
      <c r="E3516" s="6"/>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6"/>
      <c r="AJ3516" s="4"/>
      <c r="AK3516" s="4"/>
      <c r="AL3516" s="6"/>
    </row>
    <row r="3517" spans="1:38" ht="13" x14ac:dyDescent="0.15">
      <c r="A3517" s="7"/>
      <c r="B3517" s="3"/>
      <c r="C3517" s="3"/>
      <c r="D3517" s="3"/>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6"/>
      <c r="AJ3517" s="4"/>
      <c r="AK3517" s="4"/>
      <c r="AL3517" s="6"/>
    </row>
    <row r="3518" spans="1:38"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6"/>
      <c r="AJ3518" s="4"/>
      <c r="AK3518" s="4"/>
      <c r="AL3518" s="6"/>
    </row>
    <row r="3519" spans="1:38" ht="13" x14ac:dyDescent="0.15">
      <c r="A3519" s="1"/>
      <c r="B3519" s="3"/>
      <c r="C3519" s="3"/>
      <c r="D3519" s="3"/>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6"/>
      <c r="AJ3519" s="4"/>
      <c r="AK3519" s="4"/>
      <c r="AL3519" s="6"/>
    </row>
    <row r="3520" spans="1:38" ht="13" x14ac:dyDescent="0.15">
      <c r="A3520" s="7"/>
      <c r="B3520" s="3"/>
      <c r="C3520" s="3"/>
      <c r="D3520" s="3"/>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6"/>
      <c r="AJ3520" s="4"/>
      <c r="AK3520" s="4"/>
      <c r="AL3520" s="6"/>
    </row>
    <row r="3521" spans="1:38"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6"/>
      <c r="AJ3521" s="4"/>
      <c r="AK3521" s="4"/>
      <c r="AL3521" s="6"/>
    </row>
    <row r="3522" spans="1:38" ht="13" x14ac:dyDescent="0.15">
      <c r="A3522" s="7"/>
      <c r="B3522" s="3"/>
      <c r="C3522" s="3"/>
      <c r="D3522" s="4"/>
      <c r="E3522" s="6"/>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6"/>
      <c r="AJ3522" s="4"/>
      <c r="AK3522" s="4"/>
      <c r="AL3522" s="6"/>
    </row>
    <row r="3523" spans="1:38" ht="13" x14ac:dyDescent="0.15">
      <c r="A3523" s="1"/>
      <c r="B3523" s="3"/>
      <c r="C3523" s="3"/>
      <c r="D3523" s="3"/>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6"/>
      <c r="AJ3523" s="4"/>
      <c r="AK3523" s="4"/>
      <c r="AL3523" s="6"/>
    </row>
    <row r="3524" spans="1:38" ht="13" x14ac:dyDescent="0.15">
      <c r="A3524" s="7"/>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6"/>
      <c r="AJ3524" s="4"/>
      <c r="AK3524" s="4"/>
      <c r="AL3524" s="6"/>
    </row>
    <row r="3525" spans="1:38"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6"/>
      <c r="AJ3525" s="4"/>
      <c r="AK3525" s="4"/>
      <c r="AL3525" s="6"/>
    </row>
    <row r="3526" spans="1:38" ht="13" x14ac:dyDescent="0.15">
      <c r="A3526" s="7"/>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6"/>
      <c r="AJ3526" s="4"/>
      <c r="AK3526" s="4"/>
      <c r="AL3526" s="6"/>
    </row>
    <row r="3527" spans="1:38" ht="13" x14ac:dyDescent="0.15">
      <c r="A3527" s="1"/>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6"/>
      <c r="AJ3527" s="4"/>
      <c r="AK3527" s="4"/>
      <c r="AL3527" s="6"/>
    </row>
    <row r="3528" spans="1:38" ht="13" x14ac:dyDescent="0.15">
      <c r="A3528" s="7"/>
      <c r="B3528" s="3"/>
      <c r="C3528" s="3"/>
      <c r="D3528" s="4"/>
      <c r="E3528" s="6"/>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6"/>
      <c r="AJ3528" s="4"/>
      <c r="AK3528" s="4"/>
      <c r="AL3528" s="6"/>
    </row>
    <row r="3529" spans="1:38"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6"/>
      <c r="AJ3529" s="4"/>
      <c r="AK3529" s="4"/>
      <c r="AL3529" s="6"/>
    </row>
    <row r="3530" spans="1:38"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6"/>
      <c r="AJ3530" s="4"/>
      <c r="AK3530" s="4"/>
      <c r="AL3530" s="6"/>
    </row>
    <row r="3531" spans="1:38" ht="13" x14ac:dyDescent="0.15">
      <c r="A3531" s="1"/>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6"/>
      <c r="AJ3531" s="4"/>
      <c r="AK3531" s="4"/>
      <c r="AL3531" s="6"/>
    </row>
    <row r="3532" spans="1:38"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6"/>
      <c r="AJ3532" s="4"/>
      <c r="AK3532" s="4"/>
      <c r="AL3532" s="6"/>
    </row>
    <row r="3533" spans="1:38"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6"/>
      <c r="AJ3533" s="4"/>
      <c r="AK3533" s="4"/>
      <c r="AL3533" s="6"/>
    </row>
    <row r="3534" spans="1:38" ht="13" x14ac:dyDescent="0.15">
      <c r="A3534" s="7"/>
      <c r="B3534" s="3"/>
      <c r="C3534" s="3"/>
      <c r="D3534" s="4"/>
      <c r="E3534" s="6"/>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6"/>
      <c r="AJ3534" s="4"/>
      <c r="AK3534" s="4"/>
      <c r="AL3534" s="6"/>
    </row>
    <row r="3535" spans="1:38" ht="13" x14ac:dyDescent="0.15">
      <c r="A3535" s="1"/>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6"/>
      <c r="AJ3535" s="4"/>
      <c r="AK3535" s="4"/>
      <c r="AL3535" s="6"/>
    </row>
    <row r="3536" spans="1:38" ht="13" x14ac:dyDescent="0.15">
      <c r="A3536" s="7"/>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6"/>
      <c r="AJ3536" s="4"/>
      <c r="AK3536" s="4"/>
      <c r="AL3536" s="6"/>
    </row>
    <row r="3537" spans="1:38"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6"/>
      <c r="AJ3537" s="4"/>
      <c r="AK3537" s="4"/>
      <c r="AL3537" s="6"/>
    </row>
    <row r="3538" spans="1:38"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6"/>
      <c r="AJ3538" s="4"/>
      <c r="AK3538" s="4"/>
      <c r="AL3538" s="6"/>
    </row>
    <row r="3539" spans="1:38" ht="13" x14ac:dyDescent="0.15">
      <c r="A3539" s="1"/>
      <c r="B3539" s="3"/>
      <c r="C3539" s="3"/>
      <c r="D3539" s="4"/>
      <c r="E3539" s="6"/>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6"/>
      <c r="AJ3539" s="4"/>
      <c r="AK3539" s="4"/>
      <c r="AL3539" s="6"/>
    </row>
    <row r="3540" spans="1:38" ht="13" x14ac:dyDescent="0.15">
      <c r="A3540" s="7"/>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6"/>
      <c r="AJ3540" s="4"/>
      <c r="AK3540" s="4"/>
      <c r="AL3540" s="6"/>
    </row>
    <row r="3541" spans="1:38" ht="13" x14ac:dyDescent="0.15">
      <c r="A3541" s="7"/>
      <c r="B3541" s="3"/>
      <c r="C3541" s="3"/>
      <c r="D3541" s="3"/>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6"/>
      <c r="AJ3541" s="4"/>
      <c r="AK3541" s="4"/>
      <c r="AL3541" s="6"/>
    </row>
    <row r="3542" spans="1:38"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6"/>
      <c r="AJ3542" s="4"/>
      <c r="AK3542" s="4"/>
      <c r="AL3542" s="6"/>
    </row>
    <row r="3543" spans="1:38" ht="13" x14ac:dyDescent="0.15">
      <c r="A3543" s="1"/>
      <c r="B3543" s="3"/>
      <c r="C3543" s="3"/>
      <c r="D3543" s="3"/>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6"/>
      <c r="AJ3543" s="4"/>
      <c r="AK3543" s="4"/>
      <c r="AL3543" s="6"/>
    </row>
    <row r="3544" spans="1:38" ht="13" x14ac:dyDescent="0.15">
      <c r="A3544" s="7"/>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6"/>
      <c r="AJ3544" s="4"/>
      <c r="AK3544" s="4"/>
      <c r="AL3544" s="6"/>
    </row>
    <row r="3545" spans="1:38"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6"/>
      <c r="AJ3545" s="4"/>
      <c r="AK3545" s="4"/>
      <c r="AL3545" s="6"/>
    </row>
    <row r="3546" spans="1:38" ht="13" x14ac:dyDescent="0.15">
      <c r="A3546" s="7"/>
      <c r="B3546" s="3"/>
      <c r="C3546" s="3"/>
      <c r="D3546" s="4"/>
      <c r="E3546" s="6"/>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6"/>
      <c r="AJ3546" s="4"/>
      <c r="AK3546" s="4"/>
      <c r="AL3546" s="6"/>
    </row>
    <row r="3547" spans="1:38" ht="13" x14ac:dyDescent="0.15">
      <c r="A3547" s="1"/>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6"/>
      <c r="AJ3547" s="4"/>
      <c r="AK3547" s="4"/>
      <c r="AL3547" s="6"/>
    </row>
    <row r="3548" spans="1:38" ht="13" x14ac:dyDescent="0.15">
      <c r="A3548" s="7"/>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6"/>
      <c r="AJ3548" s="4"/>
      <c r="AK3548" s="4"/>
      <c r="AL3548" s="6"/>
    </row>
    <row r="3549" spans="1:38" ht="13" x14ac:dyDescent="0.15">
      <c r="A3549" s="7"/>
      <c r="B3549" s="3"/>
      <c r="C3549" s="3"/>
      <c r="D3549" s="3"/>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6"/>
      <c r="AJ3549" s="4"/>
      <c r="AK3549" s="4"/>
      <c r="AL3549" s="6"/>
    </row>
    <row r="3550" spans="1:38" ht="13" x14ac:dyDescent="0.15">
      <c r="A3550" s="7"/>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6"/>
      <c r="AJ3550" s="4"/>
      <c r="AK3550" s="4"/>
      <c r="AL3550" s="6"/>
    </row>
    <row r="3551" spans="1:38" ht="13" x14ac:dyDescent="0.15">
      <c r="A3551" s="1"/>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6"/>
      <c r="AJ3551" s="4"/>
      <c r="AK3551" s="4"/>
      <c r="AL3551" s="6"/>
    </row>
    <row r="3552" spans="1:38" ht="13" x14ac:dyDescent="0.15">
      <c r="A3552" s="7"/>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6"/>
      <c r="AJ3552" s="4"/>
      <c r="AK3552" s="4"/>
      <c r="AL3552" s="6"/>
    </row>
    <row r="3553" spans="1:38"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6"/>
      <c r="AJ3553" s="4"/>
      <c r="AK3553" s="4"/>
      <c r="AL3553" s="6"/>
    </row>
    <row r="3554" spans="1:38" ht="13" x14ac:dyDescent="0.15">
      <c r="A3554" s="7"/>
      <c r="B3554" s="3"/>
      <c r="C3554" s="3"/>
      <c r="D3554" s="4"/>
      <c r="E3554" s="6"/>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6"/>
      <c r="AJ3554" s="4"/>
      <c r="AK3554" s="4"/>
      <c r="AL3554" s="6"/>
    </row>
    <row r="3555" spans="1:38" ht="13" x14ac:dyDescent="0.15">
      <c r="A3555" s="1"/>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6"/>
      <c r="AJ3555" s="4"/>
      <c r="AK3555" s="4"/>
      <c r="AL3555" s="6"/>
    </row>
    <row r="3556" spans="1:38" ht="13" x14ac:dyDescent="0.15">
      <c r="A3556" s="7"/>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6"/>
      <c r="AJ3556" s="4"/>
      <c r="AK3556" s="4"/>
      <c r="AL3556" s="6"/>
    </row>
    <row r="3557" spans="1:38"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6"/>
      <c r="AJ3557" s="4"/>
      <c r="AK3557" s="4"/>
      <c r="AL3557" s="6"/>
    </row>
    <row r="3558" spans="1:38" ht="13" x14ac:dyDescent="0.15">
      <c r="A3558" s="7"/>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6"/>
      <c r="AJ3558" s="4"/>
      <c r="AK3558" s="4"/>
      <c r="AL3558" s="6"/>
    </row>
    <row r="3559" spans="1:38" ht="13" x14ac:dyDescent="0.15">
      <c r="A3559" s="1"/>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6"/>
      <c r="AJ3559" s="4"/>
      <c r="AK3559" s="4"/>
      <c r="AL3559" s="6"/>
    </row>
    <row r="3560" spans="1:38" ht="13" x14ac:dyDescent="0.15">
      <c r="A3560" s="7"/>
      <c r="B3560" s="3"/>
      <c r="C3560" s="3"/>
      <c r="D3560" s="4"/>
      <c r="E3560" s="6"/>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6"/>
      <c r="AJ3560" s="4"/>
      <c r="AK3560" s="4"/>
      <c r="AL3560" s="6"/>
    </row>
    <row r="3561" spans="1:38" ht="13" x14ac:dyDescent="0.15">
      <c r="A3561" s="7"/>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6"/>
      <c r="AJ3561" s="4"/>
      <c r="AK3561" s="4"/>
      <c r="AL3561" s="6"/>
    </row>
    <row r="3562" spans="1:38"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6"/>
      <c r="AJ3562" s="4"/>
      <c r="AK3562" s="4"/>
      <c r="AL3562" s="6"/>
    </row>
    <row r="3563" spans="1:38" ht="13" x14ac:dyDescent="0.15">
      <c r="A3563" s="1"/>
      <c r="B3563" s="3"/>
      <c r="C3563" s="3"/>
      <c r="D3563" s="3"/>
      <c r="F3563" s="4"/>
      <c r="G3563" s="2"/>
      <c r="H3563" s="2"/>
      <c r="I3563" s="2"/>
      <c r="J3563" s="4"/>
      <c r="K3563" s="6"/>
      <c r="L3563" s="2"/>
      <c r="M3563" s="2"/>
      <c r="N3563" s="2"/>
      <c r="O3563" s="2"/>
      <c r="P3563" s="4"/>
      <c r="Q3563" s="6"/>
      <c r="R3563" s="4"/>
      <c r="S3563" s="4"/>
      <c r="T3563" s="4"/>
      <c r="U3563" s="4"/>
      <c r="V3563" s="4"/>
      <c r="W3563" s="6"/>
      <c r="X3563" s="4"/>
      <c r="Y3563" s="14"/>
      <c r="Z3563" s="4"/>
      <c r="AA3563" s="4"/>
      <c r="AB3563" s="4"/>
      <c r="AC3563" s="4"/>
      <c r="AD3563" s="2"/>
      <c r="AE3563" s="2"/>
      <c r="AF3563" s="4"/>
      <c r="AG3563" s="4"/>
      <c r="AH3563" s="4"/>
      <c r="AI3563" s="6"/>
      <c r="AJ3563" s="4"/>
      <c r="AK3563" s="4"/>
      <c r="AL3563" s="6"/>
    </row>
    <row r="3564" spans="1:38" ht="13" x14ac:dyDescent="0.15">
      <c r="A3564" s="7"/>
      <c r="B3564" s="3"/>
      <c r="C3564" s="4"/>
      <c r="D3564" s="3"/>
      <c r="F3564" s="3"/>
      <c r="G3564" s="3"/>
      <c r="J3564" s="3"/>
      <c r="P3564" s="3"/>
      <c r="R3564" s="4"/>
      <c r="S3564" s="4"/>
      <c r="T3564" s="4"/>
      <c r="U3564" s="4"/>
      <c r="V3564" s="4"/>
      <c r="W3564" s="6"/>
      <c r="X3564" s="4"/>
      <c r="Y3564" s="14"/>
      <c r="Z3564" s="4"/>
      <c r="AA3564" s="4"/>
      <c r="AB3564" s="4"/>
      <c r="AC3564" s="4"/>
      <c r="AD3564" s="2"/>
      <c r="AE3564" s="2"/>
      <c r="AF3564" s="4"/>
      <c r="AG3564" s="4"/>
      <c r="AH3564" s="4"/>
      <c r="AI3564" s="6"/>
      <c r="AJ3564" s="4"/>
      <c r="AK3564" s="4"/>
      <c r="AL3564" s="6"/>
    </row>
    <row r="3565" spans="1:38" ht="13" x14ac:dyDescent="0.15">
      <c r="A3565" s="7"/>
      <c r="B3565" s="3"/>
      <c r="C3565" s="3"/>
      <c r="D3565" s="3"/>
      <c r="F3565" s="4"/>
      <c r="G3565" s="6"/>
      <c r="H3565" s="6"/>
      <c r="I3565" s="6"/>
      <c r="J3565" s="4"/>
      <c r="K3565" s="6"/>
      <c r="L3565" s="6"/>
      <c r="M3565" s="6"/>
      <c r="N3565" s="6"/>
      <c r="O3565" s="6"/>
      <c r="P3565" s="4"/>
      <c r="Q3565" s="6"/>
      <c r="R3565" s="4"/>
      <c r="S3565" s="4"/>
      <c r="T3565" s="4"/>
      <c r="U3565" s="4"/>
      <c r="V3565" s="4"/>
      <c r="W3565" s="6"/>
      <c r="X3565" s="4"/>
      <c r="Y3565" s="14"/>
      <c r="Z3565" s="4"/>
      <c r="AA3565" s="4"/>
      <c r="AB3565" s="4"/>
      <c r="AC3565" s="4"/>
      <c r="AD3565" s="2"/>
      <c r="AE3565" s="2"/>
      <c r="AF3565" s="4"/>
      <c r="AG3565" s="4"/>
      <c r="AH3565" s="4"/>
      <c r="AI3565" s="6"/>
      <c r="AJ3565" s="4"/>
      <c r="AK3565" s="4"/>
      <c r="AL3565" s="6"/>
    </row>
    <row r="3566" spans="1:38" ht="13" x14ac:dyDescent="0.15">
      <c r="A3566" s="7"/>
      <c r="B3566" s="3"/>
      <c r="C3566" s="3"/>
      <c r="D3566" s="3"/>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6"/>
      <c r="AJ3566" s="4"/>
      <c r="AK3566" s="4"/>
      <c r="AL3566" s="6"/>
    </row>
    <row r="3567" spans="1:38" ht="13" x14ac:dyDescent="0.15">
      <c r="A3567" s="1"/>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6"/>
      <c r="AJ3567" s="4"/>
      <c r="AK3567" s="4"/>
      <c r="AL3567" s="6"/>
    </row>
    <row r="3568" spans="1:38"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6"/>
      <c r="AJ3568" s="4"/>
      <c r="AK3568" s="4"/>
      <c r="AL3568" s="6"/>
    </row>
    <row r="3569" spans="1:38" ht="13" x14ac:dyDescent="0.15">
      <c r="A3569" s="7"/>
      <c r="B3569" s="3"/>
      <c r="C3569" s="3"/>
      <c r="D3569" s="4"/>
      <c r="E3569" s="6"/>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6"/>
      <c r="AJ3569" s="4"/>
      <c r="AK3569" s="4"/>
      <c r="AL3569" s="6"/>
    </row>
    <row r="3570" spans="1:38" ht="13" x14ac:dyDescent="0.15">
      <c r="A3570" s="7"/>
      <c r="B3570" s="3"/>
      <c r="C3570" s="3"/>
      <c r="D3570" s="4"/>
      <c r="E3570" s="6"/>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6"/>
      <c r="AJ3570" s="4"/>
      <c r="AK3570" s="4"/>
      <c r="AL3570" s="6"/>
    </row>
    <row r="3571" spans="1:38" ht="13" x14ac:dyDescent="0.15">
      <c r="A3571" s="1"/>
      <c r="B3571" s="3"/>
      <c r="C3571" s="3"/>
      <c r="D3571" s="3"/>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6"/>
      <c r="AJ3571" s="4"/>
      <c r="AK3571" s="4"/>
      <c r="AL3571" s="6"/>
    </row>
    <row r="3572" spans="1:38" ht="13" x14ac:dyDescent="0.15">
      <c r="A3572" s="7"/>
      <c r="B3572" s="3"/>
      <c r="C3572" s="3"/>
      <c r="D3572" s="4"/>
      <c r="E3572" s="6"/>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6"/>
      <c r="AJ3572" s="4"/>
      <c r="AK3572" s="4"/>
      <c r="AL3572" s="6"/>
    </row>
    <row r="3573" spans="1:38" ht="13" x14ac:dyDescent="0.15">
      <c r="A3573" s="7"/>
      <c r="B3573" s="3"/>
      <c r="C3573" s="3"/>
      <c r="D3573" s="3"/>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6"/>
      <c r="AJ3573" s="4"/>
      <c r="AK3573" s="4"/>
      <c r="AL3573" s="6"/>
    </row>
    <row r="3574" spans="1:38" ht="13" x14ac:dyDescent="0.15">
      <c r="A3574" s="7"/>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6"/>
      <c r="AJ3574" s="4"/>
      <c r="AK3574" s="4"/>
      <c r="AL3574" s="6"/>
    </row>
    <row r="3575" spans="1:38" ht="13" x14ac:dyDescent="0.15">
      <c r="A3575" s="1"/>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6"/>
      <c r="AJ3575" s="4"/>
      <c r="AK3575" s="4"/>
      <c r="AL3575" s="6"/>
    </row>
    <row r="3576" spans="1:38"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6"/>
      <c r="AJ3576" s="4"/>
      <c r="AK3576" s="4"/>
      <c r="AL3576" s="6"/>
    </row>
    <row r="3577" spans="1:38"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6"/>
      <c r="AJ3577" s="4"/>
      <c r="AK3577" s="4"/>
      <c r="AL3577" s="6"/>
    </row>
    <row r="3578" spans="1:38" ht="13" x14ac:dyDescent="0.15">
      <c r="A3578" s="7"/>
      <c r="B3578" s="3"/>
      <c r="C3578" s="3"/>
      <c r="D3578" s="4"/>
      <c r="E3578" s="6"/>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6"/>
      <c r="AJ3578" s="4"/>
      <c r="AK3578" s="4"/>
      <c r="AL3578" s="6"/>
    </row>
    <row r="3579" spans="1:38" ht="13" x14ac:dyDescent="0.15">
      <c r="A3579" s="1"/>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6"/>
      <c r="AJ3579" s="4"/>
      <c r="AK3579" s="4"/>
      <c r="AL3579" s="6"/>
    </row>
    <row r="3580" spans="1:38" ht="13" x14ac:dyDescent="0.15">
      <c r="A3580" s="7"/>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6"/>
      <c r="AJ3580" s="4"/>
      <c r="AK3580" s="4"/>
      <c r="AL3580" s="6"/>
    </row>
    <row r="3581" spans="1:38" ht="13" x14ac:dyDescent="0.15">
      <c r="A3581" s="7"/>
      <c r="B3581" s="3"/>
      <c r="C3581" s="3"/>
      <c r="D3581" s="3"/>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6"/>
      <c r="AJ3581" s="4"/>
      <c r="AK3581" s="4"/>
      <c r="AL3581" s="6"/>
    </row>
    <row r="3582" spans="1:38" ht="13" x14ac:dyDescent="0.15">
      <c r="A3582" s="7"/>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6"/>
      <c r="AJ3582" s="4"/>
      <c r="AK3582" s="4"/>
      <c r="AL3582" s="6"/>
    </row>
    <row r="3583" spans="1:38" ht="13" x14ac:dyDescent="0.15">
      <c r="A3583" s="1"/>
      <c r="B3583" s="3"/>
      <c r="C3583" s="3"/>
      <c r="D3583" s="4"/>
      <c r="E3583" s="6"/>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6"/>
      <c r="AJ3583" s="4"/>
      <c r="AK3583" s="4"/>
      <c r="AL3583" s="6"/>
    </row>
    <row r="3584" spans="1:38" ht="13" x14ac:dyDescent="0.15">
      <c r="A3584" s="7"/>
      <c r="B3584" s="3"/>
      <c r="C3584" s="3"/>
      <c r="D3584" s="4"/>
      <c r="E3584" s="6"/>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6"/>
      <c r="AJ3584" s="4"/>
      <c r="AK3584" s="4"/>
      <c r="AL3584" s="6"/>
    </row>
    <row r="3585" spans="1:38" ht="13" x14ac:dyDescent="0.15">
      <c r="A3585" s="7"/>
      <c r="B3585" s="3"/>
      <c r="C3585" s="4"/>
      <c r="D3585" s="3"/>
      <c r="F3585" s="4"/>
      <c r="G3585" s="3"/>
      <c r="J3585" s="3"/>
      <c r="P3585" s="4"/>
      <c r="Q3585" s="6"/>
      <c r="R3585" s="4"/>
      <c r="S3585" s="4"/>
      <c r="T3585" s="3"/>
      <c r="U3585" s="4"/>
      <c r="V3585" s="4"/>
      <c r="W3585" s="6"/>
      <c r="X3585" s="4"/>
      <c r="Y3585" s="14"/>
      <c r="Z3585" s="4"/>
      <c r="AA3585" s="4"/>
      <c r="AB3585" s="4"/>
      <c r="AC3585" s="4"/>
      <c r="AD3585" s="2"/>
      <c r="AE3585" s="2"/>
      <c r="AF3585" s="4"/>
      <c r="AG3585" s="4"/>
      <c r="AH3585" s="4"/>
      <c r="AI3585" s="6"/>
      <c r="AJ3585" s="4"/>
      <c r="AK3585" s="4"/>
      <c r="AL3585" s="6"/>
    </row>
    <row r="3586" spans="1:38" ht="13" x14ac:dyDescent="0.15">
      <c r="A3586" s="7"/>
      <c r="B3586" s="3"/>
      <c r="C3586" s="3"/>
      <c r="D3586" s="4"/>
      <c r="E3586" s="6"/>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6"/>
      <c r="AJ3586" s="4"/>
      <c r="AK3586" s="4"/>
      <c r="AL3586" s="6"/>
    </row>
    <row r="3587" spans="1:38" ht="13" x14ac:dyDescent="0.15">
      <c r="A3587" s="1"/>
      <c r="B3587" s="3"/>
      <c r="C3587" s="3"/>
      <c r="D3587" s="3"/>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6"/>
      <c r="AJ3587" s="4"/>
      <c r="AK3587" s="4"/>
      <c r="AL3587" s="6"/>
    </row>
    <row r="3588" spans="1:38" ht="13" x14ac:dyDescent="0.15">
      <c r="A3588" s="7"/>
      <c r="B3588" s="3"/>
      <c r="C3588" s="3"/>
      <c r="D3588" s="3"/>
      <c r="F3588" s="4"/>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6"/>
      <c r="AJ3588" s="4"/>
      <c r="AK3588" s="4"/>
      <c r="AL3588" s="6"/>
    </row>
    <row r="3589" spans="1:38" ht="13" x14ac:dyDescent="0.15">
      <c r="A3589" s="7"/>
      <c r="B3589" s="3"/>
      <c r="C3589" s="4"/>
      <c r="D3589" s="3"/>
      <c r="F3589" s="4"/>
      <c r="G3589" s="3"/>
      <c r="J3589" s="3"/>
      <c r="P3589" s="4"/>
      <c r="Q3589" s="6"/>
      <c r="R3589" s="4"/>
      <c r="S3589" s="4"/>
      <c r="T3589" s="4"/>
      <c r="U3589" s="3"/>
      <c r="V3589" s="4"/>
      <c r="W3589" s="6"/>
      <c r="X3589" s="4"/>
      <c r="Y3589" s="14"/>
      <c r="Z3589" s="4"/>
      <c r="AA3589" s="4"/>
      <c r="AB3589" s="4"/>
      <c r="AC3589" s="4"/>
      <c r="AD3589" s="2"/>
      <c r="AE3589" s="2"/>
      <c r="AF3589" s="4"/>
      <c r="AG3589" s="4"/>
      <c r="AH3589" s="4"/>
      <c r="AI3589" s="6"/>
      <c r="AJ3589" s="4"/>
      <c r="AK3589" s="4"/>
      <c r="AL3589" s="6"/>
    </row>
    <row r="3590" spans="1:38" ht="13" x14ac:dyDescent="0.15">
      <c r="A3590" s="7"/>
      <c r="B3590" s="3"/>
      <c r="C3590" s="3"/>
      <c r="D3590" s="3"/>
      <c r="F3590" s="4"/>
      <c r="G3590" s="3"/>
      <c r="J3590" s="4"/>
      <c r="K3590" s="6"/>
      <c r="P3590" s="4"/>
      <c r="Q3590" s="6"/>
      <c r="R3590" s="4"/>
      <c r="S3590" s="4"/>
      <c r="T3590" s="4"/>
      <c r="U3590" s="4"/>
      <c r="V3590" s="4"/>
      <c r="W3590" s="6"/>
      <c r="X3590" s="4"/>
      <c r="Y3590" s="14"/>
      <c r="Z3590" s="4"/>
      <c r="AA3590" s="4"/>
      <c r="AB3590" s="4"/>
      <c r="AC3590" s="4"/>
      <c r="AD3590" s="2"/>
      <c r="AE3590" s="2"/>
      <c r="AF3590" s="4"/>
      <c r="AG3590" s="4"/>
      <c r="AH3590" s="4"/>
      <c r="AI3590" s="6"/>
      <c r="AJ3590" s="4"/>
      <c r="AK3590" s="4"/>
      <c r="AL3590" s="6"/>
    </row>
    <row r="3591" spans="1:38" ht="13" x14ac:dyDescent="0.15">
      <c r="A3591" s="1"/>
      <c r="B3591" s="3"/>
      <c r="C3591" s="3"/>
      <c r="D3591" s="3"/>
      <c r="F3591" s="4"/>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6"/>
      <c r="AJ3591" s="4"/>
      <c r="AK3591" s="4"/>
      <c r="AL3591" s="6"/>
    </row>
    <row r="3592" spans="1:38" ht="13" x14ac:dyDescent="0.15">
      <c r="A3592" s="7"/>
      <c r="B3592" s="3"/>
      <c r="C3592" s="3"/>
      <c r="D3592" s="4"/>
      <c r="E3592" s="6"/>
      <c r="F3592" s="4"/>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6"/>
      <c r="AJ3592" s="4"/>
      <c r="AK3592" s="4"/>
      <c r="AL3592" s="6"/>
    </row>
    <row r="3593" spans="1:38" ht="13" x14ac:dyDescent="0.15">
      <c r="A3593" s="7"/>
      <c r="B3593" s="3"/>
      <c r="C3593" s="3"/>
      <c r="D3593" s="4"/>
      <c r="E3593" s="6"/>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6"/>
      <c r="AJ3593" s="4"/>
      <c r="AK3593" s="4"/>
      <c r="AL3593" s="6"/>
    </row>
    <row r="3594" spans="1:38" ht="13" x14ac:dyDescent="0.15">
      <c r="A3594" s="7"/>
      <c r="B3594" s="3"/>
      <c r="C3594" s="3"/>
      <c r="D3594" s="4"/>
      <c r="E3594" s="6"/>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6"/>
      <c r="AJ3594" s="4"/>
      <c r="AK3594" s="4"/>
      <c r="AL3594" s="6"/>
    </row>
    <row r="3595" spans="1:38" ht="13" x14ac:dyDescent="0.15">
      <c r="A3595" s="1"/>
      <c r="B3595" s="3"/>
      <c r="C3595" s="3"/>
      <c r="D3595" s="3"/>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6"/>
      <c r="AJ3595" s="4"/>
      <c r="AK3595" s="4"/>
      <c r="AL3595" s="6"/>
    </row>
    <row r="3596" spans="1:38" ht="13" x14ac:dyDescent="0.15">
      <c r="A3596" s="7"/>
      <c r="B3596" s="3"/>
      <c r="C3596" s="3"/>
      <c r="D3596" s="3"/>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6"/>
      <c r="AJ3596" s="4"/>
      <c r="AK3596" s="4"/>
      <c r="AL3596" s="6"/>
    </row>
    <row r="3597" spans="1:38" ht="13" x14ac:dyDescent="0.15">
      <c r="A3597" s="7"/>
      <c r="B3597" s="3"/>
      <c r="C3597" s="3"/>
      <c r="D3597" s="3"/>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6"/>
      <c r="AJ3597" s="4"/>
      <c r="AK3597" s="4"/>
      <c r="AL3597" s="6"/>
    </row>
    <row r="3598" spans="1:38" ht="13" x14ac:dyDescent="0.15">
      <c r="A3598" s="7"/>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6"/>
      <c r="AJ3598" s="4"/>
      <c r="AK3598" s="4"/>
      <c r="AL3598" s="6"/>
    </row>
    <row r="3599" spans="1:38" ht="13" x14ac:dyDescent="0.15">
      <c r="A3599" s="1"/>
      <c r="B3599" s="3"/>
      <c r="C3599" s="3"/>
      <c r="D3599" s="3"/>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6"/>
      <c r="AJ3599" s="4"/>
      <c r="AK3599" s="4"/>
      <c r="AL3599" s="6"/>
    </row>
    <row r="3600" spans="1:38" ht="13" x14ac:dyDescent="0.15">
      <c r="A3600" s="7"/>
      <c r="B3600" s="3"/>
      <c r="C3600" s="3"/>
      <c r="D3600" s="4"/>
      <c r="E3600" s="6"/>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6"/>
      <c r="AJ3600" s="4"/>
      <c r="AK3600" s="4"/>
      <c r="AL3600" s="6"/>
    </row>
    <row r="3601" spans="1:38" ht="13" x14ac:dyDescent="0.15">
      <c r="A3601" s="7"/>
      <c r="B3601" s="3"/>
      <c r="C3601" s="3"/>
      <c r="D3601" s="4"/>
      <c r="E3601" s="6"/>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6"/>
      <c r="AJ3601" s="4"/>
      <c r="AK3601" s="4"/>
      <c r="AL3601" s="6"/>
    </row>
    <row r="3602" spans="1:38" ht="13" x14ac:dyDescent="0.15">
      <c r="A3602" s="7"/>
      <c r="B3602" s="3"/>
      <c r="C3602" s="4"/>
      <c r="D3602" s="3"/>
      <c r="F3602" s="3"/>
      <c r="G3602" s="3"/>
      <c r="J3602" s="3"/>
      <c r="P3602" s="3"/>
      <c r="R3602" s="4"/>
      <c r="S3602" s="4"/>
      <c r="T3602" s="4"/>
      <c r="U3602" s="4"/>
      <c r="V3602" s="4"/>
      <c r="W3602" s="6"/>
      <c r="X3602" s="4"/>
      <c r="Y3602" s="14"/>
      <c r="Z3602" s="4"/>
      <c r="AA3602" s="4"/>
      <c r="AB3602" s="4"/>
      <c r="AC3602" s="4"/>
      <c r="AD3602" s="2"/>
      <c r="AE3602" s="2"/>
      <c r="AF3602" s="4"/>
      <c r="AG3602" s="4"/>
      <c r="AH3602" s="4"/>
      <c r="AI3602" s="6"/>
      <c r="AJ3602" s="4"/>
      <c r="AK3602" s="4"/>
      <c r="AL3602" s="6"/>
    </row>
    <row r="3603" spans="1:38" ht="13" x14ac:dyDescent="0.15">
      <c r="A3603" s="1"/>
      <c r="B3603" s="3"/>
      <c r="C3603" s="3"/>
      <c r="D3603" s="3"/>
      <c r="F3603" s="3"/>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6"/>
      <c r="AJ3603" s="4"/>
      <c r="AK3603" s="4"/>
      <c r="AL3603" s="6"/>
    </row>
    <row r="3604" spans="1:38" ht="13" x14ac:dyDescent="0.15">
      <c r="A3604" s="7"/>
      <c r="B3604" s="3"/>
      <c r="C3604" s="3"/>
      <c r="D3604" s="3"/>
      <c r="F3604" s="3"/>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6"/>
      <c r="AJ3604" s="4"/>
      <c r="AK3604" s="4"/>
      <c r="AL3604" s="6"/>
    </row>
    <row r="3605" spans="1:38" ht="13" x14ac:dyDescent="0.15">
      <c r="A3605" s="7"/>
      <c r="B3605" s="3"/>
      <c r="C3605" s="3"/>
      <c r="D3605" s="3"/>
      <c r="F3605" s="3"/>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6"/>
      <c r="AJ3605" s="4"/>
      <c r="AK3605" s="4"/>
      <c r="AL3605" s="6"/>
    </row>
    <row r="3606" spans="1:38" ht="13" x14ac:dyDescent="0.15">
      <c r="A3606" s="7"/>
      <c r="B3606" s="3"/>
      <c r="C3606" s="3"/>
      <c r="D3606" s="3"/>
      <c r="F3606" s="3"/>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6"/>
      <c r="AJ3606" s="4"/>
      <c r="AK3606" s="4"/>
      <c r="AL3606" s="6"/>
    </row>
    <row r="3607" spans="1:38" ht="13" x14ac:dyDescent="0.15">
      <c r="A3607" s="1"/>
      <c r="B3607" s="3"/>
      <c r="C3607" s="3"/>
      <c r="D3607" s="3"/>
      <c r="F3607" s="3"/>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6"/>
      <c r="AJ3607" s="4"/>
      <c r="AK3607" s="4"/>
      <c r="AL3607" s="6"/>
    </row>
    <row r="3608" spans="1:38" ht="13" x14ac:dyDescent="0.15">
      <c r="A3608" s="7"/>
      <c r="B3608" s="3"/>
      <c r="C3608" s="3"/>
      <c r="D3608" s="3"/>
      <c r="F3608" s="3"/>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6"/>
      <c r="AJ3608" s="4"/>
      <c r="AK3608" s="4"/>
      <c r="AL3608" s="6"/>
    </row>
    <row r="3609" spans="1:38" ht="13" x14ac:dyDescent="0.15">
      <c r="A3609" s="7"/>
      <c r="B3609" s="3"/>
      <c r="C3609" s="3"/>
      <c r="D3609" s="4"/>
      <c r="E3609" s="6"/>
      <c r="F3609" s="4"/>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6"/>
      <c r="AJ3609" s="4"/>
      <c r="AK3609" s="4"/>
      <c r="AL3609" s="6"/>
    </row>
    <row r="3610" spans="1:38" ht="13" x14ac:dyDescent="0.15">
      <c r="A3610" s="7"/>
      <c r="B3610" s="3"/>
      <c r="C3610" s="4"/>
      <c r="D3610" s="3"/>
      <c r="F3610" s="3"/>
      <c r="G3610" s="3"/>
      <c r="J3610" s="3"/>
      <c r="P3610" s="3"/>
      <c r="R3610" s="4"/>
      <c r="S3610" s="4"/>
      <c r="T3610" s="4"/>
      <c r="U3610" s="4"/>
      <c r="V3610" s="4"/>
      <c r="W3610" s="6"/>
      <c r="X3610" s="4"/>
      <c r="Y3610" s="14"/>
      <c r="Z3610" s="4"/>
      <c r="AA3610" s="4"/>
      <c r="AB3610" s="4"/>
      <c r="AC3610" s="4"/>
      <c r="AD3610" s="2"/>
      <c r="AE3610" s="2"/>
      <c r="AF3610" s="4"/>
      <c r="AG3610" s="4"/>
      <c r="AH3610" s="4"/>
      <c r="AI3610" s="6"/>
      <c r="AJ3610" s="4"/>
      <c r="AK3610" s="4"/>
      <c r="AL3610" s="6"/>
    </row>
    <row r="3611" spans="1:38" ht="13" x14ac:dyDescent="0.15">
      <c r="A3611" s="1"/>
      <c r="B3611" s="3"/>
      <c r="C3611" s="3"/>
      <c r="D3611" s="3"/>
      <c r="F3611" s="3"/>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6"/>
      <c r="AJ3611" s="4"/>
      <c r="AK3611" s="4"/>
      <c r="AL3611" s="6"/>
    </row>
    <row r="3612" spans="1:38" ht="13" x14ac:dyDescent="0.15">
      <c r="A3612" s="7"/>
      <c r="B3612" s="3"/>
      <c r="C3612" s="3"/>
      <c r="D3612" s="3"/>
      <c r="F3612" s="3"/>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6"/>
      <c r="AJ3612" s="4"/>
      <c r="AK3612" s="4"/>
      <c r="AL3612" s="6"/>
    </row>
    <row r="3613" spans="1:38" ht="13" x14ac:dyDescent="0.15">
      <c r="A3613" s="7"/>
      <c r="B3613" s="3"/>
      <c r="C3613" s="3"/>
      <c r="D3613" s="3"/>
      <c r="F3613" s="3"/>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6"/>
      <c r="AJ3613" s="4"/>
      <c r="AK3613" s="4"/>
      <c r="AL3613" s="6"/>
    </row>
    <row r="3614" spans="1:38" ht="13" x14ac:dyDescent="0.15">
      <c r="A3614" s="7"/>
      <c r="B3614" s="3"/>
      <c r="C3614" s="3"/>
      <c r="D3614" s="3"/>
      <c r="F3614" s="3"/>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6"/>
      <c r="AJ3614" s="4"/>
      <c r="AK3614" s="4"/>
      <c r="AL3614" s="6"/>
    </row>
    <row r="3615" spans="1:38" ht="13" x14ac:dyDescent="0.15">
      <c r="A3615" s="1"/>
      <c r="B3615" s="3"/>
      <c r="C3615" s="3"/>
      <c r="D3615" s="3"/>
      <c r="F3615" s="3"/>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6"/>
      <c r="AJ3615" s="4"/>
      <c r="AK3615" s="4"/>
      <c r="AL3615" s="6"/>
    </row>
    <row r="3616" spans="1:38" ht="13" x14ac:dyDescent="0.15">
      <c r="A3616" s="7"/>
      <c r="B3616" s="3"/>
      <c r="C3616" s="4"/>
      <c r="D3616" s="4"/>
      <c r="E3616" s="6"/>
      <c r="F3616" s="4"/>
      <c r="G3616" s="3"/>
      <c r="J3616" s="4"/>
      <c r="K3616" s="6"/>
      <c r="P3616" s="4"/>
      <c r="Q3616" s="6"/>
      <c r="R3616" s="4"/>
      <c r="S3616" s="4"/>
      <c r="T3616" s="4"/>
      <c r="U3616" s="4"/>
      <c r="V3616" s="4"/>
      <c r="W3616" s="6"/>
      <c r="X3616" s="4"/>
      <c r="Y3616" s="14"/>
      <c r="Z3616" s="4"/>
      <c r="AA3616" s="4"/>
      <c r="AB3616" s="4"/>
      <c r="AC3616" s="4"/>
      <c r="AD3616" s="2"/>
      <c r="AE3616" s="2"/>
      <c r="AF3616" s="4"/>
      <c r="AG3616" s="4"/>
      <c r="AH3616" s="4"/>
      <c r="AI3616" s="6"/>
      <c r="AJ3616" s="4"/>
      <c r="AK3616" s="4"/>
      <c r="AL3616" s="6"/>
    </row>
    <row r="3617" spans="1:38" ht="13" x14ac:dyDescent="0.15">
      <c r="A3617" s="7"/>
      <c r="B3617" s="3"/>
      <c r="C3617" s="3"/>
      <c r="D3617" s="3"/>
      <c r="F3617" s="3"/>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6"/>
      <c r="AJ3617" s="4"/>
      <c r="AK3617" s="4"/>
      <c r="AL3617" s="6"/>
    </row>
    <row r="3618" spans="1:38" ht="13" x14ac:dyDescent="0.15">
      <c r="A3618" s="7"/>
      <c r="B3618" s="3"/>
      <c r="C3618" s="3"/>
      <c r="D3618" s="3"/>
      <c r="F3618" s="3"/>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6"/>
      <c r="AJ3618" s="4"/>
      <c r="AK3618" s="4"/>
      <c r="AL3618" s="6"/>
    </row>
    <row r="3619" spans="1:38" ht="13" x14ac:dyDescent="0.15">
      <c r="A3619" s="1"/>
      <c r="B3619" s="3"/>
      <c r="C3619" s="3"/>
      <c r="D3619" s="3"/>
      <c r="F3619" s="3"/>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6"/>
      <c r="AJ3619" s="4"/>
      <c r="AK3619" s="4"/>
      <c r="AL3619" s="6"/>
    </row>
    <row r="3620" spans="1:38" ht="13" x14ac:dyDescent="0.15">
      <c r="A3620" s="7"/>
      <c r="B3620" s="3"/>
      <c r="C3620" s="4"/>
      <c r="D3620" s="3"/>
      <c r="F3620" s="3"/>
      <c r="G3620" s="3"/>
      <c r="J3620" s="3"/>
      <c r="P3620" s="3"/>
      <c r="R3620" s="4"/>
      <c r="S3620" s="4"/>
      <c r="T3620" s="4"/>
      <c r="U3620" s="3"/>
      <c r="V3620" s="4"/>
      <c r="W3620" s="6"/>
      <c r="X3620" s="4"/>
      <c r="Y3620" s="14"/>
      <c r="Z3620" s="4"/>
      <c r="AA3620" s="4"/>
      <c r="AB3620" s="4"/>
      <c r="AC3620" s="4"/>
      <c r="AD3620" s="2"/>
      <c r="AE3620" s="2"/>
      <c r="AF3620" s="4"/>
      <c r="AG3620" s="4"/>
      <c r="AH3620" s="4"/>
      <c r="AI3620" s="6"/>
      <c r="AJ3620" s="4"/>
      <c r="AK3620" s="4"/>
      <c r="AL3620" s="6"/>
    </row>
    <row r="3621" spans="1:38" ht="13" x14ac:dyDescent="0.15">
      <c r="A3621" s="7"/>
      <c r="B3621" s="3"/>
      <c r="C3621" s="3"/>
      <c r="D3621" s="3"/>
      <c r="F3621" s="3"/>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6"/>
      <c r="AJ3621" s="4"/>
      <c r="AK3621" s="4"/>
      <c r="AL3621" s="6"/>
    </row>
    <row r="3622" spans="1:38" ht="13" x14ac:dyDescent="0.15">
      <c r="A3622" s="7"/>
      <c r="B3622" s="3"/>
      <c r="C3622" s="3"/>
      <c r="D3622" s="4"/>
      <c r="E3622" s="6"/>
      <c r="F3622" s="4"/>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6"/>
      <c r="AJ3622" s="4"/>
      <c r="AK3622" s="4"/>
      <c r="AL3622" s="6"/>
    </row>
    <row r="3623" spans="1:38" ht="13" x14ac:dyDescent="0.15">
      <c r="A3623" s="1"/>
      <c r="B3623" s="3"/>
      <c r="C3623" s="4"/>
      <c r="D3623" s="3"/>
      <c r="F3623" s="3"/>
      <c r="G3623" s="3"/>
      <c r="J3623" s="3"/>
      <c r="P3623" s="4"/>
      <c r="Q3623" s="6"/>
      <c r="R3623" s="4"/>
      <c r="S3623" s="4"/>
      <c r="T3623" s="4"/>
      <c r="U3623" s="4"/>
      <c r="V3623" s="4"/>
      <c r="W3623" s="6"/>
      <c r="X3623" s="4"/>
      <c r="Y3623" s="14"/>
      <c r="Z3623" s="4"/>
      <c r="AA3623" s="4"/>
      <c r="AB3623" s="4"/>
      <c r="AC3623" s="4"/>
      <c r="AD3623" s="2"/>
      <c r="AE3623" s="2"/>
      <c r="AF3623" s="4"/>
      <c r="AG3623" s="4"/>
      <c r="AH3623" s="4"/>
      <c r="AI3623" s="6"/>
      <c r="AJ3623" s="4"/>
      <c r="AK3623" s="4"/>
      <c r="AL3623" s="6"/>
    </row>
    <row r="3624" spans="1:38" ht="13" x14ac:dyDescent="0.15">
      <c r="A3624" s="7"/>
      <c r="B3624" s="3"/>
      <c r="C3624" s="4"/>
      <c r="D3624" s="3"/>
      <c r="F3624" s="3"/>
      <c r="G3624" s="3"/>
      <c r="J3624" s="3"/>
      <c r="P3624" s="3"/>
      <c r="R3624" s="4"/>
      <c r="S3624" s="4"/>
      <c r="T3624" s="4"/>
      <c r="U3624" s="4"/>
      <c r="V3624" s="4"/>
      <c r="W3624" s="6"/>
      <c r="X3624" s="4"/>
      <c r="Y3624" s="14"/>
      <c r="Z3624" s="4"/>
      <c r="AA3624" s="4"/>
      <c r="AB3624" s="4"/>
      <c r="AC3624" s="4"/>
      <c r="AD3624" s="2"/>
      <c r="AE3624" s="2"/>
      <c r="AF3624" s="4"/>
      <c r="AG3624" s="4"/>
      <c r="AH3624" s="4"/>
      <c r="AI3624" s="6"/>
      <c r="AJ3624" s="4"/>
      <c r="AK3624" s="4"/>
      <c r="AL3624" s="6"/>
    </row>
    <row r="3625" spans="1:38" ht="13" x14ac:dyDescent="0.15">
      <c r="A3625" s="7"/>
      <c r="B3625" s="3"/>
      <c r="C3625" s="3"/>
      <c r="D3625" s="3"/>
      <c r="F3625" s="3"/>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6"/>
      <c r="AJ3625" s="4"/>
      <c r="AK3625" s="4"/>
      <c r="AL3625" s="6"/>
    </row>
    <row r="3626" spans="1:38" ht="13" x14ac:dyDescent="0.15">
      <c r="A3626" s="7"/>
      <c r="B3626" s="3"/>
      <c r="C3626" s="3"/>
      <c r="D3626" s="3"/>
      <c r="F3626" s="3"/>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6"/>
      <c r="AJ3626" s="4"/>
      <c r="AK3626" s="4"/>
      <c r="AL3626" s="6"/>
    </row>
    <row r="3627" spans="1:38" ht="13" x14ac:dyDescent="0.15">
      <c r="A3627" s="1"/>
      <c r="B3627" s="3"/>
      <c r="C3627" s="3"/>
      <c r="D3627" s="4"/>
      <c r="E3627" s="6"/>
      <c r="F3627" s="4"/>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6"/>
      <c r="AJ3627" s="4"/>
      <c r="AK3627" s="4"/>
      <c r="AL3627" s="6"/>
    </row>
    <row r="3628" spans="1:38" ht="13" x14ac:dyDescent="0.15">
      <c r="A3628" s="7"/>
      <c r="B3628" s="3"/>
      <c r="C3628" s="4"/>
      <c r="D3628" s="3"/>
      <c r="F3628" s="3"/>
      <c r="G3628" s="3"/>
      <c r="J3628" s="3"/>
      <c r="P3628" s="4"/>
      <c r="Q3628" s="6"/>
      <c r="R3628" s="4"/>
      <c r="S3628" s="4"/>
      <c r="T3628" s="4"/>
      <c r="U3628" s="4"/>
      <c r="V3628" s="4"/>
      <c r="W3628" s="6"/>
      <c r="X3628" s="4"/>
      <c r="Y3628" s="14"/>
      <c r="Z3628" s="4"/>
      <c r="AA3628" s="4"/>
      <c r="AB3628" s="4"/>
      <c r="AC3628" s="4"/>
      <c r="AD3628" s="2"/>
      <c r="AE3628" s="2"/>
      <c r="AF3628" s="4"/>
      <c r="AG3628" s="4"/>
      <c r="AH3628" s="4"/>
      <c r="AI3628" s="6"/>
      <c r="AJ3628" s="4"/>
      <c r="AK3628" s="4"/>
      <c r="AL3628" s="6"/>
    </row>
    <row r="3629" spans="1:38" ht="13" x14ac:dyDescent="0.15">
      <c r="A3629" s="7"/>
      <c r="B3629" s="3"/>
      <c r="C3629" s="3"/>
      <c r="D3629" s="3"/>
      <c r="F3629" s="3"/>
      <c r="G3629" s="3"/>
      <c r="J3629" s="4"/>
      <c r="K3629" s="6"/>
      <c r="P3629" s="4"/>
      <c r="Q3629" s="6"/>
      <c r="R3629" s="4"/>
      <c r="S3629" s="4"/>
      <c r="T3629" s="4"/>
      <c r="U3629" s="4"/>
      <c r="V3629" s="4"/>
      <c r="W3629" s="6"/>
      <c r="X3629" s="4"/>
      <c r="Y3629" s="14"/>
      <c r="Z3629" s="4"/>
      <c r="AA3629" s="4"/>
      <c r="AB3629" s="4"/>
      <c r="AC3629" s="4"/>
      <c r="AD3629" s="2"/>
      <c r="AE3629" s="2"/>
      <c r="AF3629" s="4"/>
      <c r="AG3629" s="4"/>
      <c r="AH3629" s="4"/>
      <c r="AI3629" s="6"/>
      <c r="AJ3629" s="4"/>
      <c r="AK3629" s="4"/>
      <c r="AL3629" s="6"/>
    </row>
    <row r="3630" spans="1:38" ht="13" x14ac:dyDescent="0.15">
      <c r="A3630" s="7"/>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6"/>
      <c r="AJ3630" s="4"/>
      <c r="AK3630" s="4"/>
      <c r="AL3630" s="6"/>
    </row>
    <row r="3631" spans="1:38" ht="13" x14ac:dyDescent="0.15">
      <c r="A3631" s="1"/>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6"/>
      <c r="AJ3631" s="4"/>
      <c r="AK3631" s="4"/>
      <c r="AL3631" s="6"/>
    </row>
    <row r="3632" spans="1:38" ht="13" x14ac:dyDescent="0.15">
      <c r="A3632" s="7"/>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6"/>
      <c r="AJ3632" s="4"/>
      <c r="AK3632" s="4"/>
      <c r="AL3632" s="6"/>
    </row>
    <row r="3633" spans="1:38"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6"/>
      <c r="AJ3633" s="4"/>
      <c r="AK3633" s="4"/>
      <c r="AL3633" s="6"/>
    </row>
    <row r="3634" spans="1:38" ht="13" x14ac:dyDescent="0.15">
      <c r="A3634" s="7"/>
      <c r="B3634" s="3"/>
      <c r="C3634" s="3"/>
      <c r="D3634" s="3"/>
      <c r="F3634" s="3"/>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6"/>
      <c r="AJ3634" s="4"/>
      <c r="AK3634" s="4"/>
      <c r="AL3634" s="6"/>
    </row>
    <row r="3635" spans="1:38" ht="13" x14ac:dyDescent="0.15">
      <c r="A3635" s="1"/>
      <c r="B3635" s="3"/>
      <c r="C3635" s="3"/>
      <c r="D3635" s="4"/>
      <c r="E3635" s="6"/>
      <c r="F3635" s="4"/>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6"/>
      <c r="AJ3635" s="4"/>
      <c r="AK3635" s="4"/>
      <c r="AL3635" s="6"/>
    </row>
    <row r="3636" spans="1:38" ht="13" x14ac:dyDescent="0.15">
      <c r="A3636" s="7"/>
      <c r="B3636" s="3"/>
      <c r="C3636" s="4"/>
      <c r="D3636" s="3"/>
      <c r="F3636" s="3"/>
      <c r="G3636" s="3"/>
      <c r="J3636" s="3"/>
      <c r="P3636" s="3"/>
      <c r="R3636" s="4"/>
      <c r="S3636" s="4"/>
      <c r="T3636" s="4"/>
      <c r="U3636" s="4"/>
      <c r="V3636" s="4"/>
      <c r="W3636" s="6"/>
      <c r="X3636" s="4"/>
      <c r="Y3636" s="14"/>
      <c r="Z3636" s="4"/>
      <c r="AA3636" s="4"/>
      <c r="AB3636" s="4"/>
      <c r="AC3636" s="4"/>
      <c r="AD3636" s="2"/>
      <c r="AE3636" s="2"/>
      <c r="AF3636" s="4"/>
      <c r="AG3636" s="4"/>
      <c r="AH3636" s="4"/>
      <c r="AI3636" s="6"/>
      <c r="AJ3636" s="4"/>
      <c r="AK3636" s="4"/>
      <c r="AL3636" s="6"/>
    </row>
    <row r="3637" spans="1:38" ht="13" x14ac:dyDescent="0.15">
      <c r="A3637" s="7"/>
      <c r="B3637" s="3"/>
      <c r="C3637" s="3"/>
      <c r="D3637" s="3"/>
      <c r="F3637" s="3"/>
      <c r="G3637" s="1"/>
      <c r="H3637" s="1"/>
      <c r="I3637" s="1"/>
      <c r="J3637" s="4"/>
      <c r="K3637" s="6"/>
      <c r="L3637" s="1"/>
      <c r="M3637" s="1"/>
      <c r="N3637" s="1"/>
      <c r="O3637" s="1"/>
      <c r="P3637" s="4"/>
      <c r="Q3637" s="6"/>
      <c r="R3637" s="4"/>
      <c r="S3637" s="4"/>
      <c r="T3637" s="4"/>
      <c r="U3637" s="4"/>
      <c r="V3637" s="4"/>
      <c r="W3637" s="6"/>
      <c r="X3637" s="4"/>
      <c r="Y3637" s="14"/>
      <c r="Z3637" s="4"/>
      <c r="AA3637" s="4"/>
      <c r="AB3637" s="4"/>
      <c r="AC3637" s="4"/>
      <c r="AD3637" s="2"/>
      <c r="AE3637" s="2"/>
      <c r="AF3637" s="4"/>
      <c r="AG3637" s="4"/>
      <c r="AH3637" s="4"/>
      <c r="AI3637" s="6"/>
      <c r="AJ3637" s="4"/>
      <c r="AK3637" s="4"/>
      <c r="AL3637" s="6"/>
    </row>
    <row r="3638" spans="1:38" ht="13" x14ac:dyDescent="0.15">
      <c r="A3638" s="7"/>
      <c r="B3638" s="3"/>
      <c r="C3638" s="3"/>
      <c r="D3638" s="3"/>
      <c r="F3638" s="3"/>
      <c r="G3638" s="3"/>
      <c r="J3638" s="4"/>
      <c r="K3638" s="6"/>
      <c r="P3638" s="4"/>
      <c r="Q3638" s="6"/>
      <c r="R3638" s="4"/>
      <c r="S3638" s="4"/>
      <c r="T3638" s="4"/>
      <c r="U3638" s="4"/>
      <c r="V3638" s="4"/>
      <c r="W3638" s="6"/>
      <c r="X3638" s="4"/>
      <c r="Y3638" s="14"/>
      <c r="Z3638" s="4"/>
      <c r="AA3638" s="4"/>
      <c r="AB3638" s="4"/>
      <c r="AC3638" s="4"/>
      <c r="AD3638" s="2"/>
      <c r="AE3638" s="2"/>
      <c r="AF3638" s="4"/>
      <c r="AG3638" s="4"/>
      <c r="AH3638" s="4"/>
      <c r="AI3638" s="6"/>
      <c r="AJ3638" s="4"/>
      <c r="AK3638" s="4"/>
      <c r="AL3638" s="6"/>
    </row>
    <row r="3639" spans="1:38" ht="13" x14ac:dyDescent="0.15">
      <c r="A3639" s="1"/>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6"/>
      <c r="AJ3639" s="4"/>
      <c r="AK3639" s="4"/>
      <c r="AL3639" s="6"/>
    </row>
    <row r="3640" spans="1:38" ht="13" x14ac:dyDescent="0.15">
      <c r="A3640" s="7"/>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6"/>
      <c r="AJ3640" s="4"/>
      <c r="AK3640" s="4"/>
      <c r="AL3640" s="6"/>
    </row>
    <row r="3641" spans="1:38" ht="13" x14ac:dyDescent="0.15">
      <c r="A3641" s="7"/>
      <c r="B3641" s="3"/>
      <c r="C3641" s="3"/>
      <c r="D3641" s="3"/>
      <c r="F3641" s="3"/>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6"/>
      <c r="AJ3641" s="4"/>
      <c r="AK3641" s="4"/>
      <c r="AL3641" s="6"/>
    </row>
    <row r="3642" spans="1:38" ht="13" x14ac:dyDescent="0.15">
      <c r="A3642" s="7"/>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6"/>
      <c r="AJ3642" s="4"/>
      <c r="AK3642" s="4"/>
      <c r="AL3642" s="6"/>
    </row>
    <row r="3643" spans="1:38" ht="13" x14ac:dyDescent="0.15">
      <c r="A3643" s="1"/>
      <c r="B3643" s="3"/>
      <c r="C3643" s="3"/>
      <c r="D3643" s="3"/>
      <c r="F3643" s="3"/>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6"/>
      <c r="AJ3643" s="4"/>
      <c r="AK3643" s="4"/>
      <c r="AL3643" s="6"/>
    </row>
    <row r="3644" spans="1:38" ht="13" x14ac:dyDescent="0.15">
      <c r="A3644" s="7"/>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6"/>
      <c r="AJ3644" s="4"/>
      <c r="AK3644" s="4"/>
      <c r="AL3644" s="6"/>
    </row>
    <row r="3645" spans="1:38" ht="13" x14ac:dyDescent="0.15">
      <c r="A3645" s="7"/>
      <c r="B3645" s="3"/>
      <c r="C3645" s="3"/>
      <c r="D3645" s="3"/>
      <c r="F3645" s="3"/>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6"/>
      <c r="AJ3645" s="4"/>
      <c r="AK3645" s="4"/>
      <c r="AL3645" s="6"/>
    </row>
    <row r="3646" spans="1:38" ht="13" x14ac:dyDescent="0.15">
      <c r="A3646" s="7"/>
      <c r="B3646" s="3"/>
      <c r="C3646" s="3"/>
      <c r="D3646" s="4"/>
      <c r="E3646" s="6"/>
      <c r="F3646" s="3"/>
      <c r="G3646" s="4"/>
      <c r="H3646" s="6"/>
      <c r="I3646" s="6"/>
      <c r="J3646" s="4"/>
      <c r="K3646" s="6"/>
      <c r="L3646" s="6"/>
      <c r="M3646" s="6"/>
      <c r="N3646" s="6"/>
      <c r="O3646" s="6"/>
      <c r="P3646" s="4"/>
      <c r="Q3646" s="6"/>
      <c r="R3646" s="4"/>
      <c r="S3646" s="4"/>
      <c r="T3646" s="4"/>
      <c r="U3646" s="4"/>
      <c r="V3646" s="4"/>
      <c r="W3646" s="6"/>
      <c r="X3646" s="4"/>
      <c r="Y3646" s="14"/>
      <c r="Z3646" s="4"/>
      <c r="AA3646" s="4"/>
      <c r="AB3646" s="4"/>
      <c r="AC3646" s="4"/>
      <c r="AD3646" s="2"/>
      <c r="AE3646" s="2"/>
      <c r="AF3646" s="4"/>
      <c r="AG3646" s="4"/>
      <c r="AH3646" s="4"/>
      <c r="AI3646" s="6"/>
      <c r="AJ3646" s="4"/>
      <c r="AK3646" s="4"/>
      <c r="AL3646" s="6"/>
    </row>
    <row r="3647" spans="1:38" ht="13" x14ac:dyDescent="0.15">
      <c r="A3647" s="1"/>
      <c r="B3647" s="3"/>
      <c r="C3647" s="3"/>
      <c r="D3647" s="3"/>
      <c r="F3647" s="4"/>
      <c r="G3647" s="3"/>
      <c r="J3647" s="4"/>
      <c r="K3647" s="6"/>
      <c r="P3647" s="4"/>
      <c r="Q3647" s="6"/>
      <c r="R3647" s="4"/>
      <c r="S3647" s="4"/>
      <c r="T3647" s="4"/>
      <c r="U3647" s="4"/>
      <c r="V3647" s="4"/>
      <c r="W3647" s="6"/>
      <c r="X3647" s="4"/>
      <c r="Y3647" s="14"/>
      <c r="Z3647" s="4"/>
      <c r="AA3647" s="4"/>
      <c r="AB3647" s="4"/>
      <c r="AC3647" s="4"/>
      <c r="AD3647" s="2"/>
      <c r="AE3647" s="2"/>
      <c r="AF3647" s="4"/>
      <c r="AG3647" s="4"/>
      <c r="AH3647" s="4"/>
      <c r="AI3647" s="6"/>
      <c r="AJ3647" s="4"/>
      <c r="AK3647" s="4"/>
      <c r="AL3647" s="6"/>
    </row>
    <row r="3648" spans="1:38" ht="13" x14ac:dyDescent="0.15">
      <c r="A3648" s="7"/>
      <c r="B3648" s="3"/>
      <c r="C3648" s="3"/>
      <c r="D3648" s="3"/>
      <c r="F3648" s="4"/>
      <c r="G3648" s="6"/>
      <c r="H3648" s="6"/>
      <c r="I3648" s="6"/>
      <c r="J3648" s="4"/>
      <c r="K3648" s="6"/>
      <c r="L3648" s="6"/>
      <c r="M3648" s="6"/>
      <c r="N3648" s="6"/>
      <c r="O3648" s="6"/>
      <c r="P3648" s="4"/>
      <c r="Q3648" s="6"/>
      <c r="R3648" s="4"/>
      <c r="S3648" s="4"/>
      <c r="T3648" s="4"/>
      <c r="U3648" s="4"/>
      <c r="V3648" s="4"/>
      <c r="W3648" s="6"/>
      <c r="X3648" s="4"/>
      <c r="Y3648" s="14"/>
      <c r="Z3648" s="4"/>
      <c r="AA3648" s="4"/>
      <c r="AB3648" s="4"/>
      <c r="AC3648" s="4"/>
      <c r="AD3648" s="2"/>
      <c r="AE3648" s="2"/>
      <c r="AF3648" s="4"/>
      <c r="AG3648" s="4"/>
      <c r="AH3648" s="4"/>
      <c r="AI3648" s="6"/>
      <c r="AJ3648" s="4"/>
      <c r="AK3648" s="4"/>
      <c r="AL3648" s="6"/>
    </row>
    <row r="3649" spans="1:38" ht="13" x14ac:dyDescent="0.15">
      <c r="A3649" s="7"/>
      <c r="B3649" s="3"/>
      <c r="C3649" s="3"/>
      <c r="D3649" s="3"/>
      <c r="F3649" s="4"/>
      <c r="G3649" s="6"/>
      <c r="H3649" s="6"/>
      <c r="I3649" s="6"/>
      <c r="J3649" s="4"/>
      <c r="K3649" s="6"/>
      <c r="L3649" s="6"/>
      <c r="M3649" s="6"/>
      <c r="N3649" s="6"/>
      <c r="O3649" s="6"/>
      <c r="P3649" s="4"/>
      <c r="Q3649" s="6"/>
      <c r="R3649" s="4"/>
      <c r="S3649" s="4"/>
      <c r="T3649" s="4"/>
      <c r="U3649" s="4"/>
      <c r="V3649" s="4"/>
      <c r="W3649" s="6"/>
      <c r="X3649" s="4"/>
      <c r="Y3649" s="14"/>
      <c r="Z3649" s="4"/>
      <c r="AA3649" s="4"/>
      <c r="AB3649" s="4"/>
      <c r="AC3649" s="4"/>
      <c r="AD3649" s="2"/>
      <c r="AE3649" s="2"/>
      <c r="AF3649" s="4"/>
      <c r="AG3649" s="4"/>
      <c r="AH3649" s="4"/>
      <c r="AI3649" s="6"/>
      <c r="AJ3649" s="4"/>
      <c r="AK3649" s="4"/>
      <c r="AL3649" s="6"/>
    </row>
    <row r="3650" spans="1:38" ht="13" x14ac:dyDescent="0.15">
      <c r="A3650" s="7"/>
      <c r="B3650" s="3"/>
      <c r="C3650" s="3"/>
      <c r="D3650" s="3"/>
      <c r="F3650" s="4"/>
      <c r="G3650" s="6"/>
      <c r="H3650" s="6"/>
      <c r="I3650" s="6"/>
      <c r="J3650" s="4"/>
      <c r="K3650" s="6"/>
      <c r="L3650" s="6"/>
      <c r="M3650" s="6"/>
      <c r="N3650" s="6"/>
      <c r="O3650" s="6"/>
      <c r="P3650" s="4"/>
      <c r="Q3650" s="6"/>
      <c r="R3650" s="4"/>
      <c r="S3650" s="4"/>
      <c r="T3650" s="4"/>
      <c r="U3650" s="4"/>
      <c r="V3650" s="4"/>
      <c r="W3650" s="6"/>
      <c r="X3650" s="4"/>
      <c r="Y3650" s="14"/>
      <c r="Z3650" s="4"/>
      <c r="AA3650" s="4"/>
      <c r="AB3650" s="4"/>
      <c r="AC3650" s="4"/>
      <c r="AD3650" s="2"/>
      <c r="AE3650" s="2"/>
      <c r="AF3650" s="4"/>
      <c r="AG3650" s="4"/>
      <c r="AH3650" s="4"/>
      <c r="AI3650" s="6"/>
      <c r="AJ3650" s="4"/>
      <c r="AK3650" s="4"/>
      <c r="AL3650" s="6"/>
    </row>
    <row r="3651" spans="1:38" ht="13" x14ac:dyDescent="0.15">
      <c r="A3651" s="1"/>
      <c r="B3651" s="3"/>
      <c r="C3651" s="3"/>
      <c r="D3651" s="3"/>
      <c r="F3651" s="4"/>
      <c r="G3651" s="3"/>
      <c r="J3651" s="4"/>
      <c r="K3651" s="6"/>
      <c r="P3651" s="4"/>
      <c r="Q3651" s="6"/>
      <c r="R3651" s="4"/>
      <c r="S3651" s="4"/>
      <c r="T3651" s="4"/>
      <c r="U3651" s="4"/>
      <c r="V3651" s="4"/>
      <c r="W3651" s="6"/>
      <c r="X3651" s="4"/>
      <c r="Y3651" s="14"/>
      <c r="Z3651" s="4"/>
      <c r="AA3651" s="4"/>
      <c r="AB3651" s="4"/>
      <c r="AC3651" s="4"/>
      <c r="AD3651" s="2"/>
      <c r="AE3651" s="2"/>
      <c r="AF3651" s="4"/>
      <c r="AG3651" s="4"/>
      <c r="AH3651" s="4"/>
      <c r="AI3651" s="6"/>
      <c r="AJ3651" s="4"/>
      <c r="AK3651" s="4"/>
      <c r="AL3651" s="6"/>
    </row>
    <row r="3652" spans="1:38" ht="13" x14ac:dyDescent="0.15">
      <c r="A3652" s="7"/>
      <c r="B3652" s="3"/>
      <c r="C3652" s="3"/>
      <c r="D3652" s="3"/>
      <c r="F3652" s="4"/>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6"/>
      <c r="AJ3652" s="4"/>
      <c r="AK3652" s="4"/>
      <c r="AL3652" s="6"/>
    </row>
    <row r="3653" spans="1:38" ht="13" x14ac:dyDescent="0.15">
      <c r="A3653" s="7"/>
      <c r="B3653" s="3"/>
      <c r="C3653" s="3"/>
      <c r="D3653" s="3"/>
      <c r="F3653" s="4"/>
      <c r="G3653" s="6"/>
      <c r="H3653" s="6"/>
      <c r="I3653" s="6"/>
      <c r="J3653" s="4"/>
      <c r="K3653" s="6"/>
      <c r="L3653" s="6"/>
      <c r="M3653" s="6"/>
      <c r="N3653" s="6"/>
      <c r="O3653" s="6"/>
      <c r="P3653" s="4"/>
      <c r="Q3653" s="6"/>
      <c r="R3653" s="4"/>
      <c r="S3653" s="4"/>
      <c r="T3653" s="4"/>
      <c r="U3653" s="4"/>
      <c r="V3653" s="4"/>
      <c r="W3653" s="6"/>
      <c r="X3653" s="4"/>
      <c r="Y3653" s="14"/>
      <c r="Z3653" s="4"/>
      <c r="AA3653" s="4"/>
      <c r="AB3653" s="4"/>
      <c r="AC3653" s="4"/>
      <c r="AD3653" s="2"/>
      <c r="AE3653" s="2"/>
      <c r="AF3653" s="4"/>
      <c r="AG3653" s="4"/>
      <c r="AH3653" s="4"/>
      <c r="AI3653" s="6"/>
      <c r="AJ3653" s="4"/>
      <c r="AK3653" s="4"/>
      <c r="AL3653" s="6"/>
    </row>
    <row r="3654" spans="1:38" ht="13" x14ac:dyDescent="0.15">
      <c r="A3654" s="7"/>
      <c r="B3654" s="3"/>
      <c r="C3654" s="3"/>
      <c r="D3654" s="3"/>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6"/>
      <c r="AJ3654" s="4"/>
      <c r="AK3654" s="4"/>
      <c r="AL3654" s="6"/>
    </row>
    <row r="3655" spans="1:38" ht="13" x14ac:dyDescent="0.15">
      <c r="A3655" s="1"/>
      <c r="B3655" s="3"/>
      <c r="C3655" s="3"/>
      <c r="D3655" s="4"/>
      <c r="E3655" s="6"/>
      <c r="F3655" s="4"/>
      <c r="G3655" s="3"/>
      <c r="J3655" s="4"/>
      <c r="K3655" s="6"/>
      <c r="P3655" s="4"/>
      <c r="Q3655" s="6"/>
      <c r="R3655" s="4"/>
      <c r="S3655" s="4"/>
      <c r="T3655" s="4"/>
      <c r="U3655" s="4"/>
      <c r="V3655" s="4"/>
      <c r="W3655" s="6"/>
      <c r="X3655" s="4"/>
      <c r="Y3655" s="14"/>
      <c r="Z3655" s="4"/>
      <c r="AA3655" s="4"/>
      <c r="AB3655" s="4"/>
      <c r="AC3655" s="4"/>
      <c r="AD3655" s="2"/>
      <c r="AE3655" s="2"/>
      <c r="AF3655" s="4"/>
      <c r="AG3655" s="4"/>
      <c r="AH3655" s="4"/>
      <c r="AI3655" s="6"/>
      <c r="AJ3655" s="4"/>
      <c r="AK3655" s="4"/>
      <c r="AL3655" s="6"/>
    </row>
    <row r="3656" spans="1:38" ht="13" x14ac:dyDescent="0.15">
      <c r="A3656" s="7"/>
      <c r="B3656" s="3"/>
      <c r="C3656" s="3"/>
      <c r="D3656" s="3"/>
      <c r="F3656" s="4"/>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6"/>
      <c r="AJ3656" s="4"/>
      <c r="AK3656" s="4"/>
      <c r="AL3656" s="6"/>
    </row>
    <row r="3657" spans="1:38" ht="13" x14ac:dyDescent="0.15">
      <c r="A3657" s="7"/>
      <c r="B3657" s="3"/>
      <c r="C3657" s="3"/>
      <c r="D3657" s="3"/>
      <c r="F3657" s="4"/>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6"/>
      <c r="AJ3657" s="4"/>
      <c r="AK3657" s="4"/>
      <c r="AL3657" s="6"/>
    </row>
    <row r="3658" spans="1:38" ht="13" x14ac:dyDescent="0.15">
      <c r="A3658" s="7"/>
      <c r="B3658" s="3"/>
      <c r="C3658" s="3"/>
      <c r="D3658" s="3"/>
      <c r="F3658" s="4"/>
      <c r="G3658" s="6"/>
      <c r="H3658" s="6"/>
      <c r="I3658" s="6"/>
      <c r="J3658" s="4"/>
      <c r="K3658" s="6"/>
      <c r="L3658" s="6"/>
      <c r="M3658" s="6"/>
      <c r="N3658" s="6"/>
      <c r="O3658" s="6"/>
      <c r="P3658" s="4"/>
      <c r="Q3658" s="6"/>
      <c r="R3658" s="4"/>
      <c r="S3658" s="4"/>
      <c r="T3658" s="4"/>
      <c r="U3658" s="4"/>
      <c r="V3658" s="4"/>
      <c r="W3658" s="6"/>
      <c r="X3658" s="4"/>
      <c r="Y3658" s="14"/>
      <c r="Z3658" s="4"/>
      <c r="AA3658" s="4"/>
      <c r="AB3658" s="4"/>
      <c r="AC3658" s="4"/>
      <c r="AD3658" s="2"/>
      <c r="AE3658" s="2"/>
      <c r="AF3658" s="4"/>
      <c r="AG3658" s="4"/>
      <c r="AH3658" s="4"/>
      <c r="AI3658" s="6"/>
      <c r="AJ3658" s="4"/>
      <c r="AK3658" s="4"/>
      <c r="AL3658" s="6"/>
    </row>
    <row r="3659" spans="1:38" ht="13" x14ac:dyDescent="0.15">
      <c r="A3659" s="1"/>
      <c r="B3659" s="3"/>
      <c r="C3659" s="3"/>
      <c r="D3659" s="3"/>
      <c r="F3659" s="4"/>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6"/>
      <c r="AJ3659" s="4"/>
      <c r="AK3659" s="4"/>
      <c r="AL3659" s="6"/>
    </row>
    <row r="3660" spans="1:38" ht="13" x14ac:dyDescent="0.15">
      <c r="A3660" s="7"/>
      <c r="B3660" s="3"/>
      <c r="C3660" s="3"/>
      <c r="D3660" s="3"/>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6"/>
      <c r="AJ3660" s="4"/>
      <c r="AK3660" s="4"/>
      <c r="AL3660" s="6"/>
    </row>
    <row r="3661" spans="1:38" ht="13" x14ac:dyDescent="0.15">
      <c r="A3661" s="7"/>
      <c r="B3661" s="3"/>
      <c r="C3661" s="3"/>
      <c r="D3661" s="4"/>
      <c r="E3661" s="6"/>
      <c r="F3661" s="3"/>
      <c r="G3661" s="4"/>
      <c r="H3661" s="6"/>
      <c r="I3661" s="6"/>
      <c r="J3661" s="4"/>
      <c r="K3661" s="6"/>
      <c r="L3661" s="6"/>
      <c r="M3661" s="6"/>
      <c r="N3661" s="6"/>
      <c r="O3661" s="6"/>
      <c r="P3661" s="4"/>
      <c r="Q3661" s="6"/>
      <c r="R3661" s="4"/>
      <c r="S3661" s="4"/>
      <c r="T3661" s="4"/>
      <c r="U3661" s="4"/>
      <c r="V3661" s="4"/>
      <c r="W3661" s="6"/>
      <c r="X3661" s="4"/>
      <c r="Y3661" s="14"/>
      <c r="Z3661" s="4"/>
      <c r="AA3661" s="4"/>
      <c r="AB3661" s="4"/>
      <c r="AC3661" s="4"/>
      <c r="AD3661" s="2"/>
      <c r="AE3661" s="2"/>
      <c r="AF3661" s="4"/>
      <c r="AG3661" s="4"/>
      <c r="AH3661" s="4"/>
      <c r="AI3661" s="6"/>
      <c r="AJ3661" s="4"/>
      <c r="AK3661" s="4"/>
      <c r="AL3661" s="6"/>
    </row>
    <row r="3662" spans="1:38" ht="13" x14ac:dyDescent="0.15">
      <c r="A3662" s="7"/>
      <c r="B3662" s="3"/>
      <c r="C3662" s="3"/>
      <c r="D3662" s="3"/>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6"/>
      <c r="AJ3662" s="4"/>
      <c r="AK3662" s="4"/>
      <c r="AL3662" s="6"/>
    </row>
    <row r="3663" spans="1:38" ht="13" x14ac:dyDescent="0.15">
      <c r="A3663" s="1"/>
      <c r="B3663" s="3"/>
      <c r="C3663" s="3"/>
      <c r="D3663" s="3"/>
      <c r="F3663" s="4"/>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6"/>
      <c r="AJ3663" s="4"/>
      <c r="AK3663" s="4"/>
      <c r="AL3663" s="6"/>
    </row>
    <row r="3664" spans="1:38" ht="13" x14ac:dyDescent="0.15">
      <c r="A3664" s="7"/>
      <c r="B3664" s="3"/>
      <c r="C3664" s="3"/>
      <c r="D3664" s="3"/>
      <c r="F3664" s="4"/>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6"/>
      <c r="AJ3664" s="4"/>
      <c r="AK3664" s="4"/>
      <c r="AL3664" s="6"/>
    </row>
    <row r="3665" spans="1:38" ht="13" x14ac:dyDescent="0.15">
      <c r="A3665" s="7"/>
      <c r="B3665" s="3"/>
      <c r="C3665" s="3"/>
      <c r="D3665" s="3"/>
      <c r="F3665" s="4"/>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6"/>
      <c r="AJ3665" s="4"/>
      <c r="AK3665" s="4"/>
      <c r="AL3665" s="6"/>
    </row>
    <row r="3666" spans="1:38" ht="13" x14ac:dyDescent="0.15">
      <c r="A3666" s="7"/>
      <c r="B3666" s="3"/>
      <c r="C3666" s="3"/>
      <c r="D3666" s="3"/>
      <c r="F3666" s="4"/>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6"/>
      <c r="AJ3666" s="4"/>
      <c r="AK3666" s="4"/>
      <c r="AL3666" s="6"/>
    </row>
    <row r="3667" spans="1:38" ht="13" x14ac:dyDescent="0.15">
      <c r="A3667" s="1"/>
      <c r="B3667" s="3"/>
      <c r="C3667" s="3"/>
      <c r="D3667" s="3"/>
      <c r="F3667" s="4"/>
      <c r="G3667" s="3"/>
      <c r="J3667" s="3"/>
      <c r="P3667" s="4"/>
      <c r="Q3667" s="6"/>
      <c r="R3667" s="4"/>
      <c r="S3667" s="4"/>
      <c r="T3667" s="3"/>
      <c r="U3667" s="4"/>
      <c r="V3667" s="4"/>
      <c r="W3667" s="6"/>
      <c r="X3667" s="4"/>
      <c r="Y3667" s="14"/>
      <c r="Z3667" s="4"/>
      <c r="AA3667" s="4"/>
      <c r="AB3667" s="4"/>
      <c r="AC3667" s="4"/>
      <c r="AD3667" s="2"/>
      <c r="AE3667" s="2"/>
      <c r="AF3667" s="4"/>
      <c r="AG3667" s="4"/>
      <c r="AH3667" s="4"/>
      <c r="AI3667" s="6"/>
      <c r="AJ3667" s="4"/>
      <c r="AK3667" s="4"/>
      <c r="AL3667" s="6"/>
    </row>
    <row r="3668" spans="1:38" ht="13" x14ac:dyDescent="0.15">
      <c r="A3668" s="7"/>
      <c r="B3668" s="3"/>
      <c r="C3668" s="3"/>
      <c r="D3668" s="3"/>
      <c r="F3668" s="4"/>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6"/>
      <c r="AJ3668" s="4"/>
      <c r="AK3668" s="4"/>
      <c r="AL3668" s="6"/>
    </row>
    <row r="3669" spans="1:38" ht="13" x14ac:dyDescent="0.15">
      <c r="A3669" s="7"/>
      <c r="B3669" s="3"/>
      <c r="C3669" s="3"/>
      <c r="D3669" s="3"/>
      <c r="F3669" s="4"/>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6"/>
      <c r="AJ3669" s="4"/>
      <c r="AK3669" s="4"/>
      <c r="AL3669" s="6"/>
    </row>
    <row r="3670" spans="1:38" ht="13" x14ac:dyDescent="0.15">
      <c r="A3670" s="7"/>
      <c r="B3670" s="3"/>
      <c r="C3670" s="3"/>
      <c r="D3670" s="3"/>
      <c r="F3670" s="4"/>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6"/>
      <c r="AJ3670" s="4"/>
      <c r="AK3670" s="4"/>
      <c r="AL3670" s="6"/>
    </row>
    <row r="3671" spans="1:38" ht="13" x14ac:dyDescent="0.15">
      <c r="A3671" s="1"/>
      <c r="B3671" s="3"/>
      <c r="C3671" s="3"/>
      <c r="D3671" s="3"/>
      <c r="F3671" s="4"/>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6"/>
      <c r="AJ3671" s="4"/>
      <c r="AK3671" s="4"/>
      <c r="AL3671" s="6"/>
    </row>
    <row r="3672" spans="1:38" ht="13" x14ac:dyDescent="0.15">
      <c r="A3672" s="7"/>
      <c r="B3672" s="3"/>
      <c r="C3672" s="3"/>
      <c r="D3672" s="3"/>
      <c r="F3672" s="4"/>
      <c r="G3672" s="3"/>
      <c r="J3672" s="3"/>
      <c r="P3672" s="3"/>
      <c r="R3672" s="4"/>
      <c r="S3672" s="4"/>
      <c r="T3672" s="4"/>
      <c r="U3672" s="4"/>
      <c r="V3672" s="4"/>
      <c r="W3672" s="6"/>
      <c r="X3672" s="4"/>
      <c r="Y3672" s="14"/>
      <c r="Z3672" s="4"/>
      <c r="AA3672" s="4"/>
      <c r="AB3672" s="4"/>
      <c r="AC3672" s="4"/>
      <c r="AD3672" s="2"/>
      <c r="AE3672" s="2"/>
      <c r="AF3672" s="4"/>
      <c r="AG3672" s="4"/>
      <c r="AH3672" s="4"/>
      <c r="AI3672" s="6"/>
      <c r="AJ3672" s="4"/>
      <c r="AK3672" s="4"/>
      <c r="AL3672" s="6"/>
    </row>
    <row r="3673" spans="1:38" ht="13" x14ac:dyDescent="0.15">
      <c r="A3673" s="7"/>
      <c r="B3673" s="3"/>
      <c r="C3673" s="3"/>
      <c r="D3673" s="3"/>
      <c r="F3673" s="4"/>
      <c r="G3673" s="3"/>
      <c r="J3673" s="4"/>
      <c r="K3673" s="6"/>
      <c r="P3673" s="4"/>
      <c r="Q3673" s="6"/>
      <c r="R3673" s="4"/>
      <c r="S3673" s="4"/>
      <c r="T3673" s="4"/>
      <c r="U3673" s="4"/>
      <c r="V3673" s="4"/>
      <c r="W3673" s="6"/>
      <c r="X3673" s="4"/>
      <c r="Y3673" s="14"/>
      <c r="Z3673" s="4"/>
      <c r="AA3673" s="4"/>
      <c r="AB3673" s="4"/>
      <c r="AC3673" s="4"/>
      <c r="AD3673" s="2"/>
      <c r="AE3673" s="2"/>
      <c r="AF3673" s="4"/>
      <c r="AG3673" s="4"/>
      <c r="AH3673" s="4"/>
      <c r="AI3673" s="6"/>
      <c r="AJ3673" s="4"/>
      <c r="AK3673" s="4"/>
      <c r="AL3673" s="6"/>
    </row>
    <row r="3674" spans="1:38" ht="13" x14ac:dyDescent="0.15">
      <c r="A3674" s="7"/>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6"/>
      <c r="AJ3674" s="4"/>
      <c r="AK3674" s="4"/>
      <c r="AL3674" s="6"/>
    </row>
    <row r="3675" spans="1:38" ht="13" x14ac:dyDescent="0.15">
      <c r="A3675" s="1"/>
      <c r="B3675" s="3"/>
      <c r="C3675" s="3"/>
      <c r="D3675" s="3"/>
      <c r="F3675" s="4"/>
      <c r="G3675" s="3"/>
      <c r="J3675" s="3"/>
      <c r="P3675" s="4"/>
      <c r="Q3675" s="6"/>
      <c r="R3675" s="4"/>
      <c r="S3675" s="4"/>
      <c r="T3675" s="4"/>
      <c r="U3675" s="3"/>
      <c r="V3675" s="4"/>
      <c r="W3675" s="6"/>
      <c r="X3675" s="4"/>
      <c r="Y3675" s="14"/>
      <c r="Z3675" s="4"/>
      <c r="AA3675" s="4"/>
      <c r="AB3675" s="4"/>
      <c r="AC3675" s="4"/>
      <c r="AD3675" s="2"/>
      <c r="AE3675" s="2"/>
      <c r="AF3675" s="4"/>
      <c r="AG3675" s="4"/>
      <c r="AH3675" s="4"/>
      <c r="AI3675" s="6"/>
      <c r="AJ3675" s="4"/>
      <c r="AK3675" s="4"/>
      <c r="AL3675" s="6"/>
    </row>
    <row r="3676" spans="1:38" ht="13" x14ac:dyDescent="0.15">
      <c r="A3676" s="7"/>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6"/>
      <c r="AJ3676" s="4"/>
      <c r="AK3676" s="4"/>
      <c r="AL3676" s="6"/>
    </row>
    <row r="3677" spans="1:38"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6"/>
      <c r="AJ3677" s="4"/>
      <c r="AK3677" s="4"/>
      <c r="AL3677" s="6"/>
    </row>
    <row r="3678" spans="1:38" ht="13" x14ac:dyDescent="0.15">
      <c r="A3678" s="7"/>
      <c r="B3678" s="3"/>
      <c r="C3678" s="3"/>
      <c r="D3678" s="3"/>
      <c r="F3678" s="4"/>
      <c r="G3678" s="3"/>
      <c r="J3678" s="4"/>
      <c r="K3678" s="6"/>
      <c r="P3678" s="4"/>
      <c r="Q3678" s="6"/>
      <c r="R3678" s="4"/>
      <c r="S3678" s="4"/>
      <c r="T3678" s="4"/>
      <c r="U3678" s="4"/>
      <c r="V3678" s="4"/>
      <c r="W3678" s="6"/>
      <c r="X3678" s="4"/>
      <c r="Y3678" s="14"/>
      <c r="Z3678" s="4"/>
      <c r="AA3678" s="4"/>
      <c r="AB3678" s="4"/>
      <c r="AC3678" s="4"/>
      <c r="AD3678" s="2"/>
      <c r="AE3678" s="2"/>
      <c r="AF3678" s="4"/>
      <c r="AG3678" s="4"/>
      <c r="AH3678" s="4"/>
      <c r="AI3678" s="6"/>
      <c r="AJ3678" s="4"/>
      <c r="AK3678" s="4"/>
      <c r="AL3678" s="6"/>
    </row>
    <row r="3679" spans="1:38" ht="13" x14ac:dyDescent="0.15">
      <c r="A3679" s="1"/>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6"/>
      <c r="AJ3679" s="4"/>
      <c r="AK3679" s="4"/>
      <c r="AL3679" s="6"/>
    </row>
    <row r="3680" spans="1:38" ht="13" x14ac:dyDescent="0.15">
      <c r="A3680" s="7"/>
      <c r="B3680" s="3"/>
      <c r="C3680" s="3"/>
      <c r="D3680" s="3"/>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6"/>
      <c r="AJ3680" s="4"/>
      <c r="AK3680" s="4"/>
      <c r="AL3680" s="6"/>
    </row>
    <row r="3681" spans="1:38"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6"/>
      <c r="AJ3681" s="4"/>
      <c r="AK3681" s="4"/>
      <c r="AL3681" s="6"/>
    </row>
    <row r="3682" spans="1:38"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6"/>
      <c r="AJ3682" s="4"/>
      <c r="AK3682" s="4"/>
      <c r="AL3682" s="6"/>
    </row>
    <row r="3683" spans="1:38" ht="13" x14ac:dyDescent="0.15">
      <c r="A3683" s="1"/>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6"/>
      <c r="AJ3683" s="4"/>
      <c r="AK3683" s="4"/>
      <c r="AL3683" s="6"/>
    </row>
    <row r="3684" spans="1:38" ht="13" x14ac:dyDescent="0.15">
      <c r="A3684" s="7"/>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6"/>
      <c r="AJ3684" s="4"/>
      <c r="AK3684" s="4"/>
      <c r="AL3684" s="6"/>
    </row>
    <row r="3685" spans="1:38"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6"/>
      <c r="AJ3685" s="4"/>
      <c r="AK3685" s="4"/>
      <c r="AL3685" s="6"/>
    </row>
    <row r="3686" spans="1:38" ht="13" x14ac:dyDescent="0.15">
      <c r="A3686" s="7"/>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6"/>
      <c r="AJ3686" s="4"/>
      <c r="AK3686" s="4"/>
      <c r="AL3686" s="6"/>
    </row>
    <row r="3687" spans="1:38" ht="13" x14ac:dyDescent="0.15">
      <c r="A3687" s="1"/>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6"/>
      <c r="AJ3687" s="4"/>
      <c r="AK3687" s="4"/>
      <c r="AL3687" s="6"/>
    </row>
    <row r="3688" spans="1:38" ht="13" x14ac:dyDescent="0.15">
      <c r="A3688" s="7"/>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6"/>
      <c r="AJ3688" s="4"/>
      <c r="AK3688" s="4"/>
      <c r="AL3688" s="6"/>
    </row>
    <row r="3689" spans="1:38"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6"/>
      <c r="AJ3689" s="4"/>
      <c r="AK3689" s="4"/>
      <c r="AL3689" s="6"/>
    </row>
    <row r="3690" spans="1:38" ht="13" x14ac:dyDescent="0.15">
      <c r="A3690" s="7"/>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6"/>
      <c r="AJ3690" s="4"/>
      <c r="AK3690" s="4"/>
      <c r="AL3690" s="6"/>
    </row>
    <row r="3691" spans="1:38" ht="13" x14ac:dyDescent="0.15">
      <c r="A3691" s="1"/>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6"/>
      <c r="AJ3691" s="4"/>
      <c r="AK3691" s="4"/>
      <c r="AL3691" s="6"/>
    </row>
    <row r="3692" spans="1:38"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6"/>
      <c r="AJ3692" s="4"/>
      <c r="AK3692" s="4"/>
      <c r="AL3692" s="6"/>
    </row>
    <row r="3693" spans="1:38"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6"/>
      <c r="AJ3693" s="4"/>
      <c r="AK3693" s="4"/>
      <c r="AL3693" s="6"/>
    </row>
    <row r="3694" spans="1:38"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6"/>
      <c r="AJ3694" s="4"/>
      <c r="AK3694" s="4"/>
      <c r="AL3694" s="6"/>
    </row>
    <row r="3695" spans="1:38" ht="13" x14ac:dyDescent="0.15">
      <c r="A3695" s="1"/>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6"/>
      <c r="AJ3695" s="4"/>
      <c r="AK3695" s="4"/>
      <c r="AL3695" s="6"/>
    </row>
    <row r="3696" spans="1:38"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6"/>
      <c r="AJ3696" s="4"/>
      <c r="AK3696" s="4"/>
      <c r="AL3696" s="6"/>
    </row>
    <row r="3697" spans="1:38"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6"/>
      <c r="AJ3697" s="4"/>
      <c r="AK3697" s="4"/>
      <c r="AL3697" s="6"/>
    </row>
    <row r="3698" spans="1:38" ht="13" x14ac:dyDescent="0.15">
      <c r="A3698" s="7"/>
      <c r="B3698" s="3"/>
      <c r="C3698" s="3"/>
      <c r="D3698" s="3"/>
      <c r="F3698" s="3"/>
      <c r="G3698" s="3"/>
      <c r="J3698" s="3"/>
      <c r="P3698" s="3"/>
      <c r="R3698" s="4"/>
      <c r="S3698" s="4"/>
      <c r="T3698" s="4"/>
      <c r="U3698" s="4"/>
      <c r="V3698" s="4"/>
      <c r="W3698" s="6"/>
      <c r="X3698" s="4"/>
      <c r="Y3698" s="14"/>
      <c r="Z3698" s="4"/>
      <c r="AA3698" s="4"/>
      <c r="AB3698" s="4"/>
      <c r="AC3698" s="4"/>
      <c r="AD3698" s="2"/>
      <c r="AE3698" s="2"/>
      <c r="AF3698" s="4"/>
      <c r="AG3698" s="4"/>
      <c r="AH3698" s="4"/>
      <c r="AI3698" s="6"/>
      <c r="AJ3698" s="4"/>
      <c r="AK3698" s="4"/>
      <c r="AL3698" s="6"/>
    </row>
    <row r="3699" spans="1:38" ht="13" x14ac:dyDescent="0.15">
      <c r="A3699" s="1"/>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6"/>
      <c r="AJ3699" s="4"/>
      <c r="AK3699" s="4"/>
      <c r="AL3699" s="6"/>
    </row>
    <row r="3700" spans="1:38" ht="13" x14ac:dyDescent="0.15">
      <c r="A3700" s="7"/>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6"/>
      <c r="AJ3700" s="4"/>
      <c r="AK3700" s="4"/>
      <c r="AL3700" s="6"/>
    </row>
    <row r="3701" spans="1:38" ht="13" x14ac:dyDescent="0.15">
      <c r="A3701" s="7"/>
      <c r="B3701" s="3"/>
      <c r="C3701" s="3"/>
      <c r="D3701" s="3"/>
      <c r="F3701" s="3"/>
      <c r="G3701" s="3"/>
      <c r="J3701" s="3"/>
      <c r="P3701" s="4"/>
      <c r="Q3701" s="6"/>
      <c r="R3701" s="4"/>
      <c r="S3701" s="4"/>
      <c r="T3701" s="4"/>
      <c r="U3701" s="4"/>
      <c r="V3701" s="4"/>
      <c r="W3701" s="6"/>
      <c r="X3701" s="4"/>
      <c r="Y3701" s="14"/>
      <c r="Z3701" s="4"/>
      <c r="AA3701" s="4"/>
      <c r="AB3701" s="4"/>
      <c r="AC3701" s="4"/>
      <c r="AD3701" s="2"/>
      <c r="AE3701" s="2"/>
      <c r="AF3701" s="4"/>
      <c r="AG3701" s="4"/>
      <c r="AH3701" s="4"/>
      <c r="AI3701" s="6"/>
      <c r="AJ3701" s="4"/>
      <c r="AK3701" s="4"/>
      <c r="AL3701" s="6"/>
    </row>
    <row r="3702" spans="1:38" ht="13" x14ac:dyDescent="0.15">
      <c r="A3702" s="7"/>
      <c r="B3702" s="3"/>
      <c r="C3702" s="3"/>
      <c r="D3702" s="3"/>
      <c r="F3702" s="4"/>
      <c r="G3702" s="3"/>
      <c r="J3702" s="4"/>
      <c r="K3702" s="6"/>
      <c r="P3702" s="4"/>
      <c r="Q3702" s="6"/>
      <c r="R3702" s="4"/>
      <c r="S3702" s="4"/>
      <c r="T3702" s="4"/>
      <c r="U3702" s="4"/>
      <c r="V3702" s="4"/>
      <c r="W3702" s="6"/>
      <c r="X3702" s="4"/>
      <c r="Y3702" s="14"/>
      <c r="Z3702" s="4"/>
      <c r="AA3702" s="4"/>
      <c r="AB3702" s="4"/>
      <c r="AC3702" s="4"/>
      <c r="AD3702" s="2"/>
      <c r="AE3702" s="2"/>
      <c r="AF3702" s="4"/>
      <c r="AG3702" s="4"/>
      <c r="AH3702" s="4"/>
      <c r="AI3702" s="6"/>
      <c r="AJ3702" s="4"/>
      <c r="AK3702" s="4"/>
      <c r="AL3702" s="6"/>
    </row>
    <row r="3703" spans="1:38" ht="13" x14ac:dyDescent="0.15">
      <c r="A3703" s="1"/>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6"/>
      <c r="AJ3703" s="4"/>
      <c r="AK3703" s="4"/>
      <c r="AL3703" s="6"/>
    </row>
    <row r="3704" spans="1:38" ht="13" x14ac:dyDescent="0.15">
      <c r="A3704" s="7"/>
      <c r="B3704" s="3"/>
      <c r="C3704" s="3"/>
      <c r="D3704" s="3"/>
      <c r="F3704" s="3"/>
      <c r="G3704" s="3"/>
      <c r="J3704" s="3"/>
      <c r="P3704" s="3"/>
      <c r="R3704" s="4"/>
      <c r="S3704" s="4"/>
      <c r="T3704" s="4"/>
      <c r="U3704" s="3"/>
      <c r="V3704" s="4"/>
      <c r="W3704" s="6"/>
      <c r="X3704" s="4"/>
      <c r="Y3704" s="14"/>
      <c r="Z3704" s="4"/>
      <c r="AA3704" s="4"/>
      <c r="AB3704" s="4"/>
      <c r="AC3704" s="4"/>
      <c r="AD3704" s="2"/>
      <c r="AE3704" s="2"/>
      <c r="AF3704" s="4"/>
      <c r="AG3704" s="4"/>
      <c r="AH3704" s="4"/>
      <c r="AI3704" s="6"/>
      <c r="AJ3704" s="4"/>
      <c r="AK3704" s="4"/>
      <c r="AL3704" s="6"/>
    </row>
    <row r="3705" spans="1:38" ht="13" x14ac:dyDescent="0.15">
      <c r="A3705" s="7"/>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6"/>
      <c r="AJ3705" s="4"/>
      <c r="AK3705" s="4"/>
      <c r="AL3705" s="6"/>
    </row>
    <row r="3706" spans="1:38" ht="13" x14ac:dyDescent="0.15">
      <c r="A3706" s="7"/>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6"/>
      <c r="AJ3706" s="4"/>
      <c r="AK3706" s="4"/>
      <c r="AL3706" s="6"/>
    </row>
    <row r="3707" spans="1:38" ht="13" x14ac:dyDescent="0.15">
      <c r="A3707" s="1"/>
      <c r="B3707" s="3"/>
      <c r="C3707" s="3"/>
      <c r="D3707" s="3"/>
      <c r="F3707" s="3"/>
      <c r="G3707" s="3"/>
      <c r="J3707" s="3"/>
      <c r="P3707" s="3"/>
      <c r="R3707" s="4"/>
      <c r="S3707" s="4"/>
      <c r="T3707" s="3"/>
      <c r="U3707" s="4"/>
      <c r="V3707" s="4"/>
      <c r="W3707" s="6"/>
      <c r="X3707" s="4"/>
      <c r="Y3707" s="14"/>
      <c r="Z3707" s="4"/>
      <c r="AA3707" s="4"/>
      <c r="AB3707" s="4"/>
      <c r="AC3707" s="4"/>
      <c r="AD3707" s="2"/>
      <c r="AE3707" s="2"/>
      <c r="AF3707" s="4"/>
      <c r="AG3707" s="4"/>
      <c r="AH3707" s="4"/>
      <c r="AI3707" s="6"/>
      <c r="AJ3707" s="4"/>
      <c r="AK3707" s="4"/>
      <c r="AL3707" s="6"/>
    </row>
    <row r="3708" spans="1:38"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6"/>
      <c r="AJ3708" s="4"/>
      <c r="AK3708" s="4"/>
      <c r="AL3708" s="6"/>
    </row>
    <row r="3709" spans="1:38"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6"/>
      <c r="AJ3709" s="4"/>
      <c r="AK3709" s="4"/>
      <c r="AL3709" s="6"/>
    </row>
    <row r="3710" spans="1:38" ht="13" x14ac:dyDescent="0.15">
      <c r="A3710" s="7"/>
      <c r="B3710" s="3"/>
      <c r="C3710" s="3"/>
      <c r="D3710" s="3"/>
      <c r="F3710" s="3"/>
      <c r="G3710" s="3"/>
      <c r="J3710" s="3"/>
      <c r="P3710" s="4"/>
      <c r="Q3710" s="6"/>
      <c r="R3710" s="4"/>
      <c r="S3710" s="4"/>
      <c r="T3710" s="4"/>
      <c r="U3710" s="4"/>
      <c r="V3710" s="4"/>
      <c r="W3710" s="6"/>
      <c r="X3710" s="4"/>
      <c r="Y3710" s="14"/>
      <c r="Z3710" s="4"/>
      <c r="AA3710" s="4"/>
      <c r="AB3710" s="4"/>
      <c r="AC3710" s="4"/>
      <c r="AD3710" s="2"/>
      <c r="AE3710" s="2"/>
      <c r="AF3710" s="4"/>
      <c r="AG3710" s="4"/>
      <c r="AH3710" s="4"/>
      <c r="AI3710" s="6"/>
      <c r="AJ3710" s="4"/>
      <c r="AK3710" s="4"/>
      <c r="AL3710" s="6"/>
    </row>
    <row r="3711" spans="1:38" ht="13" x14ac:dyDescent="0.15">
      <c r="A3711" s="1"/>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6"/>
      <c r="AJ3711" s="4"/>
      <c r="AK3711" s="4"/>
      <c r="AL3711" s="6"/>
    </row>
    <row r="3712" spans="1:38" ht="13" x14ac:dyDescent="0.15">
      <c r="A3712" s="7"/>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6"/>
      <c r="AJ3712" s="4"/>
      <c r="AK3712" s="4"/>
      <c r="AL3712" s="6"/>
    </row>
    <row r="3713" spans="1:38" ht="13" x14ac:dyDescent="0.15">
      <c r="A3713" s="7"/>
      <c r="B3713" s="3"/>
      <c r="C3713" s="3"/>
      <c r="D3713" s="3"/>
      <c r="F3713" s="3"/>
      <c r="G3713" s="3"/>
      <c r="J3713" s="3"/>
      <c r="P3713" s="4"/>
      <c r="Q3713" s="6"/>
      <c r="R3713" s="4"/>
      <c r="S3713" s="4"/>
      <c r="T3713" s="4"/>
      <c r="U3713" s="4"/>
      <c r="V3713" s="4"/>
      <c r="W3713" s="6"/>
      <c r="X3713" s="4"/>
      <c r="Y3713" s="14"/>
      <c r="Z3713" s="4"/>
      <c r="AA3713" s="4"/>
      <c r="AB3713" s="4"/>
      <c r="AC3713" s="4"/>
      <c r="AD3713" s="2"/>
      <c r="AE3713" s="2"/>
      <c r="AF3713" s="4"/>
      <c r="AG3713" s="4"/>
      <c r="AH3713" s="4"/>
      <c r="AI3713" s="6"/>
      <c r="AJ3713" s="4"/>
      <c r="AK3713" s="4"/>
      <c r="AL3713" s="6"/>
    </row>
    <row r="3714" spans="1:38"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6"/>
      <c r="AJ3714" s="4"/>
      <c r="AK3714" s="4"/>
      <c r="AL3714" s="6"/>
    </row>
    <row r="3715" spans="1:38" ht="13" x14ac:dyDescent="0.15">
      <c r="A3715" s="1"/>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6"/>
      <c r="AJ3715" s="4"/>
      <c r="AK3715" s="4"/>
      <c r="AL3715" s="6"/>
    </row>
    <row r="3716" spans="1:38" ht="13" x14ac:dyDescent="0.15">
      <c r="A3716" s="7"/>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6"/>
      <c r="AJ3716" s="4"/>
      <c r="AK3716" s="4"/>
      <c r="AL3716" s="6"/>
    </row>
    <row r="3717" spans="1:38"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6"/>
      <c r="AJ3717" s="4"/>
      <c r="AK3717" s="4"/>
      <c r="AL3717" s="6"/>
    </row>
    <row r="3718" spans="1:38"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6"/>
      <c r="AJ3718" s="4"/>
      <c r="AK3718" s="4"/>
      <c r="AL3718" s="6"/>
    </row>
    <row r="3719" spans="1:38" ht="13" x14ac:dyDescent="0.15">
      <c r="A3719" s="1"/>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6"/>
      <c r="AJ3719" s="4"/>
      <c r="AK3719" s="4"/>
      <c r="AL3719" s="6"/>
    </row>
    <row r="3720" spans="1:38"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6"/>
      <c r="AJ3720" s="4"/>
      <c r="AK3720" s="4"/>
      <c r="AL3720" s="6"/>
    </row>
    <row r="3721" spans="1:38" ht="13" x14ac:dyDescent="0.15">
      <c r="A3721" s="7"/>
      <c r="B3721" s="3"/>
      <c r="C3721" s="3"/>
      <c r="D3721" s="3"/>
      <c r="F3721" s="3"/>
      <c r="G3721" s="3"/>
      <c r="J3721" s="3"/>
      <c r="P3721" s="4"/>
      <c r="Q3721" s="6"/>
      <c r="R3721" s="4"/>
      <c r="S3721" s="4"/>
      <c r="T3721" s="4"/>
      <c r="U3721" s="4"/>
      <c r="V3721" s="4"/>
      <c r="W3721" s="6"/>
      <c r="X3721" s="4"/>
      <c r="Y3721" s="14"/>
      <c r="Z3721" s="4"/>
      <c r="AA3721" s="4"/>
      <c r="AB3721" s="4"/>
      <c r="AC3721" s="4"/>
      <c r="AD3721" s="2"/>
      <c r="AE3721" s="2"/>
      <c r="AF3721" s="4"/>
      <c r="AG3721" s="4"/>
      <c r="AH3721" s="4"/>
      <c r="AI3721" s="6"/>
      <c r="AJ3721" s="4"/>
      <c r="AK3721" s="4"/>
      <c r="AL3721" s="6"/>
    </row>
    <row r="3722" spans="1:38" ht="13" x14ac:dyDescent="0.15">
      <c r="A3722" s="7"/>
      <c r="B3722" s="3"/>
      <c r="C3722" s="3"/>
      <c r="D3722" s="3"/>
      <c r="F3722" s="3"/>
      <c r="G3722" s="3"/>
      <c r="J3722" s="3"/>
      <c r="P3722" s="4"/>
      <c r="Q3722" s="6"/>
      <c r="R3722" s="4"/>
      <c r="S3722" s="4"/>
      <c r="T3722" s="4"/>
      <c r="U3722" s="4"/>
      <c r="V3722" s="4"/>
      <c r="W3722" s="6"/>
      <c r="X3722" s="4"/>
      <c r="Y3722" s="14"/>
      <c r="Z3722" s="4"/>
      <c r="AA3722" s="4"/>
      <c r="AB3722" s="4"/>
      <c r="AC3722" s="4"/>
      <c r="AD3722" s="2"/>
      <c r="AE3722" s="2"/>
      <c r="AF3722" s="4"/>
      <c r="AG3722" s="4"/>
      <c r="AH3722" s="4"/>
      <c r="AI3722" s="6"/>
      <c r="AJ3722" s="4"/>
      <c r="AK3722" s="4"/>
      <c r="AL3722" s="6"/>
    </row>
    <row r="3723" spans="1:38" ht="13" x14ac:dyDescent="0.15">
      <c r="A3723" s="1"/>
      <c r="B3723" s="3"/>
      <c r="C3723" s="3"/>
      <c r="D3723" s="3"/>
      <c r="F3723" s="3"/>
      <c r="G3723" s="3"/>
      <c r="J3723" s="3"/>
      <c r="P3723" s="4"/>
      <c r="Q3723" s="6"/>
      <c r="R3723" s="4"/>
      <c r="S3723" s="4"/>
      <c r="T3723" s="4"/>
      <c r="U3723" s="3"/>
      <c r="V3723" s="4"/>
      <c r="W3723" s="6"/>
      <c r="X3723" s="4"/>
      <c r="Y3723" s="14"/>
      <c r="Z3723" s="4"/>
      <c r="AA3723" s="4"/>
      <c r="AB3723" s="4"/>
      <c r="AC3723" s="4"/>
      <c r="AD3723" s="2"/>
      <c r="AE3723" s="2"/>
      <c r="AF3723" s="4"/>
      <c r="AG3723" s="4"/>
      <c r="AH3723" s="4"/>
      <c r="AI3723" s="6"/>
      <c r="AJ3723" s="4"/>
      <c r="AK3723" s="4"/>
      <c r="AL3723" s="6"/>
    </row>
    <row r="3724" spans="1:38" ht="13" x14ac:dyDescent="0.15">
      <c r="A3724" s="7"/>
      <c r="B3724" s="3"/>
      <c r="C3724" s="3"/>
      <c r="D3724" s="3"/>
      <c r="F3724" s="3"/>
      <c r="G3724" s="3"/>
      <c r="J3724" s="3"/>
      <c r="P3724" s="3"/>
      <c r="R3724" s="4"/>
      <c r="S3724" s="4"/>
      <c r="T3724" s="4"/>
      <c r="U3724" s="3"/>
      <c r="V3724" s="4"/>
      <c r="W3724" s="6"/>
      <c r="X3724" s="4"/>
      <c r="Y3724" s="14"/>
      <c r="Z3724" s="4"/>
      <c r="AA3724" s="4"/>
      <c r="AB3724" s="4"/>
      <c r="AC3724" s="4"/>
      <c r="AD3724" s="2"/>
      <c r="AE3724" s="2"/>
      <c r="AF3724" s="4"/>
      <c r="AG3724" s="4"/>
      <c r="AH3724" s="4"/>
      <c r="AI3724" s="6"/>
      <c r="AJ3724" s="4"/>
      <c r="AK3724" s="4"/>
      <c r="AL3724" s="6"/>
    </row>
    <row r="3725" spans="1:38" ht="13" x14ac:dyDescent="0.15">
      <c r="A3725" s="7"/>
      <c r="B3725" s="3"/>
      <c r="C3725" s="3"/>
      <c r="D3725" s="3"/>
      <c r="F3725" s="3"/>
      <c r="G3725" s="3"/>
      <c r="J3725" s="3"/>
      <c r="P3725" s="4"/>
      <c r="Q3725" s="6"/>
      <c r="R3725" s="4"/>
      <c r="S3725" s="4"/>
      <c r="T3725" s="4"/>
      <c r="U3725" s="4"/>
      <c r="V3725" s="4"/>
      <c r="W3725" s="6"/>
      <c r="X3725" s="4"/>
      <c r="Y3725" s="14"/>
      <c r="Z3725" s="4"/>
      <c r="AA3725" s="4"/>
      <c r="AB3725" s="4"/>
      <c r="AC3725" s="4"/>
      <c r="AD3725" s="2"/>
      <c r="AE3725" s="2"/>
      <c r="AF3725" s="4"/>
      <c r="AG3725" s="4"/>
      <c r="AH3725" s="4"/>
      <c r="AI3725" s="6"/>
      <c r="AJ3725" s="4"/>
      <c r="AK3725" s="4"/>
      <c r="AL3725" s="6"/>
    </row>
    <row r="3726" spans="1:38" ht="13" x14ac:dyDescent="0.15">
      <c r="A3726" s="7"/>
      <c r="B3726" s="3"/>
      <c r="C3726" s="3"/>
      <c r="D3726" s="3"/>
      <c r="F3726" s="3"/>
      <c r="G3726" s="3"/>
      <c r="J3726" s="3"/>
      <c r="P3726" s="4"/>
      <c r="Q3726" s="6"/>
      <c r="R3726" s="4"/>
      <c r="S3726" s="4"/>
      <c r="T3726" s="4"/>
      <c r="U3726" s="4"/>
      <c r="V3726" s="4"/>
      <c r="W3726" s="6"/>
      <c r="X3726" s="4"/>
      <c r="Y3726" s="14"/>
      <c r="Z3726" s="4"/>
      <c r="AA3726" s="4"/>
      <c r="AB3726" s="4"/>
      <c r="AC3726" s="4"/>
      <c r="AD3726" s="2"/>
      <c r="AE3726" s="2"/>
      <c r="AF3726" s="4"/>
      <c r="AG3726" s="4"/>
      <c r="AH3726" s="4"/>
      <c r="AI3726" s="6"/>
      <c r="AJ3726" s="4"/>
      <c r="AK3726" s="4"/>
      <c r="AL3726" s="6"/>
    </row>
    <row r="3727" spans="1:38" ht="13" x14ac:dyDescent="0.15">
      <c r="A3727" s="1"/>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6"/>
      <c r="AJ3727" s="4"/>
      <c r="AK3727" s="4"/>
      <c r="AL3727" s="6"/>
    </row>
    <row r="3728" spans="1:38" ht="13" x14ac:dyDescent="0.15">
      <c r="A3728" s="7"/>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6"/>
      <c r="AJ3728" s="4"/>
      <c r="AK3728" s="4"/>
      <c r="AL3728" s="6"/>
    </row>
    <row r="3729" spans="1:38" ht="13" x14ac:dyDescent="0.15">
      <c r="A3729" s="7"/>
      <c r="B3729" s="3"/>
      <c r="C3729" s="3"/>
      <c r="D3729" s="3"/>
      <c r="F3729" s="3"/>
      <c r="G3729" s="3"/>
      <c r="J3729" s="4"/>
      <c r="K3729" s="6"/>
      <c r="P3729" s="4"/>
      <c r="Q3729" s="6"/>
      <c r="R3729" s="4"/>
      <c r="S3729" s="4"/>
      <c r="T3729" s="4"/>
      <c r="U3729" s="4"/>
      <c r="V3729" s="4"/>
      <c r="W3729" s="6"/>
      <c r="X3729" s="4"/>
      <c r="Y3729" s="14"/>
      <c r="Z3729" s="4"/>
      <c r="AA3729" s="4"/>
      <c r="AB3729" s="4"/>
      <c r="AC3729" s="4"/>
      <c r="AD3729" s="2"/>
      <c r="AE3729" s="2"/>
      <c r="AF3729" s="4"/>
      <c r="AG3729" s="4"/>
      <c r="AH3729" s="4"/>
      <c r="AI3729" s="6"/>
      <c r="AJ3729" s="4"/>
      <c r="AK3729" s="4"/>
      <c r="AL3729" s="6"/>
    </row>
    <row r="3730" spans="1:38" ht="13" x14ac:dyDescent="0.15">
      <c r="A3730" s="7"/>
      <c r="B3730" s="3"/>
      <c r="C3730" s="3"/>
      <c r="D3730" s="3"/>
      <c r="F3730" s="3"/>
      <c r="G3730" s="3"/>
      <c r="J3730" s="4"/>
      <c r="K3730" s="6"/>
      <c r="P3730" s="4"/>
      <c r="Q3730" s="6"/>
      <c r="R3730" s="4"/>
      <c r="S3730" s="4"/>
      <c r="T3730" s="4"/>
      <c r="U3730" s="3"/>
      <c r="V3730" s="4"/>
      <c r="W3730" s="6"/>
      <c r="X3730" s="4"/>
      <c r="Y3730" s="14"/>
      <c r="Z3730" s="4"/>
      <c r="AA3730" s="4"/>
      <c r="AB3730" s="4"/>
      <c r="AC3730" s="4"/>
      <c r="AD3730" s="2"/>
      <c r="AE3730" s="2"/>
      <c r="AF3730" s="4"/>
      <c r="AG3730" s="4"/>
      <c r="AH3730" s="4"/>
      <c r="AI3730" s="6"/>
      <c r="AJ3730" s="4"/>
      <c r="AK3730" s="4"/>
      <c r="AL3730" s="6"/>
    </row>
    <row r="3731" spans="1:38" ht="13" x14ac:dyDescent="0.15">
      <c r="A3731" s="1"/>
      <c r="B3731" s="3"/>
      <c r="C3731" s="3"/>
      <c r="D3731" s="3"/>
      <c r="F3731" s="3"/>
      <c r="G3731" s="3"/>
      <c r="J3731" s="4"/>
      <c r="K3731" s="6"/>
      <c r="P3731" s="4"/>
      <c r="Q3731" s="6"/>
      <c r="R3731" s="4"/>
      <c r="S3731" s="4"/>
      <c r="T3731" s="3"/>
      <c r="U3731" s="4"/>
      <c r="V3731" s="4"/>
      <c r="W3731" s="6"/>
      <c r="X3731" s="4"/>
      <c r="Y3731" s="14"/>
      <c r="Z3731" s="4"/>
      <c r="AA3731" s="4"/>
      <c r="AB3731" s="4"/>
      <c r="AC3731" s="4"/>
      <c r="AD3731" s="2"/>
      <c r="AE3731" s="2"/>
      <c r="AF3731" s="4"/>
      <c r="AG3731" s="4"/>
      <c r="AH3731" s="4"/>
      <c r="AI3731" s="6"/>
      <c r="AJ3731" s="4"/>
      <c r="AK3731" s="4"/>
      <c r="AL3731" s="6"/>
    </row>
    <row r="3732" spans="1:38" ht="13" x14ac:dyDescent="0.15">
      <c r="A3732" s="7"/>
      <c r="B3732" s="3"/>
      <c r="C3732" s="3"/>
      <c r="D3732" s="3"/>
      <c r="F3732" s="4"/>
      <c r="G3732" s="3"/>
      <c r="J3732" s="4"/>
      <c r="K3732" s="6"/>
      <c r="P3732" s="4"/>
      <c r="Q3732" s="6"/>
      <c r="R3732" s="4"/>
      <c r="S3732" s="4"/>
      <c r="T3732" s="4"/>
      <c r="U3732" s="4"/>
      <c r="V3732" s="4"/>
      <c r="W3732" s="6"/>
      <c r="X3732" s="4"/>
      <c r="Y3732" s="14"/>
      <c r="Z3732" s="4"/>
      <c r="AA3732" s="4"/>
      <c r="AB3732" s="4"/>
      <c r="AC3732" s="4"/>
      <c r="AD3732" s="2"/>
      <c r="AE3732" s="2"/>
      <c r="AF3732" s="4"/>
      <c r="AG3732" s="4"/>
      <c r="AH3732" s="4"/>
      <c r="AI3732" s="6"/>
      <c r="AJ3732" s="4"/>
      <c r="AK3732" s="4"/>
      <c r="AL3732" s="6"/>
    </row>
    <row r="3733" spans="1:38"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6"/>
      <c r="AJ3733" s="4"/>
      <c r="AK3733" s="4"/>
      <c r="AL3733" s="6"/>
    </row>
    <row r="3734" spans="1:38"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6"/>
      <c r="AJ3734" s="4"/>
      <c r="AK3734" s="4"/>
      <c r="AL3734" s="6"/>
    </row>
    <row r="3735" spans="1:38" ht="13" x14ac:dyDescent="0.15">
      <c r="A3735" s="1"/>
      <c r="B3735" s="3"/>
      <c r="C3735" s="3"/>
      <c r="D3735" s="3"/>
      <c r="F3735" s="4"/>
      <c r="G3735" s="3"/>
      <c r="J3735" s="4"/>
      <c r="K3735" s="6"/>
      <c r="P3735" s="4"/>
      <c r="Q3735" s="6"/>
      <c r="R3735" s="4"/>
      <c r="S3735" s="4"/>
      <c r="T3735" s="4"/>
      <c r="U3735" s="4"/>
      <c r="V3735" s="4"/>
      <c r="W3735" s="6"/>
      <c r="X3735" s="4"/>
      <c r="Y3735" s="14"/>
      <c r="Z3735" s="4"/>
      <c r="AA3735" s="4"/>
      <c r="AB3735" s="4"/>
      <c r="AC3735" s="4"/>
      <c r="AD3735" s="2"/>
      <c r="AE3735" s="2"/>
      <c r="AF3735" s="4"/>
      <c r="AG3735" s="4"/>
      <c r="AH3735" s="4"/>
      <c r="AI3735" s="6"/>
      <c r="AJ3735" s="4"/>
      <c r="AK3735" s="4"/>
      <c r="AL3735" s="6"/>
    </row>
    <row r="3736" spans="1:38" ht="13" x14ac:dyDescent="0.15">
      <c r="A3736" s="7"/>
      <c r="B3736" s="3"/>
      <c r="C3736" s="3"/>
      <c r="D3736" s="3"/>
      <c r="F3736" s="3"/>
      <c r="G3736" s="3"/>
      <c r="J3736" s="3"/>
      <c r="P3736" s="4"/>
      <c r="Q3736" s="6"/>
      <c r="R3736" s="4"/>
      <c r="S3736" s="4"/>
      <c r="T3736" s="4"/>
      <c r="U3736" s="3"/>
      <c r="V3736" s="4"/>
      <c r="W3736" s="6"/>
      <c r="X3736" s="4"/>
      <c r="Y3736" s="14"/>
      <c r="Z3736" s="4"/>
      <c r="AA3736" s="4"/>
      <c r="AB3736" s="4"/>
      <c r="AC3736" s="4"/>
      <c r="AD3736" s="2"/>
      <c r="AE3736" s="2"/>
      <c r="AF3736" s="4"/>
      <c r="AG3736" s="4"/>
      <c r="AH3736" s="4"/>
      <c r="AI3736" s="6"/>
      <c r="AJ3736" s="4"/>
      <c r="AK3736" s="4"/>
      <c r="AL3736" s="6"/>
    </row>
    <row r="3737" spans="1:38" ht="13" x14ac:dyDescent="0.15">
      <c r="A3737" s="7"/>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6"/>
      <c r="AJ3737" s="4"/>
      <c r="AK3737" s="4"/>
      <c r="AL3737" s="6"/>
    </row>
    <row r="3738" spans="1:38" ht="13" x14ac:dyDescent="0.15">
      <c r="A3738" s="7"/>
      <c r="B3738" s="3"/>
      <c r="C3738" s="3"/>
      <c r="D3738" s="3"/>
      <c r="F3738" s="4"/>
      <c r="G3738" s="3"/>
      <c r="J3738" s="4"/>
      <c r="K3738" s="6"/>
      <c r="P3738" s="4"/>
      <c r="Q3738" s="6"/>
      <c r="R3738" s="4"/>
      <c r="S3738" s="4"/>
      <c r="T3738" s="4"/>
      <c r="U3738" s="4"/>
      <c r="V3738" s="4"/>
      <c r="W3738" s="6"/>
      <c r="X3738" s="4"/>
      <c r="Y3738" s="14"/>
      <c r="Z3738" s="4"/>
      <c r="AA3738" s="4"/>
      <c r="AB3738" s="4"/>
      <c r="AC3738" s="4"/>
      <c r="AD3738" s="2"/>
      <c r="AE3738" s="2"/>
      <c r="AF3738" s="4"/>
      <c r="AG3738" s="4"/>
      <c r="AH3738" s="4"/>
      <c r="AI3738" s="6"/>
      <c r="AJ3738" s="4"/>
      <c r="AK3738" s="4"/>
      <c r="AL3738" s="6"/>
    </row>
    <row r="3739" spans="1:38" ht="13" x14ac:dyDescent="0.15">
      <c r="A3739" s="1"/>
      <c r="B3739" s="3"/>
      <c r="C3739" s="3"/>
      <c r="D3739" s="3"/>
      <c r="F3739" s="3"/>
      <c r="G3739" s="3"/>
      <c r="J3739" s="3"/>
      <c r="P3739" s="4"/>
      <c r="Q3739" s="6"/>
      <c r="R3739" s="4"/>
      <c r="S3739" s="4"/>
      <c r="T3739" s="4"/>
      <c r="U3739" s="3"/>
      <c r="V3739" s="4"/>
      <c r="W3739" s="6"/>
      <c r="X3739" s="4"/>
      <c r="Y3739" s="14"/>
      <c r="Z3739" s="4"/>
      <c r="AA3739" s="4"/>
      <c r="AB3739" s="4"/>
      <c r="AC3739" s="4"/>
      <c r="AD3739" s="2"/>
      <c r="AE3739" s="2"/>
      <c r="AF3739" s="4"/>
      <c r="AG3739" s="4"/>
      <c r="AH3739" s="4"/>
      <c r="AI3739" s="6"/>
      <c r="AJ3739" s="4"/>
      <c r="AK3739" s="4"/>
      <c r="AL3739" s="6"/>
    </row>
    <row r="3740" spans="1:38" ht="13" x14ac:dyDescent="0.15">
      <c r="A3740" s="7"/>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6"/>
      <c r="AJ3740" s="4"/>
      <c r="AK3740" s="4"/>
      <c r="AL3740" s="6"/>
    </row>
    <row r="3741" spans="1:38"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6"/>
      <c r="AJ3741" s="4"/>
      <c r="AK3741" s="4"/>
      <c r="AL3741" s="6"/>
    </row>
    <row r="3742" spans="1:38"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6"/>
      <c r="AJ3742" s="4"/>
      <c r="AK3742" s="4"/>
      <c r="AL3742" s="6"/>
    </row>
    <row r="3743" spans="1:38" ht="13" x14ac:dyDescent="0.15">
      <c r="A3743" s="1"/>
      <c r="B3743" s="3"/>
      <c r="C3743" s="3"/>
      <c r="D3743" s="3"/>
      <c r="F3743" s="3"/>
      <c r="G3743" s="3"/>
      <c r="J3743" s="3"/>
      <c r="P3743" s="3"/>
      <c r="R3743" s="4"/>
      <c r="S3743" s="4"/>
      <c r="T3743" s="4"/>
      <c r="U3743" s="4"/>
      <c r="V3743" s="4"/>
      <c r="W3743" s="6"/>
      <c r="X3743" s="4"/>
      <c r="Y3743" s="14"/>
      <c r="Z3743" s="4"/>
      <c r="AA3743" s="4"/>
      <c r="AB3743" s="4"/>
      <c r="AC3743" s="4"/>
      <c r="AD3743" s="2"/>
      <c r="AE3743" s="2"/>
      <c r="AF3743" s="4"/>
      <c r="AG3743" s="4"/>
      <c r="AH3743" s="4"/>
      <c r="AI3743" s="6"/>
      <c r="AJ3743" s="4"/>
      <c r="AK3743" s="4"/>
      <c r="AL3743" s="6"/>
    </row>
    <row r="3744" spans="1:38"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6"/>
      <c r="AJ3744" s="4"/>
      <c r="AK3744" s="4"/>
      <c r="AL3744" s="6"/>
    </row>
    <row r="3745" spans="1:38"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6"/>
      <c r="AJ3745" s="4"/>
      <c r="AK3745" s="4"/>
      <c r="AL3745" s="6"/>
    </row>
    <row r="3746" spans="1:38" ht="13" x14ac:dyDescent="0.15">
      <c r="A3746" s="7"/>
      <c r="B3746" s="3"/>
      <c r="C3746" s="3"/>
      <c r="D3746" s="3"/>
      <c r="F3746" s="3"/>
      <c r="G3746" s="3"/>
      <c r="J3746" s="3"/>
      <c r="P3746" s="3"/>
      <c r="R3746" s="4"/>
      <c r="S3746" s="4"/>
      <c r="T3746" s="4"/>
      <c r="U3746" s="3"/>
      <c r="V3746" s="4"/>
      <c r="W3746" s="6"/>
      <c r="X3746" s="4"/>
      <c r="Y3746" s="14"/>
      <c r="Z3746" s="4"/>
      <c r="AA3746" s="4"/>
      <c r="AB3746" s="4"/>
      <c r="AC3746" s="4"/>
      <c r="AD3746" s="2"/>
      <c r="AE3746" s="2"/>
      <c r="AF3746" s="4"/>
      <c r="AG3746" s="4"/>
      <c r="AH3746" s="4"/>
      <c r="AI3746" s="6"/>
      <c r="AJ3746" s="4"/>
      <c r="AK3746" s="4"/>
      <c r="AL3746" s="6"/>
    </row>
    <row r="3747" spans="1:38" ht="13" x14ac:dyDescent="0.15">
      <c r="A3747" s="1"/>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6"/>
      <c r="AJ3747" s="4"/>
      <c r="AK3747" s="4"/>
      <c r="AL3747" s="6"/>
    </row>
    <row r="3748" spans="1:38" ht="13" x14ac:dyDescent="0.15">
      <c r="A3748" s="7"/>
      <c r="B3748" s="3"/>
      <c r="C3748" s="3"/>
      <c r="D3748" s="3"/>
      <c r="F3748" s="4"/>
      <c r="G3748" s="3"/>
      <c r="J3748" s="4"/>
      <c r="K3748" s="6"/>
      <c r="P3748" s="4"/>
      <c r="Q3748" s="6"/>
      <c r="R3748" s="4"/>
      <c r="S3748" s="4"/>
      <c r="T3748" s="4"/>
      <c r="U3748" s="4"/>
      <c r="V3748" s="4"/>
      <c r="W3748" s="6"/>
      <c r="X3748" s="4"/>
      <c r="Y3748" s="14"/>
      <c r="Z3748" s="4"/>
      <c r="AA3748" s="4"/>
      <c r="AB3748" s="4"/>
      <c r="AC3748" s="4"/>
      <c r="AD3748" s="2"/>
      <c r="AE3748" s="2"/>
      <c r="AF3748" s="4"/>
      <c r="AG3748" s="4"/>
      <c r="AH3748" s="4"/>
      <c r="AI3748" s="6"/>
      <c r="AJ3748" s="4"/>
      <c r="AK3748" s="4"/>
      <c r="AL3748" s="6"/>
    </row>
    <row r="3749" spans="1:38" ht="13" x14ac:dyDescent="0.15">
      <c r="A3749" s="7"/>
      <c r="B3749" s="3"/>
      <c r="C3749" s="3"/>
      <c r="D3749" s="3"/>
      <c r="F3749" s="3"/>
      <c r="G3749" s="3"/>
      <c r="J3749" s="3"/>
      <c r="P3749" s="3"/>
      <c r="R3749" s="4"/>
      <c r="S3749" s="4"/>
      <c r="T3749" s="4"/>
      <c r="U3749" s="3"/>
      <c r="V3749" s="4"/>
      <c r="W3749" s="6"/>
      <c r="X3749" s="4"/>
      <c r="Y3749" s="14"/>
      <c r="Z3749" s="4"/>
      <c r="AA3749" s="4"/>
      <c r="AB3749" s="4"/>
      <c r="AC3749" s="4"/>
      <c r="AD3749" s="2"/>
      <c r="AE3749" s="2"/>
      <c r="AF3749" s="4"/>
      <c r="AG3749" s="4"/>
      <c r="AH3749" s="4"/>
      <c r="AI3749" s="6"/>
      <c r="AJ3749" s="4"/>
      <c r="AK3749" s="4"/>
      <c r="AL3749" s="6"/>
    </row>
    <row r="3750" spans="1:38" ht="13" x14ac:dyDescent="0.15">
      <c r="A3750" s="7"/>
      <c r="B3750" s="3"/>
      <c r="C3750" s="3"/>
      <c r="D3750" s="3"/>
      <c r="F3750" s="4"/>
      <c r="G3750" s="3"/>
      <c r="J3750" s="4"/>
      <c r="K3750" s="6"/>
      <c r="P3750" s="4"/>
      <c r="Q3750" s="6"/>
      <c r="R3750" s="4"/>
      <c r="S3750" s="4"/>
      <c r="T3750" s="4"/>
      <c r="U3750" s="4"/>
      <c r="V3750" s="4"/>
      <c r="W3750" s="6"/>
      <c r="X3750" s="4"/>
      <c r="Y3750" s="14"/>
      <c r="Z3750" s="4"/>
      <c r="AA3750" s="4"/>
      <c r="AB3750" s="4"/>
      <c r="AC3750" s="4"/>
      <c r="AD3750" s="2"/>
      <c r="AE3750" s="2"/>
      <c r="AF3750" s="4"/>
      <c r="AG3750" s="4"/>
      <c r="AH3750" s="4"/>
      <c r="AI3750" s="6"/>
      <c r="AJ3750" s="4"/>
      <c r="AK3750" s="4"/>
      <c r="AL3750" s="6"/>
    </row>
    <row r="3751" spans="1:38" ht="13" x14ac:dyDescent="0.15">
      <c r="A3751" s="1"/>
      <c r="B3751" s="3"/>
      <c r="C3751" s="3"/>
      <c r="D3751" s="3"/>
      <c r="F3751" s="4"/>
      <c r="G3751" s="3"/>
      <c r="J3751" s="4"/>
      <c r="K3751" s="6"/>
      <c r="P3751" s="4"/>
      <c r="Q3751" s="6"/>
      <c r="R3751" s="4"/>
      <c r="S3751" s="4"/>
      <c r="T3751" s="4"/>
      <c r="U3751" s="4"/>
      <c r="V3751" s="4"/>
      <c r="W3751" s="6"/>
      <c r="X3751" s="4"/>
      <c r="Y3751" s="14"/>
      <c r="Z3751" s="4"/>
      <c r="AA3751" s="4"/>
      <c r="AB3751" s="4"/>
      <c r="AC3751" s="4"/>
      <c r="AD3751" s="2"/>
      <c r="AE3751" s="2"/>
      <c r="AF3751" s="4"/>
      <c r="AG3751" s="4"/>
      <c r="AH3751" s="4"/>
      <c r="AI3751" s="6"/>
      <c r="AJ3751" s="4"/>
      <c r="AK3751" s="4"/>
      <c r="AL3751" s="6"/>
    </row>
    <row r="3752" spans="1:38" ht="13" x14ac:dyDescent="0.15">
      <c r="A3752" s="7"/>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6"/>
      <c r="AJ3752" s="4"/>
      <c r="AK3752" s="4"/>
      <c r="AL3752" s="6"/>
    </row>
    <row r="3753" spans="1:38" ht="13" x14ac:dyDescent="0.15">
      <c r="A3753" s="7"/>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6"/>
      <c r="AJ3753" s="4"/>
      <c r="AK3753" s="4"/>
      <c r="AL3753" s="6"/>
    </row>
    <row r="3754" spans="1:38" ht="13" x14ac:dyDescent="0.15">
      <c r="A3754" s="7"/>
      <c r="B3754" s="3"/>
      <c r="C3754" s="3"/>
      <c r="D3754" s="3"/>
      <c r="F3754" s="4"/>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6"/>
      <c r="AJ3754" s="4"/>
      <c r="AK3754" s="4"/>
      <c r="AL3754" s="6"/>
    </row>
    <row r="3755" spans="1:38" ht="13" x14ac:dyDescent="0.15">
      <c r="A3755" s="1"/>
      <c r="B3755" s="3"/>
      <c r="C3755" s="3"/>
      <c r="D3755" s="3"/>
      <c r="F3755" s="3"/>
      <c r="G3755" s="3"/>
      <c r="J3755" s="3"/>
      <c r="P3755" s="3"/>
      <c r="R3755" s="4"/>
      <c r="S3755" s="4"/>
      <c r="T3755" s="4"/>
      <c r="U3755" s="4"/>
      <c r="V3755" s="4"/>
      <c r="W3755" s="6"/>
      <c r="X3755" s="4"/>
      <c r="Y3755" s="14"/>
      <c r="Z3755" s="4"/>
      <c r="AA3755" s="4"/>
      <c r="AB3755" s="4"/>
      <c r="AC3755" s="4"/>
      <c r="AD3755" s="2"/>
      <c r="AE3755" s="2"/>
      <c r="AF3755" s="4"/>
      <c r="AG3755" s="4"/>
      <c r="AH3755" s="4"/>
      <c r="AI3755" s="6"/>
      <c r="AJ3755" s="4"/>
      <c r="AK3755" s="4"/>
      <c r="AL3755" s="6"/>
    </row>
    <row r="3756" spans="1:38" ht="13" x14ac:dyDescent="0.15">
      <c r="A3756" s="7"/>
      <c r="B3756" s="3"/>
      <c r="C3756" s="3"/>
      <c r="D3756" s="3"/>
      <c r="F3756" s="4"/>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6"/>
      <c r="AJ3756" s="4"/>
      <c r="AK3756" s="4"/>
      <c r="AL3756" s="6"/>
    </row>
    <row r="3757" spans="1:38" ht="13" x14ac:dyDescent="0.15">
      <c r="A3757" s="7"/>
      <c r="B3757" s="3"/>
      <c r="C3757" s="3"/>
      <c r="D3757" s="3"/>
      <c r="F3757" s="4"/>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6"/>
      <c r="AJ3757" s="4"/>
      <c r="AK3757" s="4"/>
      <c r="AL3757" s="6"/>
    </row>
    <row r="3758" spans="1:38" ht="13" x14ac:dyDescent="0.15">
      <c r="A3758" s="7"/>
      <c r="B3758" s="3"/>
      <c r="C3758" s="3"/>
      <c r="D3758" s="3"/>
      <c r="F3758" s="3"/>
      <c r="G3758" s="3"/>
      <c r="J3758" s="3"/>
      <c r="P3758" s="3"/>
      <c r="R3758" s="4"/>
      <c r="S3758" s="4"/>
      <c r="T3758" s="3"/>
      <c r="U3758" s="4"/>
      <c r="V3758" s="4"/>
      <c r="W3758" s="6"/>
      <c r="X3758" s="4"/>
      <c r="Y3758" s="14"/>
      <c r="Z3758" s="4"/>
      <c r="AA3758" s="4"/>
      <c r="AB3758" s="4"/>
      <c r="AC3758" s="4"/>
      <c r="AD3758" s="2"/>
      <c r="AE3758" s="2"/>
      <c r="AF3758" s="4"/>
      <c r="AG3758" s="4"/>
      <c r="AH3758" s="4"/>
      <c r="AI3758" s="6"/>
      <c r="AJ3758" s="4"/>
      <c r="AK3758" s="4"/>
      <c r="AL3758" s="6"/>
    </row>
    <row r="3759" spans="1:38" ht="13" x14ac:dyDescent="0.15">
      <c r="A3759" s="1"/>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6"/>
      <c r="AJ3759" s="4"/>
      <c r="AK3759" s="4"/>
      <c r="AL3759" s="6"/>
    </row>
    <row r="3760" spans="1:38" ht="13" x14ac:dyDescent="0.15">
      <c r="A3760" s="7"/>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6"/>
      <c r="AJ3760" s="4"/>
      <c r="AK3760" s="4"/>
      <c r="AL3760" s="6"/>
    </row>
    <row r="3761" spans="1:38" ht="13" x14ac:dyDescent="0.15">
      <c r="A3761" s="7"/>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6"/>
      <c r="AJ3761" s="4"/>
      <c r="AK3761" s="4"/>
      <c r="AL3761" s="6"/>
    </row>
    <row r="3762" spans="1:38" ht="13" x14ac:dyDescent="0.15">
      <c r="A3762" s="7"/>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6"/>
      <c r="AJ3762" s="4"/>
      <c r="AK3762" s="4"/>
      <c r="AL3762" s="6"/>
    </row>
    <row r="3763" spans="1:38" ht="13" x14ac:dyDescent="0.15">
      <c r="A3763" s="1"/>
      <c r="B3763" s="3"/>
      <c r="C3763" s="3"/>
      <c r="D3763" s="3"/>
      <c r="F3763" s="3"/>
      <c r="G3763" s="3"/>
      <c r="J3763" s="3"/>
      <c r="P3763" s="3"/>
      <c r="R3763" s="4"/>
      <c r="S3763" s="4"/>
      <c r="T3763" s="3"/>
      <c r="U3763" s="4"/>
      <c r="V3763" s="4"/>
      <c r="W3763" s="6"/>
      <c r="X3763" s="4"/>
      <c r="Y3763" s="14"/>
      <c r="Z3763" s="4"/>
      <c r="AA3763" s="4"/>
      <c r="AB3763" s="4"/>
      <c r="AC3763" s="4"/>
      <c r="AD3763" s="2"/>
      <c r="AE3763" s="2"/>
      <c r="AF3763" s="4"/>
      <c r="AG3763" s="4"/>
      <c r="AH3763" s="4"/>
      <c r="AI3763" s="6"/>
      <c r="AJ3763" s="4"/>
      <c r="AK3763" s="4"/>
      <c r="AL3763" s="6"/>
    </row>
    <row r="3764" spans="1:38" ht="13" x14ac:dyDescent="0.15">
      <c r="A3764" s="7"/>
      <c r="B3764" s="3"/>
      <c r="C3764" s="3"/>
      <c r="D3764" s="3"/>
      <c r="F3764" s="4"/>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6"/>
      <c r="AJ3764" s="4"/>
      <c r="AK3764" s="4"/>
      <c r="AL3764" s="6"/>
    </row>
    <row r="3765" spans="1:38" ht="13" x14ac:dyDescent="0.15">
      <c r="A3765" s="1"/>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6"/>
      <c r="AJ3765" s="4"/>
      <c r="AK3765" s="4"/>
      <c r="AL3765" s="6"/>
    </row>
    <row r="3766" spans="1:38" ht="13" x14ac:dyDescent="0.15">
      <c r="A3766" s="7"/>
      <c r="B3766" s="3"/>
      <c r="C3766" s="3"/>
      <c r="D3766" s="3"/>
      <c r="F3766" s="4"/>
      <c r="G3766" s="3"/>
      <c r="J3766" s="3"/>
      <c r="P3766" s="3"/>
      <c r="R3766" s="4"/>
      <c r="S3766" s="4"/>
      <c r="T3766" s="4"/>
      <c r="U3766" s="4"/>
      <c r="V3766" s="4"/>
      <c r="W3766" s="6"/>
      <c r="X3766" s="4"/>
      <c r="Y3766" s="14"/>
      <c r="Z3766" s="4"/>
      <c r="AA3766" s="4"/>
      <c r="AB3766" s="4"/>
      <c r="AC3766" s="4"/>
      <c r="AD3766" s="2"/>
      <c r="AE3766" s="2"/>
      <c r="AF3766" s="4"/>
      <c r="AG3766" s="4"/>
      <c r="AH3766" s="4"/>
      <c r="AI3766" s="6"/>
      <c r="AJ3766" s="4"/>
      <c r="AK3766" s="4"/>
      <c r="AL3766" s="6"/>
    </row>
    <row r="3767" spans="1:38" ht="13" x14ac:dyDescent="0.15">
      <c r="A3767" s="7"/>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6"/>
      <c r="AJ3767" s="4"/>
      <c r="AK3767" s="4"/>
      <c r="AL3767" s="6"/>
    </row>
    <row r="3768" spans="1:38" ht="13" x14ac:dyDescent="0.15">
      <c r="A3768" s="7"/>
      <c r="B3768" s="3"/>
      <c r="C3768" s="3"/>
      <c r="D3768" s="3"/>
      <c r="F3768" s="4"/>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6"/>
      <c r="AJ3768" s="4"/>
      <c r="AK3768" s="4"/>
      <c r="AL3768" s="6"/>
    </row>
    <row r="3769" spans="1:38" ht="13" x14ac:dyDescent="0.15">
      <c r="A3769" s="1"/>
      <c r="B3769" s="3"/>
      <c r="C3769" s="3"/>
      <c r="D3769" s="3"/>
      <c r="F3769" s="4"/>
      <c r="G3769" s="3"/>
      <c r="J3769" s="4"/>
      <c r="K3769" s="6"/>
      <c r="P3769" s="4"/>
      <c r="Q3769" s="6"/>
      <c r="R3769" s="3"/>
      <c r="S3769" s="4"/>
      <c r="T3769" s="4"/>
      <c r="U3769" s="4"/>
      <c r="V3769" s="4"/>
      <c r="W3769" s="6"/>
      <c r="X3769" s="4"/>
      <c r="Y3769" s="14"/>
      <c r="Z3769" s="4"/>
      <c r="AA3769" s="4"/>
      <c r="AB3769" s="4"/>
      <c r="AC3769" s="4"/>
      <c r="AD3769" s="2"/>
      <c r="AE3769" s="2"/>
      <c r="AF3769" s="4"/>
      <c r="AG3769" s="4"/>
      <c r="AH3769" s="4"/>
      <c r="AI3769" s="6"/>
      <c r="AJ3769" s="4"/>
      <c r="AK3769" s="4"/>
      <c r="AL3769" s="6"/>
    </row>
    <row r="3770" spans="1:38"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6"/>
      <c r="AJ3770" s="4"/>
      <c r="AK3770" s="4"/>
      <c r="AL3770" s="6"/>
    </row>
    <row r="3771" spans="1:38"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6"/>
      <c r="AJ3771" s="4"/>
      <c r="AK3771" s="4"/>
      <c r="AL3771" s="6"/>
    </row>
    <row r="3772" spans="1:38"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6"/>
      <c r="AJ3772" s="4"/>
      <c r="AK3772" s="4"/>
      <c r="AL3772" s="6"/>
    </row>
    <row r="3773" spans="1:38" ht="13" x14ac:dyDescent="0.15">
      <c r="A3773" s="1"/>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6"/>
      <c r="AJ3773" s="4"/>
      <c r="AK3773" s="4"/>
      <c r="AL3773" s="6"/>
    </row>
    <row r="3774" spans="1:38" ht="13" x14ac:dyDescent="0.15">
      <c r="A3774" s="7"/>
      <c r="B3774" s="3"/>
      <c r="C3774" s="3"/>
      <c r="D3774" s="3"/>
      <c r="F3774" s="3"/>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6"/>
      <c r="AJ3774" s="4"/>
      <c r="AK3774" s="4"/>
      <c r="AL3774" s="6"/>
    </row>
    <row r="3775" spans="1:38" ht="13" x14ac:dyDescent="0.15">
      <c r="A3775" s="7"/>
      <c r="B3775" s="3"/>
      <c r="C3775" s="3"/>
      <c r="D3775" s="3"/>
      <c r="F3775" s="3"/>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6"/>
      <c r="AJ3775" s="4"/>
      <c r="AK3775" s="4"/>
      <c r="AL3775" s="6"/>
    </row>
    <row r="3776" spans="1:38" ht="13" x14ac:dyDescent="0.15">
      <c r="A3776" s="7"/>
      <c r="B3776" s="3"/>
      <c r="C3776" s="3"/>
      <c r="D3776" s="3"/>
      <c r="F3776" s="3"/>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6"/>
      <c r="AJ3776" s="4"/>
      <c r="AK3776" s="4"/>
      <c r="AL3776" s="6"/>
    </row>
    <row r="3777" spans="1:38" ht="13" x14ac:dyDescent="0.15">
      <c r="A3777" s="1"/>
      <c r="B3777" s="3"/>
      <c r="C3777" s="3"/>
      <c r="D3777" s="3"/>
      <c r="F3777" s="3"/>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6"/>
      <c r="AJ3777" s="4"/>
      <c r="AK3777" s="4"/>
      <c r="AL3777" s="6"/>
    </row>
    <row r="3778" spans="1:38" ht="13" x14ac:dyDescent="0.15">
      <c r="A3778" s="7"/>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6"/>
      <c r="AJ3778" s="4"/>
      <c r="AK3778" s="4"/>
      <c r="AL3778" s="6"/>
    </row>
    <row r="3779" spans="1:38"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6"/>
      <c r="AJ3779" s="4"/>
      <c r="AK3779" s="4"/>
      <c r="AL3779" s="6"/>
    </row>
    <row r="3780" spans="1:38"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6"/>
      <c r="AJ3780" s="4"/>
      <c r="AK3780" s="4"/>
      <c r="AL3780" s="6"/>
    </row>
    <row r="3781" spans="1:38" ht="13" x14ac:dyDescent="0.15">
      <c r="A3781" s="1"/>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6"/>
      <c r="AJ3781" s="4"/>
      <c r="AK3781" s="4"/>
      <c r="AL3781" s="6"/>
    </row>
    <row r="3782" spans="1:38" ht="13" x14ac:dyDescent="0.15">
      <c r="A3782" s="7"/>
      <c r="B3782" s="3"/>
      <c r="C3782" s="3"/>
      <c r="D3782" s="3"/>
      <c r="F3782" s="3"/>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6"/>
      <c r="AJ3782" s="4"/>
      <c r="AK3782" s="4"/>
      <c r="AL3782" s="6"/>
    </row>
    <row r="3783" spans="1:38" ht="13" x14ac:dyDescent="0.15">
      <c r="A3783" s="7"/>
      <c r="B3783" s="3"/>
      <c r="C3783" s="3"/>
      <c r="D3783" s="3"/>
      <c r="F3783" s="3"/>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6"/>
      <c r="AJ3783" s="4"/>
      <c r="AK3783" s="4"/>
      <c r="AL3783" s="6"/>
    </row>
    <row r="3784" spans="1:38" ht="13" x14ac:dyDescent="0.15">
      <c r="A3784" s="7"/>
      <c r="B3784" s="3"/>
      <c r="C3784" s="3"/>
      <c r="D3784" s="3"/>
      <c r="F3784" s="3"/>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6"/>
      <c r="AJ3784" s="4"/>
      <c r="AK3784" s="4"/>
      <c r="AL3784" s="6"/>
    </row>
    <row r="3785" spans="1:38" ht="13" x14ac:dyDescent="0.15">
      <c r="A3785" s="1"/>
      <c r="B3785" s="3"/>
      <c r="C3785" s="3"/>
      <c r="D3785" s="3"/>
      <c r="F3785" s="4"/>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6"/>
      <c r="AJ3785" s="4"/>
      <c r="AK3785" s="4"/>
      <c r="AL3785" s="6"/>
    </row>
    <row r="3786" spans="1:38" ht="13" x14ac:dyDescent="0.15">
      <c r="A3786" s="7"/>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6"/>
      <c r="AJ3786" s="4"/>
      <c r="AK3786" s="4"/>
      <c r="AL3786" s="6"/>
    </row>
    <row r="3787" spans="1:38" ht="13" x14ac:dyDescent="0.15">
      <c r="A3787" s="7"/>
      <c r="B3787" s="3"/>
      <c r="C3787" s="3"/>
      <c r="D3787" s="3"/>
      <c r="F3787" s="3"/>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6"/>
      <c r="AJ3787" s="4"/>
      <c r="AK3787" s="4"/>
      <c r="AL3787" s="6"/>
    </row>
    <row r="3788" spans="1:38" ht="13" x14ac:dyDescent="0.15">
      <c r="A3788" s="7"/>
      <c r="B3788" s="3"/>
      <c r="C3788" s="3"/>
      <c r="D3788" s="3"/>
      <c r="F3788" s="3"/>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6"/>
      <c r="AJ3788" s="4"/>
      <c r="AK3788" s="4"/>
      <c r="AL3788" s="6"/>
    </row>
    <row r="3789" spans="1:38" ht="13" x14ac:dyDescent="0.15">
      <c r="A3789" s="1"/>
      <c r="B3789" s="3"/>
      <c r="C3789" s="3"/>
      <c r="D3789" s="3"/>
      <c r="F3789" s="3"/>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6"/>
      <c r="AJ3789" s="4"/>
      <c r="AK3789" s="4"/>
      <c r="AL3789" s="6"/>
    </row>
    <row r="3790" spans="1:38" ht="13" x14ac:dyDescent="0.15">
      <c r="A3790" s="7"/>
      <c r="B3790" s="3"/>
      <c r="C3790" s="3"/>
      <c r="D3790" s="3"/>
      <c r="F3790" s="4"/>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6"/>
      <c r="AJ3790" s="4"/>
      <c r="AK3790" s="4"/>
      <c r="AL3790" s="6"/>
    </row>
    <row r="3791" spans="1:38"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6"/>
      <c r="AJ3791" s="4"/>
      <c r="AK3791" s="4"/>
      <c r="AL3791" s="6"/>
    </row>
    <row r="3792" spans="1:38"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6"/>
      <c r="AJ3792" s="4"/>
      <c r="AK3792" s="4"/>
      <c r="AL3792" s="6"/>
    </row>
    <row r="3793" spans="1:38" ht="13" x14ac:dyDescent="0.15">
      <c r="A3793" s="1"/>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6"/>
      <c r="AJ3793" s="4"/>
      <c r="AK3793" s="4"/>
      <c r="AL3793" s="6"/>
    </row>
    <row r="3794" spans="1:38"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6"/>
      <c r="AJ3794" s="4"/>
      <c r="AK3794" s="4"/>
      <c r="AL3794" s="6"/>
    </row>
    <row r="3795" spans="1:38"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6"/>
      <c r="AJ3795" s="4"/>
      <c r="AK3795" s="4"/>
      <c r="AL3795" s="6"/>
    </row>
    <row r="3796" spans="1:38"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6"/>
      <c r="AJ3796" s="4"/>
      <c r="AK3796" s="4"/>
      <c r="AL3796" s="6"/>
    </row>
    <row r="3797" spans="1:38" ht="13" x14ac:dyDescent="0.15">
      <c r="A3797" s="1"/>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6"/>
      <c r="AJ3797" s="4"/>
      <c r="AK3797" s="4"/>
      <c r="AL3797" s="6"/>
    </row>
    <row r="3798" spans="1:38"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6"/>
      <c r="AJ3798" s="4"/>
      <c r="AK3798" s="4"/>
      <c r="AL3798" s="6"/>
    </row>
    <row r="3799" spans="1:38"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6"/>
      <c r="AJ3799" s="4"/>
      <c r="AK3799" s="4"/>
      <c r="AL3799" s="6"/>
    </row>
    <row r="3800" spans="1:38" ht="13" x14ac:dyDescent="0.15">
      <c r="A3800" s="7"/>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6"/>
      <c r="AJ3800" s="4"/>
      <c r="AK3800" s="4"/>
      <c r="AL3800" s="6"/>
    </row>
    <row r="3801" spans="1:38" ht="13" x14ac:dyDescent="0.15">
      <c r="A3801" s="1"/>
      <c r="B3801" s="3"/>
      <c r="C3801" s="3"/>
      <c r="D3801" s="3"/>
      <c r="F3801" s="4"/>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6"/>
      <c r="AJ3801" s="4"/>
      <c r="AK3801" s="4"/>
      <c r="AL3801" s="6"/>
    </row>
    <row r="3802" spans="1:38" ht="13" x14ac:dyDescent="0.15">
      <c r="A3802" s="7"/>
      <c r="B3802" s="3"/>
      <c r="C3802" s="3"/>
      <c r="D3802" s="3"/>
      <c r="F3802" s="4"/>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6"/>
      <c r="AJ3802" s="4"/>
      <c r="AK3802" s="4"/>
      <c r="AL3802" s="6"/>
    </row>
    <row r="3803" spans="1:38"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6"/>
      <c r="AJ3803" s="4"/>
      <c r="AK3803" s="4"/>
      <c r="AL3803" s="6"/>
    </row>
    <row r="3804" spans="1:38"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6"/>
      <c r="AJ3804" s="4"/>
      <c r="AK3804" s="4"/>
      <c r="AL3804" s="6"/>
    </row>
    <row r="3805" spans="1:38" ht="13" x14ac:dyDescent="0.15">
      <c r="A3805" s="1"/>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6"/>
      <c r="AJ3805" s="4"/>
      <c r="AK3805" s="4"/>
      <c r="AL3805" s="6"/>
    </row>
    <row r="3806" spans="1:38"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6"/>
      <c r="AJ3806" s="4"/>
      <c r="AK3806" s="4"/>
      <c r="AL3806" s="6"/>
    </row>
    <row r="3807" spans="1:38"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6"/>
      <c r="AJ3807" s="4"/>
      <c r="AK3807" s="4"/>
      <c r="AL3807" s="6"/>
    </row>
    <row r="3808" spans="1:38" ht="13" x14ac:dyDescent="0.15">
      <c r="A3808" s="7"/>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6"/>
      <c r="AJ3808" s="4"/>
      <c r="AK3808" s="4"/>
      <c r="AL3808" s="6"/>
    </row>
    <row r="3809" spans="1:38" ht="13" x14ac:dyDescent="0.15">
      <c r="A3809" s="1"/>
      <c r="B3809" s="3"/>
      <c r="C3809" s="3"/>
      <c r="D3809" s="3"/>
      <c r="F3809" s="4"/>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6"/>
      <c r="AJ3809" s="4"/>
      <c r="AK3809" s="4"/>
      <c r="AL3809" s="6"/>
    </row>
    <row r="3810" spans="1:38" ht="13" x14ac:dyDescent="0.15">
      <c r="A3810" s="7"/>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6"/>
      <c r="AJ3810" s="4"/>
      <c r="AK3810" s="4"/>
      <c r="AL3810" s="6"/>
    </row>
    <row r="3811" spans="1:38"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6"/>
      <c r="AJ3811" s="4"/>
      <c r="AK3811" s="4"/>
      <c r="AL3811" s="6"/>
    </row>
    <row r="3812" spans="1:38" ht="13" x14ac:dyDescent="0.15">
      <c r="A3812" s="7"/>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6"/>
      <c r="AJ3812" s="4"/>
      <c r="AK3812" s="4"/>
      <c r="AL3812" s="6"/>
    </row>
    <row r="3813" spans="1:38" ht="13" x14ac:dyDescent="0.15">
      <c r="A3813" s="1"/>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6"/>
      <c r="AJ3813" s="4"/>
      <c r="AK3813" s="4"/>
      <c r="AL3813" s="6"/>
    </row>
    <row r="3814" spans="1:38" ht="13" x14ac:dyDescent="0.15">
      <c r="A3814" s="7"/>
      <c r="B3814" s="3"/>
      <c r="C3814" s="3"/>
      <c r="D3814" s="3"/>
      <c r="F3814" s="4"/>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6"/>
      <c r="AJ3814" s="4"/>
      <c r="AK3814" s="4"/>
      <c r="AL3814" s="6"/>
    </row>
    <row r="3815" spans="1:38"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6"/>
      <c r="AJ3815" s="4"/>
      <c r="AK3815" s="4"/>
      <c r="AL3815" s="6"/>
    </row>
    <row r="3816" spans="1:38"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6"/>
      <c r="AJ3816" s="4"/>
      <c r="AK3816" s="4"/>
      <c r="AL3816" s="6"/>
    </row>
    <row r="3817" spans="1:38" ht="13" x14ac:dyDescent="0.15">
      <c r="A3817" s="1"/>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6"/>
      <c r="AJ3817" s="4"/>
      <c r="AK3817" s="4"/>
      <c r="AL3817" s="6"/>
    </row>
    <row r="3818" spans="1:38"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6"/>
      <c r="AJ3818" s="4"/>
      <c r="AK3818" s="4"/>
      <c r="AL3818" s="6"/>
    </row>
    <row r="3819" spans="1:38"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6"/>
      <c r="AJ3819" s="4"/>
      <c r="AK3819" s="4"/>
      <c r="AL3819" s="6"/>
    </row>
    <row r="3820" spans="1:38"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6"/>
      <c r="AJ3820" s="4"/>
      <c r="AK3820" s="4"/>
      <c r="AL3820" s="6"/>
    </row>
    <row r="3821" spans="1:38" ht="13" x14ac:dyDescent="0.15">
      <c r="A3821" s="1"/>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6"/>
      <c r="AJ3821" s="4"/>
      <c r="AK3821" s="4"/>
      <c r="AL3821" s="6"/>
    </row>
    <row r="3822" spans="1:38"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6"/>
      <c r="AJ3822" s="4"/>
      <c r="AK3822" s="4"/>
      <c r="AL3822" s="6"/>
    </row>
    <row r="3823" spans="1:38"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6"/>
      <c r="AJ3823" s="4"/>
      <c r="AK3823" s="4"/>
      <c r="AL3823" s="6"/>
    </row>
    <row r="3824" spans="1:38"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6"/>
      <c r="AJ3824" s="4"/>
      <c r="AK3824" s="4"/>
      <c r="AL3824" s="6"/>
    </row>
    <row r="3825" spans="1:38" ht="13" x14ac:dyDescent="0.15">
      <c r="A3825" s="1"/>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6"/>
      <c r="AJ3825" s="4"/>
      <c r="AK3825" s="4"/>
      <c r="AL3825" s="6"/>
    </row>
    <row r="3826" spans="1:38"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6"/>
      <c r="AJ3826" s="4"/>
      <c r="AK3826" s="4"/>
      <c r="AL3826" s="6"/>
    </row>
    <row r="3827" spans="1:38"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6"/>
      <c r="AJ3827" s="4"/>
      <c r="AK3827" s="4"/>
      <c r="AL3827" s="6"/>
    </row>
    <row r="3828" spans="1:38"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6"/>
      <c r="AJ3828" s="4"/>
      <c r="AK3828" s="4"/>
      <c r="AL3828" s="6"/>
    </row>
    <row r="3829" spans="1:38" ht="13" x14ac:dyDescent="0.15">
      <c r="A3829" s="1"/>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6"/>
      <c r="AJ3829" s="4"/>
      <c r="AK3829" s="4"/>
      <c r="AL3829" s="6"/>
    </row>
    <row r="3830" spans="1:38"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6"/>
      <c r="AJ3830" s="4"/>
      <c r="AK3830" s="4"/>
      <c r="AL3830" s="6"/>
    </row>
    <row r="3831" spans="1:38"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6"/>
      <c r="AJ3831" s="4"/>
      <c r="AK3831" s="4"/>
      <c r="AL3831" s="6"/>
    </row>
    <row r="3832" spans="1:38"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6"/>
      <c r="AJ3832" s="4"/>
      <c r="AK3832" s="4"/>
      <c r="AL3832" s="6"/>
    </row>
    <row r="3833" spans="1:38" ht="13" x14ac:dyDescent="0.15">
      <c r="A3833" s="1"/>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6"/>
      <c r="AJ3833" s="4"/>
      <c r="AK3833" s="4"/>
      <c r="AL3833" s="6"/>
    </row>
    <row r="3834" spans="1:38"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6"/>
      <c r="AJ3834" s="4"/>
      <c r="AK3834" s="4"/>
      <c r="AL3834" s="6"/>
    </row>
    <row r="3835" spans="1:38"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6"/>
      <c r="AJ3835" s="4"/>
      <c r="AK3835" s="4"/>
      <c r="AL3835" s="6"/>
    </row>
    <row r="3836" spans="1:38"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6"/>
      <c r="AJ3836" s="4"/>
      <c r="AK3836" s="4"/>
      <c r="AL3836" s="6"/>
    </row>
    <row r="3837" spans="1:38" ht="13" x14ac:dyDescent="0.15">
      <c r="A3837" s="1"/>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6"/>
      <c r="AJ3837" s="4"/>
      <c r="AK3837" s="4"/>
      <c r="AL3837" s="6"/>
    </row>
    <row r="3838" spans="1:38"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6"/>
      <c r="AJ3838" s="4"/>
      <c r="AK3838" s="4"/>
      <c r="AL3838" s="6"/>
    </row>
    <row r="3839" spans="1:38"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6"/>
      <c r="AJ3839" s="4"/>
      <c r="AK3839" s="4"/>
      <c r="AL3839" s="6"/>
    </row>
    <row r="3840" spans="1:38"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6"/>
      <c r="AJ3840" s="4"/>
      <c r="AK3840" s="4"/>
      <c r="AL3840" s="6"/>
    </row>
    <row r="3841" spans="1:38" ht="13" x14ac:dyDescent="0.15">
      <c r="A3841" s="1"/>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6"/>
      <c r="AJ3841" s="4"/>
      <c r="AK3841" s="4"/>
      <c r="AL3841" s="6"/>
    </row>
    <row r="3842" spans="1:38"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6"/>
      <c r="AJ3842" s="4"/>
      <c r="AK3842" s="4"/>
      <c r="AL3842" s="6"/>
    </row>
    <row r="3843" spans="1:38"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6"/>
      <c r="AJ3843" s="4"/>
      <c r="AK3843" s="4"/>
      <c r="AL3843" s="6"/>
    </row>
    <row r="3844" spans="1:38"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6"/>
      <c r="AJ3844" s="4"/>
      <c r="AK3844" s="4"/>
      <c r="AL3844" s="6"/>
    </row>
    <row r="3845" spans="1:38" ht="13" x14ac:dyDescent="0.15">
      <c r="A3845" s="1"/>
      <c r="B3845" s="3"/>
      <c r="C3845" s="3"/>
      <c r="D3845" s="3"/>
      <c r="F3845" s="4"/>
      <c r="G3845" s="3"/>
      <c r="J3845" s="4"/>
      <c r="K3845" s="6"/>
      <c r="P3845" s="4"/>
      <c r="Q3845" s="6"/>
      <c r="R3845" s="3"/>
      <c r="S3845" s="4"/>
      <c r="T3845" s="4"/>
      <c r="U3845" s="4"/>
      <c r="V3845" s="4"/>
      <c r="W3845" s="6"/>
      <c r="X3845" s="4"/>
      <c r="Y3845" s="14"/>
      <c r="Z3845" s="4"/>
      <c r="AA3845" s="4"/>
      <c r="AB3845" s="4"/>
      <c r="AC3845" s="4"/>
      <c r="AD3845" s="2"/>
      <c r="AE3845" s="2"/>
      <c r="AF3845" s="4"/>
      <c r="AG3845" s="4"/>
      <c r="AH3845" s="4"/>
      <c r="AI3845" s="6"/>
      <c r="AJ3845" s="4"/>
      <c r="AK3845" s="4"/>
      <c r="AL3845" s="6"/>
    </row>
    <row r="3846" spans="1:38" ht="13" x14ac:dyDescent="0.15">
      <c r="A3846" s="7"/>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6"/>
      <c r="AJ3846" s="4"/>
      <c r="AK3846" s="4"/>
      <c r="AL3846" s="6"/>
    </row>
    <row r="3847" spans="1:38"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6"/>
      <c r="AJ3847" s="4"/>
      <c r="AK3847" s="4"/>
      <c r="AL3847" s="6"/>
    </row>
    <row r="3848" spans="1:38" ht="13" x14ac:dyDescent="0.15">
      <c r="A3848" s="7"/>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6"/>
      <c r="AJ3848" s="4"/>
      <c r="AK3848" s="4"/>
      <c r="AL3848" s="6"/>
    </row>
    <row r="3849" spans="1:38" ht="13" x14ac:dyDescent="0.15">
      <c r="A3849" s="1"/>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6"/>
      <c r="AJ3849" s="4"/>
      <c r="AK3849" s="4"/>
      <c r="AL3849" s="6"/>
    </row>
    <row r="3850" spans="1:38" ht="13" x14ac:dyDescent="0.15">
      <c r="A3850" s="7"/>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6"/>
      <c r="AJ3850" s="4"/>
      <c r="AK3850" s="4"/>
      <c r="AL3850" s="6"/>
    </row>
    <row r="3851" spans="1:38"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6"/>
      <c r="AJ3851" s="4"/>
      <c r="AK3851" s="4"/>
      <c r="AL3851" s="6"/>
    </row>
    <row r="3852" spans="1:38" ht="13" x14ac:dyDescent="0.15">
      <c r="A3852" s="7"/>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6"/>
      <c r="AJ3852" s="4"/>
      <c r="AK3852" s="4"/>
      <c r="AL3852" s="6"/>
    </row>
    <row r="3853" spans="1:38" ht="13" x14ac:dyDescent="0.15">
      <c r="A3853" s="1"/>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6"/>
      <c r="AJ3853" s="4"/>
      <c r="AK3853" s="4"/>
      <c r="AL3853" s="6"/>
    </row>
    <row r="3854" spans="1:38"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6"/>
      <c r="AJ3854" s="4"/>
      <c r="AK3854" s="4"/>
      <c r="AL3854" s="6"/>
    </row>
    <row r="3855" spans="1:38"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6"/>
      <c r="AJ3855" s="4"/>
      <c r="AK3855" s="4"/>
      <c r="AL3855" s="6"/>
    </row>
    <row r="3856" spans="1:38"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6"/>
      <c r="AJ3856" s="4"/>
      <c r="AK3856" s="4"/>
      <c r="AL3856" s="6"/>
    </row>
    <row r="3857" spans="1:38" ht="13" x14ac:dyDescent="0.15">
      <c r="A3857" s="1"/>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6"/>
      <c r="AJ3857" s="4"/>
      <c r="AK3857" s="4"/>
      <c r="AL3857" s="6"/>
    </row>
    <row r="3858" spans="1:38" ht="13" x14ac:dyDescent="0.15">
      <c r="A3858" s="7"/>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6"/>
      <c r="AJ3858" s="4"/>
      <c r="AK3858" s="4"/>
      <c r="AL3858" s="6"/>
    </row>
    <row r="3859" spans="1:38"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6"/>
      <c r="AJ3859" s="4"/>
      <c r="AK3859" s="4"/>
      <c r="AL3859" s="6"/>
    </row>
    <row r="3860" spans="1:38" ht="13" x14ac:dyDescent="0.15">
      <c r="A3860" s="7"/>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6"/>
      <c r="AJ3860" s="4"/>
      <c r="AK3860" s="4"/>
      <c r="AL3860" s="6"/>
    </row>
    <row r="3861" spans="1:38" ht="13" x14ac:dyDescent="0.15">
      <c r="A3861" s="1"/>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6"/>
      <c r="AJ3861" s="4"/>
      <c r="AK3861" s="4"/>
      <c r="AL3861" s="6"/>
    </row>
    <row r="3862" spans="1:38" ht="13" x14ac:dyDescent="0.15">
      <c r="A3862" s="7"/>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6"/>
      <c r="AJ3862" s="4"/>
      <c r="AK3862" s="4"/>
      <c r="AL3862" s="6"/>
    </row>
    <row r="3863" spans="1:38"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6"/>
      <c r="AJ3863" s="4"/>
      <c r="AK3863" s="4"/>
      <c r="AL3863" s="6"/>
    </row>
    <row r="3864" spans="1:38" ht="13" x14ac:dyDescent="0.15">
      <c r="A3864" s="7"/>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6"/>
      <c r="AJ3864" s="4"/>
      <c r="AK3864" s="4"/>
      <c r="AL3864" s="6"/>
    </row>
    <row r="3865" spans="1:38" ht="13" x14ac:dyDescent="0.15">
      <c r="A3865" s="1"/>
      <c r="B3865" s="3"/>
      <c r="C3865" s="3"/>
      <c r="D3865" s="3"/>
      <c r="F3865" s="4"/>
      <c r="G3865" s="3"/>
      <c r="J3865" s="3"/>
      <c r="P3865" s="4"/>
      <c r="Q3865" s="6"/>
      <c r="R3865" s="4"/>
      <c r="S3865" s="4"/>
      <c r="T3865" s="4"/>
      <c r="U3865" s="4"/>
      <c r="V3865" s="4"/>
      <c r="W3865" s="6"/>
      <c r="X3865" s="4"/>
      <c r="Y3865" s="14"/>
      <c r="Z3865" s="4"/>
      <c r="AA3865" s="4"/>
      <c r="AB3865" s="4"/>
      <c r="AC3865" s="4"/>
      <c r="AD3865" s="2"/>
      <c r="AE3865" s="2"/>
      <c r="AF3865" s="4"/>
      <c r="AG3865" s="4"/>
      <c r="AH3865" s="4"/>
      <c r="AI3865" s="6"/>
      <c r="AJ3865" s="4"/>
      <c r="AK3865" s="4"/>
      <c r="AL3865" s="6"/>
    </row>
    <row r="3866" spans="1:38" ht="13" x14ac:dyDescent="0.15">
      <c r="A3866" s="7"/>
      <c r="B3866" s="3"/>
      <c r="C3866" s="3"/>
      <c r="D3866" s="3"/>
      <c r="F3866" s="4"/>
      <c r="G3866" s="3"/>
      <c r="J3866" s="3"/>
      <c r="P3866" s="4"/>
      <c r="Q3866" s="6"/>
      <c r="R3866" s="4"/>
      <c r="S3866" s="4"/>
      <c r="T3866" s="4"/>
      <c r="U3866" s="4"/>
      <c r="V3866" s="4"/>
      <c r="W3866" s="6"/>
      <c r="X3866" s="4"/>
      <c r="Y3866" s="14"/>
      <c r="Z3866" s="4"/>
      <c r="AA3866" s="4"/>
      <c r="AB3866" s="4"/>
      <c r="AC3866" s="4"/>
      <c r="AD3866" s="2"/>
      <c r="AE3866" s="2"/>
      <c r="AF3866" s="4"/>
      <c r="AG3866" s="4"/>
      <c r="AH3866" s="4"/>
      <c r="AI3866" s="6"/>
      <c r="AJ3866" s="4"/>
      <c r="AK3866" s="4"/>
      <c r="AL3866" s="6"/>
    </row>
    <row r="3867" spans="1:38" ht="13" x14ac:dyDescent="0.15">
      <c r="A3867" s="7"/>
      <c r="B3867" s="3"/>
      <c r="C3867" s="3"/>
      <c r="D3867" s="3"/>
      <c r="F3867" s="4"/>
      <c r="G3867" s="3"/>
      <c r="J3867" s="3"/>
      <c r="P3867" s="4"/>
      <c r="Q3867" s="6"/>
      <c r="R3867" s="4"/>
      <c r="S3867" s="4"/>
      <c r="T3867" s="4"/>
      <c r="U3867" s="4"/>
      <c r="V3867" s="4"/>
      <c r="W3867" s="6"/>
      <c r="X3867" s="4"/>
      <c r="Y3867" s="14"/>
      <c r="Z3867" s="4"/>
      <c r="AA3867" s="4"/>
      <c r="AB3867" s="4"/>
      <c r="AC3867" s="4"/>
      <c r="AD3867" s="2"/>
      <c r="AE3867" s="2"/>
      <c r="AF3867" s="4"/>
      <c r="AG3867" s="4"/>
      <c r="AH3867" s="4"/>
      <c r="AI3867" s="6"/>
      <c r="AJ3867" s="4"/>
      <c r="AK3867" s="4"/>
      <c r="AL3867" s="6"/>
    </row>
    <row r="3868" spans="1:38" ht="13" x14ac:dyDescent="0.15">
      <c r="A3868" s="7"/>
      <c r="B3868" s="3"/>
      <c r="C3868" s="3"/>
      <c r="D3868" s="3"/>
      <c r="F3868" s="4"/>
      <c r="G3868" s="3"/>
      <c r="J3868" s="3"/>
      <c r="P3868" s="4"/>
      <c r="Q3868" s="6"/>
      <c r="R3868" s="4"/>
      <c r="S3868" s="4"/>
      <c r="T3868" s="4"/>
      <c r="U3868" s="4"/>
      <c r="V3868" s="4"/>
      <c r="W3868" s="6"/>
      <c r="X3868" s="4"/>
      <c r="Y3868" s="14"/>
      <c r="Z3868" s="4"/>
      <c r="AA3868" s="4"/>
      <c r="AB3868" s="4"/>
      <c r="AC3868" s="4"/>
      <c r="AD3868" s="2"/>
      <c r="AE3868" s="2"/>
      <c r="AF3868" s="4"/>
      <c r="AG3868" s="4"/>
      <c r="AH3868" s="4"/>
      <c r="AI3868" s="6"/>
      <c r="AJ3868" s="4"/>
      <c r="AK3868" s="4"/>
      <c r="AL3868" s="6"/>
    </row>
    <row r="3869" spans="1:38" ht="13" x14ac:dyDescent="0.15">
      <c r="A3869" s="1"/>
      <c r="B3869" s="3"/>
      <c r="C3869" s="3"/>
      <c r="D3869" s="3"/>
      <c r="F3869" s="4"/>
      <c r="G3869" s="3"/>
      <c r="J3869" s="3"/>
      <c r="P3869" s="4"/>
      <c r="Q3869" s="6"/>
      <c r="R3869" s="4"/>
      <c r="S3869" s="4"/>
      <c r="T3869" s="4"/>
      <c r="U3869" s="4"/>
      <c r="V3869" s="4"/>
      <c r="W3869" s="6"/>
      <c r="X3869" s="4"/>
      <c r="Y3869" s="14"/>
      <c r="Z3869" s="4"/>
      <c r="AA3869" s="4"/>
      <c r="AB3869" s="4"/>
      <c r="AC3869" s="4"/>
      <c r="AD3869" s="2"/>
      <c r="AE3869" s="2"/>
      <c r="AF3869" s="4"/>
      <c r="AG3869" s="4"/>
      <c r="AH3869" s="4"/>
      <c r="AI3869" s="6"/>
      <c r="AJ3869" s="4"/>
      <c r="AK3869" s="4"/>
      <c r="AL3869" s="6"/>
    </row>
    <row r="3870" spans="1:38" ht="13" x14ac:dyDescent="0.15">
      <c r="A3870" s="7"/>
      <c r="B3870" s="3"/>
      <c r="C3870" s="3"/>
      <c r="D3870" s="3"/>
      <c r="F3870" s="4"/>
      <c r="G3870" s="3"/>
      <c r="J3870" s="3"/>
      <c r="P3870" s="4"/>
      <c r="Q3870" s="6"/>
      <c r="R3870" s="4"/>
      <c r="S3870" s="4"/>
      <c r="T3870" s="4"/>
      <c r="U3870" s="4"/>
      <c r="V3870" s="4"/>
      <c r="W3870" s="6"/>
      <c r="X3870" s="4"/>
      <c r="Y3870" s="14"/>
      <c r="Z3870" s="4"/>
      <c r="AA3870" s="4"/>
      <c r="AB3870" s="4"/>
      <c r="AC3870" s="4"/>
      <c r="AD3870" s="2"/>
      <c r="AE3870" s="2"/>
      <c r="AF3870" s="4"/>
      <c r="AG3870" s="4"/>
      <c r="AH3870" s="4"/>
      <c r="AI3870" s="6"/>
      <c r="AJ3870" s="4"/>
      <c r="AK3870" s="4"/>
      <c r="AL3870" s="6"/>
    </row>
    <row r="3871" spans="1:38" ht="13" x14ac:dyDescent="0.15">
      <c r="A3871" s="7"/>
      <c r="B3871" s="3"/>
      <c r="C3871" s="3"/>
      <c r="D3871" s="3"/>
      <c r="F3871" s="4"/>
      <c r="G3871" s="3"/>
      <c r="J3871" s="3"/>
      <c r="P3871" s="4"/>
      <c r="Q3871" s="6"/>
      <c r="R3871" s="4"/>
      <c r="S3871" s="4"/>
      <c r="T3871" s="4"/>
      <c r="U3871" s="4"/>
      <c r="V3871" s="4"/>
      <c r="W3871" s="6"/>
      <c r="X3871" s="4"/>
      <c r="Y3871" s="14"/>
      <c r="Z3871" s="4"/>
      <c r="AA3871" s="4"/>
      <c r="AB3871" s="4"/>
      <c r="AC3871" s="4"/>
      <c r="AD3871" s="2"/>
      <c r="AE3871" s="2"/>
      <c r="AF3871" s="4"/>
      <c r="AG3871" s="4"/>
      <c r="AH3871" s="4"/>
      <c r="AI3871" s="6"/>
      <c r="AJ3871" s="4"/>
      <c r="AK3871" s="4"/>
      <c r="AL3871" s="6"/>
    </row>
    <row r="3872" spans="1:38" ht="13" x14ac:dyDescent="0.15">
      <c r="A3872" s="7"/>
      <c r="B3872" s="3"/>
      <c r="C3872" s="3"/>
      <c r="D3872" s="3"/>
      <c r="F3872" s="4"/>
      <c r="G3872" s="3"/>
      <c r="J3872" s="3"/>
      <c r="P3872" s="4"/>
      <c r="Q3872" s="6"/>
      <c r="R3872" s="4"/>
      <c r="S3872" s="4"/>
      <c r="T3872" s="4"/>
      <c r="U3872" s="4"/>
      <c r="V3872" s="4"/>
      <c r="W3872" s="6"/>
      <c r="X3872" s="4"/>
      <c r="Y3872" s="14"/>
      <c r="Z3872" s="4"/>
      <c r="AA3872" s="4"/>
      <c r="AB3872" s="4"/>
      <c r="AC3872" s="4"/>
      <c r="AD3872" s="2"/>
      <c r="AE3872" s="2"/>
      <c r="AF3872" s="4"/>
      <c r="AG3872" s="4"/>
      <c r="AH3872" s="4"/>
      <c r="AI3872" s="6"/>
      <c r="AJ3872" s="4"/>
      <c r="AK3872" s="4"/>
      <c r="AL3872" s="6"/>
    </row>
    <row r="3873" spans="1:38" ht="13" x14ac:dyDescent="0.15">
      <c r="A3873" s="1"/>
      <c r="B3873" s="3"/>
      <c r="C3873" s="3"/>
      <c r="D3873" s="3"/>
      <c r="F3873" s="4"/>
      <c r="G3873" s="3"/>
      <c r="J3873" s="4"/>
      <c r="K3873" s="6"/>
      <c r="P3873" s="4"/>
      <c r="Q3873" s="6"/>
      <c r="R3873" s="4"/>
      <c r="S3873" s="4"/>
      <c r="T3873" s="4"/>
      <c r="U3873" s="4"/>
      <c r="V3873" s="4"/>
      <c r="W3873" s="6"/>
      <c r="X3873" s="4"/>
      <c r="Y3873" s="14"/>
      <c r="Z3873" s="4"/>
      <c r="AA3873" s="4"/>
      <c r="AB3873" s="4"/>
      <c r="AC3873" s="4"/>
      <c r="AD3873" s="2"/>
      <c r="AE3873" s="2"/>
      <c r="AF3873" s="4"/>
      <c r="AG3873" s="4"/>
      <c r="AH3873" s="4"/>
      <c r="AI3873" s="6"/>
      <c r="AJ3873" s="4"/>
      <c r="AK3873" s="4"/>
      <c r="AL3873" s="6"/>
    </row>
    <row r="3874" spans="1:38" ht="13" x14ac:dyDescent="0.15">
      <c r="A3874" s="7"/>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6"/>
      <c r="AJ3874" s="4"/>
      <c r="AK3874" s="4"/>
      <c r="AL3874" s="6"/>
    </row>
    <row r="3875" spans="1:38"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6"/>
      <c r="AJ3875" s="4"/>
      <c r="AK3875" s="4"/>
      <c r="AL3875" s="6"/>
    </row>
    <row r="3876" spans="1:38" ht="13" x14ac:dyDescent="0.15">
      <c r="A3876" s="7"/>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6"/>
      <c r="AJ3876" s="4"/>
      <c r="AK3876" s="4"/>
      <c r="AL3876" s="6"/>
    </row>
    <row r="3877" spans="1:38" ht="13" x14ac:dyDescent="0.15">
      <c r="A3877" s="1"/>
      <c r="B3877" s="3"/>
      <c r="C3877" s="3"/>
      <c r="D3877" s="3"/>
      <c r="F3877" s="4"/>
      <c r="G3877" s="3"/>
      <c r="J3877" s="3"/>
      <c r="P3877" s="4"/>
      <c r="Q3877" s="6"/>
      <c r="R3877" s="4"/>
      <c r="S3877" s="4"/>
      <c r="T3877" s="4"/>
      <c r="U3877" s="4"/>
      <c r="V3877" s="4"/>
      <c r="W3877" s="6"/>
      <c r="X3877" s="4"/>
      <c r="Y3877" s="14"/>
      <c r="Z3877" s="4"/>
      <c r="AA3877" s="4"/>
      <c r="AB3877" s="4"/>
      <c r="AC3877" s="4"/>
      <c r="AD3877" s="2"/>
      <c r="AE3877" s="2"/>
      <c r="AF3877" s="4"/>
      <c r="AG3877" s="4"/>
      <c r="AH3877" s="4"/>
      <c r="AI3877" s="6"/>
      <c r="AJ3877" s="4"/>
      <c r="AK3877" s="4"/>
      <c r="AL3877" s="6"/>
    </row>
    <row r="3878" spans="1:38" ht="13" x14ac:dyDescent="0.15">
      <c r="A3878" s="7"/>
      <c r="B3878" s="3"/>
      <c r="C3878" s="3"/>
      <c r="D3878" s="3"/>
      <c r="F3878" s="4"/>
      <c r="G3878" s="3"/>
      <c r="J3878" s="3"/>
      <c r="P3878" s="4"/>
      <c r="Q3878" s="6"/>
      <c r="R3878" s="4"/>
      <c r="S3878" s="4"/>
      <c r="T3878" s="4"/>
      <c r="U3878" s="4"/>
      <c r="V3878" s="4"/>
      <c r="W3878" s="6"/>
      <c r="X3878" s="4"/>
      <c r="Y3878" s="14"/>
      <c r="Z3878" s="4"/>
      <c r="AA3878" s="4"/>
      <c r="AB3878" s="4"/>
      <c r="AC3878" s="4"/>
      <c r="AD3878" s="2"/>
      <c r="AE3878" s="2"/>
      <c r="AF3878" s="4"/>
      <c r="AG3878" s="4"/>
      <c r="AH3878" s="4"/>
      <c r="AI3878" s="6"/>
      <c r="AJ3878" s="4"/>
      <c r="AK3878" s="4"/>
      <c r="AL3878" s="6"/>
    </row>
    <row r="3879" spans="1:38" ht="13" x14ac:dyDescent="0.15">
      <c r="A3879" s="7"/>
      <c r="B3879" s="3"/>
      <c r="C3879" s="3"/>
      <c r="D3879" s="3"/>
      <c r="F3879" s="4"/>
      <c r="G3879" s="3"/>
      <c r="J3879" s="3"/>
      <c r="P3879" s="4"/>
      <c r="Q3879" s="6"/>
      <c r="R3879" s="4"/>
      <c r="S3879" s="4"/>
      <c r="T3879" s="4"/>
      <c r="U3879" s="4"/>
      <c r="V3879" s="4"/>
      <c r="W3879" s="6"/>
      <c r="X3879" s="4"/>
      <c r="Y3879" s="14"/>
      <c r="Z3879" s="4"/>
      <c r="AA3879" s="4"/>
      <c r="AB3879" s="4"/>
      <c r="AC3879" s="4"/>
      <c r="AD3879" s="2"/>
      <c r="AE3879" s="2"/>
      <c r="AF3879" s="4"/>
      <c r="AG3879" s="4"/>
      <c r="AH3879" s="4"/>
      <c r="AI3879" s="6"/>
      <c r="AJ3879" s="4"/>
      <c r="AK3879" s="4"/>
      <c r="AL3879" s="6"/>
    </row>
    <row r="3880" spans="1:38" ht="13" x14ac:dyDescent="0.15">
      <c r="A3880" s="7"/>
      <c r="B3880" s="3"/>
      <c r="C3880" s="3"/>
      <c r="D3880" s="3"/>
      <c r="F3880" s="4"/>
      <c r="G3880" s="3"/>
      <c r="J3880" s="3"/>
      <c r="P3880" s="4"/>
      <c r="Q3880" s="6"/>
      <c r="R3880" s="4"/>
      <c r="S3880" s="4"/>
      <c r="T3880" s="4"/>
      <c r="U3880" s="4"/>
      <c r="V3880" s="4"/>
      <c r="W3880" s="6"/>
      <c r="X3880" s="4"/>
      <c r="Y3880" s="14"/>
      <c r="Z3880" s="4"/>
      <c r="AA3880" s="4"/>
      <c r="AB3880" s="4"/>
      <c r="AC3880" s="4"/>
      <c r="AD3880" s="2"/>
      <c r="AE3880" s="2"/>
      <c r="AF3880" s="4"/>
      <c r="AG3880" s="4"/>
      <c r="AH3880" s="4"/>
      <c r="AI3880" s="6"/>
      <c r="AJ3880" s="4"/>
      <c r="AK3880" s="4"/>
      <c r="AL3880" s="6"/>
    </row>
    <row r="3881" spans="1:38" ht="13" x14ac:dyDescent="0.15">
      <c r="A3881" s="1"/>
      <c r="B3881" s="3"/>
      <c r="C3881" s="3"/>
      <c r="D3881" s="3"/>
      <c r="F3881" s="4"/>
      <c r="G3881" s="3"/>
      <c r="J3881" s="3"/>
      <c r="P3881" s="4"/>
      <c r="Q3881" s="6"/>
      <c r="R3881" s="4"/>
      <c r="S3881" s="4"/>
      <c r="T3881" s="4"/>
      <c r="U3881" s="4"/>
      <c r="V3881" s="4"/>
      <c r="W3881" s="6"/>
      <c r="X3881" s="4"/>
      <c r="Y3881" s="14"/>
      <c r="Z3881" s="4"/>
      <c r="AA3881" s="4"/>
      <c r="AB3881" s="4"/>
      <c r="AC3881" s="4"/>
      <c r="AD3881" s="2"/>
      <c r="AE3881" s="2"/>
      <c r="AF3881" s="4"/>
      <c r="AG3881" s="4"/>
      <c r="AH3881" s="4"/>
      <c r="AI3881" s="6"/>
      <c r="AJ3881" s="4"/>
      <c r="AK3881" s="4"/>
      <c r="AL3881" s="6"/>
    </row>
    <row r="3882" spans="1:38" ht="13" x14ac:dyDescent="0.15">
      <c r="A3882" s="7"/>
      <c r="B3882" s="3"/>
      <c r="C3882" s="3"/>
      <c r="D3882" s="3"/>
      <c r="F3882" s="4"/>
      <c r="G3882" s="3"/>
      <c r="J3882" s="3"/>
      <c r="P3882" s="4"/>
      <c r="Q3882" s="6"/>
      <c r="R3882" s="4"/>
      <c r="S3882" s="4"/>
      <c r="T3882" s="4"/>
      <c r="U3882" s="4"/>
      <c r="V3882" s="4"/>
      <c r="W3882" s="6"/>
      <c r="X3882" s="4"/>
      <c r="Y3882" s="14"/>
      <c r="Z3882" s="4"/>
      <c r="AA3882" s="4"/>
      <c r="AB3882" s="4"/>
      <c r="AC3882" s="4"/>
      <c r="AD3882" s="2"/>
      <c r="AE3882" s="2"/>
      <c r="AF3882" s="4"/>
      <c r="AG3882" s="4"/>
      <c r="AH3882" s="4"/>
      <c r="AI3882" s="6"/>
      <c r="AJ3882" s="4"/>
      <c r="AK3882" s="4"/>
      <c r="AL3882" s="6"/>
    </row>
    <row r="3883" spans="1:38" ht="13" x14ac:dyDescent="0.15">
      <c r="A3883" s="7"/>
      <c r="B3883" s="3"/>
      <c r="C3883" s="3"/>
      <c r="D3883" s="3"/>
      <c r="F3883" s="4"/>
      <c r="G3883" s="3"/>
      <c r="J3883" s="3"/>
      <c r="P3883" s="4"/>
      <c r="Q3883" s="6"/>
      <c r="R3883" s="4"/>
      <c r="S3883" s="4"/>
      <c r="T3883" s="4"/>
      <c r="U3883" s="4"/>
      <c r="V3883" s="4"/>
      <c r="W3883" s="6"/>
      <c r="X3883" s="4"/>
      <c r="Y3883" s="14"/>
      <c r="Z3883" s="4"/>
      <c r="AA3883" s="4"/>
      <c r="AB3883" s="4"/>
      <c r="AC3883" s="4"/>
      <c r="AD3883" s="2"/>
      <c r="AE3883" s="2"/>
      <c r="AF3883" s="4"/>
      <c r="AG3883" s="4"/>
      <c r="AH3883" s="4"/>
      <c r="AI3883" s="6"/>
      <c r="AJ3883" s="4"/>
      <c r="AK3883" s="4"/>
      <c r="AL3883" s="6"/>
    </row>
    <row r="3884" spans="1:38" ht="13" x14ac:dyDescent="0.15">
      <c r="A3884" s="7"/>
      <c r="B3884" s="3"/>
      <c r="C3884" s="3"/>
      <c r="D3884" s="3"/>
      <c r="F3884" s="4"/>
      <c r="G3884" s="3"/>
      <c r="J3884" s="3"/>
      <c r="P3884" s="4"/>
      <c r="Q3884" s="6"/>
      <c r="R3884" s="4"/>
      <c r="S3884" s="4"/>
      <c r="T3884" s="4"/>
      <c r="U3884" s="4"/>
      <c r="V3884" s="4"/>
      <c r="W3884" s="6"/>
      <c r="X3884" s="4"/>
      <c r="Y3884" s="14"/>
      <c r="Z3884" s="4"/>
      <c r="AA3884" s="4"/>
      <c r="AB3884" s="4"/>
      <c r="AC3884" s="4"/>
      <c r="AD3884" s="2"/>
      <c r="AE3884" s="2"/>
      <c r="AF3884" s="4"/>
      <c r="AG3884" s="4"/>
      <c r="AH3884" s="4"/>
      <c r="AI3884" s="6"/>
      <c r="AJ3884" s="4"/>
      <c r="AK3884" s="4"/>
      <c r="AL3884" s="6"/>
    </row>
    <row r="3885" spans="1:38" ht="13" x14ac:dyDescent="0.15">
      <c r="A3885" s="1"/>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6"/>
      <c r="AJ3885" s="4"/>
      <c r="AK3885" s="4"/>
      <c r="AL3885" s="6"/>
    </row>
    <row r="3886" spans="1:38" ht="13" x14ac:dyDescent="0.15">
      <c r="A3886" s="7"/>
      <c r="B3886" s="3"/>
      <c r="C3886" s="3"/>
      <c r="D3886" s="3"/>
      <c r="F3886" s="4"/>
      <c r="G3886" s="3"/>
      <c r="J3886" s="3"/>
      <c r="P3886" s="4"/>
      <c r="Q3886" s="6"/>
      <c r="R3886" s="4"/>
      <c r="S3886" s="4"/>
      <c r="T3886" s="4"/>
      <c r="U3886" s="4"/>
      <c r="V3886" s="4"/>
      <c r="W3886" s="6"/>
      <c r="X3886" s="4"/>
      <c r="Y3886" s="14"/>
      <c r="Z3886" s="4"/>
      <c r="AA3886" s="4"/>
      <c r="AB3886" s="4"/>
      <c r="AC3886" s="4"/>
      <c r="AD3886" s="2"/>
      <c r="AE3886" s="2"/>
      <c r="AF3886" s="4"/>
      <c r="AG3886" s="4"/>
      <c r="AH3886" s="4"/>
      <c r="AI3886" s="6"/>
      <c r="AJ3886" s="4"/>
      <c r="AK3886" s="4"/>
      <c r="AL3886" s="6"/>
    </row>
    <row r="3887" spans="1:38" ht="13" x14ac:dyDescent="0.15">
      <c r="A3887" s="7"/>
      <c r="B3887" s="3"/>
      <c r="C3887" s="3"/>
      <c r="D3887" s="3"/>
      <c r="F3887" s="4"/>
      <c r="G3887" s="3"/>
      <c r="J3887" s="3"/>
      <c r="P3887" s="4"/>
      <c r="Q3887" s="6"/>
      <c r="R3887" s="4"/>
      <c r="S3887" s="4"/>
      <c r="T3887" s="4"/>
      <c r="U3887" s="4"/>
      <c r="V3887" s="4"/>
      <c r="W3887" s="6"/>
      <c r="X3887" s="4"/>
      <c r="Y3887" s="14"/>
      <c r="Z3887" s="4"/>
      <c r="AA3887" s="4"/>
      <c r="AB3887" s="4"/>
      <c r="AC3887" s="4"/>
      <c r="AD3887" s="2"/>
      <c r="AE3887" s="2"/>
      <c r="AF3887" s="4"/>
      <c r="AG3887" s="4"/>
      <c r="AH3887" s="4"/>
      <c r="AI3887" s="6"/>
      <c r="AJ3887" s="4"/>
      <c r="AK3887" s="4"/>
      <c r="AL3887" s="6"/>
    </row>
    <row r="3888" spans="1:38" ht="13" x14ac:dyDescent="0.15">
      <c r="A3888" s="7"/>
      <c r="B3888" s="3"/>
      <c r="C3888" s="3"/>
      <c r="D3888" s="3"/>
      <c r="F3888" s="4"/>
      <c r="G3888" s="3"/>
      <c r="J3888" s="3"/>
      <c r="P3888" s="4"/>
      <c r="Q3888" s="6"/>
      <c r="R3888" s="4"/>
      <c r="S3888" s="4"/>
      <c r="T3888" s="4"/>
      <c r="U3888" s="4"/>
      <c r="V3888" s="4"/>
      <c r="W3888" s="6"/>
      <c r="X3888" s="4"/>
      <c r="Y3888" s="14"/>
      <c r="Z3888" s="4"/>
      <c r="AA3888" s="4"/>
      <c r="AB3888" s="4"/>
      <c r="AC3888" s="4"/>
      <c r="AD3888" s="2"/>
      <c r="AE3888" s="2"/>
      <c r="AF3888" s="4"/>
      <c r="AG3888" s="4"/>
      <c r="AH3888" s="4"/>
      <c r="AI3888" s="6"/>
      <c r="AJ3888" s="4"/>
      <c r="AK3888" s="4"/>
      <c r="AL3888" s="6"/>
    </row>
    <row r="3889" spans="1:38" ht="13" x14ac:dyDescent="0.15">
      <c r="A3889" s="1"/>
      <c r="B3889" s="3"/>
      <c r="C3889" s="3"/>
      <c r="D3889" s="3"/>
      <c r="F3889" s="4"/>
      <c r="G3889" s="3"/>
      <c r="J3889" s="3"/>
      <c r="P3889" s="4"/>
      <c r="Q3889" s="6"/>
      <c r="R3889" s="4"/>
      <c r="S3889" s="4"/>
      <c r="T3889" s="4"/>
      <c r="U3889" s="4"/>
      <c r="V3889" s="4"/>
      <c r="W3889" s="6"/>
      <c r="X3889" s="4"/>
      <c r="Y3889" s="14"/>
      <c r="Z3889" s="4"/>
      <c r="AA3889" s="4"/>
      <c r="AB3889" s="4"/>
      <c r="AC3889" s="4"/>
      <c r="AD3889" s="2"/>
      <c r="AE3889" s="2"/>
      <c r="AF3889" s="4"/>
      <c r="AG3889" s="4"/>
      <c r="AH3889" s="4"/>
      <c r="AI3889" s="6"/>
      <c r="AJ3889" s="4"/>
      <c r="AK3889" s="4"/>
      <c r="AL3889" s="6"/>
    </row>
    <row r="3890" spans="1:38" ht="13" x14ac:dyDescent="0.15">
      <c r="A3890" s="7"/>
      <c r="B3890" s="3"/>
      <c r="C3890" s="3"/>
      <c r="D3890" s="3"/>
      <c r="F3890" s="4"/>
      <c r="G3890" s="3"/>
      <c r="J3890" s="3"/>
      <c r="P3890" s="4"/>
      <c r="Q3890" s="6"/>
      <c r="R3890" s="4"/>
      <c r="S3890" s="4"/>
      <c r="T3890" s="4"/>
      <c r="U3890" s="4"/>
      <c r="V3890" s="4"/>
      <c r="W3890" s="6"/>
      <c r="X3890" s="4"/>
      <c r="Y3890" s="14"/>
      <c r="Z3890" s="4"/>
      <c r="AA3890" s="4"/>
      <c r="AB3890" s="4"/>
      <c r="AC3890" s="4"/>
      <c r="AD3890" s="2"/>
      <c r="AE3890" s="2"/>
      <c r="AF3890" s="4"/>
      <c r="AG3890" s="4"/>
      <c r="AH3890" s="4"/>
      <c r="AI3890" s="6"/>
      <c r="AJ3890" s="4"/>
      <c r="AK3890" s="4"/>
      <c r="AL3890" s="6"/>
    </row>
    <row r="3891" spans="1:38" ht="13" x14ac:dyDescent="0.15">
      <c r="A3891" s="7"/>
      <c r="B3891" s="3"/>
      <c r="C3891" s="3"/>
      <c r="D3891" s="3"/>
      <c r="F3891" s="4"/>
      <c r="G3891" s="3"/>
      <c r="J3891" s="3"/>
      <c r="P3891" s="4"/>
      <c r="Q3891" s="6"/>
      <c r="R3891" s="4"/>
      <c r="S3891" s="4"/>
      <c r="T3891" s="4"/>
      <c r="U3891" s="4"/>
      <c r="V3891" s="4"/>
      <c r="W3891" s="6"/>
      <c r="X3891" s="4"/>
      <c r="Y3891" s="14"/>
      <c r="Z3891" s="4"/>
      <c r="AA3891" s="4"/>
      <c r="AB3891" s="4"/>
      <c r="AC3891" s="4"/>
      <c r="AD3891" s="2"/>
      <c r="AE3891" s="2"/>
      <c r="AF3891" s="4"/>
      <c r="AG3891" s="4"/>
      <c r="AH3891" s="4"/>
      <c r="AI3891" s="6"/>
      <c r="AJ3891" s="4"/>
      <c r="AK3891" s="4"/>
      <c r="AL3891" s="6"/>
    </row>
    <row r="3892" spans="1:38" ht="13" x14ac:dyDescent="0.15">
      <c r="A3892" s="7"/>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6"/>
      <c r="AJ3892" s="4"/>
      <c r="AK3892" s="4"/>
      <c r="AL3892" s="6"/>
    </row>
    <row r="3893" spans="1:38" ht="13" x14ac:dyDescent="0.15">
      <c r="A3893" s="1"/>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6"/>
      <c r="AJ3893" s="4"/>
      <c r="AK3893" s="4"/>
      <c r="AL3893" s="6"/>
    </row>
    <row r="3894" spans="1:38" ht="13" x14ac:dyDescent="0.15">
      <c r="A3894" s="7"/>
      <c r="B3894" s="3"/>
      <c r="C3894" s="3"/>
      <c r="D3894" s="3"/>
      <c r="F3894" s="4"/>
      <c r="G3894" s="3"/>
      <c r="J3894" s="4"/>
      <c r="K3894" s="6"/>
      <c r="P3894" s="4"/>
      <c r="Q3894" s="6"/>
      <c r="R3894" s="4"/>
      <c r="S3894" s="4"/>
      <c r="T3894" s="4"/>
      <c r="U3894" s="4"/>
      <c r="V3894" s="4"/>
      <c r="W3894" s="6"/>
      <c r="X3894" s="4"/>
      <c r="Y3894" s="14"/>
      <c r="Z3894" s="4"/>
      <c r="AA3894" s="4"/>
      <c r="AB3894" s="4"/>
      <c r="AC3894" s="4"/>
      <c r="AD3894" s="2"/>
      <c r="AE3894" s="2"/>
      <c r="AF3894" s="4"/>
      <c r="AG3894" s="4"/>
      <c r="AH3894" s="4"/>
      <c r="AI3894" s="6"/>
      <c r="AJ3894" s="4"/>
      <c r="AK3894" s="4"/>
      <c r="AL3894" s="6"/>
    </row>
    <row r="3895" spans="1:38" ht="13" x14ac:dyDescent="0.15">
      <c r="A3895" s="7"/>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6"/>
      <c r="AJ3895" s="4"/>
      <c r="AK3895" s="4"/>
      <c r="AL3895" s="6"/>
    </row>
    <row r="3896" spans="1:38" ht="13" x14ac:dyDescent="0.15">
      <c r="A3896" s="7"/>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6"/>
      <c r="AJ3896" s="4"/>
      <c r="AK3896" s="4"/>
      <c r="AL3896" s="6"/>
    </row>
    <row r="3897" spans="1:38" ht="13" x14ac:dyDescent="0.15">
      <c r="A3897" s="1"/>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6"/>
      <c r="AJ3897" s="4"/>
      <c r="AK3897" s="4"/>
      <c r="AL3897" s="6"/>
    </row>
    <row r="3898" spans="1:38" ht="13" x14ac:dyDescent="0.15">
      <c r="A3898" s="7"/>
      <c r="B3898" s="3"/>
      <c r="C3898" s="3"/>
      <c r="D3898" s="3"/>
      <c r="F3898" s="4"/>
      <c r="G3898" s="3"/>
      <c r="J3898" s="3"/>
      <c r="P3898" s="4"/>
      <c r="Q3898" s="6"/>
      <c r="R3898" s="4"/>
      <c r="S3898" s="4"/>
      <c r="T3898" s="4"/>
      <c r="U3898" s="4"/>
      <c r="V3898" s="4"/>
      <c r="W3898" s="6"/>
      <c r="X3898" s="4"/>
      <c r="Y3898" s="14"/>
      <c r="Z3898" s="4"/>
      <c r="AA3898" s="4"/>
      <c r="AB3898" s="4"/>
      <c r="AC3898" s="4"/>
      <c r="AD3898" s="2"/>
      <c r="AE3898" s="2"/>
      <c r="AF3898" s="4"/>
      <c r="AG3898" s="4"/>
      <c r="AH3898" s="4"/>
      <c r="AI3898" s="6"/>
      <c r="AJ3898" s="4"/>
      <c r="AK3898" s="4"/>
      <c r="AL3898" s="6"/>
    </row>
    <row r="3899" spans="1:38" ht="13" x14ac:dyDescent="0.15">
      <c r="A3899" s="7"/>
      <c r="B3899" s="3"/>
      <c r="C3899" s="3"/>
      <c r="D3899" s="3"/>
      <c r="F3899" s="4"/>
      <c r="G3899" s="3"/>
      <c r="J3899" s="3"/>
      <c r="P3899" s="4"/>
      <c r="Q3899" s="6"/>
      <c r="R3899" s="4"/>
      <c r="S3899" s="4"/>
      <c r="T3899" s="4"/>
      <c r="U3899" s="4"/>
      <c r="V3899" s="4"/>
      <c r="W3899" s="6"/>
      <c r="X3899" s="4"/>
      <c r="Y3899" s="14"/>
      <c r="Z3899" s="4"/>
      <c r="AA3899" s="4"/>
      <c r="AB3899" s="4"/>
      <c r="AC3899" s="4"/>
      <c r="AD3899" s="2"/>
      <c r="AE3899" s="2"/>
      <c r="AF3899" s="4"/>
      <c r="AG3899" s="4"/>
      <c r="AH3899" s="4"/>
      <c r="AI3899" s="6"/>
      <c r="AJ3899" s="4"/>
      <c r="AK3899" s="4"/>
      <c r="AL3899" s="6"/>
    </row>
    <row r="3900" spans="1:38" ht="13" x14ac:dyDescent="0.15">
      <c r="A3900" s="7"/>
      <c r="B3900" s="3"/>
      <c r="C3900" s="3"/>
      <c r="D3900" s="3"/>
      <c r="F3900" s="4"/>
      <c r="G3900" s="3"/>
      <c r="J3900" s="3"/>
      <c r="P3900" s="4"/>
      <c r="Q3900" s="6"/>
      <c r="R3900" s="4"/>
      <c r="S3900" s="4"/>
      <c r="T3900" s="4"/>
      <c r="U3900" s="4"/>
      <c r="V3900" s="4"/>
      <c r="W3900" s="6"/>
      <c r="X3900" s="4"/>
      <c r="Y3900" s="14"/>
      <c r="Z3900" s="4"/>
      <c r="AA3900" s="4"/>
      <c r="AB3900" s="4"/>
      <c r="AC3900" s="4"/>
      <c r="AD3900" s="2"/>
      <c r="AE3900" s="2"/>
      <c r="AF3900" s="4"/>
      <c r="AG3900" s="4"/>
      <c r="AH3900" s="4"/>
      <c r="AI3900" s="6"/>
      <c r="AJ3900" s="4"/>
      <c r="AK3900" s="4"/>
      <c r="AL3900" s="6"/>
    </row>
    <row r="3901" spans="1:38" ht="13" x14ac:dyDescent="0.15">
      <c r="A3901" s="1"/>
      <c r="B3901" s="3"/>
      <c r="C3901" s="3"/>
      <c r="D3901" s="3"/>
      <c r="F3901" s="4"/>
      <c r="G3901" s="3"/>
      <c r="J3901" s="3"/>
      <c r="P3901" s="4"/>
      <c r="Q3901" s="6"/>
      <c r="R3901" s="4"/>
      <c r="S3901" s="4"/>
      <c r="T3901" s="4"/>
      <c r="U3901" s="4"/>
      <c r="V3901" s="4"/>
      <c r="W3901" s="6"/>
      <c r="X3901" s="4"/>
      <c r="Y3901" s="14"/>
      <c r="Z3901" s="4"/>
      <c r="AA3901" s="4"/>
      <c r="AB3901" s="4"/>
      <c r="AC3901" s="4"/>
      <c r="AD3901" s="2"/>
      <c r="AE3901" s="2"/>
      <c r="AF3901" s="4"/>
      <c r="AG3901" s="4"/>
      <c r="AH3901" s="4"/>
      <c r="AI3901" s="6"/>
      <c r="AJ3901" s="4"/>
      <c r="AK3901" s="4"/>
      <c r="AL3901" s="6"/>
    </row>
    <row r="3902" spans="1:38" ht="13" x14ac:dyDescent="0.15">
      <c r="A3902" s="7"/>
      <c r="B3902" s="3"/>
      <c r="C3902" s="3"/>
      <c r="D3902" s="3"/>
      <c r="F3902" s="4"/>
      <c r="G3902" s="3"/>
      <c r="J3902" s="3"/>
      <c r="P3902" s="4"/>
      <c r="Q3902" s="6"/>
      <c r="R3902" s="4"/>
      <c r="S3902" s="4"/>
      <c r="T3902" s="4"/>
      <c r="U3902" s="4"/>
      <c r="V3902" s="4"/>
      <c r="W3902" s="6"/>
      <c r="X3902" s="4"/>
      <c r="Y3902" s="14"/>
      <c r="Z3902" s="4"/>
      <c r="AA3902" s="4"/>
      <c r="AB3902" s="4"/>
      <c r="AC3902" s="4"/>
      <c r="AD3902" s="2"/>
      <c r="AE3902" s="2"/>
      <c r="AF3902" s="4"/>
      <c r="AG3902" s="4"/>
      <c r="AH3902" s="4"/>
      <c r="AI3902" s="6"/>
      <c r="AJ3902" s="4"/>
      <c r="AK3902" s="4"/>
      <c r="AL3902" s="6"/>
    </row>
    <row r="3903" spans="1:38" ht="13" x14ac:dyDescent="0.15">
      <c r="A3903" s="7"/>
      <c r="B3903" s="3"/>
      <c r="C3903" s="3"/>
      <c r="D3903" s="3"/>
      <c r="F3903" s="4"/>
      <c r="G3903" s="3"/>
      <c r="J3903" s="4"/>
      <c r="K3903" s="6"/>
      <c r="P3903" s="4"/>
      <c r="Q3903" s="6"/>
      <c r="R3903" s="4"/>
      <c r="S3903" s="4"/>
      <c r="T3903" s="4"/>
      <c r="U3903" s="4"/>
      <c r="V3903" s="4"/>
      <c r="W3903" s="6"/>
      <c r="X3903" s="4"/>
      <c r="Y3903" s="14"/>
      <c r="Z3903" s="4"/>
      <c r="AA3903" s="4"/>
      <c r="AB3903" s="4"/>
      <c r="AC3903" s="4"/>
      <c r="AD3903" s="2"/>
      <c r="AE3903" s="2"/>
      <c r="AF3903" s="4"/>
      <c r="AG3903" s="4"/>
      <c r="AH3903" s="4"/>
      <c r="AI3903" s="6"/>
      <c r="AJ3903" s="4"/>
      <c r="AK3903" s="4"/>
      <c r="AL3903" s="6"/>
    </row>
    <row r="3904" spans="1:38" ht="13" x14ac:dyDescent="0.15">
      <c r="A3904" s="7"/>
      <c r="B3904" s="3"/>
      <c r="C3904" s="3"/>
      <c r="D3904" s="3"/>
      <c r="F3904" s="4"/>
      <c r="G3904" s="3"/>
      <c r="J3904" s="4"/>
      <c r="K3904" s="6"/>
      <c r="P3904" s="4"/>
      <c r="Q3904" s="6"/>
      <c r="R3904" s="4"/>
      <c r="S3904" s="4"/>
      <c r="T3904" s="4"/>
      <c r="U3904" s="4"/>
      <c r="V3904" s="4"/>
      <c r="W3904" s="6"/>
      <c r="X3904" s="4"/>
      <c r="Y3904" s="14"/>
      <c r="Z3904" s="4"/>
      <c r="AA3904" s="4"/>
      <c r="AB3904" s="4"/>
      <c r="AC3904" s="4"/>
      <c r="AD3904" s="2"/>
      <c r="AE3904" s="2"/>
      <c r="AF3904" s="4"/>
      <c r="AG3904" s="4"/>
      <c r="AH3904" s="4"/>
      <c r="AI3904" s="6"/>
      <c r="AJ3904" s="4"/>
      <c r="AK3904" s="4"/>
      <c r="AL3904" s="6"/>
    </row>
    <row r="3905" spans="1:38" ht="13" x14ac:dyDescent="0.15">
      <c r="A3905" s="1"/>
      <c r="B3905" s="3"/>
      <c r="C3905" s="3"/>
      <c r="D3905" s="3"/>
      <c r="F3905" s="4"/>
      <c r="G3905" s="3"/>
      <c r="J3905" s="4"/>
      <c r="K3905" s="6"/>
      <c r="P3905" s="4"/>
      <c r="Q3905" s="6"/>
      <c r="R3905" s="4"/>
      <c r="S3905" s="4"/>
      <c r="T3905" s="4"/>
      <c r="U3905" s="4"/>
      <c r="V3905" s="4"/>
      <c r="W3905" s="6"/>
      <c r="X3905" s="4"/>
      <c r="Y3905" s="14"/>
      <c r="Z3905" s="4"/>
      <c r="AA3905" s="4"/>
      <c r="AB3905" s="4"/>
      <c r="AC3905" s="4"/>
      <c r="AD3905" s="2"/>
      <c r="AE3905" s="2"/>
      <c r="AF3905" s="4"/>
      <c r="AG3905" s="4"/>
      <c r="AH3905" s="4"/>
      <c r="AI3905" s="6"/>
      <c r="AJ3905" s="4"/>
      <c r="AK3905" s="4"/>
      <c r="AL3905" s="6"/>
    </row>
    <row r="3906" spans="1:38" ht="13" x14ac:dyDescent="0.15">
      <c r="A3906" s="7"/>
      <c r="B3906" s="3"/>
      <c r="C3906" s="3"/>
      <c r="D3906" s="3"/>
      <c r="F3906" s="4"/>
      <c r="G3906" s="3"/>
      <c r="J3906" s="4"/>
      <c r="K3906" s="6"/>
      <c r="P3906" s="4"/>
      <c r="Q3906" s="6"/>
      <c r="R3906" s="4"/>
      <c r="S3906" s="4"/>
      <c r="T3906" s="4"/>
      <c r="U3906" s="4"/>
      <c r="V3906" s="4"/>
      <c r="W3906" s="6"/>
      <c r="X3906" s="4"/>
      <c r="Y3906" s="14"/>
      <c r="Z3906" s="4"/>
      <c r="AA3906" s="4"/>
      <c r="AB3906" s="4"/>
      <c r="AC3906" s="4"/>
      <c r="AD3906" s="2"/>
      <c r="AE3906" s="2"/>
      <c r="AF3906" s="4"/>
      <c r="AG3906" s="4"/>
      <c r="AH3906" s="4"/>
      <c r="AI3906" s="6"/>
      <c r="AJ3906" s="4"/>
      <c r="AK3906" s="4"/>
      <c r="AL3906" s="6"/>
    </row>
    <row r="3907" spans="1:38" ht="13" x14ac:dyDescent="0.15">
      <c r="A3907" s="7"/>
      <c r="B3907" s="3"/>
      <c r="C3907" s="3"/>
      <c r="D3907" s="3"/>
      <c r="F3907" s="4"/>
      <c r="G3907" s="3"/>
      <c r="J3907" s="4"/>
      <c r="K3907" s="6"/>
      <c r="P3907" s="4"/>
      <c r="Q3907" s="6"/>
      <c r="R3907" s="4"/>
      <c r="S3907" s="4"/>
      <c r="T3907" s="4"/>
      <c r="U3907" s="4"/>
      <c r="V3907" s="4"/>
      <c r="W3907" s="6"/>
      <c r="X3907" s="4"/>
      <c r="Y3907" s="14"/>
      <c r="Z3907" s="4"/>
      <c r="AA3907" s="4"/>
      <c r="AB3907" s="4"/>
      <c r="AC3907" s="4"/>
      <c r="AD3907" s="2"/>
      <c r="AE3907" s="2"/>
      <c r="AF3907" s="4"/>
      <c r="AG3907" s="4"/>
      <c r="AH3907" s="4"/>
      <c r="AI3907" s="6"/>
      <c r="AJ3907" s="4"/>
      <c r="AK3907" s="4"/>
      <c r="AL3907" s="6"/>
    </row>
    <row r="3908" spans="1:38" ht="13" x14ac:dyDescent="0.15">
      <c r="A3908" s="7"/>
      <c r="B3908" s="3"/>
      <c r="C3908" s="3"/>
      <c r="D3908" s="3"/>
      <c r="F3908" s="4"/>
      <c r="G3908" s="3"/>
      <c r="J3908" s="4"/>
      <c r="K3908" s="6"/>
      <c r="P3908" s="4"/>
      <c r="Q3908" s="6"/>
      <c r="R3908" s="3"/>
      <c r="S3908" s="4"/>
      <c r="T3908" s="4"/>
      <c r="U3908" s="4"/>
      <c r="V3908" s="4"/>
      <c r="W3908" s="6"/>
      <c r="X3908" s="4"/>
      <c r="Y3908" s="14"/>
      <c r="Z3908" s="4"/>
      <c r="AA3908" s="4"/>
      <c r="AB3908" s="4"/>
      <c r="AC3908" s="4"/>
      <c r="AD3908" s="2"/>
      <c r="AE3908" s="2"/>
      <c r="AF3908" s="4"/>
      <c r="AG3908" s="4"/>
      <c r="AH3908" s="4"/>
      <c r="AI3908" s="6"/>
      <c r="AJ3908" s="4"/>
      <c r="AK3908" s="4"/>
      <c r="AL3908" s="6"/>
    </row>
    <row r="3909" spans="1:38" ht="13" x14ac:dyDescent="0.15">
      <c r="A3909" s="1"/>
      <c r="B3909" s="3"/>
      <c r="C3909" s="3"/>
      <c r="D3909" s="3"/>
      <c r="F3909" s="4"/>
      <c r="G3909" s="3"/>
      <c r="J3909" s="4"/>
      <c r="K3909" s="6"/>
      <c r="P3909" s="4"/>
      <c r="Q3909" s="6"/>
      <c r="R3909" s="4"/>
      <c r="S3909" s="4"/>
      <c r="T3909" s="4"/>
      <c r="U3909" s="4"/>
      <c r="V3909" s="4"/>
      <c r="W3909" s="6"/>
      <c r="X3909" s="4"/>
      <c r="Y3909" s="14"/>
      <c r="Z3909" s="4"/>
      <c r="AA3909" s="4"/>
      <c r="AB3909" s="4"/>
      <c r="AC3909" s="4"/>
      <c r="AD3909" s="2"/>
      <c r="AE3909" s="2"/>
      <c r="AF3909" s="4"/>
      <c r="AG3909" s="4"/>
      <c r="AH3909" s="4"/>
      <c r="AI3909" s="6"/>
      <c r="AJ3909" s="4"/>
      <c r="AK3909" s="4"/>
      <c r="AL3909" s="6"/>
    </row>
    <row r="3910" spans="1:38" ht="13" x14ac:dyDescent="0.15">
      <c r="A3910" s="7"/>
      <c r="B3910" s="3"/>
      <c r="C3910" s="3"/>
      <c r="D3910" s="3"/>
      <c r="F3910" s="4"/>
      <c r="G3910" s="3"/>
      <c r="J3910" s="4"/>
      <c r="K3910" s="6"/>
      <c r="P3910" s="4"/>
      <c r="Q3910" s="6"/>
      <c r="R3910" s="4"/>
      <c r="S3910" s="4"/>
      <c r="T3910" s="4"/>
      <c r="U3910" s="4"/>
      <c r="V3910" s="4"/>
      <c r="W3910" s="6"/>
      <c r="X3910" s="4"/>
      <c r="Y3910" s="14"/>
      <c r="Z3910" s="4"/>
      <c r="AA3910" s="4"/>
      <c r="AB3910" s="4"/>
      <c r="AC3910" s="4"/>
      <c r="AD3910" s="2"/>
      <c r="AE3910" s="2"/>
      <c r="AF3910" s="4"/>
      <c r="AG3910" s="4"/>
      <c r="AH3910" s="4"/>
      <c r="AI3910" s="6"/>
      <c r="AJ3910" s="4"/>
      <c r="AK3910" s="4"/>
      <c r="AL3910" s="6"/>
    </row>
    <row r="3911" spans="1:38" ht="13" x14ac:dyDescent="0.15">
      <c r="A3911" s="7"/>
      <c r="B3911" s="3"/>
      <c r="C3911" s="3"/>
      <c r="D3911" s="3"/>
      <c r="F3911" s="4"/>
      <c r="G3911" s="3"/>
      <c r="J3911" s="4"/>
      <c r="K3911" s="6"/>
      <c r="P3911" s="4"/>
      <c r="Q3911" s="6"/>
      <c r="R3911" s="4"/>
      <c r="S3911" s="4"/>
      <c r="T3911" s="4"/>
      <c r="U3911" s="4"/>
      <c r="V3911" s="4"/>
      <c r="W3911" s="6"/>
      <c r="X3911" s="4"/>
      <c r="Y3911" s="14"/>
      <c r="Z3911" s="4"/>
      <c r="AA3911" s="4"/>
      <c r="AB3911" s="4"/>
      <c r="AC3911" s="4"/>
      <c r="AD3911" s="2"/>
      <c r="AE3911" s="2"/>
      <c r="AF3911" s="4"/>
      <c r="AG3911" s="4"/>
      <c r="AH3911" s="4"/>
      <c r="AI3911" s="6"/>
      <c r="AJ3911" s="4"/>
      <c r="AK3911" s="4"/>
      <c r="AL3911" s="6"/>
    </row>
    <row r="3912" spans="1:38" ht="13" x14ac:dyDescent="0.15">
      <c r="A3912" s="7"/>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6"/>
      <c r="AJ3912" s="4"/>
      <c r="AK3912" s="4"/>
      <c r="AL3912" s="6"/>
    </row>
    <row r="3913" spans="1:38" ht="13" x14ac:dyDescent="0.15">
      <c r="A3913" s="1"/>
      <c r="B3913" s="3"/>
      <c r="C3913" s="3"/>
      <c r="D3913" s="3"/>
      <c r="F3913" s="4"/>
      <c r="G3913" s="3"/>
      <c r="J3913" s="4"/>
      <c r="K3913" s="6"/>
      <c r="P3913" s="4"/>
      <c r="Q3913" s="6"/>
      <c r="R3913" s="4"/>
      <c r="S3913" s="4"/>
      <c r="T3913" s="4"/>
      <c r="U3913" s="4"/>
      <c r="V3913" s="4"/>
      <c r="W3913" s="6"/>
      <c r="X3913" s="4"/>
      <c r="Y3913" s="14"/>
      <c r="Z3913" s="4"/>
      <c r="AA3913" s="4"/>
      <c r="AB3913" s="4"/>
      <c r="AC3913" s="4"/>
      <c r="AD3913" s="2"/>
      <c r="AE3913" s="2"/>
      <c r="AF3913" s="4"/>
      <c r="AG3913" s="4"/>
      <c r="AH3913" s="4"/>
      <c r="AI3913" s="6"/>
      <c r="AJ3913" s="4"/>
      <c r="AK3913" s="4"/>
      <c r="AL3913" s="6"/>
    </row>
    <row r="3914" spans="1:38" ht="13" x14ac:dyDescent="0.15">
      <c r="A3914" s="7"/>
      <c r="B3914" s="3"/>
      <c r="C3914" s="3"/>
      <c r="D3914" s="3"/>
      <c r="F3914" s="4"/>
      <c r="G3914" s="3"/>
      <c r="J3914" s="4"/>
      <c r="K3914" s="6"/>
      <c r="P3914" s="4"/>
      <c r="Q3914" s="6"/>
      <c r="R3914" s="3"/>
      <c r="S3914" s="4"/>
      <c r="T3914" s="4"/>
      <c r="U3914" s="4"/>
      <c r="V3914" s="4"/>
      <c r="W3914" s="6"/>
      <c r="X3914" s="4"/>
      <c r="Y3914" s="14"/>
      <c r="Z3914" s="4"/>
      <c r="AA3914" s="4"/>
      <c r="AB3914" s="4"/>
      <c r="AC3914" s="4"/>
      <c r="AD3914" s="2"/>
      <c r="AE3914" s="2"/>
      <c r="AF3914" s="4"/>
      <c r="AG3914" s="4"/>
      <c r="AH3914" s="4"/>
      <c r="AI3914" s="6"/>
      <c r="AJ3914" s="4"/>
      <c r="AK3914" s="4"/>
      <c r="AL3914" s="6"/>
    </row>
    <row r="3915" spans="1:38" ht="13" x14ac:dyDescent="0.15">
      <c r="A3915" s="7"/>
      <c r="B3915" s="3"/>
      <c r="C3915" s="3"/>
      <c r="D3915" s="3"/>
      <c r="F3915" s="4"/>
      <c r="G3915" s="3"/>
      <c r="J3915" s="4"/>
      <c r="K3915" s="6"/>
      <c r="P3915" s="4"/>
      <c r="Q3915" s="6"/>
      <c r="R3915" s="4"/>
      <c r="S3915" s="4"/>
      <c r="T3915" s="4"/>
      <c r="U3915" s="4"/>
      <c r="V3915" s="4"/>
      <c r="W3915" s="6"/>
      <c r="X3915" s="4"/>
      <c r="Y3915" s="14"/>
      <c r="Z3915" s="4"/>
      <c r="AA3915" s="4"/>
      <c r="AB3915" s="4"/>
      <c r="AC3915" s="4"/>
      <c r="AD3915" s="2"/>
      <c r="AE3915" s="2"/>
      <c r="AF3915" s="4"/>
      <c r="AG3915" s="4"/>
      <c r="AH3915" s="4"/>
      <c r="AI3915" s="6"/>
      <c r="AJ3915" s="4"/>
      <c r="AK3915" s="4"/>
      <c r="AL3915" s="6"/>
    </row>
    <row r="3916" spans="1:38" ht="13" x14ac:dyDescent="0.15">
      <c r="A3916" s="7"/>
      <c r="B3916" s="3"/>
      <c r="C3916" s="3"/>
      <c r="D3916" s="3"/>
      <c r="F3916" s="4"/>
      <c r="G3916" s="3"/>
      <c r="J3916" s="4"/>
      <c r="K3916" s="6"/>
      <c r="P3916" s="4"/>
      <c r="Q3916" s="6"/>
      <c r="R3916" s="4"/>
      <c r="S3916" s="4"/>
      <c r="T3916" s="4"/>
      <c r="U3916" s="4"/>
      <c r="V3916" s="4"/>
      <c r="W3916" s="6"/>
      <c r="X3916" s="4"/>
      <c r="Y3916" s="14"/>
      <c r="Z3916" s="4"/>
      <c r="AA3916" s="4"/>
      <c r="AB3916" s="4"/>
      <c r="AC3916" s="4"/>
      <c r="AD3916" s="2"/>
      <c r="AE3916" s="2"/>
      <c r="AF3916" s="4"/>
      <c r="AG3916" s="4"/>
      <c r="AH3916" s="4"/>
      <c r="AI3916" s="6"/>
      <c r="AJ3916" s="4"/>
      <c r="AK3916" s="4"/>
      <c r="AL3916" s="6"/>
    </row>
    <row r="3917" spans="1:38" ht="13" x14ac:dyDescent="0.15">
      <c r="A3917" s="1"/>
      <c r="B3917" s="3"/>
      <c r="C3917" s="3"/>
      <c r="D3917" s="3"/>
      <c r="F3917" s="4"/>
      <c r="G3917" s="3"/>
      <c r="J3917" s="4"/>
      <c r="K3917" s="6"/>
      <c r="P3917" s="4"/>
      <c r="Q3917" s="6"/>
      <c r="R3917" s="3"/>
      <c r="S3917" s="4"/>
      <c r="T3917" s="4"/>
      <c r="U3917" s="4"/>
      <c r="V3917" s="4"/>
      <c r="W3917" s="6"/>
      <c r="X3917" s="4"/>
      <c r="Y3917" s="14"/>
      <c r="Z3917" s="4"/>
      <c r="AA3917" s="4"/>
      <c r="AB3917" s="4"/>
      <c r="AC3917" s="4"/>
      <c r="AD3917" s="2"/>
      <c r="AE3917" s="2"/>
      <c r="AF3917" s="4"/>
      <c r="AG3917" s="4"/>
      <c r="AH3917" s="4"/>
      <c r="AI3917" s="6"/>
      <c r="AJ3917" s="4"/>
      <c r="AK3917" s="4"/>
      <c r="AL3917" s="6"/>
    </row>
    <row r="3918" spans="1:38" ht="13" x14ac:dyDescent="0.15">
      <c r="A3918" s="7"/>
      <c r="B3918" s="3"/>
      <c r="C3918" s="3"/>
      <c r="D3918" s="3"/>
      <c r="F3918" s="4"/>
      <c r="G3918" s="3"/>
      <c r="J3918" s="4"/>
      <c r="K3918" s="6"/>
      <c r="P3918" s="4"/>
      <c r="Q3918" s="6"/>
      <c r="R3918" s="4"/>
      <c r="S3918" s="4"/>
      <c r="T3918" s="4"/>
      <c r="U3918" s="4"/>
      <c r="V3918" s="4"/>
      <c r="W3918" s="6"/>
      <c r="X3918" s="4"/>
      <c r="Y3918" s="14"/>
      <c r="Z3918" s="4"/>
      <c r="AA3918" s="4"/>
      <c r="AB3918" s="4"/>
      <c r="AC3918" s="4"/>
      <c r="AD3918" s="2"/>
      <c r="AE3918" s="2"/>
      <c r="AF3918" s="4"/>
      <c r="AG3918" s="4"/>
      <c r="AH3918" s="4"/>
      <c r="AI3918" s="6"/>
      <c r="AJ3918" s="4"/>
      <c r="AK3918" s="4"/>
      <c r="AL3918" s="6"/>
    </row>
    <row r="3919" spans="1:38"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6"/>
      <c r="AJ3919" s="4"/>
      <c r="AK3919" s="4"/>
      <c r="AL3919" s="6"/>
    </row>
    <row r="3920" spans="1:38" ht="13" x14ac:dyDescent="0.15">
      <c r="A3920" s="7"/>
      <c r="B3920" s="3"/>
      <c r="C3920" s="3"/>
      <c r="D3920" s="3"/>
      <c r="F3920" s="4"/>
      <c r="G3920" s="3"/>
      <c r="J3920" s="4"/>
      <c r="K3920" s="6"/>
      <c r="P3920" s="4"/>
      <c r="Q3920" s="6"/>
      <c r="R3920" s="3"/>
      <c r="S3920" s="4"/>
      <c r="T3920" s="4"/>
      <c r="U3920" s="4"/>
      <c r="V3920" s="4"/>
      <c r="W3920" s="6"/>
      <c r="X3920" s="4"/>
      <c r="Y3920" s="14"/>
      <c r="Z3920" s="4"/>
      <c r="AA3920" s="4"/>
      <c r="AB3920" s="4"/>
      <c r="AC3920" s="4"/>
      <c r="AD3920" s="2"/>
      <c r="AE3920" s="2"/>
      <c r="AF3920" s="4"/>
      <c r="AG3920" s="4"/>
      <c r="AH3920" s="4"/>
      <c r="AI3920" s="6"/>
      <c r="AJ3920" s="4"/>
      <c r="AK3920" s="4"/>
      <c r="AL3920" s="6"/>
    </row>
    <row r="3921" spans="1:38" ht="13" x14ac:dyDescent="0.15">
      <c r="A3921" s="1"/>
      <c r="B3921" s="3"/>
      <c r="C3921" s="3"/>
      <c r="D3921" s="3"/>
      <c r="F3921" s="4"/>
      <c r="G3921" s="3"/>
      <c r="J3921" s="4"/>
      <c r="K3921" s="6"/>
      <c r="P3921" s="4"/>
      <c r="Q3921" s="6"/>
      <c r="R3921" s="4"/>
      <c r="S3921" s="4"/>
      <c r="T3921" s="4"/>
      <c r="U3921" s="4"/>
      <c r="V3921" s="4"/>
      <c r="W3921" s="6"/>
      <c r="X3921" s="4"/>
      <c r="Y3921" s="14"/>
      <c r="Z3921" s="4"/>
      <c r="AA3921" s="4"/>
      <c r="AB3921" s="4"/>
      <c r="AC3921" s="4"/>
      <c r="AD3921" s="2"/>
      <c r="AE3921" s="2"/>
      <c r="AF3921" s="4"/>
      <c r="AG3921" s="4"/>
      <c r="AH3921" s="4"/>
      <c r="AI3921" s="6"/>
      <c r="AJ3921" s="4"/>
      <c r="AK3921" s="4"/>
      <c r="AL3921" s="6"/>
    </row>
    <row r="3922" spans="1:38" ht="13" x14ac:dyDescent="0.15">
      <c r="A3922" s="7"/>
      <c r="B3922" s="3"/>
      <c r="C3922" s="3"/>
      <c r="D3922" s="3"/>
      <c r="F3922" s="4"/>
      <c r="G3922" s="3"/>
      <c r="J3922" s="4"/>
      <c r="K3922" s="6"/>
      <c r="P3922" s="4"/>
      <c r="Q3922" s="6"/>
      <c r="R3922" s="4"/>
      <c r="S3922" s="4"/>
      <c r="T3922" s="4"/>
      <c r="U3922" s="4"/>
      <c r="V3922" s="4"/>
      <c r="W3922" s="6"/>
      <c r="X3922" s="4"/>
      <c r="Y3922" s="14"/>
      <c r="Z3922" s="4"/>
      <c r="AA3922" s="4"/>
      <c r="AB3922" s="4"/>
      <c r="AC3922" s="4"/>
      <c r="AD3922" s="2"/>
      <c r="AE3922" s="2"/>
      <c r="AF3922" s="4"/>
      <c r="AG3922" s="4"/>
      <c r="AH3922" s="4"/>
      <c r="AI3922" s="6"/>
      <c r="AJ3922" s="4"/>
      <c r="AK3922" s="4"/>
      <c r="AL3922" s="6"/>
    </row>
    <row r="3923" spans="1:38" ht="13" x14ac:dyDescent="0.15">
      <c r="A3923" s="7"/>
      <c r="B3923" s="3"/>
      <c r="C3923" s="3"/>
      <c r="D3923" s="3"/>
      <c r="F3923" s="4"/>
      <c r="G3923" s="3"/>
      <c r="J3923" s="4"/>
      <c r="K3923" s="6"/>
      <c r="P3923" s="4"/>
      <c r="Q3923" s="6"/>
      <c r="R3923" s="3"/>
      <c r="S3923" s="4"/>
      <c r="T3923" s="4"/>
      <c r="U3923" s="4"/>
      <c r="V3923" s="4"/>
      <c r="W3923" s="6"/>
      <c r="X3923" s="4"/>
      <c r="Y3923" s="14"/>
      <c r="Z3923" s="4"/>
      <c r="AA3923" s="4"/>
      <c r="AB3923" s="4"/>
      <c r="AC3923" s="4"/>
      <c r="AD3923" s="2"/>
      <c r="AE3923" s="2"/>
      <c r="AF3923" s="4"/>
      <c r="AG3923" s="4"/>
      <c r="AH3923" s="4"/>
      <c r="AI3923" s="6"/>
      <c r="AJ3923" s="4"/>
      <c r="AK3923" s="4"/>
      <c r="AL3923" s="6"/>
    </row>
    <row r="3924" spans="1:38" ht="13" x14ac:dyDescent="0.15">
      <c r="A3924" s="7"/>
      <c r="B3924" s="3"/>
      <c r="C3924" s="3"/>
      <c r="D3924" s="3"/>
      <c r="F3924" s="4"/>
      <c r="G3924" s="3"/>
      <c r="J3924" s="3"/>
      <c r="P3924" s="4"/>
      <c r="Q3924" s="6"/>
      <c r="R3924" s="4"/>
      <c r="S3924" s="4"/>
      <c r="T3924" s="4"/>
      <c r="U3924" s="4"/>
      <c r="V3924" s="4"/>
      <c r="W3924" s="6"/>
      <c r="X3924" s="4"/>
      <c r="Y3924" s="14"/>
      <c r="Z3924" s="4"/>
      <c r="AA3924" s="4"/>
      <c r="AB3924" s="4"/>
      <c r="AC3924" s="4"/>
      <c r="AD3924" s="2"/>
      <c r="AE3924" s="2"/>
      <c r="AF3924" s="4"/>
      <c r="AG3924" s="4"/>
      <c r="AH3924" s="4"/>
      <c r="AI3924" s="6"/>
      <c r="AJ3924" s="4"/>
      <c r="AK3924" s="4"/>
      <c r="AL3924" s="6"/>
    </row>
    <row r="3925" spans="1:38" ht="13" x14ac:dyDescent="0.15">
      <c r="A3925" s="1"/>
      <c r="B3925" s="3"/>
      <c r="C3925" s="3"/>
      <c r="D3925" s="3"/>
      <c r="F3925" s="4"/>
      <c r="G3925" s="3"/>
      <c r="J3925" s="4"/>
      <c r="K3925" s="6"/>
      <c r="P3925" s="4"/>
      <c r="Q3925" s="6"/>
      <c r="R3925" s="4"/>
      <c r="S3925" s="4"/>
      <c r="T3925" s="4"/>
      <c r="U3925" s="4"/>
      <c r="V3925" s="4"/>
      <c r="W3925" s="6"/>
      <c r="X3925" s="4"/>
      <c r="Y3925" s="14"/>
      <c r="Z3925" s="4"/>
      <c r="AA3925" s="4"/>
      <c r="AB3925" s="4"/>
      <c r="AC3925" s="4"/>
      <c r="AD3925" s="2"/>
      <c r="AE3925" s="2"/>
      <c r="AF3925" s="4"/>
      <c r="AG3925" s="4"/>
      <c r="AH3925" s="4"/>
      <c r="AI3925" s="6"/>
      <c r="AJ3925" s="4"/>
      <c r="AK3925" s="4"/>
      <c r="AL3925" s="6"/>
    </row>
    <row r="3926" spans="1:38" ht="13" x14ac:dyDescent="0.15">
      <c r="A3926" s="7"/>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6"/>
      <c r="AJ3926" s="4"/>
      <c r="AK3926" s="4"/>
      <c r="AL3926" s="6"/>
    </row>
    <row r="3927" spans="1:38" ht="13" x14ac:dyDescent="0.15">
      <c r="A3927" s="7"/>
      <c r="B3927" s="3"/>
      <c r="C3927" s="3"/>
      <c r="D3927" s="3"/>
      <c r="F3927" s="4"/>
      <c r="G3927" s="3"/>
      <c r="J3927" s="4"/>
      <c r="K3927" s="6"/>
      <c r="P3927" s="4"/>
      <c r="Q3927" s="6"/>
      <c r="R3927" s="4"/>
      <c r="S3927" s="4"/>
      <c r="T3927" s="4"/>
      <c r="U3927" s="4"/>
      <c r="V3927" s="4"/>
      <c r="W3927" s="6"/>
      <c r="X3927" s="4"/>
      <c r="Y3927" s="14"/>
      <c r="Z3927" s="4"/>
      <c r="AA3927" s="4"/>
      <c r="AB3927" s="4"/>
      <c r="AC3927" s="4"/>
      <c r="AD3927" s="2"/>
      <c r="AE3927" s="2"/>
      <c r="AF3927" s="4"/>
      <c r="AG3927" s="4"/>
      <c r="AH3927" s="4"/>
      <c r="AI3927" s="6"/>
      <c r="AJ3927" s="4"/>
      <c r="AK3927" s="4"/>
      <c r="AL3927" s="6"/>
    </row>
    <row r="3928" spans="1:38" ht="13" x14ac:dyDescent="0.15">
      <c r="A3928" s="7"/>
      <c r="B3928" s="3"/>
      <c r="C3928" s="3"/>
      <c r="D3928" s="3"/>
      <c r="F3928" s="4"/>
      <c r="G3928" s="3"/>
      <c r="J3928" s="3"/>
      <c r="P3928" s="4"/>
      <c r="Q3928" s="6"/>
      <c r="R3928" s="4"/>
      <c r="S3928" s="4"/>
      <c r="T3928" s="4"/>
      <c r="U3928" s="4"/>
      <c r="V3928" s="4"/>
      <c r="W3928" s="6"/>
      <c r="X3928" s="4"/>
      <c r="Y3928" s="14"/>
      <c r="Z3928" s="4"/>
      <c r="AA3928" s="4"/>
      <c r="AB3928" s="4"/>
      <c r="AC3928" s="4"/>
      <c r="AD3928" s="2"/>
      <c r="AE3928" s="2"/>
      <c r="AF3928" s="4"/>
      <c r="AG3928" s="4"/>
      <c r="AH3928" s="4"/>
      <c r="AI3928" s="6"/>
      <c r="AJ3928" s="4"/>
      <c r="AK3928" s="4"/>
      <c r="AL3928" s="6"/>
    </row>
    <row r="3929" spans="1:38" ht="13" x14ac:dyDescent="0.15">
      <c r="A3929" s="1"/>
      <c r="B3929" s="3"/>
      <c r="C3929" s="3"/>
      <c r="D3929" s="3"/>
      <c r="F3929" s="4"/>
      <c r="G3929" s="3"/>
      <c r="J3929" s="4"/>
      <c r="K3929" s="6"/>
      <c r="P3929" s="4"/>
      <c r="Q3929" s="6"/>
      <c r="R3929" s="4"/>
      <c r="S3929" s="4"/>
      <c r="T3929" s="4"/>
      <c r="U3929" s="4"/>
      <c r="V3929" s="4"/>
      <c r="W3929" s="6"/>
      <c r="X3929" s="4"/>
      <c r="Y3929" s="14"/>
      <c r="Z3929" s="4"/>
      <c r="AA3929" s="4"/>
      <c r="AB3929" s="4"/>
      <c r="AC3929" s="4"/>
      <c r="AD3929" s="2"/>
      <c r="AE3929" s="2"/>
      <c r="AF3929" s="4"/>
      <c r="AG3929" s="4"/>
      <c r="AH3929" s="4"/>
      <c r="AI3929" s="6"/>
      <c r="AJ3929" s="4"/>
      <c r="AK3929" s="4"/>
      <c r="AL3929" s="6"/>
    </row>
    <row r="3930" spans="1:38" ht="13" x14ac:dyDescent="0.15">
      <c r="A3930" s="7"/>
      <c r="B3930" s="3"/>
      <c r="C3930" s="3"/>
      <c r="D3930" s="3"/>
      <c r="F3930" s="4"/>
      <c r="G3930" s="3"/>
      <c r="J3930" s="3"/>
      <c r="P3930" s="4"/>
      <c r="Q3930" s="6"/>
      <c r="R3930" s="4"/>
      <c r="S3930" s="4"/>
      <c r="T3930" s="4"/>
      <c r="U3930" s="4"/>
      <c r="V3930" s="4"/>
      <c r="W3930" s="6"/>
      <c r="X3930" s="4"/>
      <c r="Y3930" s="14"/>
      <c r="Z3930" s="4"/>
      <c r="AA3930" s="4"/>
      <c r="AB3930" s="4"/>
      <c r="AC3930" s="4"/>
      <c r="AD3930" s="2"/>
      <c r="AE3930" s="2"/>
      <c r="AF3930" s="4"/>
      <c r="AG3930" s="4"/>
      <c r="AH3930" s="4"/>
      <c r="AI3930" s="6"/>
      <c r="AJ3930" s="4"/>
      <c r="AK3930" s="4"/>
      <c r="AL3930" s="6"/>
    </row>
    <row r="3931" spans="1:38"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6"/>
      <c r="AJ3931" s="4"/>
      <c r="AK3931" s="4"/>
      <c r="AL3931" s="6"/>
    </row>
    <row r="3932" spans="1:38" ht="13" x14ac:dyDescent="0.15">
      <c r="A3932" s="7"/>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6"/>
      <c r="AJ3932" s="4"/>
      <c r="AK3932" s="4"/>
      <c r="AL3932" s="6"/>
    </row>
    <row r="3933" spans="1:38" ht="13" x14ac:dyDescent="0.15">
      <c r="A3933" s="1"/>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6"/>
      <c r="AJ3933" s="4"/>
      <c r="AK3933" s="4"/>
      <c r="AL3933" s="6"/>
    </row>
    <row r="3934" spans="1:38" ht="13" x14ac:dyDescent="0.15">
      <c r="A3934" s="7"/>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6"/>
      <c r="AJ3934" s="4"/>
      <c r="AK3934" s="4"/>
      <c r="AL3934" s="6"/>
    </row>
    <row r="3935" spans="1:38" ht="13" x14ac:dyDescent="0.15">
      <c r="A3935" s="7"/>
      <c r="B3935" s="3"/>
      <c r="C3935" s="3"/>
      <c r="D3935" s="3"/>
      <c r="F3935" s="4"/>
      <c r="G3935" s="3"/>
      <c r="J3935" s="3"/>
      <c r="P3935" s="4"/>
      <c r="Q3935" s="6"/>
      <c r="R3935" s="4"/>
      <c r="S3935" s="4"/>
      <c r="T3935" s="4"/>
      <c r="U3935" s="4"/>
      <c r="V3935" s="4"/>
      <c r="W3935" s="6"/>
      <c r="X3935" s="4"/>
      <c r="Y3935" s="14"/>
      <c r="Z3935" s="4"/>
      <c r="AA3935" s="4"/>
      <c r="AB3935" s="4"/>
      <c r="AC3935" s="4"/>
      <c r="AD3935" s="2"/>
      <c r="AE3935" s="2"/>
      <c r="AF3935" s="4"/>
      <c r="AG3935" s="4"/>
      <c r="AH3935" s="4"/>
      <c r="AI3935" s="6"/>
      <c r="AJ3935" s="4"/>
      <c r="AK3935" s="4"/>
      <c r="AL3935" s="6"/>
    </row>
    <row r="3936" spans="1:38" ht="13" x14ac:dyDescent="0.15">
      <c r="A3936" s="7"/>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6"/>
      <c r="AJ3936" s="4"/>
      <c r="AK3936" s="4"/>
      <c r="AL3936" s="6"/>
    </row>
    <row r="3937" spans="1:38" ht="13" x14ac:dyDescent="0.15">
      <c r="A3937" s="1"/>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6"/>
      <c r="AJ3937" s="4"/>
      <c r="AK3937" s="4"/>
      <c r="AL3937" s="6"/>
    </row>
    <row r="3938" spans="1:38" ht="13" x14ac:dyDescent="0.15">
      <c r="A3938" s="7"/>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6"/>
      <c r="AJ3938" s="4"/>
      <c r="AK3938" s="4"/>
      <c r="AL3938" s="6"/>
    </row>
    <row r="3939" spans="1:38" ht="13" x14ac:dyDescent="0.15">
      <c r="A3939" s="7"/>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6"/>
      <c r="AJ3939" s="4"/>
      <c r="AK3939" s="4"/>
      <c r="AL3939" s="6"/>
    </row>
    <row r="3940" spans="1:38" ht="13" x14ac:dyDescent="0.15">
      <c r="A3940" s="7"/>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6"/>
      <c r="AJ3940" s="4"/>
      <c r="AK3940" s="4"/>
      <c r="AL3940" s="6"/>
    </row>
    <row r="3941" spans="1:38" ht="13" x14ac:dyDescent="0.15">
      <c r="A3941" s="1"/>
      <c r="B3941" s="3"/>
      <c r="C3941" s="3"/>
      <c r="D3941" s="3"/>
      <c r="F3941" s="4"/>
      <c r="G3941" s="3"/>
      <c r="J3941" s="3"/>
      <c r="P3941" s="3"/>
      <c r="R3941" s="4"/>
      <c r="S3941" s="4"/>
      <c r="T3941" s="4"/>
      <c r="U3941" s="4"/>
      <c r="V3941" s="4"/>
      <c r="W3941" s="6"/>
      <c r="X3941" s="4"/>
      <c r="Y3941" s="14"/>
      <c r="Z3941" s="4"/>
      <c r="AA3941" s="4"/>
      <c r="AB3941" s="4"/>
      <c r="AC3941" s="4"/>
      <c r="AD3941" s="2"/>
      <c r="AE3941" s="2"/>
      <c r="AF3941" s="4"/>
      <c r="AG3941" s="4"/>
      <c r="AH3941" s="4"/>
      <c r="AI3941" s="6"/>
      <c r="AJ3941" s="4"/>
      <c r="AK3941" s="4"/>
      <c r="AL3941" s="6"/>
    </row>
    <row r="3942" spans="1:38" ht="13" x14ac:dyDescent="0.15">
      <c r="A3942" s="7"/>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6"/>
      <c r="AJ3942" s="4"/>
      <c r="AK3942" s="4"/>
      <c r="AL3942" s="6"/>
    </row>
    <row r="3943" spans="1:38" ht="13" x14ac:dyDescent="0.15">
      <c r="A3943" s="7"/>
      <c r="B3943" s="3"/>
      <c r="C3943" s="3"/>
      <c r="D3943" s="3"/>
      <c r="F3943" s="4"/>
      <c r="G3943" s="3"/>
      <c r="J3943" s="3"/>
      <c r="P3943" s="4"/>
      <c r="Q3943" s="6"/>
      <c r="R3943" s="4"/>
      <c r="S3943" s="4"/>
      <c r="T3943" s="4"/>
      <c r="U3943" s="4"/>
      <c r="V3943" s="4"/>
      <c r="W3943" s="6"/>
      <c r="X3943" s="4"/>
      <c r="Y3943" s="14"/>
      <c r="Z3943" s="4"/>
      <c r="AA3943" s="4"/>
      <c r="AB3943" s="4"/>
      <c r="AC3943" s="4"/>
      <c r="AD3943" s="2"/>
      <c r="AE3943" s="2"/>
      <c r="AF3943" s="4"/>
      <c r="AG3943" s="4"/>
      <c r="AH3943" s="4"/>
      <c r="AI3943" s="6"/>
      <c r="AJ3943" s="4"/>
      <c r="AK3943" s="4"/>
      <c r="AL3943" s="6"/>
    </row>
    <row r="3944" spans="1:38" ht="13" x14ac:dyDescent="0.15">
      <c r="A3944" s="7"/>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6"/>
      <c r="AJ3944" s="4"/>
      <c r="AK3944" s="4"/>
      <c r="AL3944" s="6"/>
    </row>
    <row r="3945" spans="1:38" ht="13" x14ac:dyDescent="0.15">
      <c r="A3945" s="1"/>
      <c r="B3945" s="3"/>
      <c r="C3945" s="3"/>
      <c r="D3945" s="3"/>
      <c r="F3945" s="4"/>
      <c r="G3945" s="3"/>
      <c r="J3945" s="3"/>
      <c r="P3945" s="3"/>
      <c r="R3945" s="4"/>
      <c r="S3945" s="4"/>
      <c r="T3945" s="4"/>
      <c r="U3945" s="4"/>
      <c r="V3945" s="4"/>
      <c r="W3945" s="6"/>
      <c r="X3945" s="4"/>
      <c r="Y3945" s="14"/>
      <c r="Z3945" s="4"/>
      <c r="AA3945" s="4"/>
      <c r="AB3945" s="4"/>
      <c r="AC3945" s="4"/>
      <c r="AD3945" s="2"/>
      <c r="AE3945" s="2"/>
      <c r="AF3945" s="4"/>
      <c r="AG3945" s="4"/>
      <c r="AH3945" s="4"/>
      <c r="AI3945" s="6"/>
      <c r="AJ3945" s="4"/>
      <c r="AK3945" s="4"/>
      <c r="AL3945" s="6"/>
    </row>
    <row r="3946" spans="1:38" ht="13" x14ac:dyDescent="0.15">
      <c r="A3946" s="7"/>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6"/>
      <c r="AJ3946" s="4"/>
      <c r="AK3946" s="4"/>
      <c r="AL3946" s="6"/>
    </row>
    <row r="3947" spans="1:38" ht="13" x14ac:dyDescent="0.15">
      <c r="A3947" s="7"/>
      <c r="B3947" s="3"/>
      <c r="C3947" s="3"/>
      <c r="D3947" s="3"/>
      <c r="F3947" s="4"/>
      <c r="G3947" s="3"/>
      <c r="J3947" s="3"/>
      <c r="P3947" s="4"/>
      <c r="Q3947" s="6"/>
      <c r="R3947" s="4"/>
      <c r="S3947" s="4"/>
      <c r="T3947" s="4"/>
      <c r="U3947" s="4"/>
      <c r="V3947" s="4"/>
      <c r="W3947" s="6"/>
      <c r="X3947" s="4"/>
      <c r="Y3947" s="14"/>
      <c r="Z3947" s="4"/>
      <c r="AA3947" s="4"/>
      <c r="AB3947" s="4"/>
      <c r="AC3947" s="4"/>
      <c r="AD3947" s="2"/>
      <c r="AE3947" s="2"/>
      <c r="AF3947" s="4"/>
      <c r="AG3947" s="4"/>
      <c r="AH3947" s="4"/>
      <c r="AI3947" s="6"/>
      <c r="AJ3947" s="4"/>
      <c r="AK3947" s="4"/>
      <c r="AL3947" s="6"/>
    </row>
    <row r="3948" spans="1:38" ht="13" x14ac:dyDescent="0.15">
      <c r="A3948" s="7"/>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6"/>
      <c r="AJ3948" s="4"/>
      <c r="AK3948" s="4"/>
      <c r="AL3948" s="6"/>
    </row>
    <row r="3949" spans="1:38" ht="13" x14ac:dyDescent="0.15">
      <c r="A3949" s="1"/>
      <c r="B3949" s="3"/>
      <c r="C3949" s="3"/>
      <c r="D3949" s="3"/>
      <c r="F3949" s="4"/>
      <c r="G3949" s="3"/>
      <c r="J3949" s="3"/>
      <c r="P3949" s="4"/>
      <c r="Q3949" s="6"/>
      <c r="R3949" s="4"/>
      <c r="S3949" s="4"/>
      <c r="T3949" s="4"/>
      <c r="U3949" s="3"/>
      <c r="V3949" s="4"/>
      <c r="W3949" s="6"/>
      <c r="X3949" s="4"/>
      <c r="Y3949" s="14"/>
      <c r="Z3949" s="4"/>
      <c r="AA3949" s="4"/>
      <c r="AB3949" s="4"/>
      <c r="AC3949" s="4"/>
      <c r="AD3949" s="2"/>
      <c r="AE3949" s="2"/>
      <c r="AF3949" s="4"/>
      <c r="AG3949" s="4"/>
      <c r="AH3949" s="4"/>
      <c r="AI3949" s="6"/>
      <c r="AJ3949" s="4"/>
      <c r="AK3949" s="4"/>
      <c r="AL3949" s="6"/>
    </row>
    <row r="3950" spans="1:38" ht="13" x14ac:dyDescent="0.15">
      <c r="A3950" s="7"/>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6"/>
      <c r="AJ3950" s="4"/>
      <c r="AK3950" s="4"/>
      <c r="AL3950" s="6"/>
    </row>
    <row r="3951" spans="1:38" ht="13" x14ac:dyDescent="0.15">
      <c r="A3951" s="7"/>
      <c r="B3951" s="3"/>
      <c r="C3951" s="3"/>
      <c r="D3951" s="3"/>
      <c r="F3951" s="4"/>
      <c r="G3951" s="3"/>
      <c r="J3951" s="4"/>
      <c r="K3951" s="6"/>
      <c r="P3951" s="4"/>
      <c r="Q3951" s="6"/>
      <c r="R3951" s="4"/>
      <c r="S3951" s="4"/>
      <c r="T3951" s="4"/>
      <c r="U3951" s="4"/>
      <c r="V3951" s="4"/>
      <c r="W3951" s="6"/>
      <c r="X3951" s="4"/>
      <c r="Y3951" s="14"/>
      <c r="Z3951" s="4"/>
      <c r="AA3951" s="4"/>
      <c r="AB3951" s="4"/>
      <c r="AC3951" s="4"/>
      <c r="AD3951" s="2"/>
      <c r="AE3951" s="2"/>
      <c r="AF3951" s="4"/>
      <c r="AG3951" s="4"/>
      <c r="AH3951" s="4"/>
      <c r="AI3951" s="6"/>
      <c r="AJ3951" s="4"/>
      <c r="AK3951" s="4"/>
      <c r="AL3951" s="6"/>
    </row>
    <row r="3952" spans="1:38" ht="13" x14ac:dyDescent="0.15">
      <c r="A3952" s="7"/>
      <c r="B3952" s="3"/>
      <c r="C3952" s="3"/>
      <c r="D3952" s="3"/>
      <c r="F3952" s="4"/>
      <c r="G3952" s="3"/>
      <c r="J3952" s="3"/>
      <c r="P3952" s="4"/>
      <c r="Q3952" s="6"/>
      <c r="R3952" s="4"/>
      <c r="S3952" s="4"/>
      <c r="T3952" s="4"/>
      <c r="U3952" s="4"/>
      <c r="V3952" s="4"/>
      <c r="W3952" s="6"/>
      <c r="X3952" s="4"/>
      <c r="Y3952" s="14"/>
      <c r="Z3952" s="4"/>
      <c r="AA3952" s="4"/>
      <c r="AB3952" s="4"/>
      <c r="AC3952" s="4"/>
      <c r="AD3952" s="2"/>
      <c r="AE3952" s="2"/>
      <c r="AF3952" s="4"/>
      <c r="AG3952" s="4"/>
      <c r="AH3952" s="4"/>
      <c r="AI3952" s="6"/>
      <c r="AJ3952" s="4"/>
      <c r="AK3952" s="4"/>
      <c r="AL3952" s="6"/>
    </row>
    <row r="3953" spans="1:38" ht="13" x14ac:dyDescent="0.15">
      <c r="A3953" s="1"/>
      <c r="B3953" s="3"/>
      <c r="C3953" s="3"/>
      <c r="D3953" s="3"/>
      <c r="F3953" s="4"/>
      <c r="G3953" s="3"/>
      <c r="J3953" s="4"/>
      <c r="K3953" s="6"/>
      <c r="P3953" s="4"/>
      <c r="Q3953" s="6"/>
      <c r="R3953" s="4"/>
      <c r="S3953" s="4"/>
      <c r="T3953" s="4"/>
      <c r="U3953" s="4"/>
      <c r="V3953" s="4"/>
      <c r="W3953" s="6"/>
      <c r="X3953" s="4"/>
      <c r="Y3953" s="14"/>
      <c r="Z3953" s="4"/>
      <c r="AA3953" s="4"/>
      <c r="AB3953" s="4"/>
      <c r="AC3953" s="4"/>
      <c r="AD3953" s="2"/>
      <c r="AE3953" s="2"/>
      <c r="AF3953" s="4"/>
      <c r="AG3953" s="4"/>
      <c r="AH3953" s="4"/>
      <c r="AI3953" s="6"/>
      <c r="AJ3953" s="4"/>
      <c r="AK3953" s="4"/>
      <c r="AL3953" s="6"/>
    </row>
    <row r="3954" spans="1:38" ht="13" x14ac:dyDescent="0.15">
      <c r="A3954" s="7"/>
      <c r="B3954" s="3"/>
      <c r="C3954" s="3"/>
      <c r="D3954" s="3"/>
      <c r="F3954" s="4"/>
      <c r="G3954" s="3"/>
      <c r="J3954" s="3"/>
      <c r="P3954" s="4"/>
      <c r="Q3954" s="6"/>
      <c r="R3954" s="4"/>
      <c r="S3954" s="4"/>
      <c r="T3954" s="4"/>
      <c r="U3954" s="4"/>
      <c r="V3954" s="4"/>
      <c r="W3954" s="6"/>
      <c r="X3954" s="4"/>
      <c r="Y3954" s="14"/>
      <c r="Z3954" s="4"/>
      <c r="AA3954" s="4"/>
      <c r="AB3954" s="4"/>
      <c r="AC3954" s="4"/>
      <c r="AD3954" s="2"/>
      <c r="AE3954" s="2"/>
      <c r="AF3954" s="4"/>
      <c r="AG3954" s="4"/>
      <c r="AH3954" s="4"/>
      <c r="AI3954" s="6"/>
      <c r="AJ3954" s="4"/>
      <c r="AK3954" s="4"/>
      <c r="AL3954" s="6"/>
    </row>
    <row r="3955" spans="1:38" ht="13" x14ac:dyDescent="0.15">
      <c r="A3955" s="7"/>
      <c r="B3955" s="3"/>
      <c r="C3955" s="3"/>
      <c r="D3955" s="3"/>
      <c r="F3955" s="4"/>
      <c r="G3955" s="3"/>
      <c r="J3955" s="4"/>
      <c r="K3955" s="6"/>
      <c r="P3955" s="4"/>
      <c r="Q3955" s="6"/>
      <c r="R3955" s="4"/>
      <c r="S3955" s="4"/>
      <c r="T3955" s="4"/>
      <c r="U3955" s="4"/>
      <c r="V3955" s="4"/>
      <c r="W3955" s="6"/>
      <c r="X3955" s="4"/>
      <c r="Y3955" s="14"/>
      <c r="Z3955" s="4"/>
      <c r="AA3955" s="4"/>
      <c r="AB3955" s="4"/>
      <c r="AC3955" s="4"/>
      <c r="AD3955" s="2"/>
      <c r="AE3955" s="2"/>
      <c r="AF3955" s="4"/>
      <c r="AG3955" s="4"/>
      <c r="AH3955" s="4"/>
      <c r="AI3955" s="6"/>
      <c r="AJ3955" s="4"/>
      <c r="AK3955" s="4"/>
      <c r="AL3955" s="6"/>
    </row>
    <row r="3956" spans="1:38" ht="13" x14ac:dyDescent="0.15">
      <c r="A3956" s="7"/>
      <c r="B3956" s="3"/>
      <c r="C3956" s="3"/>
      <c r="D3956" s="3"/>
      <c r="F3956" s="4"/>
      <c r="G3956" s="3"/>
      <c r="J3956" s="3"/>
      <c r="P3956" s="4"/>
      <c r="Q3956" s="6"/>
      <c r="R3956" s="4"/>
      <c r="S3956" s="4"/>
      <c r="T3956" s="4"/>
      <c r="U3956" s="4"/>
      <c r="V3956" s="4"/>
      <c r="W3956" s="6"/>
      <c r="X3956" s="4"/>
      <c r="Y3956" s="14"/>
      <c r="Z3956" s="4"/>
      <c r="AA3956" s="4"/>
      <c r="AB3956" s="4"/>
      <c r="AC3956" s="4"/>
      <c r="AD3956" s="2"/>
      <c r="AE3956" s="2"/>
      <c r="AF3956" s="4"/>
      <c r="AG3956" s="4"/>
      <c r="AH3956" s="4"/>
      <c r="AI3956" s="6"/>
      <c r="AJ3956" s="4"/>
      <c r="AK3956" s="4"/>
      <c r="AL3956" s="6"/>
    </row>
    <row r="3957" spans="1:38" ht="13" x14ac:dyDescent="0.15">
      <c r="A3957" s="1"/>
      <c r="B3957" s="3"/>
      <c r="C3957" s="3"/>
      <c r="D3957" s="3"/>
      <c r="F3957" s="4"/>
      <c r="G3957" s="3"/>
      <c r="J3957" s="4"/>
      <c r="K3957" s="6"/>
      <c r="P3957" s="4"/>
      <c r="Q3957" s="6"/>
      <c r="R3957" s="3"/>
      <c r="S3957" s="4"/>
      <c r="T3957" s="4"/>
      <c r="U3957" s="4"/>
      <c r="V3957" s="4"/>
      <c r="W3957" s="6"/>
      <c r="X3957" s="4"/>
      <c r="Y3957" s="14"/>
      <c r="Z3957" s="4"/>
      <c r="AA3957" s="4"/>
      <c r="AB3957" s="4"/>
      <c r="AC3957" s="4"/>
      <c r="AD3957" s="2"/>
      <c r="AE3957" s="2"/>
      <c r="AF3957" s="4"/>
      <c r="AG3957" s="4"/>
      <c r="AH3957" s="4"/>
      <c r="AI3957" s="6"/>
      <c r="AJ3957" s="4"/>
      <c r="AK3957" s="4"/>
      <c r="AL3957" s="6"/>
    </row>
    <row r="3958" spans="1:38" ht="13" x14ac:dyDescent="0.15">
      <c r="A3958" s="7"/>
      <c r="B3958" s="3"/>
      <c r="C3958" s="3"/>
      <c r="D3958" s="3"/>
      <c r="F3958" s="4"/>
      <c r="G3958" s="3"/>
      <c r="J3958" s="3"/>
      <c r="P3958" s="4"/>
      <c r="Q3958" s="6"/>
      <c r="R3958" s="4"/>
      <c r="S3958" s="4"/>
      <c r="T3958" s="4"/>
      <c r="U3958" s="4"/>
      <c r="V3958" s="4"/>
      <c r="W3958" s="6"/>
      <c r="X3958" s="4"/>
      <c r="Y3958" s="14"/>
      <c r="Z3958" s="4"/>
      <c r="AA3958" s="4"/>
      <c r="AB3958" s="4"/>
      <c r="AC3958" s="4"/>
      <c r="AD3958" s="2"/>
      <c r="AE3958" s="2"/>
      <c r="AF3958" s="4"/>
      <c r="AG3958" s="4"/>
      <c r="AH3958" s="4"/>
      <c r="AI3958" s="6"/>
      <c r="AJ3958" s="4"/>
      <c r="AK3958" s="4"/>
      <c r="AL3958" s="6"/>
    </row>
    <row r="3959" spans="1:38" ht="13" x14ac:dyDescent="0.15">
      <c r="A3959" s="4"/>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6"/>
      <c r="AJ3959" s="4"/>
      <c r="AK3959" s="4"/>
      <c r="AL3959" s="6"/>
    </row>
    <row r="3960" spans="1:38" ht="13" x14ac:dyDescent="0.15">
      <c r="A3960" s="4"/>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6"/>
      <c r="AJ3960" s="4"/>
      <c r="AK3960" s="4"/>
      <c r="AL3960" s="6"/>
    </row>
    <row r="3961" spans="1:38" ht="13" x14ac:dyDescent="0.15">
      <c r="A3961" s="4"/>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6"/>
      <c r="AJ3961" s="4"/>
      <c r="AK3961" s="4"/>
      <c r="AL3961" s="6"/>
    </row>
    <row r="3962" spans="1:38" ht="13" x14ac:dyDescent="0.15">
      <c r="A3962" s="4"/>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6"/>
      <c r="AJ3962" s="4"/>
      <c r="AK3962" s="4"/>
      <c r="AL3962" s="6"/>
    </row>
    <row r="3963" spans="1:38" ht="13" x14ac:dyDescent="0.15">
      <c r="A3963" s="4"/>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6"/>
      <c r="AJ3963" s="4"/>
      <c r="AK3963" s="4"/>
      <c r="AL3963" s="6"/>
    </row>
    <row r="3964" spans="1:38" ht="13" x14ac:dyDescent="0.15">
      <c r="A3964" s="4"/>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6"/>
      <c r="AJ3964" s="4"/>
      <c r="AK3964" s="4"/>
      <c r="AL3964" s="6"/>
    </row>
    <row r="3965" spans="1:38" ht="13" x14ac:dyDescent="0.15">
      <c r="A3965" s="4"/>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6"/>
      <c r="AJ3965" s="4"/>
      <c r="AK3965" s="4"/>
      <c r="AL3965" s="6"/>
    </row>
    <row r="3966" spans="1:38" ht="13" x14ac:dyDescent="0.15">
      <c r="A3966" s="4"/>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6"/>
      <c r="AJ3966" s="4"/>
      <c r="AK3966" s="4"/>
      <c r="AL3966" s="6"/>
    </row>
    <row r="3967" spans="1:38" ht="13" x14ac:dyDescent="0.15">
      <c r="A3967" s="4"/>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6"/>
      <c r="AJ3967" s="4"/>
      <c r="AK3967" s="4"/>
      <c r="AL3967" s="6"/>
    </row>
    <row r="3968" spans="1:38" ht="13" x14ac:dyDescent="0.15">
      <c r="A3968" s="4"/>
      <c r="B3968" s="3"/>
      <c r="C3968" s="3"/>
      <c r="D3968" s="3"/>
      <c r="F3968" s="4"/>
      <c r="G3968" s="3"/>
      <c r="J3968" s="4"/>
      <c r="K3968" s="6"/>
      <c r="P3968" s="4"/>
      <c r="Q3968" s="6"/>
      <c r="R3968" s="4"/>
      <c r="S3968" s="4"/>
      <c r="T3968" s="4"/>
      <c r="U3968" s="4"/>
      <c r="V3968" s="4"/>
      <c r="W3968" s="6"/>
      <c r="X3968" s="4"/>
      <c r="Y3968" s="14"/>
      <c r="Z3968" s="4"/>
      <c r="AA3968" s="4"/>
      <c r="AB3968" s="4"/>
      <c r="AC3968" s="4"/>
      <c r="AD3968" s="2"/>
      <c r="AE3968" s="2"/>
      <c r="AF3968" s="4"/>
      <c r="AG3968" s="4"/>
      <c r="AH3968" s="4"/>
      <c r="AI3968" s="6"/>
      <c r="AJ3968" s="4"/>
      <c r="AK3968" s="4"/>
      <c r="AL3968" s="6"/>
    </row>
    <row r="3969" spans="1:38" ht="13" x14ac:dyDescent="0.15">
      <c r="A3969" s="4"/>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6"/>
      <c r="AJ3969" s="4"/>
      <c r="AK3969" s="4"/>
      <c r="AL3969" s="6"/>
    </row>
    <row r="3970" spans="1:38" ht="13" x14ac:dyDescent="0.15">
      <c r="A3970" s="4"/>
      <c r="B3970" s="3"/>
      <c r="C3970" s="3"/>
      <c r="D3970" s="3"/>
      <c r="F3970" s="4"/>
      <c r="G3970" s="3"/>
      <c r="J3970" s="4"/>
      <c r="K3970" s="6"/>
      <c r="P3970" s="4"/>
      <c r="Q3970" s="6"/>
      <c r="R3970" s="4"/>
      <c r="S3970" s="4"/>
      <c r="T3970" s="4"/>
      <c r="U3970" s="4"/>
      <c r="V3970" s="4"/>
      <c r="W3970" s="6"/>
      <c r="X3970" s="4"/>
      <c r="Y3970" s="14"/>
      <c r="Z3970" s="4"/>
      <c r="AA3970" s="4"/>
      <c r="AB3970" s="4"/>
      <c r="AC3970" s="4"/>
      <c r="AD3970" s="2"/>
      <c r="AE3970" s="2"/>
      <c r="AF3970" s="4"/>
      <c r="AG3970" s="4"/>
      <c r="AH3970" s="4"/>
      <c r="AI3970" s="6"/>
      <c r="AJ3970" s="4"/>
      <c r="AK3970" s="4"/>
      <c r="AL3970" s="6"/>
    </row>
    <row r="3971" spans="1:38" ht="13" x14ac:dyDescent="0.15">
      <c r="A3971" s="4"/>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6"/>
      <c r="AJ3971" s="4"/>
      <c r="AK3971" s="4"/>
      <c r="AL3971" s="6"/>
    </row>
    <row r="3972" spans="1:38" ht="13" x14ac:dyDescent="0.15">
      <c r="A3972" s="4"/>
      <c r="B3972" s="3"/>
      <c r="C3972" s="3"/>
      <c r="D3972" s="3"/>
      <c r="F3972" s="4"/>
      <c r="G3972" s="3"/>
      <c r="J3972" s="4"/>
      <c r="K3972" s="6"/>
      <c r="P3972" s="4"/>
      <c r="Q3972" s="6"/>
      <c r="R3972" s="4"/>
      <c r="S3972" s="4"/>
      <c r="T3972" s="4"/>
      <c r="U3972" s="4"/>
      <c r="V3972" s="4"/>
      <c r="W3972" s="6"/>
      <c r="X3972" s="4"/>
      <c r="Y3972" s="14"/>
      <c r="Z3972" s="4"/>
      <c r="AA3972" s="4"/>
      <c r="AB3972" s="4"/>
      <c r="AC3972" s="4"/>
      <c r="AD3972" s="2"/>
      <c r="AE3972" s="2"/>
      <c r="AF3972" s="4"/>
      <c r="AG3972" s="4"/>
      <c r="AH3972" s="4"/>
      <c r="AI3972" s="6"/>
      <c r="AJ3972" s="4"/>
      <c r="AK3972" s="4"/>
      <c r="AL3972" s="6"/>
    </row>
    <row r="3973" spans="1:38" ht="13" x14ac:dyDescent="0.15">
      <c r="A3973" s="4"/>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6"/>
      <c r="AJ3973" s="4"/>
      <c r="AK3973" s="4"/>
      <c r="AL3973" s="6"/>
    </row>
    <row r="3974" spans="1:38" ht="13" x14ac:dyDescent="0.15">
      <c r="A3974" s="4"/>
      <c r="B3974" s="3"/>
      <c r="C3974" s="3"/>
      <c r="D3974" s="3"/>
      <c r="F3974" s="4"/>
      <c r="G3974" s="3"/>
      <c r="J3974" s="4"/>
      <c r="K3974" s="6"/>
      <c r="P3974" s="4"/>
      <c r="Q3974" s="6"/>
      <c r="R3974" s="4"/>
      <c r="S3974" s="4"/>
      <c r="T3974" s="4"/>
      <c r="U3974" s="4"/>
      <c r="V3974" s="4"/>
      <c r="W3974" s="6"/>
      <c r="X3974" s="4"/>
      <c r="Y3974" s="14"/>
      <c r="Z3974" s="4"/>
      <c r="AA3974" s="4"/>
      <c r="AB3974" s="4"/>
      <c r="AC3974" s="4"/>
      <c r="AD3974" s="2"/>
      <c r="AE3974" s="2"/>
      <c r="AF3974" s="4"/>
      <c r="AG3974" s="4"/>
      <c r="AH3974" s="4"/>
      <c r="AI3974" s="6"/>
      <c r="AJ3974" s="4"/>
      <c r="AK3974" s="4"/>
      <c r="AL3974" s="6"/>
    </row>
    <row r="3975" spans="1:38" ht="13" x14ac:dyDescent="0.15">
      <c r="A3975" s="4"/>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6"/>
      <c r="AJ3975" s="4"/>
      <c r="AK3975" s="4"/>
      <c r="AL3975" s="6"/>
    </row>
    <row r="3976" spans="1:38" ht="13" x14ac:dyDescent="0.15">
      <c r="A3976" s="4"/>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6"/>
      <c r="AJ3976" s="4"/>
      <c r="AK3976" s="4"/>
      <c r="AL3976" s="6"/>
    </row>
    <row r="3977" spans="1:38" ht="13" x14ac:dyDescent="0.15">
      <c r="A3977" s="4"/>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6"/>
      <c r="AJ3977" s="4"/>
      <c r="AK3977" s="4"/>
      <c r="AL3977" s="6"/>
    </row>
    <row r="3978" spans="1:38" ht="13" x14ac:dyDescent="0.15">
      <c r="A3978" s="4"/>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6"/>
      <c r="AJ3978" s="4"/>
      <c r="AK3978" s="4"/>
      <c r="AL3978" s="6"/>
    </row>
    <row r="3979" spans="1:38" ht="13" x14ac:dyDescent="0.15">
      <c r="A3979" s="4"/>
      <c r="B3979" s="3"/>
      <c r="C3979" s="3"/>
      <c r="D3979" s="3"/>
      <c r="F3979" s="4"/>
      <c r="G3979" s="3"/>
      <c r="J3979" s="4"/>
      <c r="K3979" s="6"/>
      <c r="P3979" s="4"/>
      <c r="Q3979" s="6"/>
      <c r="R3979" s="4"/>
      <c r="S3979" s="4"/>
      <c r="T3979" s="4"/>
      <c r="U3979" s="4"/>
      <c r="V3979" s="4"/>
      <c r="W3979" s="6"/>
      <c r="X3979" s="4"/>
      <c r="Y3979" s="14"/>
      <c r="Z3979" s="4"/>
      <c r="AA3979" s="4"/>
      <c r="AB3979" s="4"/>
      <c r="AC3979" s="4"/>
      <c r="AD3979" s="2"/>
      <c r="AE3979" s="2"/>
      <c r="AF3979" s="4"/>
      <c r="AG3979" s="4"/>
      <c r="AH3979" s="4"/>
      <c r="AI3979" s="6"/>
      <c r="AJ3979" s="4"/>
      <c r="AK3979" s="4"/>
      <c r="AL3979" s="6"/>
    </row>
    <row r="3980" spans="1:38" ht="13" x14ac:dyDescent="0.15">
      <c r="A3980" s="4"/>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6"/>
      <c r="AJ3980" s="4"/>
      <c r="AK3980" s="4"/>
      <c r="AL3980" s="6"/>
    </row>
    <row r="3981" spans="1:38" ht="13" x14ac:dyDescent="0.15">
      <c r="A3981" s="4"/>
      <c r="B3981" s="3"/>
      <c r="C3981" s="3"/>
      <c r="D3981" s="3"/>
      <c r="F3981" s="4"/>
      <c r="G3981" s="3"/>
      <c r="J3981" s="4"/>
      <c r="K3981" s="6"/>
      <c r="P3981" s="4"/>
      <c r="Q3981" s="6"/>
      <c r="R3981" s="4"/>
      <c r="S3981" s="4"/>
      <c r="T3981" s="4"/>
      <c r="U3981" s="4"/>
      <c r="V3981" s="4"/>
      <c r="W3981" s="6"/>
      <c r="X3981" s="4"/>
      <c r="Y3981" s="14"/>
      <c r="Z3981" s="4"/>
      <c r="AA3981" s="4"/>
      <c r="AB3981" s="4"/>
      <c r="AC3981" s="4"/>
      <c r="AD3981" s="2"/>
      <c r="AE3981" s="2"/>
      <c r="AF3981" s="4"/>
      <c r="AG3981" s="4"/>
      <c r="AH3981" s="4"/>
      <c r="AI3981" s="6"/>
      <c r="AJ3981" s="4"/>
      <c r="AK3981" s="4"/>
      <c r="AL3981" s="6"/>
    </row>
    <row r="3982" spans="1:38" ht="13" x14ac:dyDescent="0.15">
      <c r="A3982" s="4"/>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6"/>
      <c r="AJ3982" s="4"/>
      <c r="AK3982" s="4"/>
      <c r="AL3982" s="6"/>
    </row>
    <row r="3983" spans="1:38" ht="13" x14ac:dyDescent="0.15">
      <c r="A3983" s="4"/>
      <c r="B3983" s="3"/>
      <c r="C3983" s="3"/>
      <c r="D3983" s="3"/>
      <c r="F3983" s="4"/>
      <c r="G3983" s="3"/>
      <c r="J3983" s="4"/>
      <c r="K3983" s="6"/>
      <c r="P3983" s="4"/>
      <c r="Q3983" s="6"/>
      <c r="R3983" s="4"/>
      <c r="S3983" s="4"/>
      <c r="T3983" s="4"/>
      <c r="U3983" s="4"/>
      <c r="V3983" s="4"/>
      <c r="W3983" s="6"/>
      <c r="X3983" s="4"/>
      <c r="Y3983" s="14"/>
      <c r="Z3983" s="4"/>
      <c r="AA3983" s="4"/>
      <c r="AB3983" s="4"/>
      <c r="AC3983" s="4"/>
      <c r="AD3983" s="2"/>
      <c r="AE3983" s="2"/>
      <c r="AF3983" s="4"/>
      <c r="AG3983" s="4"/>
      <c r="AH3983" s="4"/>
      <c r="AI3983" s="6"/>
      <c r="AJ3983" s="4"/>
      <c r="AK3983" s="4"/>
      <c r="AL3983" s="6"/>
    </row>
    <row r="3984" spans="1:38"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6"/>
      <c r="AJ3984" s="4"/>
      <c r="AK3984" s="4"/>
      <c r="AL3984" s="6"/>
    </row>
    <row r="3985" spans="1:38"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6"/>
      <c r="AJ3985" s="4"/>
      <c r="AK3985" s="4"/>
      <c r="AL3985" s="6"/>
    </row>
    <row r="3986" spans="1:38"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6"/>
      <c r="AJ3986" s="4"/>
      <c r="AK3986" s="4"/>
      <c r="AL3986" s="6"/>
    </row>
    <row r="3987" spans="1:38"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6"/>
      <c r="AJ3987" s="4"/>
      <c r="AK3987" s="4"/>
      <c r="AL3987" s="6"/>
    </row>
    <row r="3988" spans="1:38"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6"/>
      <c r="AJ3988" s="4"/>
      <c r="AK3988" s="4"/>
      <c r="AL3988" s="6"/>
    </row>
    <row r="3989" spans="1:38"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6"/>
      <c r="AJ3989" s="4"/>
      <c r="AK3989" s="4"/>
      <c r="AL3989" s="6"/>
    </row>
    <row r="3990" spans="1:38"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6"/>
      <c r="AJ3990" s="4"/>
      <c r="AK3990" s="4"/>
      <c r="AL3990" s="6"/>
    </row>
    <row r="3991" spans="1:38"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6"/>
      <c r="AJ3991" s="4"/>
      <c r="AK3991" s="4"/>
      <c r="AL3991" s="6"/>
    </row>
    <row r="3992" spans="1:38"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6"/>
      <c r="AJ3992" s="4"/>
      <c r="AK3992" s="4"/>
      <c r="AL3992" s="6"/>
    </row>
    <row r="3993" spans="1:38"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6"/>
      <c r="AJ3993" s="4"/>
      <c r="AK3993" s="4"/>
      <c r="AL3993" s="6"/>
    </row>
    <row r="3994" spans="1:38"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6"/>
      <c r="AJ3994" s="4"/>
      <c r="AK3994" s="4"/>
      <c r="AL3994" s="6"/>
    </row>
    <row r="3995" spans="1:38"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6"/>
      <c r="AJ3995" s="4"/>
      <c r="AK3995" s="4"/>
      <c r="AL3995" s="6"/>
    </row>
    <row r="3996" spans="1:38"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6"/>
      <c r="AJ3996" s="4"/>
      <c r="AK3996" s="4"/>
      <c r="AL3996" s="6"/>
    </row>
    <row r="3997" spans="1:38"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6"/>
      <c r="AJ3997" s="4"/>
      <c r="AK3997" s="4"/>
      <c r="AL3997" s="6"/>
    </row>
    <row r="3998" spans="1:38"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6"/>
      <c r="AJ3998" s="4"/>
      <c r="AK3998" s="4"/>
      <c r="AL3998" s="6"/>
    </row>
    <row r="3999" spans="1:38"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6"/>
      <c r="AJ3999" s="4"/>
      <c r="AK3999" s="4"/>
      <c r="AL3999" s="6"/>
    </row>
    <row r="4000" spans="1:38"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6"/>
      <c r="AJ4000" s="4"/>
      <c r="AK4000" s="4"/>
      <c r="AL4000" s="6"/>
    </row>
    <row r="4001" spans="1:38"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6"/>
      <c r="AJ4001" s="4"/>
      <c r="AK4001" s="4"/>
      <c r="AL4001" s="6"/>
    </row>
    <row r="4002" spans="1:38"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6"/>
      <c r="AJ4002" s="4"/>
      <c r="AK4002" s="4"/>
      <c r="AL4002" s="6"/>
    </row>
    <row r="4003" spans="1:38"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6"/>
      <c r="AJ4003" s="4"/>
      <c r="AK4003" s="4"/>
      <c r="AL4003" s="6"/>
    </row>
    <row r="4004" spans="1:38"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6"/>
      <c r="AJ4004" s="4"/>
      <c r="AK4004" s="4"/>
      <c r="AL4004" s="6"/>
    </row>
    <row r="4005" spans="1:38"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6"/>
      <c r="AJ4005" s="4"/>
      <c r="AK4005" s="4"/>
      <c r="AL4005" s="6"/>
    </row>
    <row r="4006" spans="1:38"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6"/>
      <c r="AJ4006" s="4"/>
      <c r="AK4006" s="4"/>
      <c r="AL4006" s="6"/>
    </row>
    <row r="4007" spans="1:38"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6"/>
      <c r="AJ4007" s="4"/>
      <c r="AK4007" s="4"/>
      <c r="AL4007" s="6"/>
    </row>
    <row r="4008" spans="1:38"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6"/>
      <c r="AJ4008" s="4"/>
      <c r="AK4008" s="4"/>
      <c r="AL4008" s="6"/>
    </row>
    <row r="4009" spans="1:38"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6"/>
      <c r="AJ4009" s="4"/>
      <c r="AK4009" s="4"/>
      <c r="AL4009" s="6"/>
    </row>
    <row r="4010" spans="1:38"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6"/>
      <c r="AJ4010" s="4"/>
      <c r="AK4010" s="4"/>
      <c r="AL4010" s="6"/>
    </row>
    <row r="4011" spans="1:38"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6"/>
      <c r="AJ4011" s="4"/>
      <c r="AK4011" s="4"/>
      <c r="AL4011" s="6"/>
    </row>
    <row r="4012" spans="1:38"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6"/>
      <c r="AJ4012" s="4"/>
      <c r="AK4012" s="4"/>
      <c r="AL4012" s="6"/>
    </row>
    <row r="4013" spans="1:38"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6"/>
      <c r="AJ4013" s="4"/>
      <c r="AK4013" s="4"/>
      <c r="AL4013" s="6"/>
    </row>
    <row r="4014" spans="1:38"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6"/>
      <c r="AJ4014" s="4"/>
      <c r="AK4014" s="4"/>
      <c r="AL4014" s="6"/>
    </row>
    <row r="4015" spans="1:38"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6"/>
      <c r="AJ4015" s="4"/>
      <c r="AK4015" s="4"/>
      <c r="AL4015" s="6"/>
    </row>
    <row r="4016" spans="1:38"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6"/>
      <c r="AJ4016" s="4"/>
      <c r="AK4016" s="4"/>
      <c r="AL4016" s="6"/>
    </row>
    <row r="4017" spans="1:38"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6"/>
      <c r="AJ4017" s="4"/>
      <c r="AK4017" s="4"/>
      <c r="AL4017" s="6"/>
    </row>
    <row r="4018" spans="1:38"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6"/>
      <c r="AJ4018" s="4"/>
      <c r="AK4018" s="4"/>
      <c r="AL4018" s="6"/>
    </row>
    <row r="4019" spans="1:38"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6"/>
      <c r="AJ4019" s="4"/>
      <c r="AK4019" s="4"/>
      <c r="AL4019" s="6"/>
    </row>
    <row r="4020" spans="1:38"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6"/>
      <c r="AJ4020" s="4"/>
      <c r="AK4020" s="4"/>
      <c r="AL4020" s="6"/>
    </row>
    <row r="4021" spans="1:38"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6"/>
      <c r="AJ4021" s="4"/>
      <c r="AK4021" s="4"/>
      <c r="AL4021" s="6"/>
    </row>
    <row r="4022" spans="1:38"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6"/>
      <c r="AJ4022" s="4"/>
      <c r="AK4022" s="4"/>
      <c r="AL4022" s="6"/>
    </row>
    <row r="4023" spans="1:38"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6"/>
      <c r="AJ4023" s="4"/>
      <c r="AK4023" s="4"/>
      <c r="AL4023" s="6"/>
    </row>
    <row r="4024" spans="1:38"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6"/>
      <c r="AJ4024" s="4"/>
      <c r="AK4024" s="4"/>
      <c r="AL4024" s="6"/>
    </row>
    <row r="4025" spans="1:38"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6"/>
      <c r="AJ4025" s="4"/>
      <c r="AK4025" s="4"/>
      <c r="AL4025" s="6"/>
    </row>
    <row r="4026" spans="1:38"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6"/>
      <c r="AJ4026" s="4"/>
      <c r="AK4026" s="4"/>
      <c r="AL4026" s="6"/>
    </row>
    <row r="4027" spans="1:38"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6"/>
      <c r="AJ4027" s="4"/>
      <c r="AK4027" s="4"/>
      <c r="AL4027" s="6"/>
    </row>
    <row r="4028" spans="1:38"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6"/>
      <c r="AJ4028" s="4"/>
      <c r="AK4028" s="4"/>
      <c r="AL4028" s="6"/>
    </row>
    <row r="4029" spans="1:38"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6"/>
      <c r="AJ4029" s="4"/>
      <c r="AK4029" s="4"/>
      <c r="AL4029" s="6"/>
    </row>
    <row r="4030" spans="1:38"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6"/>
      <c r="AJ4030" s="4"/>
      <c r="AK4030" s="4"/>
      <c r="AL4030" s="6"/>
    </row>
    <row r="4031" spans="1:38"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6"/>
      <c r="AJ4031" s="4"/>
      <c r="AK4031" s="4"/>
      <c r="AL4031" s="6"/>
    </row>
    <row r="4032" spans="1:38"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6"/>
      <c r="AJ4032" s="4"/>
      <c r="AK4032" s="4"/>
      <c r="AL4032" s="6"/>
    </row>
    <row r="4033" spans="1:38"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6"/>
      <c r="AJ4033" s="4"/>
      <c r="AK4033" s="4"/>
      <c r="AL4033" s="6"/>
    </row>
    <row r="4034" spans="1:38"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6"/>
      <c r="AJ4034" s="4"/>
      <c r="AK4034" s="4"/>
      <c r="AL4034" s="6"/>
    </row>
    <row r="4035" spans="1:38"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6"/>
      <c r="AJ4035" s="4"/>
      <c r="AK4035" s="4"/>
      <c r="AL4035" s="6"/>
    </row>
    <row r="4036" spans="1:38"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6"/>
      <c r="AJ4036" s="4"/>
      <c r="AK4036" s="4"/>
      <c r="AL4036" s="6"/>
    </row>
    <row r="4037" spans="1:38"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6"/>
      <c r="AJ4037" s="4"/>
      <c r="AK4037" s="4"/>
      <c r="AL4037" s="6"/>
    </row>
    <row r="4038" spans="1:38"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6"/>
      <c r="AJ4038" s="4"/>
      <c r="AK4038" s="4"/>
      <c r="AL4038" s="6"/>
    </row>
    <row r="4039" spans="1:38"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6"/>
      <c r="AJ4039" s="4"/>
      <c r="AK4039" s="4"/>
      <c r="AL4039" s="6"/>
    </row>
    <row r="4040" spans="1:38"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6"/>
      <c r="AJ4040" s="4"/>
      <c r="AK4040" s="4"/>
      <c r="AL4040" s="6"/>
    </row>
    <row r="4041" spans="1:38"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6"/>
      <c r="AJ4041" s="4"/>
      <c r="AK4041" s="4"/>
      <c r="AL4041" s="6"/>
    </row>
    <row r="4042" spans="1:38"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6"/>
      <c r="AJ4042" s="4"/>
      <c r="AK4042" s="4"/>
      <c r="AL4042" s="6"/>
    </row>
    <row r="4043" spans="1:38"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6"/>
      <c r="AJ4043" s="4"/>
      <c r="AK4043" s="4"/>
      <c r="AL4043" s="6"/>
    </row>
    <row r="4044" spans="1:38"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6"/>
      <c r="AJ4044" s="4"/>
      <c r="AK4044" s="4"/>
      <c r="AL4044" s="6"/>
    </row>
    <row r="4045" spans="1:38"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6"/>
      <c r="AJ4045" s="4"/>
      <c r="AK4045" s="4"/>
      <c r="AL4045" s="6"/>
    </row>
    <row r="4046" spans="1:38"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6"/>
      <c r="AJ4046" s="4"/>
      <c r="AK4046" s="4"/>
      <c r="AL4046" s="6"/>
    </row>
    <row r="4047" spans="1:38"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6"/>
      <c r="AJ4047" s="4"/>
      <c r="AK4047" s="4"/>
      <c r="AL4047" s="6"/>
    </row>
    <row r="4048" spans="1:38"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6"/>
      <c r="AJ4048" s="4"/>
      <c r="AK4048" s="4"/>
      <c r="AL4048" s="6"/>
    </row>
    <row r="4049" spans="1:38"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6"/>
      <c r="AJ4049" s="4"/>
      <c r="AK4049" s="4"/>
      <c r="AL4049" s="6"/>
    </row>
    <row r="4050" spans="1:38"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6"/>
      <c r="AJ4050" s="4"/>
      <c r="AK4050" s="4"/>
      <c r="AL4050" s="6"/>
    </row>
    <row r="4051" spans="1:38"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6"/>
      <c r="AJ4051" s="4"/>
      <c r="AK4051" s="4"/>
      <c r="AL4051" s="6"/>
    </row>
    <row r="4052" spans="1:38"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6"/>
      <c r="AJ4052" s="4"/>
      <c r="AK4052" s="4"/>
      <c r="AL4052" s="6"/>
    </row>
    <row r="4053" spans="1:38"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6"/>
      <c r="AJ4053" s="4"/>
      <c r="AK4053" s="4"/>
      <c r="AL4053" s="6"/>
    </row>
    <row r="4054" spans="1:38"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6"/>
      <c r="AJ4054" s="4"/>
      <c r="AK4054" s="4"/>
      <c r="AL4054" s="6"/>
    </row>
    <row r="4055" spans="1:38"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6"/>
      <c r="AJ4055" s="4"/>
      <c r="AK4055" s="4"/>
      <c r="AL4055" s="6"/>
    </row>
    <row r="4056" spans="1:38"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6"/>
      <c r="AJ4056" s="4"/>
      <c r="AK4056" s="4"/>
      <c r="AL4056" s="6"/>
    </row>
    <row r="4057" spans="1:38"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6"/>
      <c r="AJ4057" s="4"/>
      <c r="AK4057" s="4"/>
      <c r="AL4057" s="6"/>
    </row>
    <row r="4058" spans="1:38"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6"/>
      <c r="AJ4058" s="4"/>
      <c r="AK4058" s="4"/>
      <c r="AL4058" s="6"/>
    </row>
    <row r="4059" spans="1:38"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6"/>
      <c r="AJ4059" s="4"/>
      <c r="AK4059" s="4"/>
      <c r="AL4059" s="6"/>
    </row>
    <row r="4060" spans="1:38"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6"/>
      <c r="AJ4060" s="4"/>
      <c r="AK4060" s="4"/>
      <c r="AL4060" s="6"/>
    </row>
    <row r="4061" spans="1:38"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6"/>
      <c r="AJ4061" s="4"/>
      <c r="AK4061" s="4"/>
      <c r="AL4061" s="6"/>
    </row>
    <row r="4062" spans="1:38"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6"/>
      <c r="AJ4062" s="4"/>
      <c r="AK4062" s="4"/>
      <c r="AL4062" s="6"/>
    </row>
    <row r="4063" spans="1:38"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6"/>
      <c r="AJ4063" s="4"/>
      <c r="AK4063" s="4"/>
      <c r="AL4063" s="6"/>
    </row>
    <row r="4064" spans="1:38"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6"/>
      <c r="AJ4064" s="4"/>
      <c r="AK4064" s="4"/>
      <c r="AL4064" s="6"/>
    </row>
    <row r="4065" spans="1:38"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6"/>
      <c r="AJ4065" s="4"/>
      <c r="AK4065" s="4"/>
      <c r="AL4065" s="6"/>
    </row>
    <row r="4066" spans="1:38"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6"/>
      <c r="AJ4066" s="4"/>
      <c r="AK4066" s="4"/>
      <c r="AL4066" s="6"/>
    </row>
    <row r="4067" spans="1:38"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6"/>
      <c r="AJ4067" s="4"/>
      <c r="AK4067" s="4"/>
      <c r="AL4067" s="6"/>
    </row>
    <row r="4068" spans="1:38"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6"/>
      <c r="AJ4068" s="4"/>
      <c r="AK4068" s="4"/>
      <c r="AL4068" s="6"/>
    </row>
    <row r="4069" spans="1:38"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6"/>
      <c r="AJ4069" s="4"/>
      <c r="AK4069" s="4"/>
      <c r="AL4069" s="6"/>
    </row>
    <row r="4070" spans="1:38"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6"/>
      <c r="AJ4070" s="4"/>
      <c r="AK4070" s="4"/>
      <c r="AL4070" s="6"/>
    </row>
    <row r="4071" spans="1:38"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6"/>
      <c r="AJ4071" s="4"/>
      <c r="AK4071" s="4"/>
      <c r="AL4071" s="6"/>
    </row>
    <row r="4072" spans="1:38"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6"/>
      <c r="AJ4072" s="4"/>
      <c r="AK4072" s="4"/>
      <c r="AL4072" s="6"/>
    </row>
    <row r="4073" spans="1:38"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6"/>
      <c r="AJ4073" s="4"/>
      <c r="AK4073" s="4"/>
      <c r="AL4073" s="6"/>
    </row>
    <row r="4074" spans="1:38"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6"/>
      <c r="AJ4074" s="4"/>
      <c r="AK4074" s="4"/>
      <c r="AL4074" s="6"/>
    </row>
    <row r="4075" spans="1:38"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6"/>
      <c r="AJ4075" s="4"/>
      <c r="AK4075" s="4"/>
      <c r="AL4075" s="6"/>
    </row>
    <row r="4076" spans="1:38"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6"/>
      <c r="AJ4076" s="4"/>
      <c r="AK4076" s="4"/>
      <c r="AL4076" s="6"/>
    </row>
    <row r="4077" spans="1:38"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6"/>
      <c r="AJ4077" s="4"/>
      <c r="AK4077" s="4"/>
      <c r="AL4077" s="6"/>
    </row>
    <row r="4078" spans="1:38"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6"/>
      <c r="AJ4078" s="4"/>
      <c r="AK4078" s="4"/>
      <c r="AL4078" s="6"/>
    </row>
    <row r="4079" spans="1:38"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6"/>
      <c r="AJ4079" s="4"/>
      <c r="AK4079" s="4"/>
      <c r="AL4079" s="6"/>
    </row>
    <row r="4080" spans="1:38"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6"/>
      <c r="AJ4080" s="4"/>
      <c r="AK4080" s="4"/>
      <c r="AL4080" s="6"/>
    </row>
    <row r="4081" spans="1:38"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6"/>
      <c r="AJ4081" s="4"/>
      <c r="AK4081" s="4"/>
      <c r="AL4081" s="6"/>
    </row>
    <row r="4082" spans="1:38"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6"/>
      <c r="AJ4082" s="4"/>
      <c r="AK4082" s="4"/>
      <c r="AL4082" s="6"/>
    </row>
    <row r="4083" spans="1:38"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6"/>
      <c r="AJ4083" s="4"/>
      <c r="AK4083" s="4"/>
      <c r="AL4083" s="6"/>
    </row>
    <row r="4084" spans="1:38"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6"/>
      <c r="AJ4084" s="4"/>
      <c r="AK4084" s="4"/>
      <c r="AL4084" s="6"/>
    </row>
    <row r="4085" spans="1:38"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6"/>
      <c r="AJ4085" s="4"/>
      <c r="AK4085" s="4"/>
      <c r="AL4085" s="6"/>
    </row>
    <row r="4086" spans="1:38"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6"/>
      <c r="AJ4086" s="4"/>
      <c r="AK4086" s="4"/>
      <c r="AL4086" s="6"/>
    </row>
    <row r="4087" spans="1:38"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6"/>
      <c r="AJ4087" s="4"/>
      <c r="AK4087" s="4"/>
      <c r="AL4087" s="6"/>
    </row>
    <row r="4088" spans="1:38"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6"/>
      <c r="AJ4088" s="4"/>
      <c r="AK4088" s="4"/>
      <c r="AL4088" s="6"/>
    </row>
    <row r="4089" spans="1:38"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6"/>
      <c r="AJ4089" s="4"/>
      <c r="AK4089" s="4"/>
      <c r="AL4089" s="6"/>
    </row>
    <row r="4090" spans="1:38"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6"/>
      <c r="AJ4090" s="4"/>
      <c r="AK4090" s="4"/>
      <c r="AL4090" s="6"/>
    </row>
    <row r="4091" spans="1:38"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6"/>
      <c r="AJ4091" s="4"/>
      <c r="AK4091" s="4"/>
      <c r="AL4091" s="6"/>
    </row>
    <row r="4092" spans="1:38"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6"/>
      <c r="AJ4092" s="4"/>
      <c r="AK4092" s="4"/>
      <c r="AL4092" s="6"/>
    </row>
    <row r="4093" spans="1:38"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6"/>
      <c r="AJ4093" s="4"/>
      <c r="AK4093" s="4"/>
      <c r="AL4093" s="6"/>
    </row>
    <row r="4094" spans="1:38"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6"/>
      <c r="AJ4094" s="4"/>
      <c r="AK4094" s="4"/>
      <c r="AL4094" s="6"/>
    </row>
    <row r="4095" spans="1:38"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6"/>
      <c r="AJ4095" s="4"/>
      <c r="AK4095" s="4"/>
      <c r="AL4095" s="6"/>
    </row>
    <row r="4096" spans="1:38"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6"/>
      <c r="AJ4096" s="4"/>
      <c r="AK4096" s="4"/>
      <c r="AL4096" s="6"/>
    </row>
    <row r="4097" spans="1:38"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6"/>
      <c r="AJ4097" s="4"/>
      <c r="AK4097" s="4"/>
      <c r="AL4097" s="6"/>
    </row>
    <row r="4098" spans="1:38"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6"/>
      <c r="AJ4098" s="4"/>
      <c r="AK4098" s="4"/>
      <c r="AL4098" s="6"/>
    </row>
    <row r="4099" spans="1:38"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6"/>
      <c r="AJ4099" s="4"/>
      <c r="AK4099" s="4"/>
      <c r="AL4099" s="6"/>
    </row>
    <row r="4100" spans="1:38"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6"/>
      <c r="AJ4100" s="4"/>
      <c r="AK4100" s="4"/>
      <c r="AL4100" s="6"/>
    </row>
    <row r="4101" spans="1:38"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6"/>
      <c r="AJ4101" s="4"/>
      <c r="AK4101" s="4"/>
      <c r="AL4101" s="6"/>
    </row>
    <row r="4102" spans="1:38"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6"/>
      <c r="AJ4102" s="4"/>
      <c r="AK4102" s="4"/>
      <c r="AL4102" s="6"/>
    </row>
    <row r="4103" spans="1:38"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6"/>
      <c r="AJ4103" s="4"/>
      <c r="AK4103" s="4"/>
      <c r="AL4103" s="6"/>
    </row>
    <row r="4104" spans="1:38"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6"/>
      <c r="AJ4104" s="4"/>
      <c r="AK4104" s="4"/>
      <c r="AL4104" s="6"/>
    </row>
    <row r="4105" spans="1:38"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6"/>
      <c r="AJ4105" s="4"/>
      <c r="AK4105" s="4"/>
      <c r="AL4105" s="6"/>
    </row>
    <row r="4106" spans="1:38"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6"/>
      <c r="AJ4106" s="4"/>
      <c r="AK4106" s="4"/>
      <c r="AL4106" s="6"/>
    </row>
    <row r="4107" spans="1:38"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6"/>
      <c r="AJ4107" s="4"/>
      <c r="AK4107" s="4"/>
      <c r="AL4107" s="6"/>
    </row>
    <row r="4108" spans="1:38"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6"/>
      <c r="AJ4108" s="4"/>
      <c r="AK4108" s="4"/>
      <c r="AL4108" s="6"/>
    </row>
    <row r="4109" spans="1:38"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6"/>
      <c r="AJ4109" s="4"/>
      <c r="AK4109" s="4"/>
      <c r="AL4109" s="6"/>
    </row>
    <row r="4110" spans="1:38"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6"/>
      <c r="AJ4110" s="4"/>
      <c r="AK4110" s="4"/>
      <c r="AL4110" s="6"/>
    </row>
    <row r="4111" spans="1:38"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6"/>
      <c r="AJ4111" s="4"/>
      <c r="AK4111" s="4"/>
      <c r="AL4111" s="6"/>
    </row>
    <row r="4112" spans="1:38"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6"/>
      <c r="AJ4112" s="4"/>
      <c r="AK4112" s="4"/>
      <c r="AL4112" s="6"/>
    </row>
    <row r="4113" spans="1:38"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6"/>
      <c r="AJ4113" s="4"/>
      <c r="AK4113" s="4"/>
      <c r="AL4113" s="6"/>
    </row>
    <row r="4114" spans="1:38"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6"/>
      <c r="AJ4114" s="4"/>
      <c r="AK4114" s="4"/>
      <c r="AL4114" s="6"/>
    </row>
    <row r="4115" spans="1:38"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6"/>
      <c r="AJ4115" s="4"/>
      <c r="AK4115" s="4"/>
      <c r="AL4115" s="6"/>
    </row>
    <row r="4116" spans="1:38"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6"/>
      <c r="AJ4116" s="4"/>
      <c r="AK4116" s="4"/>
      <c r="AL4116" s="6"/>
    </row>
    <row r="4117" spans="1:38"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6"/>
      <c r="AJ4117" s="4"/>
      <c r="AK4117" s="4"/>
      <c r="AL4117" s="6"/>
    </row>
    <row r="4118" spans="1:38"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6"/>
      <c r="AJ4118" s="4"/>
      <c r="AK4118" s="4"/>
      <c r="AL4118" s="6"/>
    </row>
    <row r="4119" spans="1:38"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6"/>
      <c r="AJ4119" s="4"/>
      <c r="AK4119" s="4"/>
      <c r="AL4119" s="6"/>
    </row>
    <row r="4120" spans="1:38"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6"/>
      <c r="AJ4120" s="4"/>
      <c r="AK4120" s="4"/>
      <c r="AL4120" s="6"/>
    </row>
    <row r="4121" spans="1:38"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6"/>
      <c r="AJ4121" s="4"/>
      <c r="AK4121" s="4"/>
      <c r="AL4121" s="6"/>
    </row>
    <row r="4122" spans="1:38"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6"/>
      <c r="AJ4122" s="4"/>
      <c r="AK4122" s="4"/>
      <c r="AL4122" s="6"/>
    </row>
    <row r="4123" spans="1:38"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6"/>
      <c r="AJ4123" s="4"/>
      <c r="AK4123" s="4"/>
      <c r="AL4123" s="6"/>
    </row>
    <row r="4124" spans="1:38"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6"/>
      <c r="AJ4124" s="4"/>
      <c r="AK4124" s="4"/>
      <c r="AL4124" s="6"/>
    </row>
    <row r="4125" spans="1:38"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6"/>
      <c r="AJ4125" s="4"/>
      <c r="AK4125" s="4"/>
      <c r="AL4125" s="6"/>
    </row>
    <row r="4126" spans="1:38"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6"/>
      <c r="AJ4126" s="4"/>
      <c r="AK4126" s="4"/>
      <c r="AL4126" s="6"/>
    </row>
    <row r="4127" spans="1:38"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6"/>
      <c r="AJ4127" s="4"/>
      <c r="AK4127" s="4"/>
      <c r="AL4127" s="6"/>
    </row>
    <row r="4128" spans="1:38"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6"/>
      <c r="AJ4128" s="4"/>
      <c r="AK4128" s="4"/>
      <c r="AL4128" s="6"/>
    </row>
    <row r="4129" spans="1:38"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6"/>
      <c r="AJ4129" s="4"/>
      <c r="AK4129" s="4"/>
      <c r="AL4129" s="6"/>
    </row>
    <row r="4130" spans="1:38"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6"/>
      <c r="AJ4130" s="4"/>
      <c r="AK4130" s="4"/>
      <c r="AL4130" s="6"/>
    </row>
    <row r="4131" spans="1:38"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6"/>
      <c r="AJ4131" s="4"/>
      <c r="AK4131" s="4"/>
      <c r="AL4131" s="6"/>
    </row>
    <row r="4132" spans="1:38"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6"/>
      <c r="AJ4132" s="4"/>
      <c r="AK4132" s="4"/>
      <c r="AL4132" s="6"/>
    </row>
    <row r="4133" spans="1:38"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6"/>
      <c r="AJ4133" s="4"/>
      <c r="AK4133" s="4"/>
      <c r="AL4133" s="6"/>
    </row>
    <row r="4134" spans="1:38"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6"/>
      <c r="AJ4134" s="4"/>
      <c r="AK4134" s="4"/>
      <c r="AL4134" s="6"/>
    </row>
    <row r="4135" spans="1:38"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6"/>
      <c r="AJ4135" s="4"/>
      <c r="AK4135" s="4"/>
      <c r="AL4135" s="6"/>
    </row>
    <row r="4136" spans="1:38"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6"/>
      <c r="AJ4136" s="4"/>
      <c r="AK4136" s="4"/>
      <c r="AL4136" s="6"/>
    </row>
    <row r="4137" spans="1:38"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6"/>
      <c r="AJ4137" s="4"/>
      <c r="AK4137" s="4"/>
      <c r="AL4137" s="6"/>
    </row>
    <row r="4138" spans="1:38"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6"/>
      <c r="AJ4138" s="4"/>
      <c r="AK4138" s="4"/>
      <c r="AL4138" s="6"/>
    </row>
    <row r="4139" spans="1:38"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6"/>
      <c r="AJ4139" s="4"/>
      <c r="AK4139" s="4"/>
      <c r="AL4139" s="6"/>
    </row>
    <row r="4140" spans="1:38"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6"/>
      <c r="AJ4140" s="4"/>
      <c r="AK4140" s="4"/>
      <c r="AL4140" s="6"/>
    </row>
    <row r="4141" spans="1:38"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6"/>
      <c r="AJ4141" s="4"/>
      <c r="AK4141" s="4"/>
      <c r="AL4141" s="6"/>
    </row>
    <row r="4142" spans="1:38"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6"/>
      <c r="AJ4142" s="4"/>
      <c r="AK4142" s="4"/>
      <c r="AL4142" s="6"/>
    </row>
    <row r="4143" spans="1:38"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6"/>
      <c r="AJ4143" s="4"/>
      <c r="AK4143" s="4"/>
      <c r="AL4143" s="6"/>
    </row>
    <row r="4144" spans="1:38"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6"/>
      <c r="AJ4144" s="4"/>
      <c r="AK4144" s="4"/>
      <c r="AL4144" s="6"/>
    </row>
    <row r="4145" spans="1:38"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6"/>
      <c r="AJ4145" s="4"/>
      <c r="AK4145" s="4"/>
      <c r="AL4145" s="6"/>
    </row>
    <row r="4146" spans="1:38"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6"/>
      <c r="AJ4146" s="4"/>
      <c r="AK4146" s="4"/>
      <c r="AL4146" s="6"/>
    </row>
    <row r="4147" spans="1:38"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6"/>
      <c r="AJ4147" s="4"/>
      <c r="AK4147" s="4"/>
      <c r="AL4147" s="6"/>
    </row>
    <row r="4148" spans="1:38"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6"/>
      <c r="AJ4148" s="4"/>
      <c r="AK4148" s="4"/>
      <c r="AL4148" s="6"/>
    </row>
    <row r="4149" spans="1:38"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6"/>
      <c r="AJ4149" s="4"/>
      <c r="AK4149" s="4"/>
      <c r="AL4149" s="6"/>
    </row>
    <row r="4150" spans="1:38"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6"/>
      <c r="AJ4150" s="4"/>
      <c r="AK4150" s="4"/>
      <c r="AL4150" s="6"/>
    </row>
    <row r="4151" spans="1:38"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6"/>
      <c r="AJ4151" s="4"/>
      <c r="AK4151" s="4"/>
      <c r="AL4151" s="6"/>
    </row>
    <row r="4152" spans="1:38"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6"/>
      <c r="AJ4152" s="4"/>
      <c r="AK4152" s="4"/>
      <c r="AL4152" s="6"/>
    </row>
    <row r="4153" spans="1:38"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6"/>
      <c r="AJ4153" s="4"/>
      <c r="AK4153" s="4"/>
      <c r="AL4153" s="6"/>
    </row>
    <row r="4154" spans="1:38"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6"/>
      <c r="AJ4154" s="4"/>
      <c r="AK4154" s="4"/>
      <c r="AL4154" s="6"/>
    </row>
    <row r="4155" spans="1:38"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6"/>
      <c r="AJ4155" s="4"/>
      <c r="AK4155" s="4"/>
      <c r="AL4155" s="6"/>
    </row>
    <row r="4156" spans="1:38"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6"/>
      <c r="AJ4156" s="4"/>
      <c r="AK4156" s="4"/>
      <c r="AL4156" s="6"/>
    </row>
    <row r="4157" spans="1:38"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6"/>
      <c r="AJ4157" s="4"/>
      <c r="AK4157" s="4"/>
      <c r="AL4157" s="6"/>
    </row>
    <row r="4158" spans="1:38"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6"/>
      <c r="AJ4158" s="4"/>
      <c r="AK4158" s="4"/>
      <c r="AL4158" s="6"/>
    </row>
    <row r="4159" spans="1:38"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6"/>
      <c r="AJ4159" s="4"/>
      <c r="AK4159" s="4"/>
      <c r="AL4159" s="6"/>
    </row>
    <row r="4160" spans="1:38"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6"/>
      <c r="AJ4160" s="4"/>
      <c r="AK4160" s="4"/>
      <c r="AL4160" s="6"/>
    </row>
    <row r="4161" spans="1:38"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6"/>
      <c r="AJ4161" s="4"/>
      <c r="AK4161" s="4"/>
      <c r="AL4161" s="6"/>
    </row>
    <row r="4162" spans="1:38"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6"/>
      <c r="AJ4162" s="4"/>
      <c r="AK4162" s="4"/>
      <c r="AL4162" s="6"/>
    </row>
    <row r="4163" spans="1:38"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6"/>
      <c r="AJ4163" s="4"/>
      <c r="AK4163" s="4"/>
      <c r="AL4163" s="6"/>
    </row>
    <row r="4164" spans="1:38"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6"/>
      <c r="AJ4164" s="4"/>
      <c r="AK4164" s="4"/>
      <c r="AL4164" s="6"/>
    </row>
    <row r="4165" spans="1:38"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6"/>
      <c r="AJ4165" s="4"/>
      <c r="AK4165" s="4"/>
      <c r="AL4165" s="6"/>
    </row>
    <row r="4166" spans="1:38"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6"/>
      <c r="AJ4166" s="4"/>
      <c r="AK4166" s="4"/>
      <c r="AL4166" s="6"/>
    </row>
    <row r="4167" spans="1:38"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6"/>
      <c r="AJ4167" s="4"/>
      <c r="AK4167" s="4"/>
      <c r="AL4167" s="6"/>
    </row>
    <row r="4168" spans="1:38"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6"/>
      <c r="AJ4168" s="4"/>
      <c r="AK4168" s="4"/>
      <c r="AL4168" s="6"/>
    </row>
    <row r="4169" spans="1:38"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6"/>
      <c r="AJ4169" s="4"/>
      <c r="AK4169" s="4"/>
      <c r="AL4169" s="6"/>
    </row>
    <row r="4170" spans="1:38"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6"/>
      <c r="AJ4170" s="4"/>
      <c r="AK4170" s="4"/>
      <c r="AL4170" s="6"/>
    </row>
    <row r="4171" spans="1:38"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6"/>
      <c r="AJ4171" s="4"/>
      <c r="AK4171" s="4"/>
      <c r="AL4171" s="6"/>
    </row>
    <row r="4172" spans="1:38"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6"/>
      <c r="AJ4172" s="4"/>
      <c r="AK4172" s="4"/>
      <c r="AL4172" s="6"/>
    </row>
    <row r="4173" spans="1:38"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6"/>
      <c r="AJ4173" s="4"/>
      <c r="AK4173" s="4"/>
      <c r="AL4173" s="6"/>
    </row>
    <row r="4174" spans="1:38"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6"/>
      <c r="AJ4174" s="4"/>
      <c r="AK4174" s="4"/>
      <c r="AL4174" s="6"/>
    </row>
    <row r="4175" spans="1:38"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6"/>
      <c r="AJ4175" s="4"/>
      <c r="AK4175" s="4"/>
      <c r="AL4175" s="6"/>
    </row>
    <row r="4176" spans="1:38"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6"/>
      <c r="AJ4176" s="4"/>
      <c r="AK4176" s="4"/>
      <c r="AL4176" s="6"/>
    </row>
    <row r="4177" spans="1:38"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6"/>
      <c r="AJ4177" s="4"/>
      <c r="AK4177" s="4"/>
      <c r="AL4177" s="6"/>
    </row>
    <row r="4178" spans="1:38"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6"/>
      <c r="AJ4178" s="4"/>
      <c r="AK4178" s="4"/>
      <c r="AL4178" s="6"/>
    </row>
    <row r="4179" spans="1:38"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6"/>
      <c r="AJ4179" s="4"/>
      <c r="AK4179" s="4"/>
      <c r="AL4179" s="6"/>
    </row>
    <row r="4180" spans="1:38"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6"/>
      <c r="AJ4180" s="4"/>
      <c r="AK4180" s="4"/>
      <c r="AL4180" s="6"/>
    </row>
    <row r="4181" spans="1:38"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6"/>
      <c r="AJ4181" s="4"/>
      <c r="AK4181" s="4"/>
      <c r="AL4181" s="6"/>
    </row>
    <row r="4182" spans="1:38"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6"/>
      <c r="AJ4182" s="4"/>
      <c r="AK4182" s="4"/>
      <c r="AL4182" s="6"/>
    </row>
    <row r="4183" spans="1:38"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6"/>
      <c r="AJ4183" s="4"/>
      <c r="AK4183" s="4"/>
      <c r="AL4183" s="6"/>
    </row>
    <row r="4184" spans="1:38"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6"/>
      <c r="AJ4184" s="4"/>
      <c r="AK4184" s="4"/>
      <c r="AL4184" s="6"/>
    </row>
    <row r="4185" spans="1:38"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6"/>
      <c r="AJ4185" s="4"/>
      <c r="AK4185" s="4"/>
      <c r="AL4185" s="6"/>
    </row>
    <row r="4186" spans="1:38"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6"/>
      <c r="AJ4186" s="4"/>
      <c r="AK4186" s="4"/>
      <c r="AL4186" s="6"/>
    </row>
    <row r="4187" spans="1:38"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6"/>
      <c r="AJ4187" s="4"/>
      <c r="AK4187" s="4"/>
      <c r="AL4187" s="6"/>
    </row>
    <row r="4188" spans="1:38"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6"/>
      <c r="AJ4188" s="4"/>
      <c r="AK4188" s="4"/>
      <c r="AL4188" s="6"/>
    </row>
    <row r="4189" spans="1:38"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6"/>
      <c r="AJ4189" s="4"/>
      <c r="AK4189" s="4"/>
      <c r="AL4189" s="6"/>
    </row>
    <row r="4190" spans="1:38"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6"/>
      <c r="AJ4190" s="4"/>
      <c r="AK4190" s="4"/>
      <c r="AL4190" s="6"/>
    </row>
    <row r="4191" spans="1:38"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6"/>
      <c r="AJ4191" s="4"/>
      <c r="AK4191" s="4"/>
      <c r="AL4191" s="6"/>
    </row>
    <row r="4192" spans="1:38"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6"/>
      <c r="AJ4192" s="4"/>
      <c r="AK4192" s="4"/>
      <c r="AL4192" s="6"/>
    </row>
    <row r="4193" spans="1:38"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6"/>
      <c r="AJ4193" s="4"/>
      <c r="AK4193" s="4"/>
      <c r="AL4193" s="6"/>
    </row>
    <row r="4194" spans="1:38"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6"/>
      <c r="AJ4194" s="4"/>
      <c r="AK4194" s="4"/>
      <c r="AL4194" s="6"/>
    </row>
    <row r="4195" spans="1:38"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6"/>
      <c r="AJ4195" s="4"/>
      <c r="AK4195" s="4"/>
      <c r="AL4195" s="6"/>
    </row>
    <row r="4196" spans="1:38"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6"/>
      <c r="AJ4196" s="4"/>
      <c r="AK4196" s="4"/>
      <c r="AL4196" s="6"/>
    </row>
    <row r="4197" spans="1:38"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6"/>
      <c r="AJ4197" s="4"/>
      <c r="AK4197" s="4"/>
      <c r="AL4197" s="6"/>
    </row>
    <row r="4198" spans="1:38"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6"/>
      <c r="AJ4198" s="4"/>
      <c r="AK4198" s="4"/>
      <c r="AL4198" s="6"/>
    </row>
    <row r="4199" spans="1:38"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6"/>
      <c r="AJ4199" s="4"/>
      <c r="AK4199" s="4"/>
      <c r="AL4199" s="6"/>
    </row>
    <row r="4200" spans="1:38"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6"/>
      <c r="AJ4200" s="4"/>
      <c r="AK4200" s="4"/>
      <c r="AL4200" s="6"/>
    </row>
    <row r="4201" spans="1:38"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6"/>
      <c r="AJ4201" s="4"/>
      <c r="AK4201" s="4"/>
      <c r="AL4201" s="6"/>
    </row>
    <row r="4202" spans="1:38"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6"/>
      <c r="AJ4202" s="4"/>
      <c r="AK4202" s="4"/>
      <c r="AL4202" s="6"/>
    </row>
    <row r="4203" spans="1:38"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6"/>
      <c r="AJ4203" s="4"/>
      <c r="AK4203" s="4"/>
      <c r="AL4203" s="6"/>
    </row>
    <row r="4204" spans="1:38"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6"/>
      <c r="AJ4204" s="4"/>
      <c r="AK4204" s="4"/>
      <c r="AL4204" s="6"/>
    </row>
    <row r="4205" spans="1:38"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6"/>
      <c r="AJ4205" s="4"/>
      <c r="AK4205" s="4"/>
      <c r="AL4205" s="6"/>
    </row>
    <row r="4206" spans="1:38"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6"/>
      <c r="AJ4206" s="4"/>
      <c r="AK4206" s="4"/>
      <c r="AL4206" s="6"/>
    </row>
    <row r="4207" spans="1:38"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6"/>
      <c r="AJ4207" s="4"/>
      <c r="AK4207" s="4"/>
      <c r="AL4207" s="6"/>
    </row>
    <row r="4208" spans="1:38"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6"/>
      <c r="AJ4208" s="4"/>
      <c r="AK4208" s="4"/>
      <c r="AL4208" s="6"/>
    </row>
    <row r="4209" spans="1:38"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6"/>
      <c r="AJ4209" s="4"/>
      <c r="AK4209" s="4"/>
      <c r="AL4209" s="6"/>
    </row>
    <row r="4210" spans="1:38"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6"/>
      <c r="AJ4210" s="4"/>
      <c r="AK4210" s="4"/>
      <c r="AL4210" s="6"/>
    </row>
    <row r="4211" spans="1:38"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6"/>
      <c r="AJ4211" s="4"/>
      <c r="AK4211" s="4"/>
      <c r="AL4211" s="6"/>
    </row>
    <row r="4212" spans="1:38"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6"/>
      <c r="AJ4212" s="4"/>
      <c r="AK4212" s="4"/>
      <c r="AL4212" s="6"/>
    </row>
    <row r="4213" spans="1:38"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6"/>
      <c r="AJ4213" s="4"/>
      <c r="AK4213" s="4"/>
      <c r="AL4213" s="6"/>
    </row>
    <row r="4214" spans="1:38"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6"/>
      <c r="AJ4214" s="4"/>
      <c r="AK4214" s="4"/>
      <c r="AL4214" s="6"/>
    </row>
    <row r="4215" spans="1:38"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6"/>
      <c r="AJ4215" s="4"/>
      <c r="AK4215" s="4"/>
      <c r="AL4215" s="6"/>
    </row>
    <row r="4216" spans="1:38"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6"/>
      <c r="AJ4216" s="4"/>
      <c r="AK4216" s="4"/>
      <c r="AL4216" s="6"/>
    </row>
    <row r="4217" spans="1:38"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6"/>
      <c r="AJ4217" s="4"/>
      <c r="AK4217" s="4"/>
      <c r="AL4217" s="6"/>
    </row>
    <row r="4218" spans="1:38"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6"/>
      <c r="AJ4218" s="4"/>
      <c r="AK4218" s="4"/>
      <c r="AL4218" s="6"/>
    </row>
    <row r="4219" spans="1:38"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6"/>
      <c r="AJ4219" s="4"/>
      <c r="AK4219" s="4"/>
      <c r="AL4219" s="6"/>
    </row>
    <row r="4220" spans="1:38"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6"/>
      <c r="AJ4220" s="4"/>
      <c r="AK4220" s="4"/>
      <c r="AL4220" s="6"/>
    </row>
    <row r="4221" spans="1:38"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6"/>
      <c r="AJ4221" s="4"/>
      <c r="AK4221" s="4"/>
      <c r="AL4221" s="6"/>
    </row>
    <row r="4222" spans="1:38"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6"/>
      <c r="AJ4222" s="4"/>
      <c r="AK4222" s="4"/>
      <c r="AL4222" s="6"/>
    </row>
    <row r="4223" spans="1:38"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6"/>
      <c r="AJ4223" s="4"/>
      <c r="AK4223" s="4"/>
      <c r="AL4223" s="6"/>
    </row>
    <row r="4224" spans="1:38"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6"/>
      <c r="AJ4224" s="4"/>
      <c r="AK4224" s="4"/>
      <c r="AL4224" s="6"/>
    </row>
    <row r="4225" spans="1:38"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6"/>
      <c r="AJ4225" s="4"/>
      <c r="AK4225" s="4"/>
      <c r="AL4225" s="6"/>
    </row>
    <row r="4226" spans="1:38"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6"/>
      <c r="AJ4226" s="4"/>
      <c r="AK4226" s="4"/>
      <c r="AL4226" s="6"/>
    </row>
    <row r="4227" spans="1:38"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6"/>
      <c r="AJ4227" s="4"/>
      <c r="AK4227" s="4"/>
      <c r="AL4227" s="6"/>
    </row>
    <row r="4228" spans="1:38"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6"/>
      <c r="AJ4228" s="4"/>
      <c r="AK4228" s="4"/>
      <c r="AL4228" s="6"/>
    </row>
    <row r="4229" spans="1:38"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6"/>
      <c r="AJ4229" s="4"/>
      <c r="AK4229" s="4"/>
      <c r="AL4229" s="6"/>
    </row>
    <row r="4230" spans="1:38"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6"/>
      <c r="AJ4230" s="4"/>
      <c r="AK4230" s="4"/>
      <c r="AL4230" s="6"/>
    </row>
    <row r="4231" spans="1:38"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6"/>
      <c r="AJ4231" s="4"/>
      <c r="AK4231" s="4"/>
      <c r="AL4231" s="6"/>
    </row>
    <row r="4232" spans="1:38"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6"/>
      <c r="AJ4232" s="4"/>
      <c r="AK4232" s="4"/>
      <c r="AL4232" s="6"/>
    </row>
    <row r="4233" spans="1:38"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6"/>
      <c r="AJ4233" s="4"/>
      <c r="AK4233" s="4"/>
      <c r="AL4233" s="6"/>
    </row>
    <row r="4234" spans="1:38"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6"/>
      <c r="AJ4234" s="4"/>
      <c r="AK4234" s="4"/>
      <c r="AL4234" s="6"/>
    </row>
    <row r="4235" spans="1:38"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6"/>
      <c r="AJ4235" s="4"/>
      <c r="AK4235" s="4"/>
      <c r="AL4235" s="6"/>
    </row>
    <row r="4236" spans="1:38"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6"/>
      <c r="AJ4236" s="4"/>
      <c r="AK4236" s="4"/>
      <c r="AL4236" s="6"/>
    </row>
    <row r="4237" spans="1:38"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6"/>
      <c r="AJ4237" s="4"/>
      <c r="AK4237" s="4"/>
      <c r="AL4237" s="6"/>
    </row>
    <row r="4238" spans="1:38"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6"/>
      <c r="AJ4238" s="4"/>
      <c r="AK4238" s="4"/>
      <c r="AL4238" s="6"/>
    </row>
    <row r="4239" spans="1:38"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6"/>
      <c r="AJ4239" s="4"/>
      <c r="AK4239" s="4"/>
      <c r="AL4239" s="6"/>
    </row>
    <row r="4240" spans="1:38"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6"/>
      <c r="AJ4240" s="4"/>
      <c r="AK4240" s="4"/>
      <c r="AL4240" s="6"/>
    </row>
    <row r="4241" spans="1:38"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6"/>
      <c r="AJ4241" s="4"/>
      <c r="AK4241" s="4"/>
      <c r="AL4241" s="6"/>
    </row>
    <row r="4242" spans="1:38"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6"/>
      <c r="AJ4242" s="4"/>
      <c r="AK4242" s="4"/>
      <c r="AL4242" s="6"/>
    </row>
    <row r="4243" spans="1:38"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6"/>
      <c r="AJ4243" s="4"/>
      <c r="AK4243" s="4"/>
      <c r="AL4243" s="6"/>
    </row>
    <row r="4244" spans="1:38"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6"/>
      <c r="AJ4244" s="4"/>
      <c r="AK4244" s="4"/>
      <c r="AL4244" s="6"/>
    </row>
    <row r="4245" spans="1:38"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6"/>
      <c r="AJ4245" s="4"/>
      <c r="AK4245" s="4"/>
      <c r="AL4245" s="6"/>
    </row>
    <row r="4246" spans="1:38"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6"/>
      <c r="AJ4246" s="4"/>
      <c r="AK4246" s="4"/>
      <c r="AL4246" s="6"/>
    </row>
    <row r="4247" spans="1:38"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6"/>
      <c r="AJ4247" s="4"/>
      <c r="AK4247" s="4"/>
      <c r="AL4247" s="6"/>
    </row>
    <row r="4248" spans="1:38"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6"/>
      <c r="AJ4248" s="4"/>
      <c r="AK4248" s="4"/>
      <c r="AL4248" s="6"/>
    </row>
    <row r="4249" spans="1:38"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6"/>
      <c r="AJ4249" s="4"/>
      <c r="AK4249" s="4"/>
      <c r="AL4249" s="6"/>
    </row>
    <row r="4250" spans="1:38"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6"/>
      <c r="AJ4250" s="4"/>
      <c r="AK4250" s="4"/>
      <c r="AL4250" s="6"/>
    </row>
    <row r="4251" spans="1:38"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6"/>
      <c r="AJ4251" s="4"/>
      <c r="AK4251" s="4"/>
      <c r="AL4251" s="6"/>
    </row>
    <row r="4252" spans="1:38"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6"/>
      <c r="AJ4252" s="4"/>
      <c r="AK4252" s="4"/>
      <c r="AL4252" s="6"/>
    </row>
    <row r="4253" spans="1:38"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6"/>
      <c r="AJ4253" s="4"/>
      <c r="AK4253" s="4"/>
      <c r="AL4253" s="6"/>
    </row>
    <row r="4254" spans="1:38"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6"/>
      <c r="AJ4254" s="4"/>
      <c r="AK4254" s="4"/>
      <c r="AL4254" s="6"/>
    </row>
    <row r="4255" spans="1:38"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6"/>
      <c r="AJ4255" s="4"/>
      <c r="AK4255" s="4"/>
      <c r="AL4255" s="6"/>
    </row>
    <row r="4256" spans="1:38"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6"/>
      <c r="AJ4256" s="4"/>
      <c r="AK4256" s="4"/>
      <c r="AL4256" s="6"/>
    </row>
    <row r="4257" spans="1:38"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6"/>
      <c r="AJ4257" s="4"/>
      <c r="AK4257" s="4"/>
      <c r="AL4257" s="6"/>
    </row>
    <row r="4258" spans="1:38"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6"/>
      <c r="AJ4258" s="4"/>
      <c r="AK4258" s="4"/>
      <c r="AL4258" s="6"/>
    </row>
    <row r="4259" spans="1:38"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6"/>
      <c r="AJ4259" s="4"/>
      <c r="AK4259" s="4"/>
      <c r="AL4259" s="6"/>
    </row>
    <row r="4260" spans="1:38"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6"/>
      <c r="AJ4260" s="4"/>
      <c r="AK4260" s="4"/>
      <c r="AL4260" s="6"/>
    </row>
    <row r="4261" spans="1:38"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6"/>
      <c r="AJ4261" s="4"/>
      <c r="AK4261" s="4"/>
      <c r="AL4261" s="6"/>
    </row>
    <row r="4262" spans="1:38"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6"/>
      <c r="AJ4262" s="4"/>
      <c r="AK4262" s="4"/>
      <c r="AL4262" s="6"/>
    </row>
    <row r="4263" spans="1:38"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6"/>
      <c r="AJ4263" s="4"/>
      <c r="AK4263" s="4"/>
      <c r="AL4263" s="6"/>
    </row>
    <row r="4264" spans="1:38"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6"/>
      <c r="AJ4264" s="4"/>
      <c r="AK4264" s="4"/>
      <c r="AL4264" s="6"/>
    </row>
    <row r="4265" spans="1:38"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6"/>
      <c r="AJ4265" s="4"/>
      <c r="AK4265" s="4"/>
      <c r="AL4265" s="6"/>
    </row>
    <row r="4266" spans="1:38"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6"/>
      <c r="AJ4266" s="4"/>
      <c r="AK4266" s="4"/>
      <c r="AL4266" s="6"/>
    </row>
    <row r="4267" spans="1:38"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6"/>
      <c r="AJ4267" s="4"/>
      <c r="AK4267" s="4"/>
      <c r="AL4267" s="6"/>
    </row>
    <row r="4268" spans="1:38"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6"/>
      <c r="AJ4268" s="4"/>
      <c r="AK4268" s="4"/>
      <c r="AL4268" s="6"/>
    </row>
    <row r="4269" spans="1:38"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6"/>
      <c r="AJ4269" s="4"/>
      <c r="AK4269" s="4"/>
      <c r="AL4269" s="6"/>
    </row>
    <row r="4270" spans="1:38"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6"/>
      <c r="AJ4270" s="4"/>
      <c r="AK4270" s="4"/>
      <c r="AL4270" s="6"/>
    </row>
    <row r="4271" spans="1:38"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6"/>
      <c r="AJ4271" s="4"/>
      <c r="AK4271" s="4"/>
      <c r="AL4271" s="6"/>
    </row>
    <row r="4272" spans="1:38"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6"/>
      <c r="AJ4272" s="4"/>
      <c r="AK4272" s="4"/>
      <c r="AL4272" s="6"/>
    </row>
    <row r="4273" spans="1:38"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6"/>
      <c r="AJ4273" s="4"/>
      <c r="AK4273" s="4"/>
      <c r="AL4273" s="6"/>
    </row>
    <row r="4274" spans="1:38"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6"/>
      <c r="AJ4274" s="4"/>
      <c r="AK4274" s="4"/>
      <c r="AL4274" s="6"/>
    </row>
    <row r="4275" spans="1:38"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6"/>
      <c r="AJ4275" s="4"/>
      <c r="AK4275" s="4"/>
      <c r="AL4275" s="6"/>
    </row>
    <row r="4276" spans="1:38"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6"/>
      <c r="AJ4276" s="4"/>
      <c r="AK4276" s="4"/>
      <c r="AL4276" s="6"/>
    </row>
    <row r="4277" spans="1:38"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6"/>
      <c r="AJ4277" s="4"/>
      <c r="AK4277" s="4"/>
      <c r="AL4277" s="6"/>
    </row>
    <row r="4278" spans="1:38"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6"/>
      <c r="AJ4278" s="4"/>
      <c r="AK4278" s="4"/>
      <c r="AL4278" s="6"/>
    </row>
    <row r="4279" spans="1:38"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6"/>
      <c r="AJ4279" s="4"/>
      <c r="AK4279" s="4"/>
      <c r="AL4279" s="6"/>
    </row>
    <row r="4280" spans="1:38"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6"/>
      <c r="AJ4280" s="4"/>
      <c r="AK4280" s="4"/>
      <c r="AL4280" s="6"/>
    </row>
    <row r="4281" spans="1:38"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6"/>
      <c r="AJ4281" s="4"/>
      <c r="AK4281" s="4"/>
      <c r="AL4281" s="6"/>
    </row>
    <row r="4282" spans="1:38"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6"/>
      <c r="AJ4282" s="4"/>
      <c r="AK4282" s="4"/>
      <c r="AL4282" s="6"/>
    </row>
    <row r="4283" spans="1:38"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6"/>
      <c r="AJ4283" s="4"/>
      <c r="AK4283" s="4"/>
      <c r="AL4283" s="6"/>
    </row>
    <row r="4284" spans="1:38"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6"/>
      <c r="AJ4284" s="4"/>
      <c r="AK4284" s="4"/>
      <c r="AL4284" s="6"/>
    </row>
    <row r="4285" spans="1:38"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6"/>
      <c r="AJ4285" s="4"/>
      <c r="AK4285" s="4"/>
      <c r="AL4285" s="6"/>
    </row>
    <row r="4286" spans="1:38"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6"/>
      <c r="AJ4286" s="4"/>
      <c r="AK4286" s="4"/>
      <c r="AL4286" s="6"/>
    </row>
    <row r="4287" spans="1:38"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6"/>
      <c r="AJ4287" s="4"/>
      <c r="AK4287" s="4"/>
      <c r="AL4287" s="6"/>
    </row>
    <row r="4288" spans="1:38"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6"/>
      <c r="AJ4288" s="4"/>
      <c r="AK4288" s="4"/>
      <c r="AL4288" s="6"/>
    </row>
    <row r="4289" spans="1:38"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6"/>
      <c r="AJ4289" s="4"/>
      <c r="AK4289" s="4"/>
      <c r="AL4289" s="6"/>
    </row>
    <row r="4290" spans="1:38"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6"/>
      <c r="AJ4290" s="4"/>
      <c r="AK4290" s="4"/>
      <c r="AL4290" s="6"/>
    </row>
    <row r="4291" spans="1:38"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6"/>
      <c r="AJ4291" s="4"/>
      <c r="AK4291" s="4"/>
      <c r="AL4291" s="6"/>
    </row>
    <row r="4292" spans="1:38"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6"/>
      <c r="AJ4292" s="4"/>
      <c r="AK4292" s="4"/>
      <c r="AL4292" s="6"/>
    </row>
    <row r="4293" spans="1:38"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6"/>
      <c r="AJ4293" s="4"/>
      <c r="AK4293" s="4"/>
      <c r="AL4293" s="6"/>
    </row>
    <row r="4294" spans="1:38"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6"/>
      <c r="AJ4294" s="4"/>
      <c r="AK4294" s="4"/>
      <c r="AL4294" s="6"/>
    </row>
    <row r="4295" spans="1:38"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6"/>
      <c r="AJ4295" s="4"/>
      <c r="AK4295" s="4"/>
      <c r="AL4295" s="6"/>
    </row>
    <row r="4296" spans="1:38"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6"/>
      <c r="AJ4296" s="4"/>
      <c r="AK4296" s="4"/>
      <c r="AL4296" s="6"/>
    </row>
    <row r="4297" spans="1:38"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6"/>
      <c r="AJ4297" s="4"/>
      <c r="AK4297" s="4"/>
      <c r="AL4297" s="6"/>
    </row>
    <row r="4298" spans="1:38"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6"/>
      <c r="AJ4298" s="4"/>
      <c r="AK4298" s="4"/>
      <c r="AL4298" s="6"/>
    </row>
    <row r="4299" spans="1:38"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6"/>
      <c r="AJ4299" s="4"/>
      <c r="AK4299" s="4"/>
      <c r="AL4299" s="6"/>
    </row>
    <row r="4300" spans="1:38"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6"/>
      <c r="AJ4300" s="4"/>
      <c r="AK4300" s="4"/>
      <c r="AL4300" s="6"/>
    </row>
    <row r="4301" spans="1:38"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6"/>
      <c r="AJ4301" s="4"/>
      <c r="AK4301" s="4"/>
      <c r="AL4301" s="6"/>
    </row>
    <row r="4302" spans="1:38"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6"/>
      <c r="AJ4302" s="4"/>
      <c r="AK4302" s="4"/>
      <c r="AL4302" s="6"/>
    </row>
    <row r="4303" spans="1:38"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6"/>
      <c r="AJ4303" s="4"/>
      <c r="AK4303" s="4"/>
      <c r="AL4303" s="6"/>
    </row>
    <row r="4304" spans="1:38"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6"/>
      <c r="AJ4304" s="4"/>
      <c r="AK4304" s="4"/>
      <c r="AL4304" s="6"/>
    </row>
    <row r="4305" spans="1:38"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6"/>
      <c r="AJ4305" s="4"/>
      <c r="AK4305" s="4"/>
      <c r="AL4305" s="6"/>
    </row>
    <row r="4306" spans="1:38"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6"/>
      <c r="AJ4306" s="4"/>
      <c r="AK4306" s="4"/>
      <c r="AL4306" s="6"/>
    </row>
    <row r="4307" spans="1:38"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6"/>
      <c r="AJ4307" s="4"/>
      <c r="AK4307" s="4"/>
      <c r="AL4307" s="6"/>
    </row>
    <row r="4308" spans="1:38"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6"/>
      <c r="AJ4308" s="4"/>
      <c r="AK4308" s="4"/>
      <c r="AL4308" s="6"/>
    </row>
    <row r="4309" spans="1:38"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6"/>
      <c r="AJ4309" s="4"/>
      <c r="AK4309" s="4"/>
      <c r="AL4309" s="6"/>
    </row>
    <row r="4310" spans="1:38"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6"/>
      <c r="AJ4310" s="4"/>
      <c r="AK4310" s="4"/>
      <c r="AL4310" s="6"/>
    </row>
    <row r="4311" spans="1:38"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6"/>
      <c r="AJ4311" s="4"/>
      <c r="AK4311" s="4"/>
      <c r="AL4311" s="6"/>
    </row>
    <row r="4312" spans="1:38"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6"/>
      <c r="AJ4312" s="4"/>
      <c r="AK4312" s="4"/>
      <c r="AL4312" s="6"/>
    </row>
    <row r="4313" spans="1:38"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6"/>
      <c r="AJ4313" s="4"/>
      <c r="AK4313" s="4"/>
      <c r="AL4313" s="6"/>
    </row>
    <row r="4314" spans="1:38"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6"/>
      <c r="AJ4314" s="4"/>
      <c r="AK4314" s="4"/>
      <c r="AL4314" s="6"/>
    </row>
    <row r="4315" spans="1:38"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6"/>
      <c r="AJ4315" s="4"/>
      <c r="AK4315" s="4"/>
      <c r="AL4315" s="6"/>
    </row>
    <row r="4316" spans="1:38"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6"/>
      <c r="AJ4316" s="4"/>
      <c r="AK4316" s="4"/>
      <c r="AL4316" s="6"/>
    </row>
    <row r="4317" spans="1:38"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6"/>
      <c r="AJ4317" s="4"/>
      <c r="AK4317" s="4"/>
      <c r="AL4317" s="6"/>
    </row>
    <row r="4318" spans="1:38"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6"/>
      <c r="AJ4318" s="4"/>
      <c r="AK4318" s="4"/>
      <c r="AL4318" s="6"/>
    </row>
    <row r="4319" spans="1:38"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6"/>
      <c r="AJ4319" s="4"/>
      <c r="AK4319" s="4"/>
      <c r="AL4319" s="6"/>
    </row>
    <row r="4320" spans="1:38"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6"/>
      <c r="AJ4320" s="4"/>
      <c r="AK4320" s="4"/>
      <c r="AL4320" s="6"/>
    </row>
    <row r="4321" spans="1:38"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6"/>
      <c r="AJ4321" s="4"/>
      <c r="AK4321" s="4"/>
      <c r="AL4321" s="6"/>
    </row>
    <row r="4322" spans="1:38"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6"/>
      <c r="AJ4322" s="4"/>
      <c r="AK4322" s="4"/>
      <c r="AL4322" s="6"/>
    </row>
    <row r="4323" spans="1:38"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6"/>
      <c r="AJ4323" s="4"/>
      <c r="AK4323" s="4"/>
      <c r="AL4323" s="6"/>
    </row>
    <row r="4324" spans="1:38"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6"/>
      <c r="AJ4324" s="4"/>
      <c r="AK4324" s="4"/>
      <c r="AL4324" s="6"/>
    </row>
    <row r="4325" spans="1:38"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6"/>
      <c r="AJ4325" s="4"/>
      <c r="AK4325" s="4"/>
      <c r="AL4325" s="6"/>
    </row>
    <row r="4326" spans="1:38"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6"/>
      <c r="AJ4326" s="4"/>
      <c r="AK4326" s="4"/>
      <c r="AL4326" s="6"/>
    </row>
    <row r="4327" spans="1:38"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6"/>
      <c r="AJ4327" s="4"/>
      <c r="AK4327" s="4"/>
      <c r="AL4327" s="6"/>
    </row>
    <row r="4328" spans="1:38"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6"/>
      <c r="AJ4328" s="4"/>
      <c r="AK4328" s="4"/>
      <c r="AL4328" s="6"/>
    </row>
    <row r="4329" spans="1:38"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6"/>
      <c r="AJ4329" s="4"/>
      <c r="AK4329" s="4"/>
      <c r="AL4329" s="6"/>
    </row>
    <row r="4330" spans="1:38"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6"/>
      <c r="AJ4330" s="4"/>
      <c r="AK4330" s="4"/>
      <c r="AL4330" s="6"/>
    </row>
    <row r="4331" spans="1:38"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6"/>
      <c r="AJ4331" s="4"/>
      <c r="AK4331" s="4"/>
      <c r="AL4331" s="6"/>
    </row>
    <row r="4332" spans="1:38"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6"/>
      <c r="AJ4332" s="4"/>
      <c r="AK4332" s="4"/>
      <c r="AL4332" s="6"/>
    </row>
    <row r="4333" spans="1:38"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6"/>
      <c r="AJ4333" s="4"/>
      <c r="AK4333" s="4"/>
      <c r="AL4333" s="6"/>
    </row>
    <row r="4334" spans="1:38"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6"/>
      <c r="AJ4334" s="4"/>
      <c r="AK4334" s="4"/>
      <c r="AL4334" s="6"/>
    </row>
    <row r="4335" spans="1:38"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6"/>
      <c r="AJ4335" s="4"/>
      <c r="AK4335" s="4"/>
      <c r="AL4335" s="6"/>
    </row>
    <row r="4336" spans="1:38"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6"/>
      <c r="AJ4336" s="4"/>
      <c r="AK4336" s="4"/>
      <c r="AL4336" s="6"/>
    </row>
    <row r="4337" spans="1:38"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6"/>
      <c r="AJ4337" s="4"/>
      <c r="AK4337" s="4"/>
      <c r="AL4337" s="6"/>
    </row>
    <row r="4338" spans="1:38"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6"/>
      <c r="AJ4338" s="4"/>
      <c r="AK4338" s="4"/>
      <c r="AL4338" s="6"/>
    </row>
    <row r="4339" spans="1:38"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6"/>
      <c r="AJ4339" s="4"/>
      <c r="AK4339" s="4"/>
      <c r="AL4339" s="6"/>
    </row>
    <row r="4340" spans="1:38"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6"/>
      <c r="AJ4340" s="4"/>
      <c r="AK4340" s="4"/>
      <c r="AL4340" s="6"/>
    </row>
    <row r="4341" spans="1:38"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6"/>
      <c r="AJ4341" s="4"/>
      <c r="AK4341" s="4"/>
      <c r="AL4341" s="6"/>
    </row>
    <row r="4342" spans="1:38"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6"/>
      <c r="AJ4342" s="4"/>
      <c r="AK4342" s="4"/>
      <c r="AL4342" s="6"/>
    </row>
    <row r="4343" spans="1:38"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6"/>
      <c r="AJ4343" s="4"/>
      <c r="AK4343" s="4"/>
      <c r="AL4343" s="6"/>
    </row>
    <row r="4344" spans="1:38"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6"/>
      <c r="AJ4344" s="4"/>
      <c r="AK4344" s="4"/>
      <c r="AL4344" s="6"/>
    </row>
    <row r="4345" spans="1:38"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6"/>
      <c r="AJ4345" s="4"/>
      <c r="AK4345" s="4"/>
      <c r="AL4345" s="6"/>
    </row>
    <row r="4346" spans="1:38"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6"/>
      <c r="AJ4346" s="4"/>
      <c r="AK4346" s="4"/>
      <c r="AL4346" s="6"/>
    </row>
    <row r="4347" spans="1:38"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6"/>
      <c r="AJ4347" s="4"/>
      <c r="AK4347" s="4"/>
      <c r="AL4347" s="6"/>
    </row>
    <row r="4348" spans="1:38"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6"/>
      <c r="AJ4348" s="4"/>
      <c r="AK4348" s="4"/>
      <c r="AL4348" s="6"/>
    </row>
    <row r="4349" spans="1:38"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6"/>
      <c r="AJ4349" s="4"/>
      <c r="AK4349" s="4"/>
      <c r="AL4349" s="6"/>
    </row>
    <row r="4350" spans="1:38"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6"/>
      <c r="AJ4350" s="4"/>
      <c r="AK4350" s="4"/>
      <c r="AL4350" s="6"/>
    </row>
    <row r="4351" spans="1:38"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6"/>
      <c r="AJ4351" s="4"/>
      <c r="AK4351" s="4"/>
      <c r="AL4351" s="6"/>
    </row>
    <row r="4352" spans="1:38"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6"/>
      <c r="AJ4352" s="4"/>
      <c r="AK4352" s="4"/>
      <c r="AL4352" s="6"/>
    </row>
    <row r="4353" spans="1:38"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6"/>
      <c r="AJ4353" s="4"/>
      <c r="AK4353" s="4"/>
      <c r="AL4353" s="6"/>
    </row>
    <row r="4354" spans="1:38"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6"/>
      <c r="AJ4354" s="4"/>
      <c r="AK4354" s="4"/>
      <c r="AL4354" s="6"/>
    </row>
    <row r="4355" spans="1:38"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6"/>
      <c r="AJ4355" s="4"/>
      <c r="AK4355" s="4"/>
      <c r="AL4355" s="6"/>
    </row>
    <row r="4356" spans="1:38"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6"/>
      <c r="AJ4356" s="4"/>
      <c r="AK4356" s="4"/>
      <c r="AL4356" s="6"/>
    </row>
    <row r="4357" spans="1:38"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6"/>
      <c r="AJ4357" s="4"/>
      <c r="AK4357" s="4"/>
      <c r="AL4357" s="6"/>
    </row>
    <row r="4358" spans="1:38"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6"/>
      <c r="AJ4358" s="4"/>
      <c r="AK4358" s="4"/>
      <c r="AL4358" s="6"/>
    </row>
    <row r="4359" spans="1:38"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6"/>
      <c r="AJ4359" s="4"/>
      <c r="AK4359" s="4"/>
      <c r="AL4359" s="6"/>
    </row>
    <row r="4360" spans="1:38"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6"/>
      <c r="AJ4360" s="4"/>
      <c r="AK4360" s="4"/>
      <c r="AL4360" s="6"/>
    </row>
    <row r="4361" spans="1:38"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6"/>
      <c r="AJ4361" s="4"/>
      <c r="AK4361" s="4"/>
      <c r="AL4361" s="6"/>
    </row>
    <row r="4362" spans="1:38"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6"/>
      <c r="AJ4362" s="4"/>
      <c r="AK4362" s="4"/>
      <c r="AL4362" s="6"/>
    </row>
    <row r="4363" spans="1:38"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6"/>
      <c r="AJ4363" s="4"/>
      <c r="AK4363" s="4"/>
      <c r="AL4363" s="6"/>
    </row>
    <row r="4364" spans="1:38"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6"/>
      <c r="AJ4364" s="4"/>
      <c r="AK4364" s="4"/>
      <c r="AL4364" s="6"/>
    </row>
    <row r="4365" spans="1:38"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6"/>
      <c r="AJ4365" s="4"/>
      <c r="AK4365" s="4"/>
      <c r="AL4365" s="6"/>
    </row>
    <row r="4366" spans="1:38"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6"/>
      <c r="AJ4366" s="4"/>
      <c r="AK4366" s="4"/>
      <c r="AL4366" s="6"/>
    </row>
    <row r="4367" spans="1:38"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6"/>
      <c r="AJ4367" s="4"/>
      <c r="AK4367" s="4"/>
      <c r="AL4367" s="6"/>
    </row>
    <row r="4368" spans="1:38"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6"/>
      <c r="AJ4368" s="4"/>
      <c r="AK4368" s="4"/>
      <c r="AL4368" s="6"/>
    </row>
    <row r="4369" spans="1:38"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6"/>
      <c r="AJ4369" s="4"/>
      <c r="AK4369" s="4"/>
      <c r="AL4369" s="6"/>
    </row>
    <row r="4370" spans="1:38"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6"/>
      <c r="AJ4370" s="4"/>
      <c r="AK4370" s="4"/>
      <c r="AL4370" s="6"/>
    </row>
    <row r="4371" spans="1:38"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6"/>
      <c r="AJ4371" s="4"/>
      <c r="AK4371" s="4"/>
      <c r="AL4371" s="6"/>
    </row>
    <row r="4372" spans="1:38"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6"/>
      <c r="AJ4372" s="4"/>
      <c r="AK4372" s="4"/>
      <c r="AL4372" s="6"/>
    </row>
    <row r="4373" spans="1:38"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6"/>
      <c r="AJ4373" s="4"/>
      <c r="AK4373" s="4"/>
      <c r="AL4373" s="6"/>
    </row>
    <row r="4374" spans="1:38"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6"/>
      <c r="AJ4374" s="4"/>
      <c r="AK4374" s="4"/>
      <c r="AL4374" s="6"/>
    </row>
    <row r="4375" spans="1:38"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6"/>
      <c r="AJ4375" s="4"/>
      <c r="AK4375" s="4"/>
      <c r="AL4375" s="6"/>
    </row>
    <row r="4376" spans="1:38"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6"/>
      <c r="AJ4376" s="4"/>
      <c r="AK4376" s="4"/>
      <c r="AL4376" s="6"/>
    </row>
    <row r="4377" spans="1:38"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6"/>
      <c r="AJ4377" s="4"/>
      <c r="AK4377" s="4"/>
      <c r="AL4377" s="6"/>
    </row>
    <row r="4378" spans="1:38"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6"/>
      <c r="AJ4378" s="4"/>
      <c r="AK4378" s="4"/>
      <c r="AL4378" s="6"/>
    </row>
    <row r="4379" spans="1:38"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6"/>
      <c r="AJ4379" s="4"/>
      <c r="AK4379" s="4"/>
      <c r="AL4379" s="6"/>
    </row>
    <row r="4380" spans="1:38"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6"/>
      <c r="AJ4380" s="4"/>
      <c r="AK4380" s="4"/>
      <c r="AL438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2016-10-26T20:11:19Z</dcterms:modified>
</cp:coreProperties>
</file>