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5"/>
  </bookViews>
  <sheets>
    <sheet name="Details" sheetId="1" r:id="rId1"/>
    <sheet name="NEW" sheetId="5" r:id="rId2"/>
    <sheet name="NEW (2)" sheetId="8" r:id="rId3"/>
    <sheet name="NEW BANGET" sheetId="9" r:id="rId4"/>
    <sheet name="3 - 27Juli 2023 (11.55-12.28)" sheetId="10" r:id="rId5"/>
    <sheet name="naming" sheetId="11" r:id="rId6"/>
  </sheets>
  <calcPr calcId="144525"/>
</workbook>
</file>

<file path=xl/sharedStrings.xml><?xml version="1.0" encoding="utf-8"?>
<sst xmlns="http://schemas.openxmlformats.org/spreadsheetml/2006/main" count="1967" uniqueCount="161">
  <si>
    <t>Role</t>
  </si>
  <si>
    <t>Name</t>
  </si>
  <si>
    <t>CPU|Min (%)</t>
  </si>
  <si>
    <t>CPU|Avg (%)</t>
  </si>
  <si>
    <t>CPU|Max (%)</t>
  </si>
  <si>
    <t>Memory|Min (%)</t>
  </si>
  <si>
    <t>Memory|Avg (%)</t>
  </si>
  <si>
    <t>Memory|Max (%)</t>
  </si>
  <si>
    <t>Disk Space|Min (%)</t>
  </si>
  <si>
    <t>Disk Space|Avg (%)</t>
  </si>
  <si>
    <t>Disk Space|Max (%)</t>
  </si>
  <si>
    <t>Broker Node - NON FIN 2</t>
  </si>
  <si>
    <t>RVCNFNF1ABC23LD</t>
  </si>
  <si>
    <t>ZooKeeper Node - NON FIN 2</t>
  </si>
  <si>
    <t>RVCNFNF2ABC23LD</t>
  </si>
  <si>
    <t>RVCNFNF3ABC23LD</t>
  </si>
  <si>
    <t>RVCNFNF4ABC23LD</t>
  </si>
  <si>
    <t>RVCNFNF5ABC23LD</t>
  </si>
  <si>
    <t>RVCNFNF6ABC23LD</t>
  </si>
  <si>
    <t xml:space="preserve">Broker Node - FIN 2 </t>
  </si>
  <si>
    <t>RVCONPR1WBC23LD</t>
  </si>
  <si>
    <t>ZooKeeper Node - FIN 2</t>
  </si>
  <si>
    <t>RVCONPR3WBC23LD</t>
  </si>
  <si>
    <t>RVCONPR2WBC23LD</t>
  </si>
  <si>
    <t>RVCONPR4ABC23LD</t>
  </si>
  <si>
    <t>RVKFKUG1WBC23LD</t>
  </si>
  <si>
    <t>Elasticsearch - FIN</t>
  </si>
  <si>
    <t>RVELFIN1ABC20LD</t>
  </si>
  <si>
    <t>RVELFIN2ABC20LD</t>
  </si>
  <si>
    <t>RVELFIN3ABC20LD</t>
  </si>
  <si>
    <t>Elasticsearch - NON FIN - Master Node</t>
  </si>
  <si>
    <t>RVELKFN1ABC23LD</t>
  </si>
  <si>
    <t>RVELKFN2ABC23LD</t>
  </si>
  <si>
    <t>RVELKFN3ABC23LD</t>
  </si>
  <si>
    <t>Elasticsearch - NON FIN - Coordinator Node</t>
  </si>
  <si>
    <t>RVELKNF1ABC23LD</t>
  </si>
  <si>
    <t>RVELKNF2ABC23LD</t>
  </si>
  <si>
    <t>Elasticsearch - NON FIN - Data Node</t>
  </si>
  <si>
    <t>RVELNFN1ABC20LD</t>
  </si>
  <si>
    <t>RVELNFN2ABC20LD</t>
  </si>
  <si>
    <t>RVELNFN3ABC20LD</t>
  </si>
  <si>
    <t>ZooKeeper Node - NON FIN</t>
  </si>
  <si>
    <t>RVKAFKA4ABC23LD</t>
  </si>
  <si>
    <t>RVKAFKA6ABC23LD</t>
  </si>
  <si>
    <t>RVKAFKA8ABC23LD</t>
  </si>
  <si>
    <t>Broker Node - NON FIN</t>
  </si>
  <si>
    <t>RVKAFKB1ABC23LD</t>
  </si>
  <si>
    <t>RVKAFKB2ABC23LD</t>
  </si>
  <si>
    <t>RVKAFKB3ABC23LD</t>
  </si>
  <si>
    <t>RVKFKFY1ABC23LD</t>
  </si>
  <si>
    <t>Broker Node - FIN</t>
  </si>
  <si>
    <t>RVKFKUG1ABC23LD</t>
  </si>
  <si>
    <t>RVKFKUG5ABC23LD</t>
  </si>
  <si>
    <t>RVKFKUG2ABC23LD</t>
  </si>
  <si>
    <t>ZooKeeper Node - FIN</t>
  </si>
  <si>
    <t>RVKFKFY2ABC23LD</t>
  </si>
  <si>
    <t>RVKFKUG3ABC23LD</t>
  </si>
  <si>
    <t>RVKFKUG4ABC23LD</t>
  </si>
  <si>
    <t xml:space="preserve">Logstash - NONFIN </t>
  </si>
  <si>
    <t>RVLOGNO1ABC20LD</t>
  </si>
  <si>
    <t>RVLOGNO2ABC20LD</t>
  </si>
  <si>
    <t>Redis Core</t>
  </si>
  <si>
    <t>RVRDNSE2ABC23LD</t>
  </si>
  <si>
    <t>RVRDSEV2DBC23LD</t>
  </si>
  <si>
    <t>RVRDSEV3DBC23LD</t>
  </si>
  <si>
    <t>Redis Complementary</t>
  </si>
  <si>
    <t>RVRDSNS1DBC23LD</t>
  </si>
  <si>
    <t>RVRDSNS2DBC23LD</t>
  </si>
  <si>
    <t>RVRDSNS3DBC23LD</t>
  </si>
  <si>
    <t>Wiremock Linux</t>
  </si>
  <si>
    <t>RVWRMCK1ABC23LD</t>
  </si>
  <si>
    <t>RVWRMCK2ABC23LD</t>
  </si>
  <si>
    <t>RVWRMCK3ABC23LD</t>
  </si>
  <si>
    <t>RVWRMCK4ABC23LD</t>
  </si>
  <si>
    <t>RVWRMCK5ABC23LD</t>
  </si>
  <si>
    <t>Logging</t>
  </si>
  <si>
    <t>stinlog1ev20ld.ocp.preprod.everest.supporting.devmandiri.co.id</t>
  </si>
  <si>
    <t>stinlog2ev20ld.ocp.preprod.everest.supporting.devmandiri.co.id</t>
  </si>
  <si>
    <t>stinlog3ev20ld.ocp.preprod.everest.supporting.devmandiri.co.id</t>
  </si>
  <si>
    <t>Monitoring</t>
  </si>
  <si>
    <t>stinmon1ev20ld.ocp.preprod.everest.supporting.devmandiri.co.id</t>
  </si>
  <si>
    <t>stinmon2ev20ld.ocp.preprod.everest.supporting.devmandiri.co.id</t>
  </si>
  <si>
    <t>stinmon3ev20ld.ocp.preprod.everest.supporting.devmandiri.co.id</t>
  </si>
  <si>
    <t>Infra</t>
  </si>
  <si>
    <t>stinrtr10ev20ld.ocp.preprod.everest.supporting.devmandiri.co.id</t>
  </si>
  <si>
    <t>stinrtr11ev20ld.ocp.preprod.everest.supporting.devmandiri.co.id</t>
  </si>
  <si>
    <t>stinrtr12ev20ld.ocp.preprod.everest.supporting.devmandiri.co.id</t>
  </si>
  <si>
    <t>stinrtr1ev20ld.ocp.preprod.everest.supporting.devmandiri.co.id</t>
  </si>
  <si>
    <t>stinrtr2ev20ld.ocp.preprod.everest.supporting.devmandiri.co.id</t>
  </si>
  <si>
    <t>stinrtr3ev20ld.ocp.preprod.everest.supporting.devmandiri.co.id</t>
  </si>
  <si>
    <t>stinrtr4ev20ld.ocp.preprod.everest.supporting.devmandiri.co.id</t>
  </si>
  <si>
    <t>stinrtr5ev20ld.ocp.preprod.everest.supporting.devmandiri.co.id</t>
  </si>
  <si>
    <t>stinrtr6ev20ld.ocp.preprod.everest.supporting.devmandiri.co.id</t>
  </si>
  <si>
    <t>stinrtr7ev20ld.ocp.preprod.everest.supporting.devmandiri.co.id</t>
  </si>
  <si>
    <t>stinrtr8ev20ld.ocp.preprod.everest.supporting.devmandiri.co.id</t>
  </si>
  <si>
    <t>stinrtr9ev20ld.ocp.preprod.everest.supporting.devmandiri.co.id</t>
  </si>
  <si>
    <t>Master</t>
  </si>
  <si>
    <t>stmastr1ev20ld.ocp.preprod.everest.supporting.devmandiri.co.id</t>
  </si>
  <si>
    <t>stmastr2ev20ld.ocp.preprod.everest.supporting.devmandiri.co.id</t>
  </si>
  <si>
    <t>stmastr3ev20ld.ocp.preprod.everest.supporting.devmandiri.co.id</t>
  </si>
  <si>
    <t>Worker</t>
  </si>
  <si>
    <t>stworkr10v20ld.ocp.preprod.everest.supporting.devmandiri.co.id</t>
  </si>
  <si>
    <t>stworkr11v20ld.ocp.preprod.everest.supporting.devmandiri.co.id</t>
  </si>
  <si>
    <t>stworkr12v20ld.ocp.preprod.everest.supporting.devmandiri.co.id</t>
  </si>
  <si>
    <t>stworkr13v20ld.ocp.preprod.everest.supporting.devmandiri.co.id</t>
  </si>
  <si>
    <t>stworkr14v20ld.ocp.preprod.everest.supporting.devmandiri.co.id</t>
  </si>
  <si>
    <t>stworkr15v20ld.ocp.preprod.everest.supporting.devmandiri.co.id</t>
  </si>
  <si>
    <t>stworkr16v20ld.ocp.preprod.everest.supporting.devmandiri.co.id</t>
  </si>
  <si>
    <t>stworkr17v20ld.ocp.preprod.everest.supporting.devmandiri.co.id</t>
  </si>
  <si>
    <t>None</t>
  </si>
  <si>
    <t>stworkr18v20ld.ocp.preprod.everest.supporting.devmandiri.co.id</t>
  </si>
  <si>
    <t>stworkr19v20ld.ocp.preprod.everest.supporting.devmandiri.co.id</t>
  </si>
  <si>
    <t>stworkr1ev20ld.ocp.preprod.everest.supporting.devmandiri.co.id</t>
  </si>
  <si>
    <t>stworkr20v20ld.ocp.preprod.everest.supporting.devmandiri.co.id</t>
  </si>
  <si>
    <t>stworkr2ev20ld.ocp.preprod.everest.supporting.devmandiri.co.id</t>
  </si>
  <si>
    <t>stworkr3ev20ld.ocp.preprod.everest.supporting.devmandiri.co.id</t>
  </si>
  <si>
    <t>stworkr4ev20ld.ocp.preprod.everest.supporting.devmandiri.co.id</t>
  </si>
  <si>
    <t>stworkr5ev20ld.ocp.preprod.everest.supporting.devmandiri.co.id</t>
  </si>
  <si>
    <t>stworkr6ev20ld.ocp.preprod.everest.supporting.devmandiri.co.id</t>
  </si>
  <si>
    <t>stworkr7ev20ld.ocp.preprod.everest.supporting.devmandiri.co.id</t>
  </si>
  <si>
    <t>stworkr8ev20ld.ocp.preprod.everest.supporting.devmandiri.co.id</t>
  </si>
  <si>
    <t>stworkr9ev20ld.ocp.preprod.everest.supporting.devmandiri.co.id</t>
  </si>
  <si>
    <t>HIGHEST UTILIZATION</t>
  </si>
  <si>
    <t>CPU</t>
  </si>
  <si>
    <t>MEM</t>
  </si>
  <si>
    <t>DISK</t>
  </si>
  <si>
    <t>Memory</t>
  </si>
  <si>
    <t>Disk</t>
  </si>
  <si>
    <t>OCP Worker DC 1</t>
  </si>
  <si>
    <t>OCP Monitoring DC 1</t>
  </si>
  <si>
    <t>OCP Master DC 1</t>
  </si>
  <si>
    <t>OCP Logging DC 1</t>
  </si>
  <si>
    <t>OCP Infra DC 1</t>
  </si>
  <si>
    <t>Logstash - NONFIN</t>
  </si>
  <si>
    <t>Broker Node - FIN 2</t>
  </si>
  <si>
    <t>Wiremock Windows</t>
  </si>
  <si>
    <t>HIGEST UTILIZATION</t>
  </si>
  <si>
    <t>RVCONPR1WBC23LD-1688646047391</t>
  </si>
  <si>
    <t>-</t>
  </si>
  <si>
    <t>RVCONPR2WBC23LD-1688646072123</t>
  </si>
  <si>
    <t>RVCONPR3WBC23LD-1688645976349</t>
  </si>
  <si>
    <t>RVCONPR5ABC23LD</t>
  </si>
  <si>
    <t>RVCONPR6ABC23LD</t>
  </si>
  <si>
    <t xml:space="preserve">ZooKeeper Node - FIN </t>
  </si>
  <si>
    <t>RVKFKUG1WBC23LD-1688699105544</t>
  </si>
  <si>
    <t>RVCNFNF1ABC23LD-1689587920405</t>
  </si>
  <si>
    <t>RVCNFNF2ABC23LD-1689583852972</t>
  </si>
  <si>
    <t>RVCNFNF3ABC23LD-1689587920365</t>
  </si>
  <si>
    <t>RVCNFNF4ABC23LD-1689583299872</t>
  </si>
  <si>
    <t>RVCNFNF5ABC23LD-1689583853019</t>
  </si>
  <si>
    <t>RVCNFNF6ABC23LD-1689587358590</t>
  </si>
  <si>
    <t>RVKFKUG7ABC23LD</t>
  </si>
  <si>
    <t>RVRDSEV2DBC23LD-1689086529079</t>
  </si>
  <si>
    <t>RVRDSEV3DBC23LD-1689086541373</t>
  </si>
  <si>
    <t>RVRDSNS1DBC23LD-1689086508566</t>
  </si>
  <si>
    <t>RVRDSNS2DBC23LD-1689086518845</t>
  </si>
  <si>
    <t>Kafka Fin (NBDS)</t>
  </si>
  <si>
    <t>RVFNBDS1WBC21LD</t>
  </si>
  <si>
    <t>RVFNBDS2WBC21LD</t>
  </si>
  <si>
    <t>RVFNBDS3WBC21LD</t>
  </si>
  <si>
    <t>RVRDSNS3DBC23LD-1689086563941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</si>
</sst>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0.00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1"/>
      <color rgb="FFFFFFFF"/>
      <name val="Calibri"/>
      <charset val="134"/>
    </font>
    <font>
      <sz val="11"/>
      <name val="Calibri"/>
      <charset val="134"/>
    </font>
    <font>
      <sz val="10.5"/>
      <color rgb="FF151515"/>
      <name val="helvetica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2" borderId="10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9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2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wrapText="1" readingOrder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2" fillId="0" borderId="5" xfId="0" applyFont="1" applyBorder="1" applyAlignment="1">
      <alignment wrapText="1" readingOrder="1"/>
    </xf>
    <xf numFmtId="0" fontId="0" fillId="2" borderId="0" xfId="0" applyFill="1" applyAlignment="1">
      <alignment horizontal="center"/>
    </xf>
    <xf numFmtId="0" fontId="0" fillId="3" borderId="0" xfId="0" applyFill="1"/>
    <xf numFmtId="178" fontId="0" fillId="0" borderId="0" xfId="0" applyNumberFormat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2" fontId="4" fillId="3" borderId="1" xfId="0" applyNumberFormat="1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 wrapText="1"/>
    </xf>
    <xf numFmtId="178" fontId="0" fillId="0" borderId="0" xfId="0" applyNumberFormat="1" applyFill="1" applyAlignment="1">
      <alignment vertical="center"/>
    </xf>
    <xf numFmtId="0" fontId="5" fillId="0" borderId="0" xfId="0" applyFont="1"/>
    <xf numFmtId="178" fontId="5" fillId="0" borderId="0" xfId="0" applyNumberFormat="1" applyFont="1"/>
    <xf numFmtId="2" fontId="0" fillId="0" borderId="6" xfId="0" applyNumberFormat="1" applyBorder="1" applyAlignment="1">
      <alignment vertical="center"/>
    </xf>
    <xf numFmtId="2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1"/>
  <sheetViews>
    <sheetView workbookViewId="0">
      <pane ySplit="1" topLeftCell="A61" activePane="bottomLeft" state="frozen"/>
      <selection/>
      <selection pane="bottomLeft" activeCell="D72" sqref="D72"/>
    </sheetView>
  </sheetViews>
  <sheetFormatPr defaultColWidth="9" defaultRowHeight="14.25"/>
  <cols>
    <col min="1" max="1" width="28.425" customWidth="1"/>
    <col min="2" max="2" width="24.2833333333333" customWidth="1"/>
    <col min="3" max="3" width="13.425" customWidth="1"/>
    <col min="4" max="4" width="14.425" customWidth="1"/>
    <col min="5" max="5" width="13.425" customWidth="1"/>
    <col min="6" max="6" width="16.1416666666667" customWidth="1"/>
    <col min="7" max="7" width="18.425" customWidth="1"/>
    <col min="8" max="11" width="18.1416666666667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29" t="s">
        <v>11</v>
      </c>
      <c r="B2" t="s">
        <v>12</v>
      </c>
      <c r="C2">
        <v>3.39</v>
      </c>
      <c r="D2">
        <v>15.68</v>
      </c>
      <c r="E2">
        <v>21.67</v>
      </c>
      <c r="F2">
        <v>8.26</v>
      </c>
      <c r="G2">
        <v>26.19</v>
      </c>
      <c r="H2">
        <v>38.39</v>
      </c>
      <c r="I2">
        <v>10.68</v>
      </c>
      <c r="J2">
        <v>12.43</v>
      </c>
      <c r="K2">
        <v>14.71</v>
      </c>
    </row>
    <row r="3" spans="1:11">
      <c r="A3" s="29" t="s">
        <v>13</v>
      </c>
      <c r="B3" t="s">
        <v>14</v>
      </c>
      <c r="C3">
        <v>1.04</v>
      </c>
      <c r="D3">
        <v>1.1</v>
      </c>
      <c r="E3">
        <v>1.23</v>
      </c>
      <c r="F3">
        <v>1.32</v>
      </c>
      <c r="G3">
        <v>2.02</v>
      </c>
      <c r="H3">
        <v>2.39</v>
      </c>
      <c r="I3">
        <v>6.1</v>
      </c>
      <c r="J3">
        <v>6.1</v>
      </c>
      <c r="K3">
        <v>6.1</v>
      </c>
    </row>
    <row r="4" spans="1:11">
      <c r="A4" s="29" t="s">
        <v>11</v>
      </c>
      <c r="B4" t="s">
        <v>15</v>
      </c>
      <c r="C4">
        <v>3.29</v>
      </c>
      <c r="D4">
        <v>20.08</v>
      </c>
      <c r="E4">
        <v>26.54</v>
      </c>
      <c r="F4">
        <v>29.83</v>
      </c>
      <c r="G4">
        <v>29.87</v>
      </c>
      <c r="H4">
        <v>29.91</v>
      </c>
      <c r="I4">
        <v>10.89</v>
      </c>
      <c r="J4">
        <v>12.83</v>
      </c>
      <c r="K4">
        <v>15.29</v>
      </c>
    </row>
    <row r="5" spans="1:11">
      <c r="A5" s="29" t="s">
        <v>13</v>
      </c>
      <c r="B5" t="s">
        <v>16</v>
      </c>
      <c r="C5">
        <v>1.04</v>
      </c>
      <c r="D5">
        <v>1.06</v>
      </c>
      <c r="E5">
        <v>1.09</v>
      </c>
      <c r="F5">
        <v>28.45</v>
      </c>
      <c r="G5">
        <v>28.45</v>
      </c>
      <c r="H5">
        <v>28.45</v>
      </c>
      <c r="I5">
        <v>6.34</v>
      </c>
      <c r="J5">
        <v>6.34</v>
      </c>
      <c r="K5">
        <v>6.34</v>
      </c>
    </row>
    <row r="6" spans="1:11">
      <c r="A6" s="29" t="s">
        <v>13</v>
      </c>
      <c r="B6" t="s">
        <v>17</v>
      </c>
      <c r="C6">
        <v>0.98</v>
      </c>
      <c r="D6">
        <v>0.99</v>
      </c>
      <c r="E6">
        <v>1.02</v>
      </c>
      <c r="F6">
        <v>1.79</v>
      </c>
      <c r="G6">
        <v>2.44</v>
      </c>
      <c r="H6">
        <v>2.99</v>
      </c>
      <c r="I6">
        <v>6.08</v>
      </c>
      <c r="J6">
        <v>6.08</v>
      </c>
      <c r="K6">
        <v>6.08</v>
      </c>
    </row>
    <row r="7" spans="1:11">
      <c r="A7" s="29" t="s">
        <v>11</v>
      </c>
      <c r="B7" t="s">
        <v>18</v>
      </c>
      <c r="C7">
        <v>3.17</v>
      </c>
      <c r="D7">
        <v>19.72</v>
      </c>
      <c r="E7">
        <v>26.18</v>
      </c>
      <c r="F7">
        <v>31.11</v>
      </c>
      <c r="G7">
        <v>31.13</v>
      </c>
      <c r="H7">
        <v>31.18</v>
      </c>
      <c r="I7">
        <v>10.75</v>
      </c>
      <c r="J7">
        <v>12.68</v>
      </c>
      <c r="K7">
        <v>15.17</v>
      </c>
    </row>
    <row r="8" spans="1:11">
      <c r="A8" s="29" t="s">
        <v>19</v>
      </c>
      <c r="B8" t="s">
        <v>20</v>
      </c>
      <c r="C8">
        <v>7.11</v>
      </c>
      <c r="D8">
        <v>12.97</v>
      </c>
      <c r="E8">
        <v>16.55</v>
      </c>
      <c r="F8">
        <v>5.06</v>
      </c>
      <c r="G8">
        <v>10.26</v>
      </c>
      <c r="H8">
        <v>13.26</v>
      </c>
      <c r="I8">
        <v>15.69</v>
      </c>
      <c r="J8">
        <v>15.77</v>
      </c>
      <c r="K8">
        <v>15.9</v>
      </c>
    </row>
    <row r="9" spans="1:11">
      <c r="A9" s="29" t="s">
        <v>21</v>
      </c>
      <c r="B9" t="s">
        <v>22</v>
      </c>
      <c r="C9">
        <v>1.06</v>
      </c>
      <c r="D9">
        <v>1.09</v>
      </c>
      <c r="E9">
        <v>1.14</v>
      </c>
      <c r="F9">
        <v>2.39</v>
      </c>
      <c r="G9">
        <v>2.64</v>
      </c>
      <c r="H9">
        <v>2.79</v>
      </c>
      <c r="I9">
        <v>6.03</v>
      </c>
      <c r="J9">
        <v>6.03</v>
      </c>
      <c r="K9">
        <v>6.03</v>
      </c>
    </row>
    <row r="10" spans="1:11">
      <c r="A10" s="29" t="s">
        <v>19</v>
      </c>
      <c r="B10" t="s">
        <v>23</v>
      </c>
      <c r="C10">
        <v>6.18</v>
      </c>
      <c r="D10">
        <v>10.59</v>
      </c>
      <c r="E10">
        <v>12.33</v>
      </c>
      <c r="F10">
        <v>20.08</v>
      </c>
      <c r="G10">
        <v>20.1</v>
      </c>
      <c r="H10">
        <v>20.12</v>
      </c>
      <c r="I10">
        <v>10.68</v>
      </c>
      <c r="J10">
        <v>10.72</v>
      </c>
      <c r="K10">
        <v>10.76</v>
      </c>
    </row>
    <row r="11" spans="1:11">
      <c r="A11" s="29" t="s">
        <v>21</v>
      </c>
      <c r="B11" t="s">
        <v>24</v>
      </c>
      <c r="C11">
        <v>1.01</v>
      </c>
      <c r="D11">
        <v>1.21</v>
      </c>
      <c r="E11">
        <v>1.63</v>
      </c>
      <c r="F11">
        <v>1.59</v>
      </c>
      <c r="G11">
        <v>2.71</v>
      </c>
      <c r="H11">
        <v>3.39</v>
      </c>
      <c r="I11">
        <v>6.03</v>
      </c>
      <c r="J11">
        <v>6.03</v>
      </c>
      <c r="K11">
        <v>6.03</v>
      </c>
    </row>
    <row r="12" spans="1:11">
      <c r="A12" s="29" t="s">
        <v>19</v>
      </c>
      <c r="B12" t="s">
        <v>25</v>
      </c>
      <c r="C12">
        <v>6.59</v>
      </c>
      <c r="D12">
        <v>11.1</v>
      </c>
      <c r="E12">
        <v>13.05</v>
      </c>
      <c r="F12">
        <v>20.42</v>
      </c>
      <c r="G12">
        <v>22.03</v>
      </c>
      <c r="H12">
        <v>24.48</v>
      </c>
      <c r="I12">
        <v>10.59</v>
      </c>
      <c r="J12">
        <v>10.67</v>
      </c>
      <c r="K12">
        <v>10.77</v>
      </c>
    </row>
    <row r="13" spans="1:11">
      <c r="A13" s="5" t="s">
        <v>26</v>
      </c>
      <c r="B13" t="s">
        <v>27</v>
      </c>
      <c r="C13">
        <v>0.14</v>
      </c>
      <c r="D13">
        <v>0.21</v>
      </c>
      <c r="E13">
        <v>0.23</v>
      </c>
      <c r="F13">
        <v>43.51</v>
      </c>
      <c r="G13">
        <v>43.51</v>
      </c>
      <c r="H13">
        <v>43.51</v>
      </c>
      <c r="I13">
        <v>52.04</v>
      </c>
      <c r="J13">
        <v>52.04</v>
      </c>
      <c r="K13">
        <v>52.04</v>
      </c>
    </row>
    <row r="14" spans="1:11">
      <c r="A14" s="5" t="s">
        <v>26</v>
      </c>
      <c r="B14" t="s">
        <v>28</v>
      </c>
      <c r="C14">
        <v>0.16</v>
      </c>
      <c r="D14">
        <v>0.26</v>
      </c>
      <c r="E14">
        <v>0.3</v>
      </c>
      <c r="F14">
        <v>41.27</v>
      </c>
      <c r="G14">
        <v>41.27</v>
      </c>
      <c r="H14">
        <v>41.27</v>
      </c>
      <c r="I14">
        <v>33.39</v>
      </c>
      <c r="J14">
        <v>33.39</v>
      </c>
      <c r="K14">
        <v>33.39</v>
      </c>
    </row>
    <row r="15" spans="1:11">
      <c r="A15" s="5" t="s">
        <v>26</v>
      </c>
      <c r="B15" t="s">
        <v>29</v>
      </c>
      <c r="C15">
        <v>0.13</v>
      </c>
      <c r="D15">
        <v>0.23</v>
      </c>
      <c r="E15">
        <v>0.27</v>
      </c>
      <c r="F15">
        <v>41.23</v>
      </c>
      <c r="G15">
        <v>41.23</v>
      </c>
      <c r="H15">
        <v>41.23</v>
      </c>
      <c r="I15">
        <v>34.67</v>
      </c>
      <c r="J15">
        <v>34.67</v>
      </c>
      <c r="K15">
        <v>34.67</v>
      </c>
    </row>
    <row r="16" spans="1:11">
      <c r="A16" s="5" t="s">
        <v>30</v>
      </c>
      <c r="B16" t="s">
        <v>31</v>
      </c>
      <c r="C16">
        <v>0.96</v>
      </c>
      <c r="D16">
        <v>1.02</v>
      </c>
      <c r="E16">
        <v>1.1</v>
      </c>
      <c r="F16">
        <v>39.04</v>
      </c>
      <c r="G16">
        <v>40.08</v>
      </c>
      <c r="H16">
        <v>43.17</v>
      </c>
      <c r="I16">
        <v>9.95</v>
      </c>
      <c r="J16">
        <v>9.95</v>
      </c>
      <c r="K16">
        <v>9.95</v>
      </c>
    </row>
    <row r="17" spans="1:11">
      <c r="A17" s="5" t="s">
        <v>30</v>
      </c>
      <c r="B17" t="s">
        <v>32</v>
      </c>
      <c r="C17">
        <v>0.97</v>
      </c>
      <c r="D17">
        <v>1.14</v>
      </c>
      <c r="E17">
        <v>1.48</v>
      </c>
      <c r="F17">
        <v>43.84</v>
      </c>
      <c r="G17">
        <v>51.54</v>
      </c>
      <c r="H17">
        <v>64.71</v>
      </c>
      <c r="I17">
        <v>9.89</v>
      </c>
      <c r="J17">
        <v>9.89</v>
      </c>
      <c r="K17">
        <v>9.89</v>
      </c>
    </row>
    <row r="18" spans="1:11">
      <c r="A18" s="5" t="s">
        <v>30</v>
      </c>
      <c r="B18" t="s">
        <v>33</v>
      </c>
      <c r="C18">
        <v>1.25</v>
      </c>
      <c r="D18">
        <v>1.29</v>
      </c>
      <c r="E18">
        <v>1.39</v>
      </c>
      <c r="F18">
        <v>39.26</v>
      </c>
      <c r="G18">
        <v>39.27</v>
      </c>
      <c r="H18">
        <v>39.28</v>
      </c>
      <c r="I18">
        <v>9.76</v>
      </c>
      <c r="J18">
        <v>9.76</v>
      </c>
      <c r="K18">
        <v>9.76</v>
      </c>
    </row>
    <row r="19" spans="1:11">
      <c r="A19" s="5" t="s">
        <v>34</v>
      </c>
      <c r="B19" t="s">
        <v>35</v>
      </c>
      <c r="C19">
        <v>1.46</v>
      </c>
      <c r="D19">
        <v>3.56</v>
      </c>
      <c r="E19">
        <v>4.33</v>
      </c>
      <c r="F19">
        <v>3.32</v>
      </c>
      <c r="G19">
        <v>9.16</v>
      </c>
      <c r="H19">
        <v>15.66</v>
      </c>
      <c r="I19">
        <v>9.88</v>
      </c>
      <c r="J19">
        <v>9.88</v>
      </c>
      <c r="K19">
        <v>9.88</v>
      </c>
    </row>
    <row r="20" spans="1:11">
      <c r="A20" s="5" t="s">
        <v>34</v>
      </c>
      <c r="B20" t="s">
        <v>36</v>
      </c>
      <c r="C20">
        <v>1.62</v>
      </c>
      <c r="D20">
        <v>4.65</v>
      </c>
      <c r="E20">
        <v>6.2</v>
      </c>
      <c r="F20">
        <v>39.24</v>
      </c>
      <c r="G20">
        <v>39.25</v>
      </c>
      <c r="H20">
        <v>39.28</v>
      </c>
      <c r="I20">
        <v>9.77</v>
      </c>
      <c r="J20">
        <v>9.77</v>
      </c>
      <c r="K20">
        <v>9.77</v>
      </c>
    </row>
    <row r="21" spans="1:11">
      <c r="A21" s="5" t="s">
        <v>37</v>
      </c>
      <c r="B21" t="s">
        <v>38</v>
      </c>
      <c r="C21">
        <v>1.68</v>
      </c>
      <c r="D21">
        <v>4.43</v>
      </c>
      <c r="E21">
        <v>5.72</v>
      </c>
      <c r="F21">
        <v>44.61</v>
      </c>
      <c r="G21">
        <v>44.61</v>
      </c>
      <c r="H21">
        <v>44.62</v>
      </c>
      <c r="I21">
        <v>23</v>
      </c>
      <c r="J21">
        <v>23.95</v>
      </c>
      <c r="K21">
        <v>24.44</v>
      </c>
    </row>
    <row r="22" spans="1:11">
      <c r="A22" s="5" t="s">
        <v>37</v>
      </c>
      <c r="B22" t="s">
        <v>39</v>
      </c>
      <c r="C22">
        <v>2.5</v>
      </c>
      <c r="D22">
        <v>11</v>
      </c>
      <c r="E22">
        <v>15.18</v>
      </c>
      <c r="F22">
        <v>44.57</v>
      </c>
      <c r="G22">
        <v>44.59</v>
      </c>
      <c r="H22">
        <v>44.61</v>
      </c>
      <c r="I22">
        <v>22.53</v>
      </c>
      <c r="J22">
        <v>24.23</v>
      </c>
      <c r="K22">
        <v>27.13</v>
      </c>
    </row>
    <row r="23" spans="1:11">
      <c r="A23" s="5" t="s">
        <v>37</v>
      </c>
      <c r="B23" t="s">
        <v>40</v>
      </c>
      <c r="C23">
        <v>0.42</v>
      </c>
      <c r="D23">
        <v>8.11</v>
      </c>
      <c r="E23">
        <v>11.59</v>
      </c>
      <c r="F23">
        <v>44.46</v>
      </c>
      <c r="G23">
        <v>44.46</v>
      </c>
      <c r="H23">
        <v>44.47</v>
      </c>
      <c r="I23">
        <v>22.34</v>
      </c>
      <c r="J23">
        <v>22.79</v>
      </c>
      <c r="K23">
        <v>23.17</v>
      </c>
    </row>
    <row r="24" spans="1:11">
      <c r="A24" s="5" t="s">
        <v>41</v>
      </c>
      <c r="B24" t="s">
        <v>42</v>
      </c>
      <c r="C24">
        <v>1.24</v>
      </c>
      <c r="D24">
        <v>1.72</v>
      </c>
      <c r="E24">
        <v>2.01</v>
      </c>
      <c r="F24">
        <v>2.26</v>
      </c>
      <c r="G24">
        <v>3.44</v>
      </c>
      <c r="H24">
        <v>4.52</v>
      </c>
      <c r="I24">
        <v>6.21</v>
      </c>
      <c r="J24">
        <v>6.21</v>
      </c>
      <c r="K24">
        <v>6.21</v>
      </c>
    </row>
    <row r="25" spans="1:11">
      <c r="A25" s="5" t="s">
        <v>41</v>
      </c>
      <c r="B25" t="s">
        <v>43</v>
      </c>
      <c r="C25">
        <v>1.26</v>
      </c>
      <c r="D25">
        <v>1.65</v>
      </c>
      <c r="E25">
        <v>2.15</v>
      </c>
      <c r="F25">
        <v>1.79</v>
      </c>
      <c r="G25">
        <v>2.42</v>
      </c>
      <c r="H25">
        <v>3.26</v>
      </c>
      <c r="I25">
        <v>6.11</v>
      </c>
      <c r="J25">
        <v>6.11</v>
      </c>
      <c r="K25">
        <v>6.11</v>
      </c>
    </row>
    <row r="26" spans="1:11">
      <c r="A26" s="5" t="s">
        <v>41</v>
      </c>
      <c r="B26" t="s">
        <v>44</v>
      </c>
      <c r="C26">
        <v>1.38</v>
      </c>
      <c r="D26">
        <v>1.55</v>
      </c>
      <c r="E26">
        <v>1.68</v>
      </c>
      <c r="F26">
        <v>26.27</v>
      </c>
      <c r="G26">
        <v>26.3</v>
      </c>
      <c r="H26">
        <v>26.32</v>
      </c>
      <c r="I26">
        <v>6.25</v>
      </c>
      <c r="J26">
        <v>6.25</v>
      </c>
      <c r="K26">
        <v>6.25</v>
      </c>
    </row>
    <row r="27" spans="1:11">
      <c r="A27" s="5" t="s">
        <v>45</v>
      </c>
      <c r="B27" t="s">
        <v>46</v>
      </c>
      <c r="C27">
        <v>3.62</v>
      </c>
      <c r="D27">
        <v>15.76</v>
      </c>
      <c r="E27">
        <v>21.91</v>
      </c>
      <c r="F27">
        <v>9.92</v>
      </c>
      <c r="G27">
        <v>29.57</v>
      </c>
      <c r="H27">
        <v>43.19</v>
      </c>
      <c r="I27">
        <v>10.05</v>
      </c>
      <c r="J27">
        <v>11.89</v>
      </c>
      <c r="K27">
        <v>14.21</v>
      </c>
    </row>
    <row r="28" spans="1:11">
      <c r="A28" s="5" t="s">
        <v>45</v>
      </c>
      <c r="B28" t="s">
        <v>47</v>
      </c>
      <c r="C28">
        <v>3.3</v>
      </c>
      <c r="D28">
        <v>18.56</v>
      </c>
      <c r="E28">
        <v>25.09</v>
      </c>
      <c r="F28">
        <v>28.85</v>
      </c>
      <c r="G28">
        <v>28.93</v>
      </c>
      <c r="H28">
        <v>29.07</v>
      </c>
      <c r="I28">
        <v>9.87</v>
      </c>
      <c r="J28">
        <v>11.66</v>
      </c>
      <c r="K28">
        <v>13.89</v>
      </c>
    </row>
    <row r="29" spans="1:11">
      <c r="A29" s="5" t="s">
        <v>45</v>
      </c>
      <c r="B29" t="s">
        <v>48</v>
      </c>
      <c r="C29">
        <v>3.72</v>
      </c>
      <c r="D29">
        <v>20.44</v>
      </c>
      <c r="E29">
        <v>27.77</v>
      </c>
      <c r="F29">
        <v>30.94</v>
      </c>
      <c r="G29">
        <v>30.96</v>
      </c>
      <c r="H29">
        <v>30.97</v>
      </c>
      <c r="I29">
        <v>10.49</v>
      </c>
      <c r="J29">
        <v>12.27</v>
      </c>
      <c r="K29">
        <v>14.42</v>
      </c>
    </row>
    <row r="30" spans="1:11">
      <c r="A30" s="5" t="s">
        <v>21</v>
      </c>
      <c r="B30" t="s">
        <v>49</v>
      </c>
      <c r="C30">
        <v>1.49</v>
      </c>
      <c r="D30">
        <v>1.59</v>
      </c>
      <c r="E30">
        <v>1.67</v>
      </c>
      <c r="F30">
        <v>2.79</v>
      </c>
      <c r="G30">
        <v>3.36</v>
      </c>
      <c r="H30">
        <v>3.92</v>
      </c>
      <c r="I30">
        <v>6.11</v>
      </c>
      <c r="J30">
        <v>6.11</v>
      </c>
      <c r="K30">
        <v>6.11</v>
      </c>
    </row>
    <row r="31" spans="1:11">
      <c r="A31" s="5" t="s">
        <v>50</v>
      </c>
      <c r="B31" t="s">
        <v>51</v>
      </c>
      <c r="C31">
        <v>6.4</v>
      </c>
      <c r="D31">
        <v>10.87</v>
      </c>
      <c r="E31">
        <v>13.08</v>
      </c>
      <c r="F31">
        <v>7.32</v>
      </c>
      <c r="G31">
        <v>9.92</v>
      </c>
      <c r="H31">
        <v>11.79</v>
      </c>
      <c r="I31">
        <v>7.32</v>
      </c>
      <c r="J31">
        <v>7.4</v>
      </c>
      <c r="K31">
        <v>7.5</v>
      </c>
    </row>
    <row r="32" spans="1:11">
      <c r="A32" s="5" t="s">
        <v>50</v>
      </c>
      <c r="B32" t="s">
        <v>52</v>
      </c>
      <c r="C32">
        <v>5.4</v>
      </c>
      <c r="D32">
        <v>9.68</v>
      </c>
      <c r="E32">
        <v>12.06</v>
      </c>
      <c r="F32">
        <v>6.79</v>
      </c>
      <c r="G32">
        <v>8.91</v>
      </c>
      <c r="H32">
        <v>10.66</v>
      </c>
      <c r="I32">
        <v>7.42</v>
      </c>
      <c r="J32">
        <v>7.49</v>
      </c>
      <c r="K32">
        <v>7.59</v>
      </c>
    </row>
    <row r="33" spans="1:11">
      <c r="A33" s="5" t="s">
        <v>50</v>
      </c>
      <c r="B33" t="s">
        <v>53</v>
      </c>
      <c r="C33">
        <v>5.7</v>
      </c>
      <c r="D33">
        <v>10.02</v>
      </c>
      <c r="E33">
        <v>12.09</v>
      </c>
      <c r="F33">
        <v>18.55</v>
      </c>
      <c r="G33">
        <v>18.57</v>
      </c>
      <c r="H33">
        <v>18.61</v>
      </c>
      <c r="I33">
        <v>12.28</v>
      </c>
      <c r="J33">
        <v>12.36</v>
      </c>
      <c r="K33">
        <v>12.47</v>
      </c>
    </row>
    <row r="34" spans="1:11">
      <c r="A34" s="29" t="s">
        <v>54</v>
      </c>
      <c r="B34" t="s">
        <v>55</v>
      </c>
      <c r="C34">
        <v>1.42</v>
      </c>
      <c r="D34">
        <v>1.51</v>
      </c>
      <c r="E34">
        <v>1.62</v>
      </c>
      <c r="F34">
        <v>28.57</v>
      </c>
      <c r="G34">
        <v>28.66</v>
      </c>
      <c r="H34">
        <v>28.75</v>
      </c>
      <c r="I34">
        <v>6.11</v>
      </c>
      <c r="J34">
        <v>6.11</v>
      </c>
      <c r="K34">
        <v>6.11</v>
      </c>
    </row>
    <row r="35" spans="1:11">
      <c r="A35" s="29" t="s">
        <v>54</v>
      </c>
      <c r="B35" t="s">
        <v>56</v>
      </c>
      <c r="C35">
        <v>1.21</v>
      </c>
      <c r="D35">
        <v>1.51</v>
      </c>
      <c r="E35">
        <v>1.81</v>
      </c>
      <c r="F35">
        <v>26.22</v>
      </c>
      <c r="G35">
        <v>26.41</v>
      </c>
      <c r="H35">
        <v>26.55</v>
      </c>
      <c r="I35">
        <v>6.12</v>
      </c>
      <c r="J35">
        <v>6.12</v>
      </c>
      <c r="K35">
        <v>6.12</v>
      </c>
    </row>
    <row r="36" spans="1:11">
      <c r="A36" s="29" t="s">
        <v>54</v>
      </c>
      <c r="B36" t="s">
        <v>57</v>
      </c>
      <c r="C36">
        <v>1.14</v>
      </c>
      <c r="D36">
        <v>1.49</v>
      </c>
      <c r="E36">
        <v>1.69</v>
      </c>
      <c r="F36">
        <v>2.92</v>
      </c>
      <c r="G36">
        <v>3.92</v>
      </c>
      <c r="H36">
        <v>5.06</v>
      </c>
      <c r="I36">
        <v>6.12</v>
      </c>
      <c r="J36">
        <v>6.12</v>
      </c>
      <c r="K36">
        <v>6.12</v>
      </c>
    </row>
    <row r="37" spans="1:11">
      <c r="A37" s="5" t="s">
        <v>58</v>
      </c>
      <c r="B37" t="s">
        <v>59</v>
      </c>
      <c r="C37">
        <v>9.78</v>
      </c>
      <c r="D37">
        <v>36.32</v>
      </c>
      <c r="E37">
        <v>50.48</v>
      </c>
      <c r="F37">
        <v>37.94</v>
      </c>
      <c r="G37">
        <v>47.98</v>
      </c>
      <c r="H37">
        <v>52.98</v>
      </c>
      <c r="I37">
        <v>38.43</v>
      </c>
      <c r="J37">
        <v>39</v>
      </c>
      <c r="K37">
        <v>39.2</v>
      </c>
    </row>
    <row r="38" spans="1:11">
      <c r="A38" s="5" t="s">
        <v>58</v>
      </c>
      <c r="B38" t="s">
        <v>60</v>
      </c>
      <c r="C38">
        <v>8.77</v>
      </c>
      <c r="D38">
        <v>39.45</v>
      </c>
      <c r="E38">
        <v>49.78</v>
      </c>
      <c r="F38">
        <v>71.29</v>
      </c>
      <c r="G38">
        <v>81.18</v>
      </c>
      <c r="H38">
        <v>86.14</v>
      </c>
      <c r="I38">
        <v>38.48</v>
      </c>
      <c r="J38">
        <v>39.07</v>
      </c>
      <c r="K38">
        <v>39.3</v>
      </c>
    </row>
    <row r="39" spans="1:11">
      <c r="A39" s="5" t="s">
        <v>61</v>
      </c>
      <c r="B39" t="s">
        <v>62</v>
      </c>
      <c r="C39">
        <v>22.94</v>
      </c>
      <c r="D39">
        <v>23.77</v>
      </c>
      <c r="E39">
        <v>24.89</v>
      </c>
      <c r="F39">
        <v>22.45</v>
      </c>
      <c r="G39">
        <v>22.95</v>
      </c>
      <c r="H39">
        <v>23.37</v>
      </c>
      <c r="I39">
        <v>13</v>
      </c>
      <c r="J39">
        <v>13.37</v>
      </c>
      <c r="K39">
        <v>13.49</v>
      </c>
    </row>
    <row r="40" spans="1:11">
      <c r="A40" s="5" t="s">
        <v>61</v>
      </c>
      <c r="B40" t="s">
        <v>63</v>
      </c>
      <c r="C40">
        <v>4.89</v>
      </c>
      <c r="D40">
        <v>13.56</v>
      </c>
      <c r="E40">
        <v>17.63</v>
      </c>
      <c r="F40">
        <v>18.27</v>
      </c>
      <c r="G40">
        <v>20.11</v>
      </c>
      <c r="H40">
        <v>23.86</v>
      </c>
      <c r="I40">
        <v>12.39</v>
      </c>
      <c r="J40">
        <v>12.39</v>
      </c>
      <c r="K40">
        <v>12.39</v>
      </c>
    </row>
    <row r="41" spans="1:11">
      <c r="A41" s="5" t="s">
        <v>61</v>
      </c>
      <c r="B41" t="s">
        <v>64</v>
      </c>
      <c r="C41">
        <v>5.78</v>
      </c>
      <c r="D41">
        <v>6.95</v>
      </c>
      <c r="E41">
        <v>7.61</v>
      </c>
      <c r="F41">
        <v>22.96</v>
      </c>
      <c r="G41">
        <v>24.55</v>
      </c>
      <c r="H41">
        <v>29.29</v>
      </c>
      <c r="I41">
        <v>12.48</v>
      </c>
      <c r="J41">
        <v>12.48</v>
      </c>
      <c r="K41">
        <v>12.48</v>
      </c>
    </row>
    <row r="42" spans="1:11">
      <c r="A42" s="5" t="s">
        <v>65</v>
      </c>
      <c r="B42" t="s">
        <v>66</v>
      </c>
      <c r="C42">
        <v>13.31</v>
      </c>
      <c r="D42">
        <v>16.58</v>
      </c>
      <c r="E42">
        <v>18.46</v>
      </c>
      <c r="F42">
        <v>21.94</v>
      </c>
      <c r="G42">
        <v>22.84</v>
      </c>
      <c r="H42">
        <v>23.48</v>
      </c>
      <c r="I42">
        <v>12.73</v>
      </c>
      <c r="J42">
        <v>12.73</v>
      </c>
      <c r="K42">
        <v>12.73</v>
      </c>
    </row>
    <row r="43" spans="1:11">
      <c r="A43" s="5" t="s">
        <v>65</v>
      </c>
      <c r="B43" t="s">
        <v>67</v>
      </c>
      <c r="C43">
        <v>4.83</v>
      </c>
      <c r="D43">
        <v>6.34</v>
      </c>
      <c r="E43">
        <v>7.53</v>
      </c>
      <c r="F43">
        <v>23.59</v>
      </c>
      <c r="G43">
        <v>24.57</v>
      </c>
      <c r="H43">
        <v>25.3</v>
      </c>
      <c r="I43">
        <v>12.39</v>
      </c>
      <c r="J43">
        <v>12.39</v>
      </c>
      <c r="K43">
        <v>12.39</v>
      </c>
    </row>
    <row r="44" spans="1:11">
      <c r="A44" s="5" t="s">
        <v>65</v>
      </c>
      <c r="B44" t="s">
        <v>68</v>
      </c>
      <c r="C44">
        <v>3.62</v>
      </c>
      <c r="D44">
        <v>4.46</v>
      </c>
      <c r="E44">
        <v>4.85</v>
      </c>
      <c r="F44">
        <v>17.13</v>
      </c>
      <c r="G44">
        <v>17.16</v>
      </c>
      <c r="H44">
        <v>17.19</v>
      </c>
      <c r="I44">
        <v>12.8</v>
      </c>
      <c r="J44">
        <v>12.8</v>
      </c>
      <c r="K44">
        <v>12.8</v>
      </c>
    </row>
    <row r="45" spans="1:11">
      <c r="A45" s="5" t="s">
        <v>69</v>
      </c>
      <c r="B45" t="s">
        <v>70</v>
      </c>
      <c r="C45">
        <v>4.23</v>
      </c>
      <c r="D45">
        <v>8.11</v>
      </c>
      <c r="E45">
        <v>11.32</v>
      </c>
      <c r="F45">
        <v>9.39</v>
      </c>
      <c r="G45">
        <v>26.24</v>
      </c>
      <c r="H45">
        <v>39.53</v>
      </c>
      <c r="I45">
        <v>10.2</v>
      </c>
      <c r="J45">
        <v>10.2</v>
      </c>
      <c r="K45">
        <v>10.2</v>
      </c>
    </row>
    <row r="46" spans="1:11">
      <c r="A46" s="5" t="s">
        <v>69</v>
      </c>
      <c r="B46" t="s">
        <v>71</v>
      </c>
      <c r="C46">
        <v>3.5</v>
      </c>
      <c r="D46">
        <v>7.12</v>
      </c>
      <c r="E46">
        <v>8.51</v>
      </c>
      <c r="F46">
        <v>99.79</v>
      </c>
      <c r="G46">
        <v>99.87</v>
      </c>
      <c r="H46">
        <v>99.98</v>
      </c>
      <c r="I46">
        <v>9.73</v>
      </c>
      <c r="J46">
        <v>9.73</v>
      </c>
      <c r="K46">
        <v>9.73</v>
      </c>
    </row>
    <row r="47" spans="1:11">
      <c r="A47" s="5" t="s">
        <v>69</v>
      </c>
      <c r="B47" t="s">
        <v>72</v>
      </c>
      <c r="C47">
        <v>5.91</v>
      </c>
      <c r="D47">
        <v>10.82</v>
      </c>
      <c r="E47">
        <v>14.28</v>
      </c>
      <c r="F47">
        <v>7.26</v>
      </c>
      <c r="G47">
        <v>30.08</v>
      </c>
      <c r="H47">
        <v>47.99</v>
      </c>
      <c r="I47">
        <v>9.73</v>
      </c>
      <c r="J47">
        <v>9.73</v>
      </c>
      <c r="K47">
        <v>9.73</v>
      </c>
    </row>
    <row r="48" spans="1:11">
      <c r="A48" s="5" t="s">
        <v>69</v>
      </c>
      <c r="B48" t="s">
        <v>73</v>
      </c>
      <c r="C48">
        <v>5.42</v>
      </c>
      <c r="D48">
        <v>9.44</v>
      </c>
      <c r="E48">
        <v>12.11</v>
      </c>
      <c r="F48">
        <v>10.79</v>
      </c>
      <c r="G48">
        <v>30.81</v>
      </c>
      <c r="H48">
        <v>44.86</v>
      </c>
      <c r="I48">
        <v>9.73</v>
      </c>
      <c r="J48">
        <v>9.76</v>
      </c>
      <c r="K48">
        <v>9.87</v>
      </c>
    </row>
    <row r="49" spans="1:11">
      <c r="A49" s="5" t="s">
        <v>69</v>
      </c>
      <c r="B49" t="s">
        <v>74</v>
      </c>
      <c r="C49">
        <v>6.37</v>
      </c>
      <c r="D49">
        <v>10.34</v>
      </c>
      <c r="E49">
        <v>12.58</v>
      </c>
      <c r="F49">
        <v>99.58</v>
      </c>
      <c r="G49">
        <v>99.76</v>
      </c>
      <c r="H49">
        <v>99.95</v>
      </c>
      <c r="I49">
        <v>9.73</v>
      </c>
      <c r="J49">
        <v>9.76</v>
      </c>
      <c r="K49">
        <v>9.86</v>
      </c>
    </row>
    <row r="50" spans="1:11">
      <c r="A50" s="5" t="s">
        <v>75</v>
      </c>
      <c r="B50" t="s">
        <v>76</v>
      </c>
      <c r="C50">
        <v>1.81</v>
      </c>
      <c r="D50">
        <v>2.13</v>
      </c>
      <c r="E50">
        <v>2.51</v>
      </c>
      <c r="F50" s="30">
        <v>7.52105508769174</v>
      </c>
      <c r="G50" s="30">
        <v>7.52105508769174</v>
      </c>
      <c r="H50" s="30">
        <v>7.52105508769174</v>
      </c>
      <c r="I50" s="30">
        <v>59.4344711720391</v>
      </c>
      <c r="J50" s="30">
        <v>59.4344711720391</v>
      </c>
      <c r="K50" s="30">
        <v>59.4344711720391</v>
      </c>
    </row>
    <row r="51" spans="1:11">
      <c r="A51" s="5" t="s">
        <v>75</v>
      </c>
      <c r="B51" t="s">
        <v>77</v>
      </c>
      <c r="C51">
        <v>1.98</v>
      </c>
      <c r="D51">
        <v>2.46</v>
      </c>
      <c r="E51">
        <v>2.93</v>
      </c>
      <c r="F51" s="30">
        <v>8.76225320328097</v>
      </c>
      <c r="G51" s="30">
        <v>8.76225320328097</v>
      </c>
      <c r="H51" s="30">
        <v>8.76225320328097</v>
      </c>
      <c r="I51" s="30">
        <v>59.4344711720391</v>
      </c>
      <c r="J51" s="30">
        <v>59.4344711720391</v>
      </c>
      <c r="K51" s="30">
        <v>59.4344711720391</v>
      </c>
    </row>
    <row r="52" spans="1:11">
      <c r="A52" s="5" t="s">
        <v>75</v>
      </c>
      <c r="B52" t="s">
        <v>78</v>
      </c>
      <c r="C52">
        <v>1.77</v>
      </c>
      <c r="D52">
        <v>2.19</v>
      </c>
      <c r="E52">
        <v>2.61</v>
      </c>
      <c r="F52" s="30">
        <v>8.7023459519137</v>
      </c>
      <c r="G52" s="30">
        <v>8.7023459519137</v>
      </c>
      <c r="H52" s="30">
        <v>8.7023459519137</v>
      </c>
      <c r="I52" s="30">
        <v>59.4344711720391</v>
      </c>
      <c r="J52" s="30">
        <v>59.4344711720391</v>
      </c>
      <c r="K52" s="30">
        <v>59.4344711720391</v>
      </c>
    </row>
    <row r="53" spans="1:11">
      <c r="A53" s="5" t="s">
        <v>79</v>
      </c>
      <c r="B53" t="s">
        <v>80</v>
      </c>
      <c r="C53">
        <v>6.26</v>
      </c>
      <c r="D53">
        <v>7.93</v>
      </c>
      <c r="E53">
        <v>9.86</v>
      </c>
      <c r="F53" s="30">
        <v>37.5756470396552</v>
      </c>
      <c r="G53" s="30">
        <v>37.5756470396552</v>
      </c>
      <c r="H53" s="30">
        <v>37.5756470396552</v>
      </c>
      <c r="I53" s="30">
        <v>59.4344711720391</v>
      </c>
      <c r="J53" s="30">
        <v>59.4344711720391</v>
      </c>
      <c r="K53" s="30">
        <v>59.4344711720391</v>
      </c>
    </row>
    <row r="54" spans="1:11">
      <c r="A54" s="5" t="s">
        <v>79</v>
      </c>
      <c r="B54" t="s">
        <v>81</v>
      </c>
      <c r="C54">
        <v>14.13</v>
      </c>
      <c r="D54">
        <v>15.4</v>
      </c>
      <c r="E54">
        <v>17.87</v>
      </c>
      <c r="F54" s="30">
        <v>30.3665200294733</v>
      </c>
      <c r="G54" s="30">
        <v>30.3665200294733</v>
      </c>
      <c r="H54" s="30">
        <v>30.3665200294733</v>
      </c>
      <c r="I54" s="30">
        <v>59.4344711720391</v>
      </c>
      <c r="J54" s="30">
        <v>59.4344711720391</v>
      </c>
      <c r="K54" s="30">
        <v>59.4344711720391</v>
      </c>
    </row>
    <row r="55" spans="1:11">
      <c r="A55" s="5" t="s">
        <v>79</v>
      </c>
      <c r="B55" t="s">
        <v>82</v>
      </c>
      <c r="C55">
        <v>14.74</v>
      </c>
      <c r="D55">
        <v>17.57</v>
      </c>
      <c r="E55">
        <v>20.7</v>
      </c>
      <c r="F55" s="30">
        <v>33.385069756018</v>
      </c>
      <c r="G55" s="30">
        <v>33.385069756018</v>
      </c>
      <c r="H55" s="30">
        <v>33.385069756018</v>
      </c>
      <c r="I55" s="30">
        <v>59.4344711720391</v>
      </c>
      <c r="J55" s="30">
        <v>59.4344711720391</v>
      </c>
      <c r="K55" s="30">
        <v>59.4344711720391</v>
      </c>
    </row>
    <row r="56" spans="1:11">
      <c r="A56" s="5" t="s">
        <v>83</v>
      </c>
      <c r="B56" t="s">
        <v>84</v>
      </c>
      <c r="C56">
        <v>4.52</v>
      </c>
      <c r="D56">
        <v>5.61</v>
      </c>
      <c r="E56">
        <v>6.89</v>
      </c>
      <c r="F56" s="30">
        <v>40.5926536516023</v>
      </c>
      <c r="G56" s="30">
        <v>40.5926536516023</v>
      </c>
      <c r="H56" s="30">
        <v>40.5926536516023</v>
      </c>
      <c r="I56" s="30">
        <v>55.2415816127984</v>
      </c>
      <c r="J56" s="30">
        <v>55.2415816127984</v>
      </c>
      <c r="K56" s="30">
        <v>55.2415816127984</v>
      </c>
    </row>
    <row r="57" spans="1:11">
      <c r="A57" s="5" t="s">
        <v>83</v>
      </c>
      <c r="B57" t="s">
        <v>85</v>
      </c>
      <c r="C57">
        <v>3.25</v>
      </c>
      <c r="D57">
        <v>3.89</v>
      </c>
      <c r="E57">
        <v>5.14</v>
      </c>
      <c r="F57" s="30">
        <v>16.6291021006613</v>
      </c>
      <c r="G57" s="30">
        <v>16.6291021006613</v>
      </c>
      <c r="H57" s="30">
        <v>16.6291021006613</v>
      </c>
      <c r="I57" s="30">
        <v>55.2415816127984</v>
      </c>
      <c r="J57" s="30">
        <v>55.2415816127984</v>
      </c>
      <c r="K57" s="30">
        <v>55.2415816127984</v>
      </c>
    </row>
    <row r="58" spans="1:11">
      <c r="A58" s="5" t="s">
        <v>83</v>
      </c>
      <c r="B58" t="s">
        <v>86</v>
      </c>
      <c r="C58">
        <v>4.35</v>
      </c>
      <c r="D58">
        <v>5.5</v>
      </c>
      <c r="E58">
        <v>6.94</v>
      </c>
      <c r="F58" s="30">
        <v>15.4306007766843</v>
      </c>
      <c r="G58" s="30">
        <v>15.4306007766843</v>
      </c>
      <c r="H58" s="30">
        <v>15.4306007766843</v>
      </c>
      <c r="I58" s="30">
        <v>55.2415816127984</v>
      </c>
      <c r="J58" s="30">
        <v>55.2415816127984</v>
      </c>
      <c r="K58" s="30">
        <v>55.2415816127984</v>
      </c>
    </row>
    <row r="59" spans="1:11">
      <c r="A59" s="5" t="s">
        <v>83</v>
      </c>
      <c r="B59" t="s">
        <v>87</v>
      </c>
      <c r="C59">
        <v>6.41</v>
      </c>
      <c r="D59">
        <v>24.08</v>
      </c>
      <c r="E59">
        <v>32.11</v>
      </c>
      <c r="F59" s="30">
        <v>13.4529246523415</v>
      </c>
      <c r="G59" s="30">
        <v>13.4529246523415</v>
      </c>
      <c r="H59" s="30">
        <v>13.4529246523415</v>
      </c>
      <c r="I59" s="30">
        <v>59.4344711720391</v>
      </c>
      <c r="J59" s="30">
        <v>59.4344711720391</v>
      </c>
      <c r="K59" s="30">
        <v>59.4344711720391</v>
      </c>
    </row>
    <row r="60" spans="1:11">
      <c r="A60" s="5" t="s">
        <v>83</v>
      </c>
      <c r="B60" t="s">
        <v>88</v>
      </c>
      <c r="C60">
        <v>6.79</v>
      </c>
      <c r="D60">
        <v>23.34</v>
      </c>
      <c r="E60">
        <v>30.88</v>
      </c>
      <c r="F60" s="30">
        <v>13.3120666859555</v>
      </c>
      <c r="G60" s="30">
        <v>13.3120666859555</v>
      </c>
      <c r="H60" s="30">
        <v>13.3120666859555</v>
      </c>
      <c r="I60" s="30">
        <v>59.4344711720391</v>
      </c>
      <c r="J60" s="30">
        <v>59.4344711720391</v>
      </c>
      <c r="K60" s="30">
        <v>59.4344711720391</v>
      </c>
    </row>
    <row r="61" spans="1:11">
      <c r="A61" s="5" t="s">
        <v>83</v>
      </c>
      <c r="B61" t="s">
        <v>89</v>
      </c>
      <c r="C61">
        <v>6.05</v>
      </c>
      <c r="D61">
        <v>19.56</v>
      </c>
      <c r="E61">
        <v>26.15</v>
      </c>
      <c r="F61" s="30">
        <v>13.1740654333964</v>
      </c>
      <c r="G61" s="30">
        <v>13.1740654333964</v>
      </c>
      <c r="H61" s="30">
        <v>13.1740654333964</v>
      </c>
      <c r="I61" s="30">
        <v>59.4344711720391</v>
      </c>
      <c r="J61" s="30">
        <v>59.4344711720391</v>
      </c>
      <c r="K61" s="30">
        <v>59.4344711720391</v>
      </c>
    </row>
    <row r="62" spans="1:11">
      <c r="A62" s="5" t="s">
        <v>83</v>
      </c>
      <c r="B62" t="s">
        <v>90</v>
      </c>
      <c r="C62">
        <v>7.58</v>
      </c>
      <c r="D62">
        <v>23.22</v>
      </c>
      <c r="E62">
        <v>31.16</v>
      </c>
      <c r="F62" s="30">
        <v>13.9278716383253</v>
      </c>
      <c r="G62" s="30">
        <v>13.9278716383253</v>
      </c>
      <c r="H62" s="30">
        <v>13.9278716383253</v>
      </c>
      <c r="I62" s="30">
        <v>59.4344711720391</v>
      </c>
      <c r="J62" s="30">
        <v>59.4344711720391</v>
      </c>
      <c r="K62" s="30">
        <v>59.4344711720391</v>
      </c>
    </row>
    <row r="63" spans="1:11">
      <c r="A63" s="5" t="s">
        <v>83</v>
      </c>
      <c r="B63" t="s">
        <v>91</v>
      </c>
      <c r="C63">
        <v>7.38</v>
      </c>
      <c r="D63">
        <v>23.74</v>
      </c>
      <c r="E63">
        <v>31.09</v>
      </c>
      <c r="F63" s="30">
        <v>13.6023594026095</v>
      </c>
      <c r="G63" s="30">
        <v>13.6023594026095</v>
      </c>
      <c r="H63" s="30">
        <v>13.6023594026095</v>
      </c>
      <c r="I63" s="30">
        <v>59.4344711720391</v>
      </c>
      <c r="J63" s="30">
        <v>59.4344711720391</v>
      </c>
      <c r="K63" s="30">
        <v>59.4344711720391</v>
      </c>
    </row>
    <row r="64" spans="1:11">
      <c r="A64" s="5" t="s">
        <v>83</v>
      </c>
      <c r="B64" t="s">
        <v>92</v>
      </c>
      <c r="C64">
        <v>6.73</v>
      </c>
      <c r="D64">
        <v>8.57</v>
      </c>
      <c r="E64">
        <v>13.04</v>
      </c>
      <c r="F64" s="30">
        <v>40.0497117038588</v>
      </c>
      <c r="G64" s="30">
        <v>40.0497117038588</v>
      </c>
      <c r="H64" s="30">
        <v>40.0497117038588</v>
      </c>
      <c r="I64" s="30">
        <v>55.2415816127984</v>
      </c>
      <c r="J64" s="30">
        <v>55.2415816127984</v>
      </c>
      <c r="K64" s="30">
        <v>55.2415816127984</v>
      </c>
    </row>
    <row r="65" spans="1:11">
      <c r="A65" s="5" t="s">
        <v>83</v>
      </c>
      <c r="B65" t="s">
        <v>93</v>
      </c>
      <c r="C65">
        <v>4.16</v>
      </c>
      <c r="D65">
        <v>5.15</v>
      </c>
      <c r="E65">
        <v>6.36</v>
      </c>
      <c r="F65" s="30">
        <v>37.4779550704619</v>
      </c>
      <c r="G65" s="30">
        <v>37.4779550704619</v>
      </c>
      <c r="H65" s="30">
        <v>37.4779550704619</v>
      </c>
      <c r="I65" s="30">
        <v>55.2415816127984</v>
      </c>
      <c r="J65" s="30">
        <v>55.2415816127984</v>
      </c>
      <c r="K65" s="30">
        <v>55.2415816127984</v>
      </c>
    </row>
    <row r="66" spans="1:11">
      <c r="A66" s="5" t="s">
        <v>83</v>
      </c>
      <c r="B66" t="s">
        <v>94</v>
      </c>
      <c r="C66">
        <v>3.93</v>
      </c>
      <c r="D66">
        <v>4.84</v>
      </c>
      <c r="E66">
        <v>5.99</v>
      </c>
      <c r="F66" s="30">
        <v>18.6729465538142</v>
      </c>
      <c r="G66" s="30">
        <v>18.6729465538142</v>
      </c>
      <c r="H66" s="30">
        <v>18.6729465538142</v>
      </c>
      <c r="I66" s="30">
        <v>55.2415816127984</v>
      </c>
      <c r="J66" s="30">
        <v>55.2415816127984</v>
      </c>
      <c r="K66" s="30">
        <v>55.2415816127984</v>
      </c>
    </row>
    <row r="67" spans="1:11">
      <c r="A67" s="5" t="s">
        <v>83</v>
      </c>
      <c r="B67" t="s">
        <v>95</v>
      </c>
      <c r="C67">
        <v>3.96</v>
      </c>
      <c r="D67">
        <v>4.85</v>
      </c>
      <c r="E67">
        <v>6.04</v>
      </c>
      <c r="F67" s="30">
        <v>20.1708412533892</v>
      </c>
      <c r="G67" s="30">
        <v>20.1708412533892</v>
      </c>
      <c r="H67" s="30">
        <v>20.1708412533892</v>
      </c>
      <c r="I67" s="30">
        <v>55.2415816127984</v>
      </c>
      <c r="J67" s="30">
        <v>55.2415816127984</v>
      </c>
      <c r="K67" s="30">
        <v>55.2415816127984</v>
      </c>
    </row>
    <row r="68" spans="1:11">
      <c r="A68" s="5" t="s">
        <v>96</v>
      </c>
      <c r="B68" t="s">
        <v>97</v>
      </c>
      <c r="C68">
        <v>13.7</v>
      </c>
      <c r="D68">
        <v>14.75</v>
      </c>
      <c r="E68">
        <v>15.81</v>
      </c>
      <c r="F68" s="30">
        <v>25.2116390536429</v>
      </c>
      <c r="G68" s="30">
        <v>25.2116390536429</v>
      </c>
      <c r="H68" s="30">
        <v>25.2116390536429</v>
      </c>
      <c r="I68" s="30">
        <v>59.4344711720391</v>
      </c>
      <c r="J68" s="30">
        <v>59.4344711720391</v>
      </c>
      <c r="K68" s="30">
        <v>59.4344711720391</v>
      </c>
    </row>
    <row r="69" spans="1:11">
      <c r="A69" s="5" t="s">
        <v>96</v>
      </c>
      <c r="B69" t="s">
        <v>98</v>
      </c>
      <c r="C69">
        <v>21.59</v>
      </c>
      <c r="D69">
        <v>22.39</v>
      </c>
      <c r="E69">
        <v>24.53</v>
      </c>
      <c r="F69" s="30">
        <v>42.520676330617</v>
      </c>
      <c r="G69" s="30">
        <v>42.520676330617</v>
      </c>
      <c r="H69" s="30">
        <v>42.520676330617</v>
      </c>
      <c r="I69" s="30">
        <v>59.4344711720391</v>
      </c>
      <c r="J69" s="30">
        <v>59.4344711720391</v>
      </c>
      <c r="K69" s="30">
        <v>59.4344711720391</v>
      </c>
    </row>
    <row r="70" spans="1:11">
      <c r="A70" s="5" t="s">
        <v>96</v>
      </c>
      <c r="B70" t="s">
        <v>99</v>
      </c>
      <c r="C70">
        <v>21.12</v>
      </c>
      <c r="D70">
        <v>22.21</v>
      </c>
      <c r="E70">
        <v>23.66</v>
      </c>
      <c r="F70" s="30">
        <v>35.4577123138765</v>
      </c>
      <c r="G70" s="30">
        <v>35.4577123138765</v>
      </c>
      <c r="H70" s="30">
        <v>35.4577123138765</v>
      </c>
      <c r="I70" s="30">
        <v>59.4344711720391</v>
      </c>
      <c r="J70" s="30">
        <v>59.4344711720391</v>
      </c>
      <c r="K70" s="30">
        <v>59.4344711720391</v>
      </c>
    </row>
    <row r="71" spans="1:11">
      <c r="A71" s="5" t="s">
        <v>100</v>
      </c>
      <c r="B71" t="s">
        <v>101</v>
      </c>
      <c r="C71">
        <v>7.16</v>
      </c>
      <c r="D71">
        <v>24.4</v>
      </c>
      <c r="E71">
        <v>41.39</v>
      </c>
      <c r="F71" s="30">
        <v>17.628534224822</v>
      </c>
      <c r="G71" s="30">
        <v>17.628534224822</v>
      </c>
      <c r="H71" s="30">
        <v>17.628534224822</v>
      </c>
      <c r="I71" s="30">
        <v>59.4344711720391</v>
      </c>
      <c r="J71" s="30">
        <v>59.4344711720391</v>
      </c>
      <c r="K71" s="30">
        <v>59.4344711720391</v>
      </c>
    </row>
    <row r="72" spans="1:11">
      <c r="A72" s="5" t="s">
        <v>100</v>
      </c>
      <c r="B72" t="s">
        <v>102</v>
      </c>
      <c r="C72">
        <v>4.66</v>
      </c>
      <c r="D72">
        <v>26.76</v>
      </c>
      <c r="E72">
        <v>48.73</v>
      </c>
      <c r="F72" s="30">
        <v>18.8868043183835</v>
      </c>
      <c r="G72" s="30">
        <v>18.8868043183835</v>
      </c>
      <c r="H72" s="30">
        <v>18.8868043183835</v>
      </c>
      <c r="I72" s="30">
        <v>55.2415816127984</v>
      </c>
      <c r="J72" s="30">
        <v>55.2415816127984</v>
      </c>
      <c r="K72" s="30">
        <v>55.2415816127984</v>
      </c>
    </row>
    <row r="73" spans="1:11">
      <c r="A73" s="5" t="s">
        <v>100</v>
      </c>
      <c r="B73" t="s">
        <v>103</v>
      </c>
      <c r="C73">
        <v>5.23</v>
      </c>
      <c r="D73">
        <v>32.48</v>
      </c>
      <c r="E73">
        <v>58.37</v>
      </c>
      <c r="F73" s="30">
        <v>21.0960093602757</v>
      </c>
      <c r="G73" s="30">
        <v>21.0960093602757</v>
      </c>
      <c r="H73" s="30">
        <v>21.0960093602757</v>
      </c>
      <c r="I73" s="30">
        <v>55.2415816127984</v>
      </c>
      <c r="J73" s="30">
        <v>55.2415816127984</v>
      </c>
      <c r="K73" s="30">
        <v>55.2415816127984</v>
      </c>
    </row>
    <row r="74" spans="1:11">
      <c r="A74" s="5" t="s">
        <v>100</v>
      </c>
      <c r="B74" t="s">
        <v>104</v>
      </c>
      <c r="C74">
        <v>6.44</v>
      </c>
      <c r="D74">
        <v>25.75</v>
      </c>
      <c r="E74">
        <v>47.4</v>
      </c>
      <c r="F74" s="30">
        <v>21.0292697790031</v>
      </c>
      <c r="G74" s="30">
        <v>21.0292697790031</v>
      </c>
      <c r="H74" s="30">
        <v>21.0292697790031</v>
      </c>
      <c r="I74" s="30">
        <v>55.2415816127984</v>
      </c>
      <c r="J74" s="30">
        <v>55.2415816127984</v>
      </c>
      <c r="K74" s="30">
        <v>55.2415816127984</v>
      </c>
    </row>
    <row r="75" spans="1:11">
      <c r="A75" s="5" t="s">
        <v>100</v>
      </c>
      <c r="B75" t="s">
        <v>105</v>
      </c>
      <c r="C75">
        <v>4.16</v>
      </c>
      <c r="D75">
        <v>28.98</v>
      </c>
      <c r="E75">
        <v>55.91</v>
      </c>
      <c r="F75" s="30">
        <v>18.5262505112281</v>
      </c>
      <c r="G75" s="30">
        <v>18.5262505112281</v>
      </c>
      <c r="H75" s="30">
        <v>18.5262505112281</v>
      </c>
      <c r="I75" s="30">
        <v>55.2415816127984</v>
      </c>
      <c r="J75" s="30">
        <v>55.2415816127984</v>
      </c>
      <c r="K75" s="30">
        <v>55.2415816127984</v>
      </c>
    </row>
    <row r="76" spans="1:11">
      <c r="A76" s="5" t="s">
        <v>100</v>
      </c>
      <c r="B76" t="s">
        <v>106</v>
      </c>
      <c r="C76">
        <v>5.18</v>
      </c>
      <c r="D76">
        <v>22.14</v>
      </c>
      <c r="E76">
        <v>40.29</v>
      </c>
      <c r="F76" s="30">
        <v>18.3244593794799</v>
      </c>
      <c r="G76" s="30">
        <v>18.3244593794799</v>
      </c>
      <c r="H76" s="30">
        <v>18.3244593794799</v>
      </c>
      <c r="I76" s="30">
        <v>55.2415816127984</v>
      </c>
      <c r="J76" s="30">
        <v>55.2415816127984</v>
      </c>
      <c r="K76" s="30">
        <v>55.2415816127984</v>
      </c>
    </row>
    <row r="77" spans="1:11">
      <c r="A77" s="5" t="s">
        <v>100</v>
      </c>
      <c r="B77" t="s">
        <v>107</v>
      </c>
      <c r="C77">
        <v>5.2</v>
      </c>
      <c r="D77">
        <v>21.97</v>
      </c>
      <c r="E77">
        <v>40.4</v>
      </c>
      <c r="F77" s="30">
        <v>18.9497038777188</v>
      </c>
      <c r="G77" s="30">
        <v>18.9497038777188</v>
      </c>
      <c r="H77" s="30">
        <v>18.9497038777188</v>
      </c>
      <c r="I77" s="30">
        <v>55.2415816127984</v>
      </c>
      <c r="J77" s="30">
        <v>55.2415816127984</v>
      </c>
      <c r="K77" s="30">
        <v>55.2415816127984</v>
      </c>
    </row>
    <row r="78" spans="1:11">
      <c r="A78" s="5" t="s">
        <v>100</v>
      </c>
      <c r="B78" t="s">
        <v>108</v>
      </c>
      <c r="C78">
        <v>4.9</v>
      </c>
      <c r="D78">
        <v>36.46</v>
      </c>
      <c r="E78">
        <v>65.04</v>
      </c>
      <c r="F78" s="30">
        <v>21.7064313738361</v>
      </c>
      <c r="G78" s="30">
        <v>21.7064313738361</v>
      </c>
      <c r="H78" s="30">
        <v>21.7064313738361</v>
      </c>
      <c r="I78" s="30" t="s">
        <v>109</v>
      </c>
      <c r="J78" s="30" t="s">
        <v>109</v>
      </c>
      <c r="K78" s="30" t="s">
        <v>109</v>
      </c>
    </row>
    <row r="79" spans="1:11">
      <c r="A79" s="5" t="s">
        <v>100</v>
      </c>
      <c r="B79" t="s">
        <v>110</v>
      </c>
      <c r="C79">
        <v>6.53</v>
      </c>
      <c r="D79">
        <v>24.57</v>
      </c>
      <c r="E79">
        <v>41.61</v>
      </c>
      <c r="F79" s="30">
        <v>17.3092667166866</v>
      </c>
      <c r="G79" s="30">
        <v>17.3092667166866</v>
      </c>
      <c r="H79" s="30">
        <v>17.3092667166866</v>
      </c>
      <c r="I79" s="30">
        <v>55.2415816127984</v>
      </c>
      <c r="J79" s="30">
        <v>55.2415816127984</v>
      </c>
      <c r="K79" s="30">
        <v>55.2415816127984</v>
      </c>
    </row>
    <row r="80" spans="1:11">
      <c r="A80" s="5" t="s">
        <v>100</v>
      </c>
      <c r="B80" t="s">
        <v>111</v>
      </c>
      <c r="C80">
        <v>4.8</v>
      </c>
      <c r="D80">
        <v>22.79</v>
      </c>
      <c r="E80">
        <v>40.71</v>
      </c>
      <c r="F80" s="30">
        <v>19.6361340728703</v>
      </c>
      <c r="G80" s="30">
        <v>19.6361340728703</v>
      </c>
      <c r="H80" s="30">
        <v>19.6361340728703</v>
      </c>
      <c r="I80" s="30">
        <v>55.2415816127984</v>
      </c>
      <c r="J80" s="30">
        <v>55.2415816127984</v>
      </c>
      <c r="K80" s="30">
        <v>55.2415816127984</v>
      </c>
    </row>
    <row r="81" spans="1:11">
      <c r="A81" s="5" t="s">
        <v>100</v>
      </c>
      <c r="B81" t="s">
        <v>112</v>
      </c>
      <c r="C81">
        <v>4.44</v>
      </c>
      <c r="D81">
        <v>27.81</v>
      </c>
      <c r="E81">
        <v>54.69</v>
      </c>
      <c r="F81" s="30">
        <v>19.2442578130905</v>
      </c>
      <c r="G81" s="30">
        <v>19.2442578130905</v>
      </c>
      <c r="H81" s="30">
        <v>19.2442578130905</v>
      </c>
      <c r="I81" s="30">
        <v>59.4344711720391</v>
      </c>
      <c r="J81" s="30">
        <v>59.4344711720391</v>
      </c>
      <c r="K81" s="30">
        <v>59.4344711720391</v>
      </c>
    </row>
    <row r="82" spans="1:11">
      <c r="A82" s="5" t="s">
        <v>100</v>
      </c>
      <c r="B82" t="s">
        <v>113</v>
      </c>
      <c r="C82">
        <v>3.36</v>
      </c>
      <c r="D82">
        <v>17.89</v>
      </c>
      <c r="E82">
        <v>35.08</v>
      </c>
      <c r="F82" s="30">
        <v>18.3693067935808</v>
      </c>
      <c r="G82" s="30">
        <v>18.3693067935808</v>
      </c>
      <c r="H82" s="30">
        <v>18.3693067935808</v>
      </c>
      <c r="I82" s="30">
        <v>55.2415816127984</v>
      </c>
      <c r="J82" s="30">
        <v>55.2415816127984</v>
      </c>
      <c r="K82" s="30">
        <v>55.2415816127984</v>
      </c>
    </row>
    <row r="83" spans="1:11">
      <c r="A83" s="5" t="s">
        <v>100</v>
      </c>
      <c r="B83" t="s">
        <v>114</v>
      </c>
      <c r="C83">
        <v>4.65</v>
      </c>
      <c r="D83">
        <v>23.21</v>
      </c>
      <c r="E83">
        <v>44.76</v>
      </c>
      <c r="F83" s="30">
        <v>20.7861478848229</v>
      </c>
      <c r="G83" s="30">
        <v>20.7861478848229</v>
      </c>
      <c r="H83" s="30">
        <v>20.7861478848229</v>
      </c>
      <c r="I83" s="30">
        <v>59.4344711720391</v>
      </c>
      <c r="J83" s="30">
        <v>59.4344711720391</v>
      </c>
      <c r="K83" s="30">
        <v>59.4344711720391</v>
      </c>
    </row>
    <row r="84" spans="1:11">
      <c r="A84" s="5" t="s">
        <v>100</v>
      </c>
      <c r="B84" t="s">
        <v>115</v>
      </c>
      <c r="C84">
        <v>4.49</v>
      </c>
      <c r="D84">
        <v>25.85</v>
      </c>
      <c r="E84">
        <v>48.24</v>
      </c>
      <c r="F84" s="30">
        <v>20.3871291842394</v>
      </c>
      <c r="G84" s="30">
        <v>20.3871291842394</v>
      </c>
      <c r="H84" s="30">
        <v>20.3871291842394</v>
      </c>
      <c r="I84" s="30" t="s">
        <v>109</v>
      </c>
      <c r="J84" s="30" t="s">
        <v>109</v>
      </c>
      <c r="K84" s="30" t="s">
        <v>109</v>
      </c>
    </row>
    <row r="85" spans="1:11">
      <c r="A85" s="5" t="s">
        <v>100</v>
      </c>
      <c r="B85" t="s">
        <v>116</v>
      </c>
      <c r="C85">
        <v>4.89</v>
      </c>
      <c r="D85">
        <v>24.21</v>
      </c>
      <c r="E85">
        <v>46.24</v>
      </c>
      <c r="F85" s="30">
        <v>18.7581514570943</v>
      </c>
      <c r="G85" s="30">
        <v>18.7581514570943</v>
      </c>
      <c r="H85" s="30">
        <v>18.7581514570943</v>
      </c>
      <c r="I85" s="30">
        <v>59.4344711720391</v>
      </c>
      <c r="J85" s="30">
        <v>59.4344711720391</v>
      </c>
      <c r="K85" s="30">
        <v>59.4344711720391</v>
      </c>
    </row>
    <row r="86" spans="1:11">
      <c r="A86" s="5" t="s">
        <v>100</v>
      </c>
      <c r="B86" t="s">
        <v>117</v>
      </c>
      <c r="C86">
        <v>3.94</v>
      </c>
      <c r="D86">
        <v>18.16</v>
      </c>
      <c r="E86">
        <v>32.51</v>
      </c>
      <c r="F86" s="30">
        <v>20.1558668946534</v>
      </c>
      <c r="G86" s="30">
        <v>20.1558668946534</v>
      </c>
      <c r="H86" s="30">
        <v>20.1558668946534</v>
      </c>
      <c r="I86" s="30">
        <v>59.4344711720391</v>
      </c>
      <c r="J86" s="30">
        <v>59.4344711720391</v>
      </c>
      <c r="K86" s="30">
        <v>59.4344711720391</v>
      </c>
    </row>
    <row r="87" spans="1:11">
      <c r="A87" s="5" t="s">
        <v>100</v>
      </c>
      <c r="B87" t="s">
        <v>118</v>
      </c>
      <c r="C87">
        <v>4.21</v>
      </c>
      <c r="D87">
        <v>29.55</v>
      </c>
      <c r="E87">
        <v>52.24</v>
      </c>
      <c r="F87" s="30">
        <v>22.0709100876244</v>
      </c>
      <c r="G87" s="30">
        <v>22.0709100876244</v>
      </c>
      <c r="H87" s="30">
        <v>22.0709100876244</v>
      </c>
      <c r="I87" s="30">
        <v>59.4344711720391</v>
      </c>
      <c r="J87" s="30">
        <v>59.4344711720391</v>
      </c>
      <c r="K87" s="30">
        <v>59.4344711720391</v>
      </c>
    </row>
    <row r="88" spans="1:11">
      <c r="A88" s="5" t="s">
        <v>100</v>
      </c>
      <c r="B88" t="s">
        <v>119</v>
      </c>
      <c r="C88">
        <v>5.9</v>
      </c>
      <c r="D88">
        <v>26.47</v>
      </c>
      <c r="E88">
        <v>53.95</v>
      </c>
      <c r="F88" s="30">
        <v>22.8364972823558</v>
      </c>
      <c r="G88" s="30">
        <v>22.8364972823558</v>
      </c>
      <c r="H88" s="30">
        <v>22.8364972823558</v>
      </c>
      <c r="I88" s="30">
        <v>59.4344711720391</v>
      </c>
      <c r="J88" s="30">
        <v>59.4344711720391</v>
      </c>
      <c r="K88" s="30">
        <v>59.4344711720391</v>
      </c>
    </row>
    <row r="89" spans="1:11">
      <c r="A89" s="5" t="s">
        <v>100</v>
      </c>
      <c r="B89" t="s">
        <v>120</v>
      </c>
      <c r="C89">
        <v>5.01</v>
      </c>
      <c r="D89">
        <v>31.41</v>
      </c>
      <c r="E89">
        <v>62.26</v>
      </c>
      <c r="F89" s="30">
        <v>21.4189228681875</v>
      </c>
      <c r="G89" s="30">
        <v>21.4189228681875</v>
      </c>
      <c r="H89" s="30">
        <v>21.4189228681875</v>
      </c>
      <c r="I89" s="30">
        <v>59.4344711720391</v>
      </c>
      <c r="J89" s="30">
        <v>59.4344711720391</v>
      </c>
      <c r="K89" s="30">
        <v>59.4344711720391</v>
      </c>
    </row>
    <row r="90" spans="1:11">
      <c r="A90" s="5" t="s">
        <v>100</v>
      </c>
      <c r="B90" t="s">
        <v>121</v>
      </c>
      <c r="C90">
        <v>4.26</v>
      </c>
      <c r="D90">
        <v>29.2</v>
      </c>
      <c r="E90">
        <v>49.58</v>
      </c>
      <c r="F90" s="30">
        <v>18.7980796009869</v>
      </c>
      <c r="G90" s="30">
        <v>18.7980796009869</v>
      </c>
      <c r="H90" s="30">
        <v>18.7980796009869</v>
      </c>
      <c r="I90" s="30">
        <v>59.4344711720391</v>
      </c>
      <c r="J90" s="30">
        <v>59.4344711720391</v>
      </c>
      <c r="K90" s="30">
        <v>59.4344711720391</v>
      </c>
    </row>
    <row r="93" spans="1:4">
      <c r="A93" s="15" t="s">
        <v>122</v>
      </c>
      <c r="B93" s="15"/>
      <c r="C93" s="15"/>
      <c r="D93" s="15"/>
    </row>
    <row r="94" spans="1:4">
      <c r="A94" s="16" t="s">
        <v>123</v>
      </c>
      <c r="B94" s="16" t="str">
        <f>_xlfn.XLOOKUP(D94,D2:D90,A2:A90)</f>
        <v>Logstash - NONFIN </v>
      </c>
      <c r="C94" t="str">
        <f>_xlfn.XLOOKUP(D94,D2:D90,B2:B90)</f>
        <v>RVLOGNO2ABC20LD</v>
      </c>
      <c r="D94">
        <f>MAX(D2:D44,D50:D90)</f>
        <v>39.45</v>
      </c>
    </row>
    <row r="95" spans="1:4">
      <c r="A95" t="s">
        <v>124</v>
      </c>
      <c r="B95" t="str">
        <f>_xlfn.XLOOKUP(D95,G2:G90,A2:A90)</f>
        <v>Logstash - NONFIN </v>
      </c>
      <c r="C95" t="str">
        <f>_xlfn.XLOOKUP(D95,G2:G90,B2:B90)</f>
        <v>RVLOGNO2ABC20LD</v>
      </c>
      <c r="D95">
        <f>MAX(G2:G44,G50:G90)</f>
        <v>81.18</v>
      </c>
    </row>
    <row r="96" spans="1:4">
      <c r="A96" t="s">
        <v>125</v>
      </c>
      <c r="B96" t="str">
        <f>_xlfn.XLOOKUP(D96,J2:J90,A2:A90)</f>
        <v>Logging</v>
      </c>
      <c r="C96" t="str">
        <f>_xlfn.XLOOKUP(D96,J2:J90,B2:B90)</f>
        <v>stinlog1ev20ld.ocp.preprod.everest.supporting.devmandiri.co.id</v>
      </c>
      <c r="D96">
        <f>MAX(J2:J44,J50:J90)</f>
        <v>59.4344711720391</v>
      </c>
    </row>
    <row r="98" spans="1:4">
      <c r="A98" s="18" t="s">
        <v>0</v>
      </c>
      <c r="B98" s="19" t="s">
        <v>123</v>
      </c>
      <c r="C98" s="19" t="s">
        <v>126</v>
      </c>
      <c r="D98" s="19" t="s">
        <v>127</v>
      </c>
    </row>
    <row r="99" spans="1:4">
      <c r="A99" s="20" t="s">
        <v>128</v>
      </c>
      <c r="B99" s="21">
        <f>MAX(D71:D90)</f>
        <v>36.46</v>
      </c>
      <c r="C99" s="21">
        <f>MAX(G71:G90)</f>
        <v>22.8364972823558</v>
      </c>
      <c r="D99" s="21">
        <f>MAX(J71:J90)</f>
        <v>59.4344711720391</v>
      </c>
    </row>
    <row r="100" spans="1:4">
      <c r="A100" s="20" t="s">
        <v>129</v>
      </c>
      <c r="B100" s="21">
        <f>MAX(D53:D55)</f>
        <v>17.57</v>
      </c>
      <c r="C100" s="21">
        <f>MAX(G53:G55)</f>
        <v>37.5756470396552</v>
      </c>
      <c r="D100" s="21">
        <f>MAX(J53:J55)</f>
        <v>59.4344711720391</v>
      </c>
    </row>
    <row r="101" spans="1:4">
      <c r="A101" s="20" t="s">
        <v>130</v>
      </c>
      <c r="B101" s="21">
        <f>MAX(D68:D70)</f>
        <v>22.39</v>
      </c>
      <c r="C101" s="21">
        <f>MAX(G68:G70)</f>
        <v>42.520676330617</v>
      </c>
      <c r="D101" s="21">
        <f>MAX(J68:J70)</f>
        <v>59.4344711720391</v>
      </c>
    </row>
    <row r="102" spans="1:4">
      <c r="A102" s="20" t="s">
        <v>131</v>
      </c>
      <c r="B102" s="21">
        <f>MAX(D50:D52)</f>
        <v>2.46</v>
      </c>
      <c r="C102" s="21">
        <f>MAX(G50:G52)</f>
        <v>8.76225320328097</v>
      </c>
      <c r="D102" s="21">
        <f>MAX(J50:J52)</f>
        <v>59.4344711720391</v>
      </c>
    </row>
    <row r="103" spans="1:4">
      <c r="A103" s="20" t="s">
        <v>132</v>
      </c>
      <c r="B103" s="21">
        <f>MAX(D56:D67)</f>
        <v>24.08</v>
      </c>
      <c r="C103" s="21">
        <f>MAX(G56:G67)</f>
        <v>40.5926536516023</v>
      </c>
      <c r="D103" s="21">
        <f>MAX(J56:J67)</f>
        <v>59.4344711720391</v>
      </c>
    </row>
    <row r="104" spans="1:4">
      <c r="A104" s="22" t="s">
        <v>50</v>
      </c>
      <c r="B104" s="21">
        <f>MAX(D31:D33)</f>
        <v>10.87</v>
      </c>
      <c r="C104" s="21">
        <f>MAX(G31:G33)</f>
        <v>18.57</v>
      </c>
      <c r="D104" s="21">
        <f>MAX(J31:J33)</f>
        <v>12.36</v>
      </c>
    </row>
    <row r="105" spans="1:4">
      <c r="A105" s="22" t="s">
        <v>54</v>
      </c>
      <c r="B105" s="21">
        <f>MAX(D34:D36)</f>
        <v>1.51</v>
      </c>
      <c r="C105" s="21">
        <f>MAX(G34:G36)</f>
        <v>28.66</v>
      </c>
      <c r="D105" s="21">
        <f>MAX(J34:J36)</f>
        <v>6.12</v>
      </c>
    </row>
    <row r="106" spans="1:4">
      <c r="A106" s="22" t="s">
        <v>45</v>
      </c>
      <c r="B106" s="21">
        <f>MAX(D27:D29)</f>
        <v>20.44</v>
      </c>
      <c r="C106" s="21">
        <f>MAX(G27:G29)</f>
        <v>30.96</v>
      </c>
      <c r="D106" s="21">
        <f>MAX(J27:J29)</f>
        <v>12.27</v>
      </c>
    </row>
    <row r="107" spans="1:4">
      <c r="A107" s="22" t="s">
        <v>41</v>
      </c>
      <c r="B107" s="21">
        <f>MAX(D24:D26)</f>
        <v>1.72</v>
      </c>
      <c r="C107" s="21">
        <f>MAX(G24:G26)</f>
        <v>26.3</v>
      </c>
      <c r="D107" s="21">
        <f>MAX(J24:J26)</f>
        <v>6.25</v>
      </c>
    </row>
    <row r="108" spans="1:4">
      <c r="A108" s="22" t="s">
        <v>26</v>
      </c>
      <c r="B108" s="21">
        <f>MAX(D13:D15)</f>
        <v>0.26</v>
      </c>
      <c r="C108" s="21">
        <f>MAX(G13:G15)</f>
        <v>43.51</v>
      </c>
      <c r="D108" s="21">
        <f>MAX(J13:J15)</f>
        <v>52.04</v>
      </c>
    </row>
    <row r="109" spans="1:4">
      <c r="A109" s="22" t="s">
        <v>133</v>
      </c>
      <c r="B109" s="21">
        <f>MAX(D37:D38)</f>
        <v>39.45</v>
      </c>
      <c r="C109" s="21">
        <f>MAX(G37:G38)</f>
        <v>81.18</v>
      </c>
      <c r="D109" s="21">
        <f>MAX(J37:J38)</f>
        <v>39.07</v>
      </c>
    </row>
    <row r="110" ht="28.5" spans="1:4">
      <c r="A110" s="22" t="s">
        <v>37</v>
      </c>
      <c r="B110" s="21">
        <f>MAX(D21:D23)</f>
        <v>11</v>
      </c>
      <c r="C110" s="21">
        <f>MAX(G21:G23)</f>
        <v>44.61</v>
      </c>
      <c r="D110" s="21">
        <f>MAX(J21:J23)</f>
        <v>24.23</v>
      </c>
    </row>
    <row r="111" ht="28.5" spans="1:4">
      <c r="A111" s="22" t="s">
        <v>30</v>
      </c>
      <c r="B111" s="21">
        <f>MAX(D16:D18)</f>
        <v>1.29</v>
      </c>
      <c r="C111" s="21">
        <f>MAX(G16:G18)</f>
        <v>51.54</v>
      </c>
      <c r="D111" s="21">
        <f>MAX(J16:J18)</f>
        <v>9.95</v>
      </c>
    </row>
    <row r="112" ht="28.5" spans="1:4">
      <c r="A112" s="22" t="s">
        <v>34</v>
      </c>
      <c r="B112" s="21">
        <f>MAX(D19:D20)</f>
        <v>4.65</v>
      </c>
      <c r="C112" s="21">
        <f>MAX(G19:G20)</f>
        <v>39.25</v>
      </c>
      <c r="D112" s="21">
        <f>MAX(J19:J20)</f>
        <v>9.88</v>
      </c>
    </row>
    <row r="113" spans="1:4">
      <c r="A113" s="22" t="s">
        <v>61</v>
      </c>
      <c r="B113" s="21">
        <f>MAX(D39:D41)</f>
        <v>23.77</v>
      </c>
      <c r="C113" s="21">
        <f>MAX(G39:G41)</f>
        <v>24.55</v>
      </c>
      <c r="D113" s="21">
        <f>MAX(J39:J41)</f>
        <v>13.37</v>
      </c>
    </row>
    <row r="114" spans="1:4">
      <c r="A114" s="22" t="s">
        <v>65</v>
      </c>
      <c r="B114" s="21">
        <f>MAX(D42:D44)</f>
        <v>16.58</v>
      </c>
      <c r="C114" s="21">
        <f>MAX(G42:G44)</f>
        <v>24.57</v>
      </c>
      <c r="D114" s="21">
        <f>MAX(J42:J44)</f>
        <v>12.8</v>
      </c>
    </row>
    <row r="115" spans="1:4">
      <c r="A115" s="22" t="s">
        <v>134</v>
      </c>
      <c r="B115" s="21">
        <f>MAX(D8,D10,D12)</f>
        <v>12.97</v>
      </c>
      <c r="C115" s="21">
        <f>MAX(G8,G10,G12)</f>
        <v>22.03</v>
      </c>
      <c r="D115" s="21">
        <f>MAX(J8,J10,J12)</f>
        <v>15.77</v>
      </c>
    </row>
    <row r="116" spans="1:4">
      <c r="A116" s="22" t="s">
        <v>21</v>
      </c>
      <c r="B116" s="21">
        <f>MAX(D9,D11,D30)</f>
        <v>1.59</v>
      </c>
      <c r="C116" s="21">
        <f>MAX(G9,G11,G30)</f>
        <v>3.36</v>
      </c>
      <c r="D116" s="21">
        <f>MAX(J9,J11,J30)</f>
        <v>6.11</v>
      </c>
    </row>
    <row r="117" spans="1:4">
      <c r="A117" s="22" t="s">
        <v>11</v>
      </c>
      <c r="B117" s="21">
        <f>MAX(D2,D4,D7)</f>
        <v>20.08</v>
      </c>
      <c r="C117" s="21">
        <f>MAX(G2,G4,G7)</f>
        <v>31.13</v>
      </c>
      <c r="D117" s="21">
        <f>MAX(J2,J4,J7)</f>
        <v>12.83</v>
      </c>
    </row>
    <row r="118" spans="1:4">
      <c r="A118" s="22" t="s">
        <v>13</v>
      </c>
      <c r="B118" s="21">
        <f>MAX(D3,D5,D6)</f>
        <v>1.1</v>
      </c>
      <c r="C118" s="21">
        <f>MAX(G3,G5,G6)</f>
        <v>28.45</v>
      </c>
      <c r="D118" s="21">
        <f>MAX(J3,J5,J6)</f>
        <v>6.34</v>
      </c>
    </row>
    <row r="119" spans="1:4">
      <c r="A119" s="23" t="s">
        <v>69</v>
      </c>
      <c r="B119" s="21">
        <f>MAX(D45:D49)</f>
        <v>10.82</v>
      </c>
      <c r="C119" s="21">
        <f>MAX(G45:G49)</f>
        <v>99.87</v>
      </c>
      <c r="D119" s="21">
        <f>MAX(J45:J49)</f>
        <v>10.2</v>
      </c>
    </row>
    <row r="120" spans="1:4">
      <c r="A120" s="23" t="s">
        <v>135</v>
      </c>
      <c r="B120" s="21" t="e">
        <f>MAX(#REF!)</f>
        <v>#REF!</v>
      </c>
      <c r="C120" s="21" t="e">
        <f>MAX(#REF!)</f>
        <v>#REF!</v>
      </c>
      <c r="D120" s="21" t="e">
        <f>MAX(#REF!)</f>
        <v>#REF!</v>
      </c>
    </row>
    <row r="121" ht="99.75" spans="1:4">
      <c r="A121" s="24" t="s">
        <v>136</v>
      </c>
      <c r="B121" s="25" t="str">
        <f>_xlfn.CONCAT(B94," - ",C94," ",D94,"%")</f>
        <v>Logstash - NONFIN  - RVLOGNO2ABC20LD 39.45%</v>
      </c>
      <c r="C121" s="25" t="str">
        <f>_xlfn.CONCAT(B95," - ",C95," ",D95,"%")</f>
        <v>Logstash - NONFIN  - RVLOGNO2ABC20LD 81.18%</v>
      </c>
      <c r="D121" s="25" t="str">
        <f>_xlfn.CONCAT(B96," - ",C96," ",D96,"%")</f>
        <v>Logging - stinlog1ev20ld.ocp.preprod.everest.supporting.devmandiri.co.id 59.4344711720391%</v>
      </c>
    </row>
  </sheetData>
  <mergeCells count="1">
    <mergeCell ref="A93:D93"/>
  </mergeCells>
  <conditionalFormatting sqref="B99:D120">
    <cfRule type="cellIs" dxfId="0" priority="1" operator="greaterThan">
      <formula>80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0"/>
  <sheetViews>
    <sheetView workbookViewId="0">
      <pane ySplit="1" topLeftCell="A59" activePane="bottomLeft" state="frozen"/>
      <selection/>
      <selection pane="bottomLeft" activeCell="H66" sqref="H66"/>
    </sheetView>
  </sheetViews>
  <sheetFormatPr defaultColWidth="8.85833333333333" defaultRowHeight="14.25"/>
  <cols>
    <col min="1" max="1" width="40.7166666666667" customWidth="1"/>
    <col min="2" max="2" width="60.425" customWidth="1"/>
    <col min="3" max="3" width="14.425" customWidth="1"/>
    <col min="4" max="4" width="12.1416666666667" customWidth="1"/>
    <col min="5" max="5" width="12.8583333333333" customWidth="1"/>
    <col min="6" max="6" width="16.2833333333333" customWidth="1"/>
    <col min="7" max="7" width="16" customWidth="1"/>
    <col min="8" max="8" width="16.7166666666667" customWidth="1"/>
    <col min="9" max="9" width="18.1416666666667" customWidth="1"/>
    <col min="10" max="10" width="17.8583333333333" customWidth="1"/>
    <col min="11" max="11" width="18.575" customWidth="1"/>
  </cols>
  <sheetData>
    <row r="1" spans="1:1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M1" s="9" t="s">
        <v>1</v>
      </c>
    </row>
    <row r="2" spans="1:13">
      <c r="A2" s="8" t="s">
        <v>11</v>
      </c>
      <c r="B2" s="8" t="s">
        <v>12</v>
      </c>
      <c r="C2" s="9">
        <v>11.19</v>
      </c>
      <c r="D2" s="9">
        <v>32.26</v>
      </c>
      <c r="E2" s="9">
        <v>33.54</v>
      </c>
      <c r="F2" s="9">
        <v>8.72</v>
      </c>
      <c r="G2" s="9">
        <v>38.19</v>
      </c>
      <c r="H2" s="9">
        <v>45.12</v>
      </c>
      <c r="I2" s="9">
        <v>11.87</v>
      </c>
      <c r="J2" s="9">
        <v>26.93</v>
      </c>
      <c r="K2" s="9">
        <v>40.69</v>
      </c>
      <c r="M2" s="9" t="s">
        <v>12</v>
      </c>
    </row>
    <row r="3" spans="1:13">
      <c r="A3" s="8" t="s">
        <v>13</v>
      </c>
      <c r="B3" s="8" t="s">
        <v>14</v>
      </c>
      <c r="C3" s="9">
        <v>1.54</v>
      </c>
      <c r="D3" s="9">
        <v>1.65</v>
      </c>
      <c r="E3" s="9">
        <v>1.87</v>
      </c>
      <c r="F3" s="9">
        <v>3.19</v>
      </c>
      <c r="G3" s="9">
        <v>4.84</v>
      </c>
      <c r="H3" s="9">
        <v>6.46</v>
      </c>
      <c r="I3" s="9">
        <v>6.9</v>
      </c>
      <c r="J3" s="9">
        <v>6.9</v>
      </c>
      <c r="K3" s="9">
        <v>6.9</v>
      </c>
      <c r="M3" s="9" t="s">
        <v>14</v>
      </c>
    </row>
    <row r="4" spans="1:13">
      <c r="A4" s="8" t="s">
        <v>11</v>
      </c>
      <c r="B4" s="8" t="s">
        <v>15</v>
      </c>
      <c r="C4" s="9">
        <v>9.6</v>
      </c>
      <c r="D4" s="9">
        <v>28.71</v>
      </c>
      <c r="E4" s="9">
        <v>30.07</v>
      </c>
      <c r="F4" s="9">
        <v>29.06</v>
      </c>
      <c r="G4" s="9">
        <v>29.15</v>
      </c>
      <c r="H4" s="9">
        <v>29.28</v>
      </c>
      <c r="I4" s="9">
        <v>11.58</v>
      </c>
      <c r="J4" s="9">
        <v>26.29</v>
      </c>
      <c r="K4" s="9">
        <v>39.3</v>
      </c>
      <c r="M4" s="9" t="s">
        <v>15</v>
      </c>
    </row>
    <row r="5" spans="1:13">
      <c r="A5" s="8" t="s">
        <v>13</v>
      </c>
      <c r="B5" s="8" t="s">
        <v>16</v>
      </c>
      <c r="C5" s="9">
        <v>1.63</v>
      </c>
      <c r="D5" s="9">
        <v>1.76</v>
      </c>
      <c r="E5" s="9">
        <v>1.91</v>
      </c>
      <c r="F5" s="9">
        <v>36.49</v>
      </c>
      <c r="G5" s="9">
        <v>36.52</v>
      </c>
      <c r="H5" s="9">
        <v>36.56</v>
      </c>
      <c r="I5" s="9">
        <v>7.14</v>
      </c>
      <c r="J5" s="9">
        <v>7.14</v>
      </c>
      <c r="K5" s="9">
        <v>7.14</v>
      </c>
      <c r="M5" s="9" t="s">
        <v>16</v>
      </c>
    </row>
    <row r="6" spans="1:13">
      <c r="A6" s="8" t="s">
        <v>13</v>
      </c>
      <c r="B6" s="8" t="s">
        <v>17</v>
      </c>
      <c r="C6" s="9">
        <v>1.71</v>
      </c>
      <c r="D6" s="9">
        <v>1.79</v>
      </c>
      <c r="E6" s="9">
        <v>1.91</v>
      </c>
      <c r="F6" s="9">
        <v>1.92</v>
      </c>
      <c r="G6" s="9">
        <v>4.12</v>
      </c>
      <c r="H6" s="9">
        <v>6.26</v>
      </c>
      <c r="I6" s="9">
        <v>6.89</v>
      </c>
      <c r="J6" s="9">
        <v>6.89</v>
      </c>
      <c r="K6" s="9">
        <v>6.89</v>
      </c>
      <c r="M6" s="9" t="s">
        <v>17</v>
      </c>
    </row>
    <row r="7" spans="1:13">
      <c r="A7" s="8" t="s">
        <v>11</v>
      </c>
      <c r="B7" s="8" t="s">
        <v>18</v>
      </c>
      <c r="C7" s="9">
        <v>9.47</v>
      </c>
      <c r="D7" s="9">
        <v>27.58</v>
      </c>
      <c r="E7" s="9">
        <v>28.55</v>
      </c>
      <c r="F7" s="9">
        <v>34.47</v>
      </c>
      <c r="G7" s="9">
        <v>34.58</v>
      </c>
      <c r="H7" s="9">
        <v>34.67</v>
      </c>
      <c r="I7" s="9">
        <v>11.77</v>
      </c>
      <c r="J7" s="9">
        <v>26.4</v>
      </c>
      <c r="K7" s="9">
        <v>39.92</v>
      </c>
      <c r="M7" s="9" t="s">
        <v>18</v>
      </c>
    </row>
    <row r="8" spans="1:13">
      <c r="A8" s="8" t="s">
        <v>19</v>
      </c>
      <c r="B8" s="9" t="s">
        <v>137</v>
      </c>
      <c r="C8" s="9" t="s">
        <v>138</v>
      </c>
      <c r="D8" s="9" t="s">
        <v>138</v>
      </c>
      <c r="E8" s="9" t="s">
        <v>138</v>
      </c>
      <c r="F8" s="9" t="s">
        <v>138</v>
      </c>
      <c r="G8" s="9" t="s">
        <v>138</v>
      </c>
      <c r="H8" s="9" t="s">
        <v>138</v>
      </c>
      <c r="I8" s="9" t="s">
        <v>138</v>
      </c>
      <c r="J8" s="9" t="s">
        <v>138</v>
      </c>
      <c r="K8" s="9" t="s">
        <v>138</v>
      </c>
      <c r="M8" s="9" t="s">
        <v>137</v>
      </c>
    </row>
    <row r="9" spans="1:13">
      <c r="A9" s="8" t="s">
        <v>19</v>
      </c>
      <c r="B9" s="9" t="s">
        <v>139</v>
      </c>
      <c r="C9" s="9" t="s">
        <v>138</v>
      </c>
      <c r="D9" s="9" t="s">
        <v>138</v>
      </c>
      <c r="E9" s="9" t="s">
        <v>138</v>
      </c>
      <c r="F9" s="9" t="s">
        <v>138</v>
      </c>
      <c r="G9" s="9" t="s">
        <v>138</v>
      </c>
      <c r="H9" s="9" t="s">
        <v>138</v>
      </c>
      <c r="I9" s="9" t="s">
        <v>138</v>
      </c>
      <c r="J9" s="9" t="s">
        <v>138</v>
      </c>
      <c r="K9" s="9" t="s">
        <v>138</v>
      </c>
      <c r="M9" s="9" t="s">
        <v>139</v>
      </c>
    </row>
    <row r="10" spans="1:13">
      <c r="A10" s="8" t="s">
        <v>21</v>
      </c>
      <c r="B10" s="9" t="s">
        <v>140</v>
      </c>
      <c r="C10" s="9" t="s">
        <v>138</v>
      </c>
      <c r="D10" s="9" t="s">
        <v>138</v>
      </c>
      <c r="E10" s="9" t="s">
        <v>138</v>
      </c>
      <c r="F10" s="9" t="s">
        <v>138</v>
      </c>
      <c r="G10" s="9" t="s">
        <v>138</v>
      </c>
      <c r="H10" s="9" t="s">
        <v>138</v>
      </c>
      <c r="I10" s="9" t="s">
        <v>138</v>
      </c>
      <c r="J10" s="9" t="s">
        <v>138</v>
      </c>
      <c r="K10" s="9" t="s">
        <v>138</v>
      </c>
      <c r="M10" s="9" t="s">
        <v>140</v>
      </c>
    </row>
    <row r="11" spans="1:13">
      <c r="A11" s="8" t="s">
        <v>21</v>
      </c>
      <c r="B11" s="8" t="s">
        <v>141</v>
      </c>
      <c r="C11" s="9">
        <v>1.32</v>
      </c>
      <c r="D11" s="9">
        <v>1.85</v>
      </c>
      <c r="E11" s="9">
        <v>9.5</v>
      </c>
      <c r="F11" s="9">
        <v>21.18</v>
      </c>
      <c r="G11" s="9">
        <v>23.24</v>
      </c>
      <c r="H11" s="9">
        <v>26.47</v>
      </c>
      <c r="I11" s="9">
        <v>5.65</v>
      </c>
      <c r="J11" s="9">
        <v>6.14</v>
      </c>
      <c r="K11" s="9">
        <v>6.63</v>
      </c>
      <c r="M11" s="9" t="s">
        <v>141</v>
      </c>
    </row>
    <row r="12" spans="1:13">
      <c r="A12" s="8" t="s">
        <v>21</v>
      </c>
      <c r="B12" s="8" t="s">
        <v>142</v>
      </c>
      <c r="C12" s="9">
        <v>1.47</v>
      </c>
      <c r="D12" s="9">
        <v>1.9</v>
      </c>
      <c r="E12" s="9">
        <v>10.07</v>
      </c>
      <c r="F12" s="9">
        <v>21.79</v>
      </c>
      <c r="G12" s="9">
        <v>24.69</v>
      </c>
      <c r="H12" s="9">
        <v>25.92</v>
      </c>
      <c r="I12" s="9">
        <v>6.38</v>
      </c>
      <c r="J12" s="9">
        <v>6.56</v>
      </c>
      <c r="K12" s="9">
        <v>6.58</v>
      </c>
      <c r="M12" s="9" t="s">
        <v>142</v>
      </c>
    </row>
    <row r="13" spans="1:13">
      <c r="A13" s="10" t="s">
        <v>26</v>
      </c>
      <c r="B13" s="8" t="s">
        <v>27</v>
      </c>
      <c r="C13" s="9">
        <v>0.43</v>
      </c>
      <c r="D13" s="9">
        <v>0.75</v>
      </c>
      <c r="E13" s="9">
        <v>0.8</v>
      </c>
      <c r="F13" s="9">
        <v>38.68</v>
      </c>
      <c r="G13" s="9">
        <v>38.69</v>
      </c>
      <c r="H13" s="9">
        <v>38.7</v>
      </c>
      <c r="I13" s="9">
        <v>51.99</v>
      </c>
      <c r="J13" s="9">
        <v>52.01</v>
      </c>
      <c r="K13" s="9">
        <v>52.02</v>
      </c>
      <c r="M13" s="9" t="s">
        <v>27</v>
      </c>
    </row>
    <row r="14" spans="1:13">
      <c r="A14" s="10" t="s">
        <v>26</v>
      </c>
      <c r="B14" s="8" t="s">
        <v>28</v>
      </c>
      <c r="C14" s="9">
        <v>0.54</v>
      </c>
      <c r="D14" s="9">
        <v>0.98</v>
      </c>
      <c r="E14" s="9">
        <v>1.02</v>
      </c>
      <c r="F14" s="9">
        <v>38.56</v>
      </c>
      <c r="G14" s="9">
        <v>38.56</v>
      </c>
      <c r="H14" s="9">
        <v>38.57</v>
      </c>
      <c r="I14" s="9">
        <v>37.2</v>
      </c>
      <c r="J14" s="9">
        <v>37.21</v>
      </c>
      <c r="K14" s="9">
        <v>37.24</v>
      </c>
      <c r="M14" s="9" t="s">
        <v>28</v>
      </c>
    </row>
    <row r="15" spans="1:13">
      <c r="A15" s="10" t="s">
        <v>26</v>
      </c>
      <c r="B15" s="8" t="s">
        <v>29</v>
      </c>
      <c r="C15" s="9">
        <v>0.42</v>
      </c>
      <c r="D15" s="9">
        <v>0.65</v>
      </c>
      <c r="E15" s="9">
        <v>0.68</v>
      </c>
      <c r="F15" s="9">
        <v>39.89</v>
      </c>
      <c r="G15" s="9">
        <v>39.89</v>
      </c>
      <c r="H15" s="9">
        <v>39.9</v>
      </c>
      <c r="I15" s="9">
        <v>31.05</v>
      </c>
      <c r="J15" s="9">
        <v>31.06</v>
      </c>
      <c r="K15" s="9">
        <v>31.08</v>
      </c>
      <c r="M15" s="9" t="s">
        <v>29</v>
      </c>
    </row>
    <row r="16" spans="1:13">
      <c r="A16" s="8" t="s">
        <v>30</v>
      </c>
      <c r="B16" s="8" t="s">
        <v>31</v>
      </c>
      <c r="C16" s="9">
        <v>1.56</v>
      </c>
      <c r="D16" s="9">
        <v>1.73</v>
      </c>
      <c r="E16" s="9">
        <v>1.99</v>
      </c>
      <c r="F16" s="9">
        <v>41.89</v>
      </c>
      <c r="G16" s="9">
        <v>41.9</v>
      </c>
      <c r="H16" s="9">
        <v>41.99</v>
      </c>
      <c r="I16" s="9">
        <v>10.11</v>
      </c>
      <c r="J16" s="9">
        <v>10.11</v>
      </c>
      <c r="K16" s="9">
        <v>10.11</v>
      </c>
      <c r="M16" s="9" t="s">
        <v>31</v>
      </c>
    </row>
    <row r="17" spans="1:13">
      <c r="A17" s="8" t="s">
        <v>30</v>
      </c>
      <c r="B17" s="8" t="s">
        <v>32</v>
      </c>
      <c r="C17" s="9">
        <v>1.32</v>
      </c>
      <c r="D17" s="9">
        <v>1.38</v>
      </c>
      <c r="E17" s="9">
        <v>1.47</v>
      </c>
      <c r="F17" s="9">
        <v>38.49</v>
      </c>
      <c r="G17" s="9">
        <v>38.51</v>
      </c>
      <c r="H17" s="9">
        <v>38.52</v>
      </c>
      <c r="I17" s="9">
        <v>10.69</v>
      </c>
      <c r="J17" s="9">
        <v>10.69</v>
      </c>
      <c r="K17" s="9">
        <v>10.69</v>
      </c>
      <c r="M17" s="9" t="s">
        <v>32</v>
      </c>
    </row>
    <row r="18" spans="1:13">
      <c r="A18" s="8" t="s">
        <v>30</v>
      </c>
      <c r="B18" s="8" t="s">
        <v>33</v>
      </c>
      <c r="C18" s="9">
        <v>1.37</v>
      </c>
      <c r="D18" s="9">
        <v>1.47</v>
      </c>
      <c r="E18" s="9">
        <v>1.66</v>
      </c>
      <c r="F18" s="9">
        <v>38.94</v>
      </c>
      <c r="G18" s="9">
        <v>38.99</v>
      </c>
      <c r="H18" s="9">
        <v>39.03</v>
      </c>
      <c r="I18" s="9">
        <v>10.02</v>
      </c>
      <c r="J18" s="9">
        <v>10.04</v>
      </c>
      <c r="K18" s="9">
        <v>10.15</v>
      </c>
      <c r="M18" s="9" t="s">
        <v>33</v>
      </c>
    </row>
    <row r="19" spans="1:13">
      <c r="A19" s="8" t="s">
        <v>34</v>
      </c>
      <c r="B19" s="8" t="s">
        <v>35</v>
      </c>
      <c r="C19" s="9">
        <v>4.19</v>
      </c>
      <c r="D19" s="9">
        <v>6.79</v>
      </c>
      <c r="E19" s="9">
        <v>7.68</v>
      </c>
      <c r="F19" s="9">
        <v>6.99</v>
      </c>
      <c r="G19" s="9">
        <v>17.61</v>
      </c>
      <c r="H19" s="9">
        <v>20.66</v>
      </c>
      <c r="I19" s="9">
        <v>10.36</v>
      </c>
      <c r="J19" s="9">
        <v>10.42</v>
      </c>
      <c r="K19" s="9">
        <v>10.5</v>
      </c>
      <c r="M19" s="9" t="s">
        <v>35</v>
      </c>
    </row>
    <row r="20" spans="1:13">
      <c r="A20" s="8" t="s">
        <v>34</v>
      </c>
      <c r="B20" s="8" t="s">
        <v>36</v>
      </c>
      <c r="C20" s="9">
        <v>3.99</v>
      </c>
      <c r="D20" s="9">
        <v>6.73</v>
      </c>
      <c r="E20" s="9">
        <v>7.55</v>
      </c>
      <c r="F20" s="9">
        <v>41.41</v>
      </c>
      <c r="G20" s="9">
        <v>41.42</v>
      </c>
      <c r="H20" s="9">
        <v>41.46</v>
      </c>
      <c r="I20" s="9">
        <v>10.46</v>
      </c>
      <c r="J20" s="9">
        <v>10.48</v>
      </c>
      <c r="K20" s="9">
        <v>10.61</v>
      </c>
      <c r="M20" s="9" t="s">
        <v>36</v>
      </c>
    </row>
    <row r="21" spans="1:13">
      <c r="A21" s="8" t="s">
        <v>37</v>
      </c>
      <c r="B21" s="8" t="s">
        <v>38</v>
      </c>
      <c r="C21" s="9">
        <v>5.57</v>
      </c>
      <c r="D21" s="9">
        <v>11.88</v>
      </c>
      <c r="E21" s="9">
        <v>16.24</v>
      </c>
      <c r="F21" s="9">
        <v>41.1</v>
      </c>
      <c r="G21" s="9">
        <v>41.12</v>
      </c>
      <c r="H21" s="9">
        <v>41.13</v>
      </c>
      <c r="I21" s="9">
        <v>27.24</v>
      </c>
      <c r="J21" s="9">
        <v>30.4</v>
      </c>
      <c r="K21" s="9">
        <v>33.52</v>
      </c>
      <c r="M21" s="9" t="s">
        <v>38</v>
      </c>
    </row>
    <row r="22" spans="1:13">
      <c r="A22" s="8" t="s">
        <v>37</v>
      </c>
      <c r="B22" s="8" t="s">
        <v>39</v>
      </c>
      <c r="C22" s="9">
        <v>6.04</v>
      </c>
      <c r="D22" s="9">
        <v>21.49</v>
      </c>
      <c r="E22" s="9">
        <v>29.45</v>
      </c>
      <c r="F22" s="9">
        <v>41.9</v>
      </c>
      <c r="G22" s="9">
        <v>41.91</v>
      </c>
      <c r="H22" s="9">
        <v>41.93</v>
      </c>
      <c r="I22" s="9">
        <v>26.1</v>
      </c>
      <c r="J22" s="9">
        <v>29.27</v>
      </c>
      <c r="K22" s="9">
        <v>32.94</v>
      </c>
      <c r="M22" s="9" t="s">
        <v>39</v>
      </c>
    </row>
    <row r="23" spans="1:13">
      <c r="A23" s="8" t="s">
        <v>37</v>
      </c>
      <c r="B23" s="8" t="s">
        <v>40</v>
      </c>
      <c r="C23" s="9">
        <v>6.32</v>
      </c>
      <c r="D23" s="9">
        <v>12.28</v>
      </c>
      <c r="E23" s="9">
        <v>21.02</v>
      </c>
      <c r="F23" s="9">
        <v>41.99</v>
      </c>
      <c r="G23" s="9">
        <v>42.09</v>
      </c>
      <c r="H23" s="9">
        <v>42.2</v>
      </c>
      <c r="I23" s="9">
        <v>40.6</v>
      </c>
      <c r="J23" s="9">
        <v>44.95</v>
      </c>
      <c r="K23" s="9">
        <v>48.22</v>
      </c>
      <c r="M23" s="9" t="s">
        <v>40</v>
      </c>
    </row>
    <row r="24" spans="1:13">
      <c r="A24" s="8" t="s">
        <v>41</v>
      </c>
      <c r="B24" s="8" t="s">
        <v>42</v>
      </c>
      <c r="C24" s="9">
        <v>1.78</v>
      </c>
      <c r="D24" s="9">
        <v>1.83</v>
      </c>
      <c r="E24" s="9">
        <v>1.92</v>
      </c>
      <c r="F24" s="9">
        <v>2.46</v>
      </c>
      <c r="G24" s="9">
        <v>4</v>
      </c>
      <c r="H24" s="9">
        <v>5.46</v>
      </c>
      <c r="I24" s="9">
        <v>6.56</v>
      </c>
      <c r="J24" s="9">
        <v>6.56</v>
      </c>
      <c r="K24" s="9">
        <v>6.56</v>
      </c>
      <c r="M24" s="9" t="s">
        <v>42</v>
      </c>
    </row>
    <row r="25" spans="1:13">
      <c r="A25" s="8" t="s">
        <v>41</v>
      </c>
      <c r="B25" s="8" t="s">
        <v>43</v>
      </c>
      <c r="C25" s="9">
        <v>1.4</v>
      </c>
      <c r="D25" s="9">
        <v>1.58</v>
      </c>
      <c r="E25" s="9">
        <v>1.82</v>
      </c>
      <c r="F25" s="9">
        <v>2.39</v>
      </c>
      <c r="G25" s="9">
        <v>3.95</v>
      </c>
      <c r="H25" s="9">
        <v>6.39</v>
      </c>
      <c r="I25" s="9">
        <v>6.76</v>
      </c>
      <c r="J25" s="9">
        <v>6.76</v>
      </c>
      <c r="K25" s="9">
        <v>6.76</v>
      </c>
      <c r="M25" s="9" t="s">
        <v>43</v>
      </c>
    </row>
    <row r="26" spans="1:13">
      <c r="A26" s="8" t="s">
        <v>41</v>
      </c>
      <c r="B26" s="8" t="s">
        <v>44</v>
      </c>
      <c r="C26" s="9">
        <v>1.6</v>
      </c>
      <c r="D26" s="9">
        <v>1.7</v>
      </c>
      <c r="E26" s="9">
        <v>1.83</v>
      </c>
      <c r="F26" s="9">
        <v>34.68</v>
      </c>
      <c r="G26" s="9">
        <v>34.92</v>
      </c>
      <c r="H26" s="9">
        <v>35.01</v>
      </c>
      <c r="I26" s="9">
        <v>6.59</v>
      </c>
      <c r="J26" s="9">
        <v>6.59</v>
      </c>
      <c r="K26" s="9">
        <v>6.59</v>
      </c>
      <c r="M26" s="9" t="s">
        <v>44</v>
      </c>
    </row>
    <row r="27" spans="1:13">
      <c r="A27" s="8" t="s">
        <v>45</v>
      </c>
      <c r="B27" s="8" t="s">
        <v>46</v>
      </c>
      <c r="C27" s="9">
        <v>9.85</v>
      </c>
      <c r="D27" s="9">
        <v>27.67</v>
      </c>
      <c r="E27" s="9">
        <v>28.75</v>
      </c>
      <c r="F27" s="9">
        <v>10.59</v>
      </c>
      <c r="G27" s="9">
        <v>35.61</v>
      </c>
      <c r="H27" s="9">
        <v>40.52</v>
      </c>
      <c r="I27" s="9">
        <v>10.85</v>
      </c>
      <c r="J27" s="9">
        <v>23.92</v>
      </c>
      <c r="K27" s="9">
        <v>35.76</v>
      </c>
      <c r="M27" s="9" t="s">
        <v>46</v>
      </c>
    </row>
    <row r="28" spans="1:13">
      <c r="A28" s="8" t="s">
        <v>45</v>
      </c>
      <c r="B28" s="8" t="s">
        <v>47</v>
      </c>
      <c r="C28" s="9">
        <v>7.36</v>
      </c>
      <c r="D28" s="9">
        <v>22.77</v>
      </c>
      <c r="E28" s="9">
        <v>24.43</v>
      </c>
      <c r="F28" s="9">
        <v>30.98</v>
      </c>
      <c r="G28" s="9">
        <v>31</v>
      </c>
      <c r="H28" s="9">
        <v>31.02</v>
      </c>
      <c r="I28" s="9">
        <v>10.79</v>
      </c>
      <c r="J28" s="9">
        <v>25</v>
      </c>
      <c r="K28" s="9">
        <v>37.83</v>
      </c>
      <c r="M28" s="9" t="s">
        <v>47</v>
      </c>
    </row>
    <row r="29" spans="1:13">
      <c r="A29" s="8" t="s">
        <v>45</v>
      </c>
      <c r="B29" s="8" t="s">
        <v>48</v>
      </c>
      <c r="C29" s="9">
        <v>9.27</v>
      </c>
      <c r="D29" s="9">
        <v>25.75</v>
      </c>
      <c r="E29" s="9">
        <v>27.44</v>
      </c>
      <c r="F29" s="9">
        <v>32.38</v>
      </c>
      <c r="G29" s="9">
        <v>32.48</v>
      </c>
      <c r="H29" s="9">
        <v>32.57</v>
      </c>
      <c r="I29" s="9">
        <v>10.95</v>
      </c>
      <c r="J29" s="9">
        <v>24.8</v>
      </c>
      <c r="K29" s="9">
        <v>38.08</v>
      </c>
      <c r="M29" s="9" t="s">
        <v>48</v>
      </c>
    </row>
    <row r="30" spans="1:13">
      <c r="A30" s="8" t="s">
        <v>143</v>
      </c>
      <c r="B30" s="8" t="s">
        <v>55</v>
      </c>
      <c r="C30" s="9">
        <v>1.59</v>
      </c>
      <c r="D30" s="9">
        <v>2.12</v>
      </c>
      <c r="E30" s="9">
        <v>13.79</v>
      </c>
      <c r="F30" s="9">
        <v>22.54</v>
      </c>
      <c r="G30" s="9">
        <v>23.68</v>
      </c>
      <c r="H30" s="9">
        <v>25.82</v>
      </c>
      <c r="I30" s="9">
        <v>6.37</v>
      </c>
      <c r="J30" s="9">
        <v>6.41</v>
      </c>
      <c r="K30" s="9">
        <v>6.5</v>
      </c>
      <c r="M30" s="9" t="s">
        <v>55</v>
      </c>
    </row>
    <row r="31" spans="1:13">
      <c r="A31" s="8" t="s">
        <v>50</v>
      </c>
      <c r="B31" s="8" t="s">
        <v>51</v>
      </c>
      <c r="C31" s="9">
        <v>10.18</v>
      </c>
      <c r="D31" s="9">
        <v>20.48</v>
      </c>
      <c r="E31" s="9">
        <v>22.87</v>
      </c>
      <c r="F31" s="9">
        <v>18.47</v>
      </c>
      <c r="G31" s="9">
        <v>18.49</v>
      </c>
      <c r="H31" s="9">
        <v>18.53</v>
      </c>
      <c r="I31" s="9">
        <v>3.04</v>
      </c>
      <c r="J31" s="9">
        <v>4.96</v>
      </c>
      <c r="K31" s="9">
        <v>6.73</v>
      </c>
      <c r="M31" s="9" t="s">
        <v>51</v>
      </c>
    </row>
    <row r="32" spans="1:13">
      <c r="A32" s="8" t="s">
        <v>134</v>
      </c>
      <c r="B32" s="9" t="s">
        <v>144</v>
      </c>
      <c r="C32" s="9" t="s">
        <v>138</v>
      </c>
      <c r="D32" s="9" t="s">
        <v>138</v>
      </c>
      <c r="E32" s="9" t="s">
        <v>138</v>
      </c>
      <c r="F32" s="9" t="s">
        <v>138</v>
      </c>
      <c r="G32" s="9" t="s">
        <v>138</v>
      </c>
      <c r="H32" s="9" t="s">
        <v>138</v>
      </c>
      <c r="I32" s="9" t="s">
        <v>138</v>
      </c>
      <c r="J32" s="9" t="s">
        <v>138</v>
      </c>
      <c r="K32" s="9" t="s">
        <v>138</v>
      </c>
      <c r="M32" s="9" t="s">
        <v>144</v>
      </c>
    </row>
    <row r="33" spans="1:13">
      <c r="A33" s="8" t="s">
        <v>50</v>
      </c>
      <c r="B33" s="8" t="s">
        <v>53</v>
      </c>
      <c r="C33" s="9">
        <v>10.31</v>
      </c>
      <c r="D33" s="9">
        <v>20.12</v>
      </c>
      <c r="E33" s="9">
        <v>24.19</v>
      </c>
      <c r="F33" s="9">
        <v>18.76</v>
      </c>
      <c r="G33" s="9">
        <v>18.79</v>
      </c>
      <c r="H33" s="9">
        <v>18.83</v>
      </c>
      <c r="I33" s="9">
        <v>3.01</v>
      </c>
      <c r="J33" s="9">
        <v>4.93</v>
      </c>
      <c r="K33" s="9">
        <v>6.69</v>
      </c>
      <c r="M33" s="9" t="s">
        <v>53</v>
      </c>
    </row>
    <row r="34" spans="1:13">
      <c r="A34" s="8" t="s">
        <v>143</v>
      </c>
      <c r="B34" s="8" t="s">
        <v>56</v>
      </c>
      <c r="C34" s="9">
        <v>1.66</v>
      </c>
      <c r="D34" s="9">
        <v>2.16</v>
      </c>
      <c r="E34" s="9">
        <v>14.33</v>
      </c>
      <c r="F34" s="9">
        <v>23.08</v>
      </c>
      <c r="G34" s="9">
        <v>24.08</v>
      </c>
      <c r="H34" s="9">
        <v>26.24</v>
      </c>
      <c r="I34" s="9">
        <v>6.39</v>
      </c>
      <c r="J34" s="9">
        <v>6.45</v>
      </c>
      <c r="K34" s="9">
        <v>6.56</v>
      </c>
      <c r="M34" s="9" t="s">
        <v>56</v>
      </c>
    </row>
    <row r="35" spans="1:13">
      <c r="A35" s="8" t="s">
        <v>143</v>
      </c>
      <c r="B35" s="8" t="s">
        <v>57</v>
      </c>
      <c r="C35" s="9">
        <v>1.57</v>
      </c>
      <c r="D35" s="9">
        <v>2.13</v>
      </c>
      <c r="E35" s="9">
        <v>14.38</v>
      </c>
      <c r="F35" s="9">
        <v>22.67</v>
      </c>
      <c r="G35" s="9">
        <v>24.11</v>
      </c>
      <c r="H35" s="9">
        <v>25.95</v>
      </c>
      <c r="I35" s="9">
        <v>6.37</v>
      </c>
      <c r="J35" s="9">
        <v>6.43</v>
      </c>
      <c r="K35" s="9">
        <v>6.56</v>
      </c>
      <c r="M35" s="9" t="s">
        <v>57</v>
      </c>
    </row>
    <row r="36" spans="1:13">
      <c r="A36" s="8" t="s">
        <v>50</v>
      </c>
      <c r="B36" s="8" t="s">
        <v>52</v>
      </c>
      <c r="C36" s="9">
        <v>9.83</v>
      </c>
      <c r="D36" s="9">
        <v>20.47</v>
      </c>
      <c r="E36" s="9">
        <v>25.94</v>
      </c>
      <c r="F36" s="9">
        <v>18.78</v>
      </c>
      <c r="G36" s="9">
        <v>18.83</v>
      </c>
      <c r="H36" s="9">
        <v>18.86</v>
      </c>
      <c r="I36" s="9">
        <v>3.32</v>
      </c>
      <c r="J36" s="9">
        <v>5.24</v>
      </c>
      <c r="K36" s="9">
        <v>7.12</v>
      </c>
      <c r="M36" s="9" t="s">
        <v>52</v>
      </c>
    </row>
    <row r="37" spans="1:13">
      <c r="A37" s="8" t="s">
        <v>133</v>
      </c>
      <c r="B37" s="8" t="s">
        <v>59</v>
      </c>
      <c r="C37" s="9">
        <v>14.72</v>
      </c>
      <c r="D37" s="9">
        <v>45.43</v>
      </c>
      <c r="E37" s="9">
        <v>48.27</v>
      </c>
      <c r="F37" s="9">
        <v>63.63</v>
      </c>
      <c r="G37" s="9">
        <v>63.98</v>
      </c>
      <c r="H37" s="9">
        <v>64.49</v>
      </c>
      <c r="I37" s="9">
        <v>43.15</v>
      </c>
      <c r="J37" s="9">
        <v>43.39</v>
      </c>
      <c r="K37" s="9">
        <v>43.57</v>
      </c>
      <c r="M37" s="9" t="s">
        <v>59</v>
      </c>
    </row>
    <row r="38" spans="1:13">
      <c r="A38" s="8" t="s">
        <v>133</v>
      </c>
      <c r="B38" s="8" t="s">
        <v>60</v>
      </c>
      <c r="C38" s="9">
        <v>15.43</v>
      </c>
      <c r="D38" s="9">
        <v>49.45</v>
      </c>
      <c r="E38" s="9">
        <v>58.86</v>
      </c>
      <c r="F38" s="9">
        <v>49.5</v>
      </c>
      <c r="G38" s="9">
        <v>50.04</v>
      </c>
      <c r="H38" s="9">
        <v>50.51</v>
      </c>
      <c r="I38" s="9">
        <v>43.7</v>
      </c>
      <c r="J38" s="9">
        <v>43.93</v>
      </c>
      <c r="K38" s="9">
        <v>44.15</v>
      </c>
      <c r="M38" s="9" t="s">
        <v>60</v>
      </c>
    </row>
    <row r="39" spans="1:13">
      <c r="A39" s="8" t="s">
        <v>61</v>
      </c>
      <c r="B39" s="8" t="s">
        <v>62</v>
      </c>
      <c r="C39" s="9">
        <v>4.99</v>
      </c>
      <c r="D39" s="9">
        <v>5.61</v>
      </c>
      <c r="E39" s="9">
        <v>5.83</v>
      </c>
      <c r="F39" s="9">
        <v>22.33</v>
      </c>
      <c r="G39" s="9">
        <v>22.46</v>
      </c>
      <c r="H39" s="9">
        <v>22.55</v>
      </c>
      <c r="I39" s="9">
        <v>12.42</v>
      </c>
      <c r="J39" s="9">
        <v>12.42</v>
      </c>
      <c r="K39" s="9">
        <v>12.42</v>
      </c>
      <c r="M39" s="9" t="s">
        <v>62</v>
      </c>
    </row>
    <row r="40" spans="1:13">
      <c r="A40" s="5" t="s">
        <v>61</v>
      </c>
      <c r="B40" t="s">
        <v>63</v>
      </c>
      <c r="C40" s="9"/>
      <c r="D40" s="9">
        <v>3.5</v>
      </c>
      <c r="E40" s="9"/>
      <c r="F40" s="9"/>
      <c r="G40" s="9">
        <v>13.8</v>
      </c>
      <c r="H40" s="9"/>
      <c r="I40" s="9"/>
      <c r="J40" s="9"/>
      <c r="K40" s="8"/>
      <c r="M40" s="9" t="s">
        <v>70</v>
      </c>
    </row>
    <row r="41" spans="1:13">
      <c r="A41" s="5" t="s">
        <v>61</v>
      </c>
      <c r="B41" t="s">
        <v>64</v>
      </c>
      <c r="C41" s="9"/>
      <c r="D41" s="9">
        <v>3.3</v>
      </c>
      <c r="E41" s="9"/>
      <c r="F41" s="9"/>
      <c r="G41" s="9">
        <v>13.9</v>
      </c>
      <c r="H41" s="9"/>
      <c r="I41" s="9"/>
      <c r="J41" s="9"/>
      <c r="K41" s="8"/>
      <c r="M41" s="9" t="s">
        <v>71</v>
      </c>
    </row>
    <row r="42" spans="1:13">
      <c r="A42" s="5" t="s">
        <v>65</v>
      </c>
      <c r="B42" t="s">
        <v>66</v>
      </c>
      <c r="C42" s="9"/>
      <c r="D42" s="9">
        <v>4.6</v>
      </c>
      <c r="E42" s="9"/>
      <c r="F42" s="9"/>
      <c r="G42" s="9">
        <v>16.8</v>
      </c>
      <c r="H42" s="9"/>
      <c r="I42" s="9"/>
      <c r="J42" s="9"/>
      <c r="K42" s="8"/>
      <c r="M42" s="9" t="s">
        <v>72</v>
      </c>
    </row>
    <row r="43" spans="1:13">
      <c r="A43" s="5" t="s">
        <v>65</v>
      </c>
      <c r="B43" t="s">
        <v>67</v>
      </c>
      <c r="C43" s="9"/>
      <c r="D43" s="9">
        <v>3.7</v>
      </c>
      <c r="E43" s="9"/>
      <c r="F43" s="9"/>
      <c r="G43" s="9">
        <v>13.8</v>
      </c>
      <c r="H43" s="9"/>
      <c r="I43" s="9"/>
      <c r="J43" s="9"/>
      <c r="K43" s="8"/>
      <c r="M43" s="9" t="s">
        <v>73</v>
      </c>
    </row>
    <row r="44" spans="1:13">
      <c r="A44" s="5" t="s">
        <v>65</v>
      </c>
      <c r="B44" t="s">
        <v>68</v>
      </c>
      <c r="C44" s="9"/>
      <c r="D44" s="9">
        <v>3.1</v>
      </c>
      <c r="E44" s="9"/>
      <c r="F44" s="9"/>
      <c r="G44" s="9">
        <v>13.3</v>
      </c>
      <c r="H44" s="9"/>
      <c r="I44" s="9"/>
      <c r="J44" s="9"/>
      <c r="K44" s="8"/>
      <c r="M44" s="9" t="s">
        <v>74</v>
      </c>
    </row>
    <row r="45" spans="1:13">
      <c r="A45" s="5" t="s">
        <v>69</v>
      </c>
      <c r="B45" s="8" t="s">
        <v>70</v>
      </c>
      <c r="C45" s="9">
        <v>6.33</v>
      </c>
      <c r="D45" s="9">
        <v>8.23</v>
      </c>
      <c r="E45" s="9">
        <v>9.2</v>
      </c>
      <c r="F45" s="9">
        <v>42.62</v>
      </c>
      <c r="G45" s="9">
        <v>47.32</v>
      </c>
      <c r="H45" s="9">
        <v>48.04</v>
      </c>
      <c r="I45" s="9">
        <v>11.56</v>
      </c>
      <c r="J45" s="9">
        <v>12.29</v>
      </c>
      <c r="K45" s="9">
        <v>12.94</v>
      </c>
      <c r="M45" s="9" t="s">
        <v>76</v>
      </c>
    </row>
    <row r="46" spans="1:13">
      <c r="A46" s="5" t="s">
        <v>69</v>
      </c>
      <c r="B46" s="8" t="s">
        <v>71</v>
      </c>
      <c r="C46" s="9">
        <v>6.22</v>
      </c>
      <c r="D46" s="9">
        <v>9.11</v>
      </c>
      <c r="E46" s="9">
        <v>10.54</v>
      </c>
      <c r="F46" s="9">
        <v>41.81</v>
      </c>
      <c r="G46" s="9">
        <v>46.33</v>
      </c>
      <c r="H46" s="9">
        <v>47.12</v>
      </c>
      <c r="I46" s="9">
        <v>10.77</v>
      </c>
      <c r="J46" s="9">
        <v>11.45</v>
      </c>
      <c r="K46" s="9">
        <v>12</v>
      </c>
      <c r="M46" s="9" t="s">
        <v>77</v>
      </c>
    </row>
    <row r="47" spans="1:13">
      <c r="A47" s="5" t="s">
        <v>69</v>
      </c>
      <c r="B47" s="8" t="s">
        <v>72</v>
      </c>
      <c r="C47" s="9">
        <v>7.23</v>
      </c>
      <c r="D47" s="9">
        <v>9.75</v>
      </c>
      <c r="E47" s="9">
        <v>11.06</v>
      </c>
      <c r="F47" s="9">
        <v>41.27</v>
      </c>
      <c r="G47" s="9">
        <v>46.9</v>
      </c>
      <c r="H47" s="9">
        <v>47.77</v>
      </c>
      <c r="I47" s="9">
        <v>10.72</v>
      </c>
      <c r="J47" s="9">
        <v>11.46</v>
      </c>
      <c r="K47" s="9">
        <v>11.98</v>
      </c>
      <c r="M47" s="9" t="s">
        <v>78</v>
      </c>
    </row>
    <row r="48" spans="1:13">
      <c r="A48" s="5" t="s">
        <v>69</v>
      </c>
      <c r="B48" s="8" t="s">
        <v>73</v>
      </c>
      <c r="C48" s="9">
        <v>6.65</v>
      </c>
      <c r="D48" s="9">
        <v>7.63</v>
      </c>
      <c r="E48" s="9">
        <v>9.53</v>
      </c>
      <c r="F48" s="9">
        <v>43.15</v>
      </c>
      <c r="G48" s="9">
        <v>48.04</v>
      </c>
      <c r="H48" s="9">
        <v>48.74</v>
      </c>
      <c r="I48" s="9">
        <v>10.81</v>
      </c>
      <c r="J48" s="9">
        <v>11.45</v>
      </c>
      <c r="K48" s="9">
        <v>11.96</v>
      </c>
      <c r="M48" s="9" t="s">
        <v>80</v>
      </c>
    </row>
    <row r="49" spans="1:13">
      <c r="A49" s="5" t="s">
        <v>69</v>
      </c>
      <c r="B49" s="8" t="s">
        <v>74</v>
      </c>
      <c r="C49" s="9">
        <v>7.14</v>
      </c>
      <c r="D49" s="9">
        <v>8.67</v>
      </c>
      <c r="E49" s="9">
        <v>10.25</v>
      </c>
      <c r="F49" s="9">
        <v>43.3</v>
      </c>
      <c r="G49" s="9">
        <v>48.01</v>
      </c>
      <c r="H49" s="9">
        <v>48.75</v>
      </c>
      <c r="I49" s="9">
        <v>10.73</v>
      </c>
      <c r="J49" s="9">
        <v>11.51</v>
      </c>
      <c r="K49" s="9">
        <v>12.04</v>
      </c>
      <c r="M49" s="9" t="s">
        <v>81</v>
      </c>
    </row>
    <row r="50" spans="1:13">
      <c r="A50" s="5" t="s">
        <v>75</v>
      </c>
      <c r="B50" s="8" t="s">
        <v>76</v>
      </c>
      <c r="C50" s="9">
        <v>1.75</v>
      </c>
      <c r="D50" s="9">
        <v>1.83</v>
      </c>
      <c r="E50" s="9">
        <v>1.94</v>
      </c>
      <c r="F50" s="9">
        <v>16.04</v>
      </c>
      <c r="G50" s="9">
        <v>16.06</v>
      </c>
      <c r="H50" s="9">
        <v>16.08</v>
      </c>
      <c r="I50" s="9">
        <v>23.99</v>
      </c>
      <c r="J50" s="9">
        <v>23.99</v>
      </c>
      <c r="K50" s="9">
        <v>23.99</v>
      </c>
      <c r="M50" s="9" t="s">
        <v>82</v>
      </c>
    </row>
    <row r="51" spans="1:13">
      <c r="A51" s="5" t="s">
        <v>75</v>
      </c>
      <c r="B51" s="8" t="s">
        <v>77</v>
      </c>
      <c r="C51" s="9">
        <v>2</v>
      </c>
      <c r="D51" s="9">
        <v>2.08</v>
      </c>
      <c r="E51" s="9">
        <v>2.33</v>
      </c>
      <c r="F51" s="9">
        <v>17.28</v>
      </c>
      <c r="G51" s="9">
        <v>17.3</v>
      </c>
      <c r="H51" s="9">
        <v>17.31</v>
      </c>
      <c r="I51" s="9">
        <v>16.26</v>
      </c>
      <c r="J51" s="9">
        <v>16.26</v>
      </c>
      <c r="K51" s="9">
        <v>16.26</v>
      </c>
      <c r="M51" s="9" t="s">
        <v>84</v>
      </c>
    </row>
    <row r="52" spans="1:13">
      <c r="A52" s="5" t="s">
        <v>75</v>
      </c>
      <c r="B52" s="8" t="s">
        <v>78</v>
      </c>
      <c r="C52" s="9">
        <v>1.86</v>
      </c>
      <c r="D52" s="9">
        <v>1.96</v>
      </c>
      <c r="E52" s="9">
        <v>2.13</v>
      </c>
      <c r="F52" s="9">
        <v>16.87</v>
      </c>
      <c r="G52" s="9">
        <v>16.9</v>
      </c>
      <c r="H52" s="9">
        <v>16.94</v>
      </c>
      <c r="I52" s="9">
        <v>15.69</v>
      </c>
      <c r="J52" s="9">
        <v>15.69</v>
      </c>
      <c r="K52" s="9">
        <v>15.69</v>
      </c>
      <c r="M52" s="9" t="s">
        <v>85</v>
      </c>
    </row>
    <row r="53" spans="1:13">
      <c r="A53" s="5" t="s">
        <v>79</v>
      </c>
      <c r="B53" s="8" t="s">
        <v>80</v>
      </c>
      <c r="C53" s="9">
        <v>2.24</v>
      </c>
      <c r="D53" s="9">
        <v>2.51</v>
      </c>
      <c r="E53" s="9">
        <v>3.12</v>
      </c>
      <c r="F53" s="9">
        <v>28.65</v>
      </c>
      <c r="G53" s="9">
        <v>28.67</v>
      </c>
      <c r="H53" s="9">
        <v>28.69</v>
      </c>
      <c r="I53" s="9">
        <v>25.91</v>
      </c>
      <c r="J53" s="9">
        <v>25.91</v>
      </c>
      <c r="K53" s="9">
        <v>25.91</v>
      </c>
      <c r="M53" s="9" t="s">
        <v>86</v>
      </c>
    </row>
    <row r="54" spans="1:13">
      <c r="A54" s="5" t="s">
        <v>79</v>
      </c>
      <c r="B54" s="8" t="s">
        <v>81</v>
      </c>
      <c r="C54" s="9">
        <v>12.57</v>
      </c>
      <c r="D54" s="9">
        <v>13.64</v>
      </c>
      <c r="E54" s="9">
        <v>19.77</v>
      </c>
      <c r="F54" s="9">
        <v>36.6</v>
      </c>
      <c r="G54" s="9">
        <v>38.79</v>
      </c>
      <c r="H54" s="9">
        <v>39.92</v>
      </c>
      <c r="I54" s="9">
        <v>50.56</v>
      </c>
      <c r="J54" s="9">
        <v>50.94</v>
      </c>
      <c r="K54" s="9">
        <v>51.31</v>
      </c>
      <c r="M54" s="9" t="s">
        <v>87</v>
      </c>
    </row>
    <row r="55" spans="1:13">
      <c r="A55" s="5" t="s">
        <v>79</v>
      </c>
      <c r="B55" s="8" t="s">
        <v>82</v>
      </c>
      <c r="C55" s="9">
        <v>17.79</v>
      </c>
      <c r="D55" s="9">
        <v>19.47</v>
      </c>
      <c r="E55" s="9">
        <v>27.67</v>
      </c>
      <c r="F55" s="9">
        <v>39.99</v>
      </c>
      <c r="G55" s="9">
        <v>42.04</v>
      </c>
      <c r="H55" s="9">
        <v>42.76</v>
      </c>
      <c r="I55" s="9">
        <v>45.03</v>
      </c>
      <c r="J55" s="9">
        <v>45.48</v>
      </c>
      <c r="K55" s="9">
        <v>45.8</v>
      </c>
      <c r="M55" s="9" t="s">
        <v>88</v>
      </c>
    </row>
    <row r="56" spans="1:13">
      <c r="A56" s="5" t="s">
        <v>83</v>
      </c>
      <c r="B56" s="8" t="s">
        <v>84</v>
      </c>
      <c r="C56" s="9">
        <v>4.05</v>
      </c>
      <c r="D56" s="9">
        <v>4.26</v>
      </c>
      <c r="E56" s="9">
        <v>4.79</v>
      </c>
      <c r="F56" s="9">
        <v>25.31</v>
      </c>
      <c r="G56" s="9">
        <v>25.33</v>
      </c>
      <c r="H56" s="9">
        <v>25.35</v>
      </c>
      <c r="I56" s="9">
        <v>43.86</v>
      </c>
      <c r="J56" s="9">
        <v>43.86</v>
      </c>
      <c r="K56" s="9">
        <v>43.86</v>
      </c>
      <c r="M56" s="9" t="s">
        <v>89</v>
      </c>
    </row>
    <row r="57" spans="1:13">
      <c r="A57" s="5" t="s">
        <v>83</v>
      </c>
      <c r="B57" s="8" t="s">
        <v>85</v>
      </c>
      <c r="C57" s="9">
        <v>3.29</v>
      </c>
      <c r="D57" s="9">
        <v>3.44</v>
      </c>
      <c r="E57" s="9">
        <v>3.85</v>
      </c>
      <c r="F57" s="9">
        <v>29.81</v>
      </c>
      <c r="G57" s="9">
        <v>29.85</v>
      </c>
      <c r="H57" s="9">
        <v>29.88</v>
      </c>
      <c r="I57" s="9">
        <v>25.93</v>
      </c>
      <c r="J57" s="9">
        <v>25.93</v>
      </c>
      <c r="K57" s="9">
        <v>25.93</v>
      </c>
      <c r="M57" s="9" t="s">
        <v>90</v>
      </c>
    </row>
    <row r="58" spans="1:13">
      <c r="A58" s="5" t="s">
        <v>83</v>
      </c>
      <c r="B58" s="8" t="s">
        <v>86</v>
      </c>
      <c r="C58" s="9">
        <v>4.66</v>
      </c>
      <c r="D58" s="9">
        <v>4.83</v>
      </c>
      <c r="E58" s="9">
        <v>5.14</v>
      </c>
      <c r="F58" s="9">
        <v>31.15</v>
      </c>
      <c r="G58" s="9">
        <v>31.17</v>
      </c>
      <c r="H58" s="9">
        <v>31.19</v>
      </c>
      <c r="I58" s="9">
        <v>43.05</v>
      </c>
      <c r="J58" s="9">
        <v>43.05</v>
      </c>
      <c r="K58" s="9">
        <v>43.05</v>
      </c>
      <c r="M58" s="9" t="s">
        <v>91</v>
      </c>
    </row>
    <row r="59" spans="1:13">
      <c r="A59" s="5" t="s">
        <v>83</v>
      </c>
      <c r="B59" s="8" t="s">
        <v>87</v>
      </c>
      <c r="C59" s="9">
        <v>12.18</v>
      </c>
      <c r="D59" s="9">
        <v>24.67</v>
      </c>
      <c r="E59" s="9">
        <v>26.41</v>
      </c>
      <c r="F59" s="9">
        <v>19.99</v>
      </c>
      <c r="G59" s="9">
        <v>20.28</v>
      </c>
      <c r="H59" s="9">
        <v>20.58</v>
      </c>
      <c r="I59" s="9">
        <v>11.41</v>
      </c>
      <c r="J59" s="9">
        <v>11.41</v>
      </c>
      <c r="K59" s="9">
        <v>11.41</v>
      </c>
      <c r="M59" s="9" t="s">
        <v>92</v>
      </c>
    </row>
    <row r="60" spans="1:13">
      <c r="A60" s="5" t="s">
        <v>83</v>
      </c>
      <c r="B60" s="8" t="s">
        <v>88</v>
      </c>
      <c r="C60" s="9">
        <v>12.92</v>
      </c>
      <c r="D60" s="9">
        <v>22.2</v>
      </c>
      <c r="E60" s="9">
        <v>24.13</v>
      </c>
      <c r="F60" s="9">
        <v>19.91</v>
      </c>
      <c r="G60" s="9">
        <v>20.32</v>
      </c>
      <c r="H60" s="9">
        <v>20.97</v>
      </c>
      <c r="I60" s="9">
        <v>13.02</v>
      </c>
      <c r="J60" s="9">
        <v>13.02</v>
      </c>
      <c r="K60" s="9">
        <v>13.02</v>
      </c>
      <c r="M60" s="9" t="s">
        <v>93</v>
      </c>
    </row>
    <row r="61" spans="1:13">
      <c r="A61" s="5" t="s">
        <v>83</v>
      </c>
      <c r="B61" s="8" t="s">
        <v>89</v>
      </c>
      <c r="C61" s="9">
        <v>12.58</v>
      </c>
      <c r="D61" s="9">
        <v>25.41</v>
      </c>
      <c r="E61" s="9">
        <v>27.83</v>
      </c>
      <c r="F61" s="9">
        <v>20.34</v>
      </c>
      <c r="G61" s="9">
        <v>20.64</v>
      </c>
      <c r="H61" s="9">
        <v>21.27</v>
      </c>
      <c r="I61" s="9">
        <v>11.36</v>
      </c>
      <c r="J61" s="9">
        <v>11.36</v>
      </c>
      <c r="K61" s="9">
        <v>11.36</v>
      </c>
      <c r="M61" s="9" t="s">
        <v>94</v>
      </c>
    </row>
    <row r="62" spans="1:13">
      <c r="A62" s="5" t="s">
        <v>83</v>
      </c>
      <c r="B62" s="8" t="s">
        <v>90</v>
      </c>
      <c r="C62" s="9">
        <v>12.81</v>
      </c>
      <c r="D62" s="9">
        <v>22.55</v>
      </c>
      <c r="E62" s="9">
        <v>24.25</v>
      </c>
      <c r="F62" s="9">
        <v>19.8</v>
      </c>
      <c r="G62" s="9">
        <v>20.13</v>
      </c>
      <c r="H62" s="9">
        <v>20.54</v>
      </c>
      <c r="I62" s="9">
        <v>12.23</v>
      </c>
      <c r="J62" s="9">
        <v>12.23</v>
      </c>
      <c r="K62" s="9">
        <v>12.23</v>
      </c>
      <c r="M62" s="9" t="s">
        <v>95</v>
      </c>
    </row>
    <row r="63" ht="15.75" spans="1:13">
      <c r="A63" s="5" t="s">
        <v>83</v>
      </c>
      <c r="B63" s="8" t="s">
        <v>91</v>
      </c>
      <c r="C63" s="9">
        <v>11.79</v>
      </c>
      <c r="D63" s="9">
        <v>23.04</v>
      </c>
      <c r="E63" s="9">
        <v>24.2</v>
      </c>
      <c r="F63" s="28">
        <v>12.9787834061551</v>
      </c>
      <c r="G63" s="28">
        <v>12.9787834061551</v>
      </c>
      <c r="H63" s="28">
        <v>12.9787834061551</v>
      </c>
      <c r="I63" s="9">
        <v>11.36</v>
      </c>
      <c r="J63" s="9">
        <v>11.36</v>
      </c>
      <c r="K63" s="9">
        <v>11.36</v>
      </c>
      <c r="M63" s="9" t="s">
        <v>97</v>
      </c>
    </row>
    <row r="64" spans="1:13">
      <c r="A64" s="5" t="s">
        <v>83</v>
      </c>
      <c r="B64" s="8" t="s">
        <v>92</v>
      </c>
      <c r="C64" s="9">
        <v>3.88</v>
      </c>
      <c r="D64" s="9">
        <v>4.07</v>
      </c>
      <c r="E64" s="9">
        <v>4.47</v>
      </c>
      <c r="F64" s="9">
        <v>25.24</v>
      </c>
      <c r="G64" s="9">
        <v>25.26</v>
      </c>
      <c r="H64" s="9">
        <v>25.28</v>
      </c>
      <c r="I64" s="9">
        <v>43.14</v>
      </c>
      <c r="J64" s="9">
        <v>43.14</v>
      </c>
      <c r="K64" s="9">
        <v>43.14</v>
      </c>
      <c r="M64" s="9" t="s">
        <v>98</v>
      </c>
    </row>
    <row r="65" spans="1:13">
      <c r="A65" s="5" t="s">
        <v>83</v>
      </c>
      <c r="B65" s="8" t="s">
        <v>93</v>
      </c>
      <c r="C65" s="9">
        <v>4.54</v>
      </c>
      <c r="D65" s="9">
        <v>4.69</v>
      </c>
      <c r="E65" s="9">
        <v>4.96</v>
      </c>
      <c r="F65" s="9">
        <v>23.12</v>
      </c>
      <c r="G65" s="9">
        <v>23.21</v>
      </c>
      <c r="H65" s="9">
        <v>23.3</v>
      </c>
      <c r="I65" s="9">
        <v>42.41</v>
      </c>
      <c r="J65" s="9">
        <v>42.41</v>
      </c>
      <c r="K65" s="9">
        <v>42.41</v>
      </c>
      <c r="M65" s="9" t="s">
        <v>99</v>
      </c>
    </row>
    <row r="66" spans="1:13">
      <c r="A66" s="5" t="s">
        <v>83</v>
      </c>
      <c r="B66" s="8" t="s">
        <v>94</v>
      </c>
      <c r="C66" s="9">
        <v>4.32</v>
      </c>
      <c r="D66" s="9">
        <v>4.91</v>
      </c>
      <c r="E66" s="9">
        <v>5.28</v>
      </c>
      <c r="F66" s="9">
        <v>21</v>
      </c>
      <c r="G66" s="9">
        <v>21.04</v>
      </c>
      <c r="H66" s="9">
        <v>21.08</v>
      </c>
      <c r="I66" s="9">
        <v>42.04</v>
      </c>
      <c r="J66" s="9">
        <v>42.04</v>
      </c>
      <c r="K66" s="9">
        <v>42.04</v>
      </c>
      <c r="M66" s="9" t="s">
        <v>101</v>
      </c>
    </row>
    <row r="67" spans="1:13">
      <c r="A67" s="5" t="s">
        <v>83</v>
      </c>
      <c r="B67" s="8" t="s">
        <v>95</v>
      </c>
      <c r="C67" s="9">
        <v>4.02</v>
      </c>
      <c r="D67" s="9">
        <v>4.27</v>
      </c>
      <c r="E67" s="9">
        <v>4.84</v>
      </c>
      <c r="F67" s="9">
        <v>35.8</v>
      </c>
      <c r="G67" s="9">
        <v>35.82</v>
      </c>
      <c r="H67" s="9">
        <v>35.85</v>
      </c>
      <c r="I67" s="9">
        <v>44.92</v>
      </c>
      <c r="J67" s="9">
        <v>44.92</v>
      </c>
      <c r="K67" s="9">
        <v>44.92</v>
      </c>
      <c r="M67" s="9" t="s">
        <v>102</v>
      </c>
    </row>
    <row r="68" spans="1:13">
      <c r="A68" s="5" t="s">
        <v>96</v>
      </c>
      <c r="B68" s="8" t="s">
        <v>97</v>
      </c>
      <c r="C68" s="9">
        <v>10.77</v>
      </c>
      <c r="D68" s="9">
        <v>12.34</v>
      </c>
      <c r="E68" s="9">
        <v>14.15</v>
      </c>
      <c r="F68" s="9">
        <v>30.31</v>
      </c>
      <c r="G68" s="9">
        <v>31.54</v>
      </c>
      <c r="H68" s="9">
        <v>32.52</v>
      </c>
      <c r="I68" s="9">
        <v>46.67</v>
      </c>
      <c r="J68" s="9">
        <v>46.75</v>
      </c>
      <c r="K68" s="9">
        <v>46.89</v>
      </c>
      <c r="M68" s="9" t="s">
        <v>103</v>
      </c>
    </row>
    <row r="69" spans="1:13">
      <c r="A69" s="5" t="s">
        <v>96</v>
      </c>
      <c r="B69" s="8" t="s">
        <v>98</v>
      </c>
      <c r="C69" s="9">
        <v>19.35</v>
      </c>
      <c r="D69" s="9">
        <v>19.92</v>
      </c>
      <c r="E69" s="9">
        <v>20.46</v>
      </c>
      <c r="F69" s="9">
        <v>43.75</v>
      </c>
      <c r="G69" s="9">
        <v>44.95</v>
      </c>
      <c r="H69" s="9">
        <v>45.86</v>
      </c>
      <c r="I69" s="9">
        <v>46.75</v>
      </c>
      <c r="J69" s="9">
        <v>46.85</v>
      </c>
      <c r="K69" s="9">
        <v>46.95</v>
      </c>
      <c r="M69" s="9" t="s">
        <v>104</v>
      </c>
    </row>
    <row r="70" spans="1:13">
      <c r="A70" s="5" t="s">
        <v>96</v>
      </c>
      <c r="B70" s="8" t="s">
        <v>99</v>
      </c>
      <c r="C70" s="9">
        <v>22.28</v>
      </c>
      <c r="D70" s="9">
        <v>22.83</v>
      </c>
      <c r="E70" s="9">
        <v>23.36</v>
      </c>
      <c r="F70" s="9">
        <v>42.6</v>
      </c>
      <c r="G70" s="9">
        <v>44.05</v>
      </c>
      <c r="H70" s="9">
        <v>45.07</v>
      </c>
      <c r="I70" s="9">
        <v>45.19</v>
      </c>
      <c r="J70" s="9">
        <v>45.31</v>
      </c>
      <c r="K70" s="9">
        <v>45.42</v>
      </c>
      <c r="M70" s="9" t="s">
        <v>105</v>
      </c>
    </row>
    <row r="71" spans="1:13">
      <c r="A71" s="5" t="s">
        <v>100</v>
      </c>
      <c r="B71" s="8" t="s">
        <v>101</v>
      </c>
      <c r="C71" s="9">
        <v>26.85</v>
      </c>
      <c r="D71" s="9">
        <v>39.81</v>
      </c>
      <c r="E71" s="9">
        <v>42.42</v>
      </c>
      <c r="F71" s="9">
        <v>31.99</v>
      </c>
      <c r="G71" s="9">
        <v>31.99</v>
      </c>
      <c r="H71" s="9">
        <v>31.99</v>
      </c>
      <c r="I71" s="9">
        <v>43.22</v>
      </c>
      <c r="J71" s="9">
        <v>43.63</v>
      </c>
      <c r="K71" s="9">
        <v>43.88</v>
      </c>
      <c r="M71" s="9" t="s">
        <v>106</v>
      </c>
    </row>
    <row r="72" spans="1:13">
      <c r="A72" s="5" t="s">
        <v>100</v>
      </c>
      <c r="B72" s="8" t="s">
        <v>102</v>
      </c>
      <c r="C72" s="9">
        <v>17.93</v>
      </c>
      <c r="D72" s="9">
        <v>25.62</v>
      </c>
      <c r="E72" s="9">
        <v>31.28</v>
      </c>
      <c r="F72" s="9">
        <v>31.5</v>
      </c>
      <c r="G72" s="9">
        <v>32.76</v>
      </c>
      <c r="H72" s="9">
        <v>33.16</v>
      </c>
      <c r="I72" s="9">
        <v>32.18</v>
      </c>
      <c r="J72" s="9">
        <v>32.41</v>
      </c>
      <c r="K72" s="9">
        <v>32.61</v>
      </c>
      <c r="M72" s="9" t="s">
        <v>107</v>
      </c>
    </row>
    <row r="73" spans="1:13">
      <c r="A73" s="5" t="s">
        <v>100</v>
      </c>
      <c r="B73" s="8" t="s">
        <v>103</v>
      </c>
      <c r="C73" s="9">
        <v>24.66</v>
      </c>
      <c r="D73" s="9">
        <v>38.88</v>
      </c>
      <c r="E73" s="9">
        <v>42.85</v>
      </c>
      <c r="F73" s="9">
        <v>31.71</v>
      </c>
      <c r="G73" s="9">
        <v>33.15</v>
      </c>
      <c r="H73" s="9">
        <v>33.49</v>
      </c>
      <c r="I73" s="9">
        <v>32.93</v>
      </c>
      <c r="J73" s="9">
        <v>33.3</v>
      </c>
      <c r="K73" s="9">
        <v>33.52</v>
      </c>
      <c r="M73" s="9" t="s">
        <v>108</v>
      </c>
    </row>
    <row r="74" spans="1:13">
      <c r="A74" s="5" t="s">
        <v>100</v>
      </c>
      <c r="B74" s="8" t="s">
        <v>104</v>
      </c>
      <c r="C74" s="9">
        <v>17.21</v>
      </c>
      <c r="D74" s="9">
        <v>27.2</v>
      </c>
      <c r="E74" s="9">
        <v>32.59</v>
      </c>
      <c r="F74" s="9">
        <v>35.31</v>
      </c>
      <c r="G74" s="9">
        <v>37.19</v>
      </c>
      <c r="H74" s="9">
        <v>37.82</v>
      </c>
      <c r="I74" s="9">
        <v>41.59</v>
      </c>
      <c r="J74" s="9">
        <v>41.96</v>
      </c>
      <c r="K74" s="9">
        <v>42.18</v>
      </c>
      <c r="M74" s="9" t="s">
        <v>110</v>
      </c>
    </row>
    <row r="75" spans="1:13">
      <c r="A75" s="5" t="s">
        <v>100</v>
      </c>
      <c r="B75" s="8" t="s">
        <v>105</v>
      </c>
      <c r="C75" s="9">
        <v>17.96</v>
      </c>
      <c r="D75" s="9">
        <v>28.51</v>
      </c>
      <c r="E75" s="9">
        <v>38.18</v>
      </c>
      <c r="F75" s="9">
        <v>32.97</v>
      </c>
      <c r="G75" s="9">
        <v>34.58</v>
      </c>
      <c r="H75" s="9">
        <v>35.11</v>
      </c>
      <c r="I75" s="9">
        <v>31.52</v>
      </c>
      <c r="J75" s="9">
        <v>31.87</v>
      </c>
      <c r="K75" s="9">
        <v>32.15</v>
      </c>
      <c r="M75" s="9" t="s">
        <v>111</v>
      </c>
    </row>
    <row r="76" spans="1:13">
      <c r="A76" s="5" t="s">
        <v>100</v>
      </c>
      <c r="B76" s="8" t="s">
        <v>106</v>
      </c>
      <c r="C76" s="9">
        <v>19.16</v>
      </c>
      <c r="D76" s="9">
        <v>22.86</v>
      </c>
      <c r="E76" s="9">
        <v>29.91</v>
      </c>
      <c r="F76" s="9">
        <v>30.78</v>
      </c>
      <c r="G76" s="9">
        <v>32.64</v>
      </c>
      <c r="H76" s="9">
        <v>33.83</v>
      </c>
      <c r="I76" s="9">
        <v>39.4</v>
      </c>
      <c r="J76" s="9">
        <v>39.7</v>
      </c>
      <c r="K76" s="9">
        <v>39.91</v>
      </c>
      <c r="M76" s="9" t="s">
        <v>112</v>
      </c>
    </row>
    <row r="77" spans="1:13">
      <c r="A77" s="5" t="s">
        <v>100</v>
      </c>
      <c r="B77" s="8" t="s">
        <v>107</v>
      </c>
      <c r="C77" s="9">
        <v>14.24</v>
      </c>
      <c r="D77" s="9">
        <v>19.6</v>
      </c>
      <c r="E77" s="9">
        <v>23.38</v>
      </c>
      <c r="F77" s="9">
        <v>29.76</v>
      </c>
      <c r="G77" s="9">
        <v>31.4</v>
      </c>
      <c r="H77" s="9">
        <v>31.8</v>
      </c>
      <c r="I77" s="9">
        <v>32.55</v>
      </c>
      <c r="J77" s="9">
        <v>32.87</v>
      </c>
      <c r="K77" s="9">
        <v>33.04</v>
      </c>
      <c r="M77" s="9" t="s">
        <v>113</v>
      </c>
    </row>
    <row r="78" spans="1:13">
      <c r="A78" s="5" t="s">
        <v>100</v>
      </c>
      <c r="B78" s="8" t="s">
        <v>108</v>
      </c>
      <c r="C78" s="9">
        <v>17.67</v>
      </c>
      <c r="D78" s="9">
        <v>23.31</v>
      </c>
      <c r="E78" s="9">
        <v>31.74</v>
      </c>
      <c r="F78" s="9">
        <v>33.46</v>
      </c>
      <c r="G78" s="9">
        <v>35.25</v>
      </c>
      <c r="H78" s="9">
        <v>36.13</v>
      </c>
      <c r="I78" s="9">
        <v>32.87</v>
      </c>
      <c r="J78" s="9">
        <v>33.11</v>
      </c>
      <c r="K78" s="9">
        <v>33.32</v>
      </c>
      <c r="M78" s="9" t="s">
        <v>114</v>
      </c>
    </row>
    <row r="79" spans="1:13">
      <c r="A79" s="5" t="s">
        <v>100</v>
      </c>
      <c r="B79" s="8" t="s">
        <v>110</v>
      </c>
      <c r="C79" s="9">
        <v>26.65</v>
      </c>
      <c r="D79" s="9">
        <v>37.16</v>
      </c>
      <c r="E79" s="9">
        <v>46.78</v>
      </c>
      <c r="F79" s="9">
        <v>32.79</v>
      </c>
      <c r="G79" s="9">
        <v>34.53</v>
      </c>
      <c r="H79" s="9">
        <v>35.31</v>
      </c>
      <c r="I79" s="9">
        <v>32.16</v>
      </c>
      <c r="J79" s="9">
        <v>32.65</v>
      </c>
      <c r="K79" s="9">
        <v>32.92</v>
      </c>
      <c r="M79" s="9" t="s">
        <v>115</v>
      </c>
    </row>
    <row r="80" spans="1:13">
      <c r="A80" s="5" t="s">
        <v>100</v>
      </c>
      <c r="B80" s="8" t="s">
        <v>111</v>
      </c>
      <c r="C80" s="9">
        <v>21.89</v>
      </c>
      <c r="D80" s="9">
        <v>29</v>
      </c>
      <c r="E80" s="9">
        <v>36.17</v>
      </c>
      <c r="F80" s="9">
        <v>33.13</v>
      </c>
      <c r="G80" s="9">
        <v>34.84</v>
      </c>
      <c r="H80" s="9">
        <v>35.53</v>
      </c>
      <c r="I80" s="9">
        <v>31.05</v>
      </c>
      <c r="J80" s="9">
        <v>31.49</v>
      </c>
      <c r="K80" s="9">
        <v>31.8</v>
      </c>
      <c r="M80" s="9" t="s">
        <v>116</v>
      </c>
    </row>
    <row r="81" spans="1:13">
      <c r="A81" s="5" t="s">
        <v>100</v>
      </c>
      <c r="B81" s="8" t="s">
        <v>112</v>
      </c>
      <c r="C81" s="9">
        <v>13.19</v>
      </c>
      <c r="D81" s="9">
        <v>14.99</v>
      </c>
      <c r="E81" s="9">
        <v>23.49</v>
      </c>
      <c r="F81" s="9">
        <v>32.13</v>
      </c>
      <c r="G81" s="9">
        <v>33.06</v>
      </c>
      <c r="H81" s="9">
        <v>34.64</v>
      </c>
      <c r="I81" s="9">
        <v>67.69</v>
      </c>
      <c r="J81" s="9">
        <v>67.96</v>
      </c>
      <c r="K81" s="9">
        <v>68.2</v>
      </c>
      <c r="M81" s="9" t="s">
        <v>117</v>
      </c>
    </row>
    <row r="82" spans="1:13">
      <c r="A82" s="5" t="s">
        <v>100</v>
      </c>
      <c r="B82" s="8" t="s">
        <v>113</v>
      </c>
      <c r="C82" s="9">
        <v>16.3</v>
      </c>
      <c r="D82" s="9">
        <v>22.15</v>
      </c>
      <c r="E82" s="9">
        <v>26.24</v>
      </c>
      <c r="F82" s="9">
        <v>32.91</v>
      </c>
      <c r="G82" s="9">
        <v>34.45</v>
      </c>
      <c r="H82" s="9">
        <v>35.13</v>
      </c>
      <c r="I82" s="9">
        <v>33.37</v>
      </c>
      <c r="J82" s="9">
        <v>33.75</v>
      </c>
      <c r="K82" s="9">
        <v>34.01</v>
      </c>
      <c r="M82" s="9" t="s">
        <v>118</v>
      </c>
    </row>
    <row r="83" spans="1:13">
      <c r="A83" s="5" t="s">
        <v>100</v>
      </c>
      <c r="B83" s="8" t="s">
        <v>114</v>
      </c>
      <c r="C83" s="9">
        <v>22.93</v>
      </c>
      <c r="D83" s="9">
        <v>31.79</v>
      </c>
      <c r="E83" s="9">
        <v>44.21</v>
      </c>
      <c r="F83" s="9">
        <v>34.12</v>
      </c>
      <c r="G83" s="9">
        <v>35.81</v>
      </c>
      <c r="H83" s="9">
        <v>36.87</v>
      </c>
      <c r="I83" s="9">
        <v>60.64</v>
      </c>
      <c r="J83" s="9">
        <v>61.04</v>
      </c>
      <c r="K83" s="9">
        <v>61.28</v>
      </c>
      <c r="M83" s="9" t="s">
        <v>119</v>
      </c>
    </row>
    <row r="84" spans="1:13">
      <c r="A84" s="5" t="s">
        <v>100</v>
      </c>
      <c r="B84" s="8" t="s">
        <v>115</v>
      </c>
      <c r="C84" s="9">
        <v>19.71</v>
      </c>
      <c r="D84" s="9">
        <v>30.64</v>
      </c>
      <c r="E84" s="9">
        <v>40.42</v>
      </c>
      <c r="F84" s="9">
        <v>33.42</v>
      </c>
      <c r="G84" s="9">
        <v>34.99</v>
      </c>
      <c r="H84" s="9">
        <v>35.5</v>
      </c>
      <c r="I84" s="9">
        <v>67.11</v>
      </c>
      <c r="J84" s="9">
        <v>67.63</v>
      </c>
      <c r="K84" s="9">
        <v>67.99</v>
      </c>
      <c r="M84" s="9" t="s">
        <v>120</v>
      </c>
    </row>
    <row r="85" spans="1:13">
      <c r="A85" s="5" t="s">
        <v>100</v>
      </c>
      <c r="B85" s="8" t="s">
        <v>116</v>
      </c>
      <c r="C85" s="9">
        <v>18.73</v>
      </c>
      <c r="D85" s="9">
        <v>27.64</v>
      </c>
      <c r="E85" s="9">
        <v>33.99</v>
      </c>
      <c r="F85" s="9">
        <v>28.86</v>
      </c>
      <c r="G85" s="9">
        <v>30.97</v>
      </c>
      <c r="H85" s="9">
        <v>31.42</v>
      </c>
      <c r="I85" s="9">
        <v>43.38</v>
      </c>
      <c r="J85" s="9">
        <v>43.76</v>
      </c>
      <c r="K85" s="9">
        <v>43.98</v>
      </c>
      <c r="M85" s="9" t="s">
        <v>121</v>
      </c>
    </row>
    <row r="86" spans="1:11">
      <c r="A86" s="5" t="s">
        <v>100</v>
      </c>
      <c r="B86" s="8" t="s">
        <v>117</v>
      </c>
      <c r="C86" s="9">
        <v>17.28</v>
      </c>
      <c r="D86" s="9">
        <v>24.84</v>
      </c>
      <c r="E86" s="9">
        <v>32.32</v>
      </c>
      <c r="F86" s="9">
        <v>31.82</v>
      </c>
      <c r="G86" s="9">
        <v>33.13</v>
      </c>
      <c r="H86" s="9">
        <v>34.73</v>
      </c>
      <c r="I86" s="9">
        <v>43.37</v>
      </c>
      <c r="J86" s="9">
        <v>43.57</v>
      </c>
      <c r="K86" s="9">
        <v>43.68</v>
      </c>
    </row>
    <row r="87" spans="1:11">
      <c r="A87" s="5" t="s">
        <v>100</v>
      </c>
      <c r="B87" s="8" t="s">
        <v>118</v>
      </c>
      <c r="C87" s="9">
        <v>22.65</v>
      </c>
      <c r="D87" s="9">
        <v>35.46</v>
      </c>
      <c r="E87" s="9">
        <v>47.17</v>
      </c>
      <c r="F87" s="9">
        <v>35.19</v>
      </c>
      <c r="G87" s="9">
        <v>37.17</v>
      </c>
      <c r="H87" s="9">
        <v>37.78</v>
      </c>
      <c r="I87" s="9">
        <v>48.4</v>
      </c>
      <c r="J87" s="9">
        <v>48.86</v>
      </c>
      <c r="K87" s="9">
        <v>49.11</v>
      </c>
    </row>
    <row r="88" spans="1:11">
      <c r="A88" s="5" t="s">
        <v>100</v>
      </c>
      <c r="B88" s="8" t="s">
        <v>119</v>
      </c>
      <c r="C88" s="9">
        <v>13.5</v>
      </c>
      <c r="D88" s="9">
        <v>27.87</v>
      </c>
      <c r="E88" s="9">
        <v>31.71</v>
      </c>
      <c r="F88" s="9">
        <v>31.72</v>
      </c>
      <c r="G88" s="9">
        <v>33.14</v>
      </c>
      <c r="H88" s="9">
        <v>33.81</v>
      </c>
      <c r="I88" s="9">
        <v>47.54</v>
      </c>
      <c r="J88" s="9">
        <v>47.8</v>
      </c>
      <c r="K88" s="9">
        <v>47.97</v>
      </c>
    </row>
    <row r="89" spans="1:11">
      <c r="A89" s="5" t="s">
        <v>100</v>
      </c>
      <c r="B89" s="8" t="s">
        <v>120</v>
      </c>
      <c r="C89" s="9">
        <v>21.81</v>
      </c>
      <c r="D89" s="9">
        <v>31.06</v>
      </c>
      <c r="E89" s="9">
        <v>40.39</v>
      </c>
      <c r="F89" s="9">
        <v>33.81</v>
      </c>
      <c r="G89" s="9">
        <v>35.27</v>
      </c>
      <c r="H89" s="9">
        <v>36.52</v>
      </c>
      <c r="I89" s="9">
        <v>66.55</v>
      </c>
      <c r="J89" s="9">
        <v>66.91</v>
      </c>
      <c r="K89" s="9">
        <v>67.17</v>
      </c>
    </row>
    <row r="90" spans="1:11">
      <c r="A90" s="5" t="s">
        <v>100</v>
      </c>
      <c r="B90" s="8" t="s">
        <v>121</v>
      </c>
      <c r="C90" s="9">
        <v>15.88</v>
      </c>
      <c r="D90" s="9">
        <v>18.83</v>
      </c>
      <c r="E90" s="9">
        <v>28.12</v>
      </c>
      <c r="F90" s="9">
        <v>33.12</v>
      </c>
      <c r="G90" s="9">
        <v>34.42</v>
      </c>
      <c r="H90" s="9">
        <v>35.37</v>
      </c>
      <c r="I90" s="9">
        <v>42.52</v>
      </c>
      <c r="J90" s="9">
        <v>42.68</v>
      </c>
      <c r="K90" s="9">
        <v>42.81</v>
      </c>
    </row>
    <row r="93" spans="1:4">
      <c r="A93" s="15" t="s">
        <v>122</v>
      </c>
      <c r="B93" s="15"/>
      <c r="C93" s="15"/>
      <c r="D93" s="15"/>
    </row>
    <row r="94" ht="15.75" spans="1:7">
      <c r="A94" s="16" t="s">
        <v>123</v>
      </c>
      <c r="B94" s="16" t="str">
        <f>_xlfn.XLOOKUP(D94,D2:D90,A2:A90)</f>
        <v>Logstash - NONFIN</v>
      </c>
      <c r="C94" t="str">
        <f>_xlfn.XLOOKUP(D94,D2:D90,B2:B90)</f>
        <v>RVLOGNO2ABC20LD</v>
      </c>
      <c r="D94">
        <f>MAX(D2:D44,D50:D90)</f>
        <v>49.45</v>
      </c>
      <c r="F94" s="27">
        <v>0.125979126455977</v>
      </c>
      <c r="G94">
        <f>F94*100</f>
        <v>12.5979126455977</v>
      </c>
    </row>
    <row r="95" spans="1:4">
      <c r="A95" t="s">
        <v>124</v>
      </c>
      <c r="B95" t="str">
        <f>_xlfn.XLOOKUP(D95,G2:G90,A2:A90)</f>
        <v>Logstash - NONFIN</v>
      </c>
      <c r="C95" t="str">
        <f>_xlfn.XLOOKUP(D95,G2:G90,B2:B90)</f>
        <v>RVLOGNO1ABC20LD</v>
      </c>
      <c r="D95">
        <f>MAX(G2:G44,G50:G90)</f>
        <v>63.98</v>
      </c>
    </row>
    <row r="96" spans="1:4">
      <c r="A96" t="s">
        <v>125</v>
      </c>
      <c r="B96" t="str">
        <f>_xlfn.XLOOKUP(D96,J2:J90,A2:A90)</f>
        <v>Worker</v>
      </c>
      <c r="C96" t="str">
        <f>_xlfn.XLOOKUP(D96,J2:J90,B2:B90)</f>
        <v>stworkr1ev20ld.ocp.preprod.everest.supporting.devmandiri.co.id</v>
      </c>
      <c r="D96">
        <f>MAX(J2:J44,J50:J90)</f>
        <v>67.96</v>
      </c>
    </row>
    <row r="98" spans="1:4">
      <c r="A98" s="18" t="s">
        <v>0</v>
      </c>
      <c r="B98" s="19" t="s">
        <v>123</v>
      </c>
      <c r="C98" s="19" t="s">
        <v>126</v>
      </c>
      <c r="D98" s="19" t="s">
        <v>127</v>
      </c>
    </row>
    <row r="99" spans="1:4">
      <c r="A99" s="20" t="s">
        <v>128</v>
      </c>
      <c r="B99" s="21">
        <f>MAX(D71:D90)</f>
        <v>39.81</v>
      </c>
      <c r="C99" s="21">
        <f>MAX(G71:G90)</f>
        <v>37.19</v>
      </c>
      <c r="D99" s="21">
        <f>MAX(J71:J90)</f>
        <v>67.96</v>
      </c>
    </row>
    <row r="100" spans="1:4">
      <c r="A100" s="20" t="s">
        <v>129</v>
      </c>
      <c r="B100" s="21">
        <f>MAX(D53:D55)</f>
        <v>19.47</v>
      </c>
      <c r="C100" s="21">
        <f>MAX(G53:G55)</f>
        <v>42.04</v>
      </c>
      <c r="D100" s="21">
        <f>MAX(J53:J55)</f>
        <v>50.94</v>
      </c>
    </row>
    <row r="101" spans="1:4">
      <c r="A101" s="20" t="s">
        <v>130</v>
      </c>
      <c r="B101" s="21">
        <f>MAX(D68:D70)</f>
        <v>22.83</v>
      </c>
      <c r="C101" s="21">
        <f>MAX(G68:G70)</f>
        <v>44.95</v>
      </c>
      <c r="D101" s="21">
        <f>MAX(J68:J70)</f>
        <v>46.85</v>
      </c>
    </row>
    <row r="102" spans="1:4">
      <c r="A102" s="20" t="s">
        <v>131</v>
      </c>
      <c r="B102" s="21">
        <f>MAX(D50:D52)</f>
        <v>2.08</v>
      </c>
      <c r="C102" s="21">
        <f>MAX(G50:G52)</f>
        <v>17.3</v>
      </c>
      <c r="D102" s="21">
        <f>MAX(J50:J52)</f>
        <v>23.99</v>
      </c>
    </row>
    <row r="103" spans="1:4">
      <c r="A103" s="20" t="s">
        <v>132</v>
      </c>
      <c r="B103" s="21">
        <f>MAX(D56:D67)</f>
        <v>25.41</v>
      </c>
      <c r="C103" s="21">
        <f>MAX(G56:G67)</f>
        <v>35.82</v>
      </c>
      <c r="D103" s="21">
        <f>MAX(J56:J67)</f>
        <v>44.92</v>
      </c>
    </row>
    <row r="104" spans="1:4">
      <c r="A104" s="22" t="s">
        <v>50</v>
      </c>
      <c r="B104" s="21">
        <f>MAX(D31,D33,D36)</f>
        <v>20.48</v>
      </c>
      <c r="C104" s="21">
        <f>MAX(G31,G33,G36)</f>
        <v>18.83</v>
      </c>
      <c r="D104" s="21">
        <f>MAX(J31,J33,J36)</f>
        <v>5.24</v>
      </c>
    </row>
    <row r="105" spans="1:4">
      <c r="A105" s="22" t="s">
        <v>54</v>
      </c>
      <c r="B105" s="21">
        <f>MAX(D34,D35,D30)</f>
        <v>2.16</v>
      </c>
      <c r="C105" s="21">
        <f>MAX(G34,G35,G30)</f>
        <v>24.11</v>
      </c>
      <c r="D105" s="21">
        <f>MAX(J34,J35,J30)</f>
        <v>6.45</v>
      </c>
    </row>
    <row r="106" spans="1:4">
      <c r="A106" s="22" t="s">
        <v>45</v>
      </c>
      <c r="B106" s="21">
        <f>MAX(D27:D29)</f>
        <v>27.67</v>
      </c>
      <c r="C106" s="21">
        <f>MAX(G27:G29)</f>
        <v>35.61</v>
      </c>
      <c r="D106" s="21">
        <f>MAX(J27,J28)</f>
        <v>25</v>
      </c>
    </row>
    <row r="107" spans="1:4">
      <c r="A107" s="22" t="s">
        <v>41</v>
      </c>
      <c r="B107" s="21">
        <f>MAX(D24:D26)</f>
        <v>1.83</v>
      </c>
      <c r="C107" s="21">
        <f>MAX(G24:G26)</f>
        <v>34.92</v>
      </c>
      <c r="D107" s="21">
        <f>MAX(J24:J26)</f>
        <v>6.76</v>
      </c>
    </row>
    <row r="108" spans="1:4">
      <c r="A108" s="22" t="s">
        <v>26</v>
      </c>
      <c r="B108" s="21">
        <f>MAX(D13:D15)</f>
        <v>0.98</v>
      </c>
      <c r="C108" s="21">
        <f>MAX(G13:G15)</f>
        <v>39.89</v>
      </c>
      <c r="D108" s="21">
        <f>MAX(J13:J15)</f>
        <v>52.01</v>
      </c>
    </row>
    <row r="109" spans="1:4">
      <c r="A109" s="22" t="s">
        <v>133</v>
      </c>
      <c r="B109" s="21">
        <f>MAX(D37:D38)</f>
        <v>49.45</v>
      </c>
      <c r="C109" s="21">
        <f>MAX(G37:G38)</f>
        <v>63.98</v>
      </c>
      <c r="D109" s="21">
        <f>MAX(J37:J38)</f>
        <v>43.93</v>
      </c>
    </row>
    <row r="110" spans="1:4">
      <c r="A110" s="22" t="s">
        <v>37</v>
      </c>
      <c r="B110" s="21">
        <f>MAX(D21:D23)</f>
        <v>21.49</v>
      </c>
      <c r="C110" s="21">
        <f>MAX(G21:G23)</f>
        <v>42.09</v>
      </c>
      <c r="D110" s="21">
        <f>MAX(J21:J23)</f>
        <v>44.95</v>
      </c>
    </row>
    <row r="111" spans="1:4">
      <c r="A111" s="22" t="s">
        <v>30</v>
      </c>
      <c r="B111" s="21">
        <f>MAX(D16:D18)</f>
        <v>1.73</v>
      </c>
      <c r="C111" s="21">
        <f>MAX(G16:G18)</f>
        <v>41.9</v>
      </c>
      <c r="D111" s="21">
        <f>MAX(J16:J18)</f>
        <v>10.69</v>
      </c>
    </row>
    <row r="112" spans="1:4">
      <c r="A112" s="22" t="s">
        <v>34</v>
      </c>
      <c r="B112" s="21">
        <f>MAX(D19:D20)</f>
        <v>6.79</v>
      </c>
      <c r="C112" s="21">
        <f>MAX(G19:G20)</f>
        <v>41.42</v>
      </c>
      <c r="D112" s="21">
        <f>MAX(J19:J20)</f>
        <v>10.48</v>
      </c>
    </row>
    <row r="113" spans="1:4">
      <c r="A113" s="22" t="s">
        <v>61</v>
      </c>
      <c r="B113" s="21">
        <f>MAX(D39:D41)</f>
        <v>5.61</v>
      </c>
      <c r="C113" s="21">
        <f>MAX(G39:G41)</f>
        <v>22.46</v>
      </c>
      <c r="D113" s="21">
        <f>MAX(J39:J41)</f>
        <v>12.42</v>
      </c>
    </row>
    <row r="114" spans="1:4">
      <c r="A114" s="22" t="s">
        <v>65</v>
      </c>
      <c r="B114" s="21">
        <f>MAX(D42:D44)</f>
        <v>4.6</v>
      </c>
      <c r="C114" s="21">
        <f>MAX(G42:G44)</f>
        <v>16.8</v>
      </c>
      <c r="D114" s="21">
        <f>MAX(J42:J44)</f>
        <v>0</v>
      </c>
    </row>
    <row r="115" spans="1:4">
      <c r="A115" s="22" t="s">
        <v>134</v>
      </c>
      <c r="B115" s="21">
        <f>MAX(D8,D9,D32)</f>
        <v>0</v>
      </c>
      <c r="C115" s="21">
        <f>MAX(G8,G9,G32)</f>
        <v>0</v>
      </c>
      <c r="D115" s="21">
        <f>MAX(J8,J9,J32)</f>
        <v>0</v>
      </c>
    </row>
    <row r="116" spans="1:4">
      <c r="A116" s="22" t="s">
        <v>21</v>
      </c>
      <c r="B116" s="21">
        <f>MAX(D10:D12)</f>
        <v>1.9</v>
      </c>
      <c r="C116" s="21">
        <f>MAX(G10:G12)</f>
        <v>24.69</v>
      </c>
      <c r="D116" s="21">
        <f>MAX(J10:J12)</f>
        <v>6.56</v>
      </c>
    </row>
    <row r="117" spans="1:4">
      <c r="A117" s="22" t="s">
        <v>11</v>
      </c>
      <c r="B117" s="21">
        <f>MAX(D2,D4,D7)</f>
        <v>32.26</v>
      </c>
      <c r="C117" s="21">
        <f>MAX(G2,G4,G7)</f>
        <v>38.19</v>
      </c>
      <c r="D117" s="21">
        <f>MAX(J2,J4,J7)</f>
        <v>26.93</v>
      </c>
    </row>
    <row r="118" spans="1:4">
      <c r="A118" s="22" t="s">
        <v>13</v>
      </c>
      <c r="B118" s="21">
        <f>MAX(D3,D5,D6)</f>
        <v>1.79</v>
      </c>
      <c r="C118" s="21">
        <f>MAX(G3,G5,G6)</f>
        <v>36.52</v>
      </c>
      <c r="D118" s="21">
        <f>MAX(J3,J5,J6)</f>
        <v>7.14</v>
      </c>
    </row>
    <row r="119" spans="1:4">
      <c r="A119" s="23" t="s">
        <v>69</v>
      </c>
      <c r="B119" s="21">
        <f>MAX(D45:D49)</f>
        <v>9.75</v>
      </c>
      <c r="C119" s="21">
        <f>MAX(G45:G49)</f>
        <v>48.04</v>
      </c>
      <c r="D119" s="21">
        <f>MAX(J45:J49)</f>
        <v>12.29</v>
      </c>
    </row>
    <row r="120" ht="99.75" spans="1:4">
      <c r="A120" s="24" t="s">
        <v>136</v>
      </c>
      <c r="B120" s="25" t="str">
        <f>_xlfn.CONCAT(B94," - ",C94," ",D94,"%")</f>
        <v>Logstash - NONFIN - RVLOGNO2ABC20LD 49.45%</v>
      </c>
      <c r="C120" s="25" t="str">
        <f>_xlfn.CONCAT(B95," - ",C95," ",D95,"%")</f>
        <v>Logstash - NONFIN - RVLOGNO1ABC20LD 63.98%</v>
      </c>
      <c r="D120" s="25" t="str">
        <f>_xlfn.CONCAT(B96," - ",C96," ",D96,"%")</f>
        <v>Worker - stworkr1ev20ld.ocp.preprod.everest.supporting.devmandiri.co.id 67.96%</v>
      </c>
    </row>
  </sheetData>
  <mergeCells count="1">
    <mergeCell ref="A93:D93"/>
  </mergeCells>
  <conditionalFormatting sqref="M2:M85 B2:B90">
    <cfRule type="duplicateValues" dxfId="0" priority="1"/>
  </conditionalFormatting>
  <conditionalFormatting sqref="B99:D119">
    <cfRule type="cellIs" dxfId="0" priority="2" operator="greaterThan">
      <formula>80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0"/>
  <sheetViews>
    <sheetView workbookViewId="0">
      <pane ySplit="1" topLeftCell="A2" activePane="bottomLeft" state="frozen"/>
      <selection/>
      <selection pane="bottomLeft" activeCell="J16" sqref="J16"/>
    </sheetView>
  </sheetViews>
  <sheetFormatPr defaultColWidth="8.85833333333333" defaultRowHeight="14.25"/>
  <cols>
    <col min="1" max="1" width="40.7166666666667" customWidth="1"/>
    <col min="2" max="2" width="66.425" customWidth="1"/>
    <col min="3" max="3" width="14.425" customWidth="1"/>
    <col min="4" max="4" width="12.1416666666667" customWidth="1"/>
    <col min="5" max="5" width="12.8583333333333" customWidth="1"/>
    <col min="6" max="6" width="16.2833333333333" customWidth="1"/>
    <col min="7" max="7" width="16" customWidth="1"/>
    <col min="8" max="8" width="16.7166666666667" customWidth="1"/>
    <col min="9" max="9" width="18.1416666666667" customWidth="1"/>
    <col min="10" max="10" width="17.8583333333333" customWidth="1"/>
    <col min="11" max="11" width="18.575" customWidth="1"/>
  </cols>
  <sheetData>
    <row r="1" spans="1:1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M1" s="9" t="s">
        <v>1</v>
      </c>
    </row>
    <row r="2" spans="1:13">
      <c r="A2" s="8" t="s">
        <v>11</v>
      </c>
      <c r="B2" s="8" t="s">
        <v>12</v>
      </c>
      <c r="C2" s="9">
        <v>3.97</v>
      </c>
      <c r="D2" s="9">
        <v>30.13</v>
      </c>
      <c r="E2" s="9">
        <v>33.23</v>
      </c>
      <c r="F2" s="9">
        <v>12.59</v>
      </c>
      <c r="G2" s="9">
        <v>37.15</v>
      </c>
      <c r="H2" s="9">
        <v>45.39</v>
      </c>
      <c r="I2" s="9">
        <v>40.68</v>
      </c>
      <c r="J2" s="9">
        <v>48.18</v>
      </c>
      <c r="K2" s="9">
        <v>58.31</v>
      </c>
      <c r="M2" s="9" t="s">
        <v>12</v>
      </c>
    </row>
    <row r="3" spans="1:13">
      <c r="A3" s="8" t="s">
        <v>13</v>
      </c>
      <c r="B3" s="8" t="s">
        <v>14</v>
      </c>
      <c r="C3" s="9">
        <v>1.51</v>
      </c>
      <c r="D3" s="9">
        <v>1.64</v>
      </c>
      <c r="E3" s="9">
        <v>1.8</v>
      </c>
      <c r="F3" s="9">
        <v>3.59</v>
      </c>
      <c r="G3" s="9">
        <v>4.85</v>
      </c>
      <c r="H3" s="9">
        <v>6.06</v>
      </c>
      <c r="I3" s="9">
        <v>6.9</v>
      </c>
      <c r="J3" s="9">
        <v>6.9</v>
      </c>
      <c r="K3" s="9">
        <v>6.9</v>
      </c>
      <c r="M3" s="9" t="s">
        <v>14</v>
      </c>
    </row>
    <row r="4" spans="1:13">
      <c r="A4" s="8" t="s">
        <v>11</v>
      </c>
      <c r="B4" s="8" t="s">
        <v>15</v>
      </c>
      <c r="C4" s="9">
        <v>3.67</v>
      </c>
      <c r="D4" s="9">
        <v>26.8</v>
      </c>
      <c r="E4" s="9">
        <v>29.39</v>
      </c>
      <c r="F4" s="9">
        <v>29.04</v>
      </c>
      <c r="G4" s="9">
        <v>29.07</v>
      </c>
      <c r="H4" s="9">
        <v>29.1</v>
      </c>
      <c r="I4" s="9">
        <v>39.69</v>
      </c>
      <c r="J4" s="9">
        <v>46.97</v>
      </c>
      <c r="K4" s="9">
        <v>56.62</v>
      </c>
      <c r="M4" s="9" t="s">
        <v>15</v>
      </c>
    </row>
    <row r="5" spans="1:13">
      <c r="A5" s="8" t="s">
        <v>13</v>
      </c>
      <c r="B5" s="8" t="s">
        <v>16</v>
      </c>
      <c r="C5" s="9">
        <v>1.67</v>
      </c>
      <c r="D5" s="9">
        <v>1.77</v>
      </c>
      <c r="E5" s="9">
        <v>1.88</v>
      </c>
      <c r="F5" s="9">
        <v>36.49</v>
      </c>
      <c r="G5" s="9">
        <v>36.52</v>
      </c>
      <c r="H5" s="9">
        <v>36.56</v>
      </c>
      <c r="I5" s="9">
        <v>7.14</v>
      </c>
      <c r="J5" s="9">
        <v>7.14</v>
      </c>
      <c r="K5" s="9">
        <v>7.14</v>
      </c>
      <c r="M5" s="9" t="s">
        <v>16</v>
      </c>
    </row>
    <row r="6" spans="1:13">
      <c r="A6" s="8" t="s">
        <v>13</v>
      </c>
      <c r="B6" s="8" t="s">
        <v>17</v>
      </c>
      <c r="C6" s="9">
        <v>1.73</v>
      </c>
      <c r="D6" s="9">
        <v>1.79</v>
      </c>
      <c r="E6" s="9">
        <v>1.85</v>
      </c>
      <c r="F6" s="9">
        <v>3.19</v>
      </c>
      <c r="G6" s="9">
        <v>4.18</v>
      </c>
      <c r="H6" s="9">
        <v>6.66</v>
      </c>
      <c r="I6" s="9">
        <v>6.89</v>
      </c>
      <c r="J6" s="9">
        <v>6.89</v>
      </c>
      <c r="K6" s="9">
        <v>6.89</v>
      </c>
      <c r="M6" s="9" t="s">
        <v>17</v>
      </c>
    </row>
    <row r="7" spans="1:13">
      <c r="A7" s="8" t="s">
        <v>11</v>
      </c>
      <c r="B7" s="8" t="s">
        <v>18</v>
      </c>
      <c r="C7" s="9">
        <v>3.46</v>
      </c>
      <c r="D7" s="9">
        <v>25.98</v>
      </c>
      <c r="E7" s="9">
        <v>28.46</v>
      </c>
      <c r="F7" s="9">
        <v>34.33</v>
      </c>
      <c r="G7" s="9">
        <v>34.43</v>
      </c>
      <c r="H7" s="9">
        <v>34.48</v>
      </c>
      <c r="I7" s="9">
        <v>39.76</v>
      </c>
      <c r="J7" s="9">
        <v>47.23</v>
      </c>
      <c r="K7" s="9">
        <v>57.11</v>
      </c>
      <c r="M7" s="9" t="s">
        <v>18</v>
      </c>
    </row>
    <row r="8" spans="1:13">
      <c r="A8" s="8" t="s">
        <v>19</v>
      </c>
      <c r="B8" s="9" t="s">
        <v>137</v>
      </c>
      <c r="C8" s="9" t="s">
        <v>138</v>
      </c>
      <c r="D8" s="9" t="s">
        <v>138</v>
      </c>
      <c r="E8" s="9" t="s">
        <v>138</v>
      </c>
      <c r="F8" s="9" t="s">
        <v>138</v>
      </c>
      <c r="G8" s="9" t="s">
        <v>138</v>
      </c>
      <c r="H8" s="9" t="s">
        <v>138</v>
      </c>
      <c r="I8" s="9" t="s">
        <v>138</v>
      </c>
      <c r="J8" s="9" t="s">
        <v>138</v>
      </c>
      <c r="K8" s="9" t="s">
        <v>138</v>
      </c>
      <c r="M8" s="9" t="s">
        <v>137</v>
      </c>
    </row>
    <row r="9" spans="1:13">
      <c r="A9" s="8" t="s">
        <v>19</v>
      </c>
      <c r="B9" s="9" t="s">
        <v>139</v>
      </c>
      <c r="C9" s="9" t="s">
        <v>138</v>
      </c>
      <c r="D9" s="9" t="s">
        <v>138</v>
      </c>
      <c r="E9" s="9" t="s">
        <v>138</v>
      </c>
      <c r="F9" s="9" t="s">
        <v>138</v>
      </c>
      <c r="G9" s="9" t="s">
        <v>138</v>
      </c>
      <c r="H9" s="9" t="s">
        <v>138</v>
      </c>
      <c r="I9" s="9" t="s">
        <v>138</v>
      </c>
      <c r="J9" s="9" t="s">
        <v>138</v>
      </c>
      <c r="K9" s="9" t="s">
        <v>138</v>
      </c>
      <c r="M9" s="9" t="s">
        <v>139</v>
      </c>
    </row>
    <row r="10" spans="1:13">
      <c r="A10" s="8" t="s">
        <v>21</v>
      </c>
      <c r="B10" s="9" t="s">
        <v>140</v>
      </c>
      <c r="C10" s="9" t="s">
        <v>138</v>
      </c>
      <c r="D10" s="9" t="s">
        <v>138</v>
      </c>
      <c r="E10" s="9" t="s">
        <v>138</v>
      </c>
      <c r="F10" s="9" t="s">
        <v>138</v>
      </c>
      <c r="G10" s="9" t="s">
        <v>138</v>
      </c>
      <c r="H10" s="9" t="s">
        <v>138</v>
      </c>
      <c r="I10" s="9" t="s">
        <v>138</v>
      </c>
      <c r="J10" s="9" t="s">
        <v>138</v>
      </c>
      <c r="K10" s="9" t="s">
        <v>138</v>
      </c>
      <c r="M10" s="9" t="s">
        <v>140</v>
      </c>
    </row>
    <row r="11" spans="1:13">
      <c r="A11" s="8" t="s">
        <v>21</v>
      </c>
      <c r="B11" s="8" t="s">
        <v>141</v>
      </c>
      <c r="C11" s="9">
        <v>1.06</v>
      </c>
      <c r="D11" s="9">
        <v>1.5</v>
      </c>
      <c r="E11" s="9">
        <v>2.02</v>
      </c>
      <c r="F11" s="9">
        <v>26.41</v>
      </c>
      <c r="G11" s="9">
        <v>26.47</v>
      </c>
      <c r="H11" s="9">
        <v>26.51</v>
      </c>
      <c r="I11" s="9">
        <v>6.63</v>
      </c>
      <c r="J11" s="9">
        <v>6.63</v>
      </c>
      <c r="K11" s="9">
        <v>6.63</v>
      </c>
      <c r="M11" s="9" t="s">
        <v>141</v>
      </c>
    </row>
    <row r="12" spans="1:13">
      <c r="A12" s="8" t="s">
        <v>21</v>
      </c>
      <c r="B12" s="8" t="s">
        <v>142</v>
      </c>
      <c r="C12" s="9">
        <v>1.46</v>
      </c>
      <c r="D12" s="9">
        <v>1.69</v>
      </c>
      <c r="E12" s="9">
        <v>2.35</v>
      </c>
      <c r="F12" s="9">
        <v>26.23</v>
      </c>
      <c r="G12" s="9">
        <v>26.29</v>
      </c>
      <c r="H12" s="9">
        <v>26.35</v>
      </c>
      <c r="I12" s="9">
        <v>6.58</v>
      </c>
      <c r="J12" s="9">
        <v>6.58</v>
      </c>
      <c r="K12" s="9">
        <v>6.58</v>
      </c>
      <c r="M12" s="9" t="s">
        <v>142</v>
      </c>
    </row>
    <row r="13" spans="1:13">
      <c r="A13" s="10" t="s">
        <v>26</v>
      </c>
      <c r="B13" s="8" t="s">
        <v>27</v>
      </c>
      <c r="C13" s="9">
        <v>0.33</v>
      </c>
      <c r="D13" s="9">
        <v>0.71</v>
      </c>
      <c r="E13" s="9">
        <v>0.8</v>
      </c>
      <c r="F13" s="9">
        <v>38.69</v>
      </c>
      <c r="G13" s="9">
        <v>38.69</v>
      </c>
      <c r="H13" s="9">
        <v>38.69</v>
      </c>
      <c r="I13" s="9">
        <v>52</v>
      </c>
      <c r="J13" s="9">
        <v>52.01</v>
      </c>
      <c r="K13" s="9">
        <v>52.03</v>
      </c>
      <c r="M13" s="9" t="s">
        <v>27</v>
      </c>
    </row>
    <row r="14" spans="1:13">
      <c r="A14" s="10" t="s">
        <v>26</v>
      </c>
      <c r="B14" s="8" t="s">
        <v>28</v>
      </c>
      <c r="C14" s="9">
        <v>0.43</v>
      </c>
      <c r="D14" s="9">
        <v>0.94</v>
      </c>
      <c r="E14" s="9">
        <v>1.03</v>
      </c>
      <c r="F14" s="9">
        <v>38.56</v>
      </c>
      <c r="G14" s="9">
        <v>38.56</v>
      </c>
      <c r="H14" s="9">
        <v>38.57</v>
      </c>
      <c r="I14" s="9">
        <v>37.21</v>
      </c>
      <c r="J14" s="9">
        <v>37.22</v>
      </c>
      <c r="K14" s="9">
        <v>37.23</v>
      </c>
      <c r="M14" s="9" t="s">
        <v>28</v>
      </c>
    </row>
    <row r="15" spans="1:13">
      <c r="A15" s="10" t="s">
        <v>26</v>
      </c>
      <c r="B15" s="8" t="s">
        <v>29</v>
      </c>
      <c r="C15" s="9">
        <v>0.35</v>
      </c>
      <c r="D15" s="9">
        <v>0.63</v>
      </c>
      <c r="E15" s="9">
        <v>0.68</v>
      </c>
      <c r="F15" s="9">
        <v>39.89</v>
      </c>
      <c r="G15" s="9">
        <v>39.9</v>
      </c>
      <c r="H15" s="9">
        <v>39.9</v>
      </c>
      <c r="I15" s="9">
        <v>31.06</v>
      </c>
      <c r="J15" s="9">
        <v>31.07</v>
      </c>
      <c r="K15" s="9">
        <v>31.08</v>
      </c>
      <c r="M15" s="9" t="s">
        <v>29</v>
      </c>
    </row>
    <row r="16" spans="1:13">
      <c r="A16" s="8" t="s">
        <v>30</v>
      </c>
      <c r="B16" s="8" t="s">
        <v>31</v>
      </c>
      <c r="C16" s="9">
        <v>1.62</v>
      </c>
      <c r="D16" s="9">
        <v>1.73</v>
      </c>
      <c r="E16" s="9">
        <v>1.91</v>
      </c>
      <c r="F16" s="9">
        <v>41.88</v>
      </c>
      <c r="G16" s="9">
        <v>41.9</v>
      </c>
      <c r="H16" s="9">
        <v>41.98</v>
      </c>
      <c r="I16" s="9">
        <v>10.11</v>
      </c>
      <c r="J16" s="9">
        <v>10.11</v>
      </c>
      <c r="K16" s="9">
        <v>10.11</v>
      </c>
      <c r="M16" s="9" t="s">
        <v>31</v>
      </c>
    </row>
    <row r="17" spans="1:13">
      <c r="A17" s="8" t="s">
        <v>30</v>
      </c>
      <c r="B17" s="8" t="s">
        <v>32</v>
      </c>
      <c r="C17" s="9">
        <v>1.32</v>
      </c>
      <c r="D17" s="9">
        <v>1.41</v>
      </c>
      <c r="E17" s="9">
        <v>1.63</v>
      </c>
      <c r="F17" s="9">
        <v>38.49</v>
      </c>
      <c r="G17" s="9">
        <v>38.51</v>
      </c>
      <c r="H17" s="9">
        <v>38.51</v>
      </c>
      <c r="I17" s="9">
        <v>10.69</v>
      </c>
      <c r="J17" s="9">
        <v>10.69</v>
      </c>
      <c r="K17" s="9">
        <v>10.69</v>
      </c>
      <c r="M17" s="9" t="s">
        <v>32</v>
      </c>
    </row>
    <row r="18" spans="1:13">
      <c r="A18" s="8" t="s">
        <v>30</v>
      </c>
      <c r="B18" s="8" t="s">
        <v>33</v>
      </c>
      <c r="C18" s="9">
        <v>1.39</v>
      </c>
      <c r="D18" s="9">
        <v>1.47</v>
      </c>
      <c r="E18" s="9">
        <v>1.67</v>
      </c>
      <c r="F18" s="9">
        <v>38.98</v>
      </c>
      <c r="G18" s="9">
        <v>39</v>
      </c>
      <c r="H18" s="9">
        <v>39.03</v>
      </c>
      <c r="I18" s="9">
        <v>10.02</v>
      </c>
      <c r="J18" s="9">
        <v>10.02</v>
      </c>
      <c r="K18" s="9">
        <v>10.02</v>
      </c>
      <c r="M18" s="9" t="s">
        <v>33</v>
      </c>
    </row>
    <row r="19" spans="1:13">
      <c r="A19" s="8" t="s">
        <v>34</v>
      </c>
      <c r="B19" s="8" t="s">
        <v>35</v>
      </c>
      <c r="C19" s="9">
        <v>5.04</v>
      </c>
      <c r="D19" s="9">
        <v>6.38</v>
      </c>
      <c r="E19" s="9">
        <v>7.51</v>
      </c>
      <c r="F19" s="9">
        <v>15.52</v>
      </c>
      <c r="G19" s="9">
        <v>18.38</v>
      </c>
      <c r="H19" s="9">
        <v>21.66</v>
      </c>
      <c r="I19" s="9">
        <v>10.51</v>
      </c>
      <c r="J19" s="9">
        <v>10.51</v>
      </c>
      <c r="K19" s="9">
        <v>10.51</v>
      </c>
      <c r="M19" s="9" t="s">
        <v>35</v>
      </c>
    </row>
    <row r="20" spans="1:13">
      <c r="A20" s="8" t="s">
        <v>34</v>
      </c>
      <c r="B20" s="8" t="s">
        <v>36</v>
      </c>
      <c r="C20" s="9">
        <v>4.48</v>
      </c>
      <c r="D20" s="9">
        <v>6.3</v>
      </c>
      <c r="E20" s="9">
        <v>7</v>
      </c>
      <c r="F20" s="9">
        <v>41.42</v>
      </c>
      <c r="G20" s="9">
        <v>41.43</v>
      </c>
      <c r="H20" s="9">
        <v>41.44</v>
      </c>
      <c r="I20" s="9">
        <v>10.46</v>
      </c>
      <c r="J20" s="9">
        <v>10.5</v>
      </c>
      <c r="K20" s="9">
        <v>10.6</v>
      </c>
      <c r="M20" s="9" t="s">
        <v>36</v>
      </c>
    </row>
    <row r="21" spans="1:13">
      <c r="A21" s="8" t="s">
        <v>37</v>
      </c>
      <c r="B21" s="8" t="s">
        <v>38</v>
      </c>
      <c r="C21" s="9">
        <v>5.46</v>
      </c>
      <c r="D21" s="9">
        <v>10.7</v>
      </c>
      <c r="E21" s="9">
        <v>14.41</v>
      </c>
      <c r="F21" s="9">
        <v>41.09</v>
      </c>
      <c r="G21" s="9">
        <v>41.1</v>
      </c>
      <c r="H21" s="9">
        <v>41.12</v>
      </c>
      <c r="I21" s="9">
        <v>33.6</v>
      </c>
      <c r="J21" s="9">
        <v>35.04</v>
      </c>
      <c r="K21" s="9">
        <v>36.54</v>
      </c>
      <c r="M21" s="9" t="s">
        <v>38</v>
      </c>
    </row>
    <row r="22" spans="1:13">
      <c r="A22" s="8" t="s">
        <v>37</v>
      </c>
      <c r="B22" s="8" t="s">
        <v>39</v>
      </c>
      <c r="C22" s="9">
        <v>11.98</v>
      </c>
      <c r="D22" s="9">
        <v>21.7</v>
      </c>
      <c r="E22" s="9">
        <v>30.48</v>
      </c>
      <c r="F22" s="9">
        <v>41.87</v>
      </c>
      <c r="G22" s="9">
        <v>41.89</v>
      </c>
      <c r="H22" s="9">
        <v>41.92</v>
      </c>
      <c r="I22" s="9">
        <v>33.14</v>
      </c>
      <c r="J22" s="9">
        <v>35.51</v>
      </c>
      <c r="K22" s="9">
        <v>37.43</v>
      </c>
      <c r="M22" s="9" t="s">
        <v>39</v>
      </c>
    </row>
    <row r="23" spans="1:13">
      <c r="A23" s="8" t="s">
        <v>37</v>
      </c>
      <c r="B23" s="8" t="s">
        <v>40</v>
      </c>
      <c r="C23" s="9">
        <v>5.11</v>
      </c>
      <c r="D23" s="9">
        <v>9.41</v>
      </c>
      <c r="E23" s="9">
        <v>13.88</v>
      </c>
      <c r="F23" s="9">
        <v>41.89</v>
      </c>
      <c r="G23" s="9">
        <v>41.93</v>
      </c>
      <c r="H23" s="9">
        <v>41.98</v>
      </c>
      <c r="I23" s="9">
        <v>48.49</v>
      </c>
      <c r="J23" s="9">
        <v>49.84</v>
      </c>
      <c r="K23" s="9">
        <v>50.7</v>
      </c>
      <c r="M23" s="9" t="s">
        <v>40</v>
      </c>
    </row>
    <row r="24" spans="1:13">
      <c r="A24" s="8" t="s">
        <v>41</v>
      </c>
      <c r="B24" s="8" t="s">
        <v>42</v>
      </c>
      <c r="C24" s="9">
        <v>1.79</v>
      </c>
      <c r="D24" s="9">
        <v>1.84</v>
      </c>
      <c r="E24" s="9">
        <v>1.92</v>
      </c>
      <c r="F24" s="9">
        <v>3.06</v>
      </c>
      <c r="G24" s="9">
        <v>4.23</v>
      </c>
      <c r="H24" s="9">
        <v>6.92</v>
      </c>
      <c r="I24" s="9">
        <v>6.56</v>
      </c>
      <c r="J24" s="9">
        <v>6.56</v>
      </c>
      <c r="K24" s="9">
        <v>6.56</v>
      </c>
      <c r="M24" s="9" t="s">
        <v>42</v>
      </c>
    </row>
    <row r="25" spans="1:13">
      <c r="A25" s="8" t="s">
        <v>41</v>
      </c>
      <c r="B25" s="8" t="s">
        <v>43</v>
      </c>
      <c r="C25" s="9">
        <v>1.42</v>
      </c>
      <c r="D25" s="9">
        <v>1.58</v>
      </c>
      <c r="E25" s="9">
        <v>1.71</v>
      </c>
      <c r="F25" s="9">
        <v>2.72</v>
      </c>
      <c r="G25" s="9">
        <v>3.87</v>
      </c>
      <c r="H25" s="9">
        <v>5.32</v>
      </c>
      <c r="I25" s="9">
        <v>6.76</v>
      </c>
      <c r="J25" s="9">
        <v>6.76</v>
      </c>
      <c r="K25" s="9">
        <v>6.76</v>
      </c>
      <c r="M25" s="9" t="s">
        <v>43</v>
      </c>
    </row>
    <row r="26" spans="1:13">
      <c r="A26" s="8" t="s">
        <v>41</v>
      </c>
      <c r="B26" s="8" t="s">
        <v>44</v>
      </c>
      <c r="C26" s="9">
        <v>1.63</v>
      </c>
      <c r="D26" s="9">
        <v>1.71</v>
      </c>
      <c r="E26" s="9">
        <v>1.82</v>
      </c>
      <c r="F26" s="9">
        <v>34.69</v>
      </c>
      <c r="G26" s="9">
        <v>34.92</v>
      </c>
      <c r="H26" s="9">
        <v>35</v>
      </c>
      <c r="I26" s="9">
        <v>6.59</v>
      </c>
      <c r="J26" s="9">
        <v>6.59</v>
      </c>
      <c r="K26" s="9">
        <v>6.59</v>
      </c>
      <c r="M26" s="9" t="s">
        <v>44</v>
      </c>
    </row>
    <row r="27" spans="1:13">
      <c r="A27" s="8" t="s">
        <v>45</v>
      </c>
      <c r="B27" s="8" t="s">
        <v>46</v>
      </c>
      <c r="C27" s="9">
        <v>3.56</v>
      </c>
      <c r="D27" s="9">
        <v>26.06</v>
      </c>
      <c r="E27" s="9">
        <v>28.52</v>
      </c>
      <c r="F27" s="9">
        <v>9.39</v>
      </c>
      <c r="G27" s="9">
        <v>31.58</v>
      </c>
      <c r="H27" s="9">
        <v>38.32</v>
      </c>
      <c r="I27" s="9">
        <v>36.21</v>
      </c>
      <c r="J27" s="9">
        <v>42.53</v>
      </c>
      <c r="K27" s="9">
        <v>51.32</v>
      </c>
      <c r="M27" s="9" t="s">
        <v>46</v>
      </c>
    </row>
    <row r="28" spans="1:13">
      <c r="A28" s="8" t="s">
        <v>45</v>
      </c>
      <c r="B28" s="8" t="s">
        <v>47</v>
      </c>
      <c r="C28" s="9">
        <v>2.52</v>
      </c>
      <c r="D28" s="9">
        <v>21.49</v>
      </c>
      <c r="E28" s="9">
        <v>23.53</v>
      </c>
      <c r="F28" s="9">
        <v>30.98</v>
      </c>
      <c r="G28" s="9">
        <v>31</v>
      </c>
      <c r="H28" s="9">
        <v>31.02</v>
      </c>
      <c r="I28" s="9">
        <v>38.52</v>
      </c>
      <c r="J28" s="9">
        <v>45.14</v>
      </c>
      <c r="K28" s="9">
        <v>54.49</v>
      </c>
      <c r="M28" s="9" t="s">
        <v>47</v>
      </c>
    </row>
    <row r="29" spans="1:13">
      <c r="A29" s="8" t="s">
        <v>45</v>
      </c>
      <c r="B29" s="8" t="s">
        <v>48</v>
      </c>
      <c r="C29" s="9">
        <v>3.26</v>
      </c>
      <c r="D29" s="9">
        <v>24.5</v>
      </c>
      <c r="E29" s="9">
        <v>27.41</v>
      </c>
      <c r="F29" s="9">
        <v>32.45</v>
      </c>
      <c r="G29" s="9">
        <v>32.46</v>
      </c>
      <c r="H29" s="9">
        <v>32.48</v>
      </c>
      <c r="I29" s="9">
        <v>38.62</v>
      </c>
      <c r="J29" s="9">
        <v>45.2</v>
      </c>
      <c r="K29" s="9">
        <v>54.66</v>
      </c>
      <c r="M29" s="9" t="s">
        <v>48</v>
      </c>
    </row>
    <row r="30" spans="1:13">
      <c r="A30" s="8" t="s">
        <v>143</v>
      </c>
      <c r="B30" s="8" t="s">
        <v>55</v>
      </c>
      <c r="C30" s="9">
        <v>1.63</v>
      </c>
      <c r="D30" s="9">
        <v>1.77</v>
      </c>
      <c r="E30" s="9">
        <v>2.14</v>
      </c>
      <c r="F30" s="9">
        <v>25.94</v>
      </c>
      <c r="G30" s="9">
        <v>26.16</v>
      </c>
      <c r="H30" s="9">
        <v>26.38</v>
      </c>
      <c r="I30" s="9">
        <v>6.5</v>
      </c>
      <c r="J30" s="9">
        <v>6.5</v>
      </c>
      <c r="K30" s="9">
        <v>6.5</v>
      </c>
      <c r="M30" s="9" t="s">
        <v>55</v>
      </c>
    </row>
    <row r="31" spans="1:13">
      <c r="A31" s="8" t="s">
        <v>50</v>
      </c>
      <c r="B31" s="8" t="s">
        <v>51</v>
      </c>
      <c r="C31" s="9">
        <v>8.26</v>
      </c>
      <c r="D31" s="9">
        <v>13.33</v>
      </c>
      <c r="E31" s="9">
        <v>15.46</v>
      </c>
      <c r="F31" s="9">
        <v>19</v>
      </c>
      <c r="G31" s="9">
        <v>19.94</v>
      </c>
      <c r="H31" s="9">
        <v>20.78</v>
      </c>
      <c r="I31" s="9">
        <v>6.69</v>
      </c>
      <c r="J31" s="9">
        <v>7.8</v>
      </c>
      <c r="K31" s="9">
        <v>8.72</v>
      </c>
      <c r="M31" s="9" t="s">
        <v>51</v>
      </c>
    </row>
    <row r="32" spans="1:13">
      <c r="A32" s="8" t="s">
        <v>134</v>
      </c>
      <c r="B32" s="9" t="s">
        <v>144</v>
      </c>
      <c r="C32" s="9" t="s">
        <v>138</v>
      </c>
      <c r="D32" s="9" t="s">
        <v>138</v>
      </c>
      <c r="E32" s="9" t="s">
        <v>138</v>
      </c>
      <c r="F32" s="9" t="s">
        <v>138</v>
      </c>
      <c r="G32" s="9" t="s">
        <v>138</v>
      </c>
      <c r="H32" s="9" t="s">
        <v>138</v>
      </c>
      <c r="I32" s="9" t="s">
        <v>138</v>
      </c>
      <c r="J32" s="9" t="s">
        <v>138</v>
      </c>
      <c r="K32" s="9" t="s">
        <v>138</v>
      </c>
      <c r="M32" s="9" t="s">
        <v>144</v>
      </c>
    </row>
    <row r="33" spans="1:13">
      <c r="A33" s="8" t="s">
        <v>50</v>
      </c>
      <c r="B33" s="8" t="s">
        <v>53</v>
      </c>
      <c r="C33" s="9">
        <v>9.2</v>
      </c>
      <c r="D33" s="9">
        <v>14.62</v>
      </c>
      <c r="E33" s="9">
        <v>18.26</v>
      </c>
      <c r="F33" s="9">
        <v>14.28</v>
      </c>
      <c r="G33" s="9">
        <v>18.4</v>
      </c>
      <c r="H33" s="9">
        <v>19.06</v>
      </c>
      <c r="I33" s="9">
        <v>6.96</v>
      </c>
      <c r="J33" s="9">
        <v>7.86</v>
      </c>
      <c r="K33" s="9">
        <v>8.89</v>
      </c>
      <c r="M33" s="9" t="s">
        <v>53</v>
      </c>
    </row>
    <row r="34" spans="1:13">
      <c r="A34" s="8" t="s">
        <v>143</v>
      </c>
      <c r="B34" s="8" t="s">
        <v>56</v>
      </c>
      <c r="C34" s="9">
        <v>1.64</v>
      </c>
      <c r="D34" s="9">
        <v>1.84</v>
      </c>
      <c r="E34" s="9">
        <v>2.2</v>
      </c>
      <c r="F34" s="9">
        <v>26.28</v>
      </c>
      <c r="G34" s="9">
        <v>26.73</v>
      </c>
      <c r="H34" s="9">
        <v>26.91</v>
      </c>
      <c r="I34" s="9">
        <v>6.56</v>
      </c>
      <c r="J34" s="9">
        <v>6.56</v>
      </c>
      <c r="K34" s="9">
        <v>6.56</v>
      </c>
      <c r="M34" s="9" t="s">
        <v>56</v>
      </c>
    </row>
    <row r="35" spans="1:13">
      <c r="A35" s="8" t="s">
        <v>143</v>
      </c>
      <c r="B35" s="8" t="s">
        <v>57</v>
      </c>
      <c r="C35" s="9">
        <v>1.59</v>
      </c>
      <c r="D35" s="9">
        <v>1.76</v>
      </c>
      <c r="E35" s="9">
        <v>2.17</v>
      </c>
      <c r="F35" s="9">
        <v>25.98</v>
      </c>
      <c r="G35" s="9">
        <v>26.2</v>
      </c>
      <c r="H35" s="9">
        <v>26.45</v>
      </c>
      <c r="I35" s="9">
        <v>6.56</v>
      </c>
      <c r="J35" s="9">
        <v>6.56</v>
      </c>
      <c r="K35" s="9">
        <v>6.56</v>
      </c>
      <c r="M35" s="9" t="s">
        <v>57</v>
      </c>
    </row>
    <row r="36" spans="1:13">
      <c r="A36" s="8" t="s">
        <v>50</v>
      </c>
      <c r="B36" s="8" t="s">
        <v>52</v>
      </c>
      <c r="C36" s="9">
        <v>9.53</v>
      </c>
      <c r="D36" s="9">
        <v>15.65</v>
      </c>
      <c r="E36" s="9">
        <v>22.14</v>
      </c>
      <c r="F36" s="9">
        <v>18.04</v>
      </c>
      <c r="G36" s="9">
        <v>18.71</v>
      </c>
      <c r="H36" s="9">
        <v>19.21</v>
      </c>
      <c r="I36" s="9">
        <v>7.06</v>
      </c>
      <c r="J36" s="9">
        <v>8.13</v>
      </c>
      <c r="K36" s="9">
        <v>9.27</v>
      </c>
      <c r="M36" s="9" t="s">
        <v>52</v>
      </c>
    </row>
    <row r="37" spans="1:13">
      <c r="A37" s="8" t="s">
        <v>133</v>
      </c>
      <c r="B37" s="8" t="s">
        <v>59</v>
      </c>
      <c r="C37" s="9">
        <v>35.63</v>
      </c>
      <c r="D37" s="9">
        <v>44.86</v>
      </c>
      <c r="E37" s="9">
        <v>47.53</v>
      </c>
      <c r="F37" s="9">
        <v>63.78</v>
      </c>
      <c r="G37" s="9">
        <v>64.11</v>
      </c>
      <c r="H37" s="9">
        <v>64.53</v>
      </c>
      <c r="I37" s="9">
        <v>43.2</v>
      </c>
      <c r="J37" s="9">
        <v>43.43</v>
      </c>
      <c r="K37" s="9">
        <v>43.55</v>
      </c>
      <c r="M37" s="9" t="s">
        <v>59</v>
      </c>
    </row>
    <row r="38" spans="1:13">
      <c r="A38" s="8" t="s">
        <v>133</v>
      </c>
      <c r="B38" s="8" t="s">
        <v>60</v>
      </c>
      <c r="C38" s="9">
        <v>43.38</v>
      </c>
      <c r="D38" s="9">
        <v>50.19</v>
      </c>
      <c r="E38" s="9">
        <v>54.81</v>
      </c>
      <c r="F38" s="9">
        <v>50.53</v>
      </c>
      <c r="G38" s="9">
        <v>50.86</v>
      </c>
      <c r="H38" s="9">
        <v>51.2</v>
      </c>
      <c r="I38" s="9">
        <v>43.79</v>
      </c>
      <c r="J38" s="9">
        <v>43.95</v>
      </c>
      <c r="K38" s="9">
        <v>44.14</v>
      </c>
      <c r="M38" s="9" t="s">
        <v>60</v>
      </c>
    </row>
    <row r="39" spans="1:13">
      <c r="A39" s="8" t="s">
        <v>61</v>
      </c>
      <c r="B39" s="8" t="s">
        <v>62</v>
      </c>
      <c r="C39" s="9">
        <v>4.74</v>
      </c>
      <c r="D39" s="9">
        <v>5.51</v>
      </c>
      <c r="E39" s="9">
        <v>5.71</v>
      </c>
      <c r="F39" s="9">
        <v>22.55</v>
      </c>
      <c r="G39" s="9">
        <v>22.57</v>
      </c>
      <c r="H39" s="9">
        <v>22.59</v>
      </c>
      <c r="I39" s="9">
        <v>12.42</v>
      </c>
      <c r="J39" s="9">
        <v>12.42</v>
      </c>
      <c r="K39" s="9">
        <v>12.42</v>
      </c>
      <c r="M39" s="9" t="s">
        <v>62</v>
      </c>
    </row>
    <row r="40" spans="1:11">
      <c r="A40" s="5" t="s">
        <v>61</v>
      </c>
      <c r="B40" t="s">
        <v>63</v>
      </c>
      <c r="C40" s="9"/>
      <c r="D40" s="9">
        <v>5.4</v>
      </c>
      <c r="E40" s="9"/>
      <c r="F40" s="9"/>
      <c r="G40" s="9">
        <v>14.4</v>
      </c>
      <c r="H40" s="9"/>
      <c r="I40" s="9"/>
      <c r="J40" s="9"/>
      <c r="K40" s="8"/>
    </row>
    <row r="41" spans="1:11">
      <c r="A41" s="5" t="s">
        <v>61</v>
      </c>
      <c r="B41" t="s">
        <v>64</v>
      </c>
      <c r="C41" s="9"/>
      <c r="D41" s="9">
        <v>8.7</v>
      </c>
      <c r="E41" s="9"/>
      <c r="F41" s="9"/>
      <c r="G41" s="9">
        <v>14.4</v>
      </c>
      <c r="H41" s="9"/>
      <c r="I41" s="9"/>
      <c r="J41" s="9"/>
      <c r="K41" s="8"/>
    </row>
    <row r="42" spans="1:11">
      <c r="A42" s="5" t="s">
        <v>65</v>
      </c>
      <c r="B42" t="s">
        <v>66</v>
      </c>
      <c r="C42" s="9"/>
      <c r="D42" s="9">
        <v>4.2</v>
      </c>
      <c r="E42" s="9"/>
      <c r="F42" s="9"/>
      <c r="G42" s="9">
        <v>17.8</v>
      </c>
      <c r="H42" s="9"/>
      <c r="I42" s="9"/>
      <c r="J42" s="9"/>
      <c r="K42" s="8"/>
    </row>
    <row r="43" spans="1:11">
      <c r="A43" s="5" t="s">
        <v>65</v>
      </c>
      <c r="B43" t="s">
        <v>67</v>
      </c>
      <c r="C43" s="9"/>
      <c r="D43" s="9">
        <v>8.6</v>
      </c>
      <c r="E43" s="9"/>
      <c r="F43" s="9"/>
      <c r="G43" s="9">
        <v>14.4</v>
      </c>
      <c r="H43" s="9"/>
      <c r="I43" s="9"/>
      <c r="J43" s="9"/>
      <c r="K43" s="8"/>
    </row>
    <row r="44" spans="1:11">
      <c r="A44" s="5" t="s">
        <v>65</v>
      </c>
      <c r="B44" t="s">
        <v>68</v>
      </c>
      <c r="C44" s="9"/>
      <c r="D44" s="9">
        <v>4.2</v>
      </c>
      <c r="E44" s="9"/>
      <c r="F44" s="9"/>
      <c r="G44" s="9">
        <v>13.8</v>
      </c>
      <c r="H44" s="9"/>
      <c r="I44" s="9"/>
      <c r="J44" s="9"/>
      <c r="K44" s="8"/>
    </row>
    <row r="45" spans="1:13">
      <c r="A45" s="5" t="s">
        <v>69</v>
      </c>
      <c r="B45" s="8" t="s">
        <v>70</v>
      </c>
      <c r="C45" s="9">
        <v>4.3</v>
      </c>
      <c r="D45" s="9">
        <v>7.87</v>
      </c>
      <c r="E45" s="9">
        <v>8.53</v>
      </c>
      <c r="F45" s="9">
        <v>47.89</v>
      </c>
      <c r="G45" s="9">
        <v>48.05</v>
      </c>
      <c r="H45" s="9">
        <v>48.14</v>
      </c>
      <c r="I45" s="9">
        <v>12.51</v>
      </c>
      <c r="J45" s="9">
        <v>12.81</v>
      </c>
      <c r="K45" s="9">
        <v>13.02</v>
      </c>
      <c r="M45" s="9" t="s">
        <v>70</v>
      </c>
    </row>
    <row r="46" spans="1:13">
      <c r="A46" s="5" t="s">
        <v>69</v>
      </c>
      <c r="B46" s="8" t="s">
        <v>71</v>
      </c>
      <c r="C46" s="9">
        <v>3.84</v>
      </c>
      <c r="D46" s="9">
        <v>8.97</v>
      </c>
      <c r="E46" s="9">
        <v>10.02</v>
      </c>
      <c r="F46" s="9">
        <v>46.96</v>
      </c>
      <c r="G46" s="9">
        <v>47.12</v>
      </c>
      <c r="H46" s="9">
        <v>47.25</v>
      </c>
      <c r="I46" s="9">
        <v>11.71</v>
      </c>
      <c r="J46" s="9">
        <v>11.91</v>
      </c>
      <c r="K46" s="9">
        <v>12.05</v>
      </c>
      <c r="M46" s="9" t="s">
        <v>71</v>
      </c>
    </row>
    <row r="47" spans="1:13">
      <c r="A47" s="5" t="s">
        <v>69</v>
      </c>
      <c r="B47" s="8" t="s">
        <v>72</v>
      </c>
      <c r="C47" s="9">
        <v>5.04</v>
      </c>
      <c r="D47" s="9">
        <v>9.22</v>
      </c>
      <c r="E47" s="9">
        <v>10.12</v>
      </c>
      <c r="F47" s="9">
        <v>47.98</v>
      </c>
      <c r="G47" s="9">
        <v>48.11</v>
      </c>
      <c r="H47" s="9">
        <v>48.22</v>
      </c>
      <c r="I47" s="9">
        <v>11.69</v>
      </c>
      <c r="J47" s="9">
        <v>11.93</v>
      </c>
      <c r="K47" s="9">
        <v>12.03</v>
      </c>
      <c r="M47" s="9" t="s">
        <v>72</v>
      </c>
    </row>
    <row r="48" spans="1:13">
      <c r="A48" s="5" t="s">
        <v>69</v>
      </c>
      <c r="B48" s="8" t="s">
        <v>73</v>
      </c>
      <c r="C48" s="9">
        <v>4.31</v>
      </c>
      <c r="D48" s="9">
        <v>7.41</v>
      </c>
      <c r="E48" s="9">
        <v>8.72</v>
      </c>
      <c r="F48" s="9">
        <v>48.53</v>
      </c>
      <c r="G48" s="9">
        <v>48.77</v>
      </c>
      <c r="H48" s="9">
        <v>48.88</v>
      </c>
      <c r="I48" s="9">
        <v>11.69</v>
      </c>
      <c r="J48" s="9">
        <v>11.95</v>
      </c>
      <c r="K48" s="9">
        <v>12.14</v>
      </c>
      <c r="M48" s="9" t="s">
        <v>73</v>
      </c>
    </row>
    <row r="49" spans="1:13">
      <c r="A49" s="5" t="s">
        <v>69</v>
      </c>
      <c r="B49" s="8" t="s">
        <v>74</v>
      </c>
      <c r="C49" s="9">
        <v>3.92</v>
      </c>
      <c r="D49" s="9">
        <v>8.35</v>
      </c>
      <c r="E49" s="9">
        <v>9.51</v>
      </c>
      <c r="F49" s="9">
        <v>48.62</v>
      </c>
      <c r="G49" s="9">
        <v>48.75</v>
      </c>
      <c r="H49" s="9">
        <v>48.84</v>
      </c>
      <c r="I49" s="9">
        <v>11.77</v>
      </c>
      <c r="J49" s="9">
        <v>12.01</v>
      </c>
      <c r="K49" s="9">
        <v>12.21</v>
      </c>
      <c r="M49" s="9" t="s">
        <v>74</v>
      </c>
    </row>
    <row r="50" spans="1:13">
      <c r="A50" s="5" t="s">
        <v>75</v>
      </c>
      <c r="B50" s="8" t="s">
        <v>76</v>
      </c>
      <c r="C50" s="9">
        <v>1.75</v>
      </c>
      <c r="D50" s="9">
        <v>1.81</v>
      </c>
      <c r="E50" s="9">
        <v>1.86</v>
      </c>
      <c r="F50" s="9">
        <v>16.07</v>
      </c>
      <c r="G50" s="9">
        <v>16.08</v>
      </c>
      <c r="H50" s="9">
        <v>16.09</v>
      </c>
      <c r="I50" s="9">
        <v>23.99</v>
      </c>
      <c r="J50" s="9">
        <v>23.99</v>
      </c>
      <c r="K50" s="9">
        <v>23.99</v>
      </c>
      <c r="M50" s="9" t="s">
        <v>76</v>
      </c>
    </row>
    <row r="51" spans="1:13">
      <c r="A51" s="5" t="s">
        <v>75</v>
      </c>
      <c r="B51" s="8" t="s">
        <v>77</v>
      </c>
      <c r="C51" s="9">
        <v>1.75</v>
      </c>
      <c r="D51" s="9">
        <v>2.01</v>
      </c>
      <c r="E51" s="9">
        <v>2.14</v>
      </c>
      <c r="F51" s="9">
        <v>17.3</v>
      </c>
      <c r="G51" s="9">
        <v>17.31</v>
      </c>
      <c r="H51" s="9">
        <v>17.32</v>
      </c>
      <c r="I51" s="9">
        <v>16.26</v>
      </c>
      <c r="J51" s="9">
        <v>16.26</v>
      </c>
      <c r="K51" s="9">
        <v>16.26</v>
      </c>
      <c r="M51" s="9" t="s">
        <v>77</v>
      </c>
    </row>
    <row r="52" spans="1:13">
      <c r="A52" s="5" t="s">
        <v>75</v>
      </c>
      <c r="B52" s="8" t="s">
        <v>78</v>
      </c>
      <c r="C52" s="9">
        <v>1.83</v>
      </c>
      <c r="D52" s="9">
        <v>2.02</v>
      </c>
      <c r="E52" s="9">
        <v>2.19</v>
      </c>
      <c r="F52" s="9">
        <v>16.89</v>
      </c>
      <c r="G52" s="9">
        <v>16.9</v>
      </c>
      <c r="H52" s="9">
        <v>16.92</v>
      </c>
      <c r="I52" s="9">
        <v>15.69</v>
      </c>
      <c r="J52" s="9">
        <v>15.69</v>
      </c>
      <c r="K52" s="9">
        <v>15.69</v>
      </c>
      <c r="M52" s="9" t="s">
        <v>78</v>
      </c>
    </row>
    <row r="53" spans="1:13">
      <c r="A53" s="5" t="s">
        <v>79</v>
      </c>
      <c r="B53" s="8" t="s">
        <v>80</v>
      </c>
      <c r="C53" s="9">
        <v>2.44</v>
      </c>
      <c r="D53" s="9">
        <v>2.68</v>
      </c>
      <c r="E53" s="9">
        <v>3.01</v>
      </c>
      <c r="F53" s="9">
        <v>28.69</v>
      </c>
      <c r="G53" s="9">
        <v>28.7</v>
      </c>
      <c r="H53" s="9">
        <v>28.72</v>
      </c>
      <c r="I53" s="9">
        <v>25.91</v>
      </c>
      <c r="J53" s="9">
        <v>25.91</v>
      </c>
      <c r="K53" s="9">
        <v>25.91</v>
      </c>
      <c r="M53" s="9" t="s">
        <v>80</v>
      </c>
    </row>
    <row r="54" spans="1:13">
      <c r="A54" s="5" t="s">
        <v>79</v>
      </c>
      <c r="B54" s="8" t="s">
        <v>81</v>
      </c>
      <c r="C54" s="9">
        <v>11.42</v>
      </c>
      <c r="D54" s="9">
        <v>12.9</v>
      </c>
      <c r="E54" s="9">
        <v>14.61</v>
      </c>
      <c r="F54" s="9">
        <v>36.11</v>
      </c>
      <c r="G54" s="9">
        <v>36.58</v>
      </c>
      <c r="H54" s="9">
        <v>36.89</v>
      </c>
      <c r="I54" s="9">
        <v>51.04</v>
      </c>
      <c r="J54" s="9">
        <v>51.42</v>
      </c>
      <c r="K54" s="9">
        <v>52.08</v>
      </c>
      <c r="M54" s="9" t="s">
        <v>81</v>
      </c>
    </row>
    <row r="55" spans="1:13">
      <c r="A55" s="5" t="s">
        <v>79</v>
      </c>
      <c r="B55" s="8" t="s">
        <v>82</v>
      </c>
      <c r="C55" s="9">
        <v>17.35</v>
      </c>
      <c r="D55" s="9">
        <v>18.16</v>
      </c>
      <c r="E55" s="9">
        <v>19.12</v>
      </c>
      <c r="F55" s="9">
        <v>39.55</v>
      </c>
      <c r="G55" s="9">
        <v>39.97</v>
      </c>
      <c r="H55" s="9">
        <v>40.14</v>
      </c>
      <c r="I55" s="9">
        <v>45.41</v>
      </c>
      <c r="J55" s="9">
        <v>45.74</v>
      </c>
      <c r="K55" s="9">
        <v>46.29</v>
      </c>
      <c r="M55" s="9" t="s">
        <v>82</v>
      </c>
    </row>
    <row r="56" spans="1:13">
      <c r="A56" s="5" t="s">
        <v>83</v>
      </c>
      <c r="B56" s="8" t="s">
        <v>84</v>
      </c>
      <c r="C56" s="9">
        <v>4</v>
      </c>
      <c r="D56" s="9">
        <v>4.23</v>
      </c>
      <c r="E56" s="9">
        <v>4.51</v>
      </c>
      <c r="F56" s="9">
        <v>25.31</v>
      </c>
      <c r="G56" s="9">
        <v>25.33</v>
      </c>
      <c r="H56" s="9">
        <v>25.34</v>
      </c>
      <c r="I56" s="9">
        <v>43.86</v>
      </c>
      <c r="J56" s="9">
        <v>43.86</v>
      </c>
      <c r="K56" s="9">
        <v>43.86</v>
      </c>
      <c r="M56" s="9" t="s">
        <v>84</v>
      </c>
    </row>
    <row r="57" spans="1:13">
      <c r="A57" s="5" t="s">
        <v>83</v>
      </c>
      <c r="B57" s="8" t="s">
        <v>85</v>
      </c>
      <c r="C57" s="9">
        <v>2.85</v>
      </c>
      <c r="D57" s="9">
        <v>3.32</v>
      </c>
      <c r="E57" s="9">
        <v>3.46</v>
      </c>
      <c r="F57" s="9">
        <v>29.84</v>
      </c>
      <c r="G57" s="9">
        <v>29.88</v>
      </c>
      <c r="H57" s="9">
        <v>29.9</v>
      </c>
      <c r="I57" s="9">
        <v>25.93</v>
      </c>
      <c r="J57" s="9">
        <v>25.93</v>
      </c>
      <c r="K57" s="9">
        <v>25.93</v>
      </c>
      <c r="M57" s="9" t="s">
        <v>85</v>
      </c>
    </row>
    <row r="58" spans="1:13">
      <c r="A58" s="5" t="s">
        <v>83</v>
      </c>
      <c r="B58" s="8" t="s">
        <v>86</v>
      </c>
      <c r="C58" s="9">
        <v>4.46</v>
      </c>
      <c r="D58" s="9">
        <v>4.77</v>
      </c>
      <c r="E58" s="9">
        <v>4.96</v>
      </c>
      <c r="F58" s="9">
        <v>31.11</v>
      </c>
      <c r="G58" s="9">
        <v>31.14</v>
      </c>
      <c r="H58" s="9">
        <v>31.18</v>
      </c>
      <c r="I58" s="9">
        <v>43.05</v>
      </c>
      <c r="J58" s="9">
        <v>43.05</v>
      </c>
      <c r="K58" s="9">
        <v>43.05</v>
      </c>
      <c r="M58" s="9" t="s">
        <v>86</v>
      </c>
    </row>
    <row r="59" spans="1:13">
      <c r="A59" s="5" t="s">
        <v>83</v>
      </c>
      <c r="B59" s="8" t="s">
        <v>87</v>
      </c>
      <c r="C59" s="9">
        <v>8.08</v>
      </c>
      <c r="D59" s="9">
        <v>23.36</v>
      </c>
      <c r="E59" s="9">
        <v>25.55</v>
      </c>
      <c r="F59" s="9">
        <v>19.75</v>
      </c>
      <c r="G59" s="9">
        <v>20.17</v>
      </c>
      <c r="H59" s="9">
        <v>20.41</v>
      </c>
      <c r="I59" s="9">
        <v>11.41</v>
      </c>
      <c r="J59" s="9">
        <v>11.41</v>
      </c>
      <c r="K59" s="9">
        <v>11.41</v>
      </c>
      <c r="M59" s="9" t="s">
        <v>87</v>
      </c>
    </row>
    <row r="60" spans="1:13">
      <c r="A60" s="5" t="s">
        <v>83</v>
      </c>
      <c r="B60" s="8" t="s">
        <v>88</v>
      </c>
      <c r="C60" s="9">
        <v>6.67</v>
      </c>
      <c r="D60" s="9">
        <v>20.75</v>
      </c>
      <c r="E60" s="9">
        <v>22.94</v>
      </c>
      <c r="F60" s="9">
        <v>19.94</v>
      </c>
      <c r="G60" s="9">
        <v>20.28</v>
      </c>
      <c r="H60" s="9">
        <v>20.57</v>
      </c>
      <c r="I60" s="9">
        <v>13.02</v>
      </c>
      <c r="J60" s="9">
        <v>13.02</v>
      </c>
      <c r="K60" s="9">
        <v>13.02</v>
      </c>
      <c r="M60" s="9" t="s">
        <v>88</v>
      </c>
    </row>
    <row r="61" spans="1:13">
      <c r="A61" s="5" t="s">
        <v>83</v>
      </c>
      <c r="B61" s="8" t="s">
        <v>89</v>
      </c>
      <c r="C61" s="9">
        <v>9.1</v>
      </c>
      <c r="D61" s="9">
        <v>24.15</v>
      </c>
      <c r="E61" s="9">
        <v>26.24</v>
      </c>
      <c r="F61" s="9">
        <v>20.56</v>
      </c>
      <c r="G61" s="9">
        <v>20.92</v>
      </c>
      <c r="H61" s="9">
        <v>21.13</v>
      </c>
      <c r="I61" s="9">
        <v>11.36</v>
      </c>
      <c r="J61" s="9">
        <v>11.36</v>
      </c>
      <c r="K61" s="9">
        <v>11.36</v>
      </c>
      <c r="M61" s="9" t="s">
        <v>89</v>
      </c>
    </row>
    <row r="62" spans="1:13">
      <c r="A62" s="5" t="s">
        <v>83</v>
      </c>
      <c r="B62" s="8" t="s">
        <v>90</v>
      </c>
      <c r="C62" s="9">
        <v>7.19</v>
      </c>
      <c r="D62" s="9">
        <v>21.31</v>
      </c>
      <c r="E62" s="9">
        <v>23.21</v>
      </c>
      <c r="F62" s="9">
        <v>20.11</v>
      </c>
      <c r="G62" s="9">
        <v>20.22</v>
      </c>
      <c r="H62" s="9">
        <v>20.33</v>
      </c>
      <c r="I62" s="9">
        <v>12.23</v>
      </c>
      <c r="J62" s="9">
        <v>12.23</v>
      </c>
      <c r="K62" s="9">
        <v>12.23</v>
      </c>
      <c r="M62" s="9" t="s">
        <v>90</v>
      </c>
    </row>
    <row r="63" ht="15.75" spans="1:13">
      <c r="A63" s="5" t="s">
        <v>83</v>
      </c>
      <c r="B63" s="8" t="s">
        <v>91</v>
      </c>
      <c r="C63" s="9">
        <v>6.55</v>
      </c>
      <c r="D63" s="9">
        <v>22.06</v>
      </c>
      <c r="E63" s="9">
        <v>24.25</v>
      </c>
      <c r="F63" s="28">
        <v>12.9787834061551</v>
      </c>
      <c r="G63" s="28">
        <v>12.9787834061551</v>
      </c>
      <c r="H63" s="28">
        <v>12.9787834061551</v>
      </c>
      <c r="I63" s="9">
        <v>11.36</v>
      </c>
      <c r="J63" s="9">
        <v>11.36</v>
      </c>
      <c r="K63" s="9">
        <v>11.36</v>
      </c>
      <c r="M63" s="9" t="s">
        <v>91</v>
      </c>
    </row>
    <row r="64" spans="1:13">
      <c r="A64" s="5" t="s">
        <v>83</v>
      </c>
      <c r="B64" s="8" t="s">
        <v>92</v>
      </c>
      <c r="C64" s="9">
        <v>3.83</v>
      </c>
      <c r="D64" s="9">
        <v>4.2</v>
      </c>
      <c r="E64" s="9">
        <v>4.62</v>
      </c>
      <c r="F64" s="9">
        <v>25.24</v>
      </c>
      <c r="G64" s="9">
        <v>25.26</v>
      </c>
      <c r="H64" s="9">
        <v>25.28</v>
      </c>
      <c r="I64" s="9">
        <v>43.14</v>
      </c>
      <c r="J64" s="9">
        <v>43.14</v>
      </c>
      <c r="K64" s="9">
        <v>43.14</v>
      </c>
      <c r="M64" s="9" t="s">
        <v>92</v>
      </c>
    </row>
    <row r="65" spans="1:13">
      <c r="A65" s="5" t="s">
        <v>83</v>
      </c>
      <c r="B65" s="8" t="s">
        <v>93</v>
      </c>
      <c r="C65" s="9">
        <v>4.21</v>
      </c>
      <c r="D65" s="9">
        <v>4.61</v>
      </c>
      <c r="E65" s="9">
        <v>4.83</v>
      </c>
      <c r="F65" s="9">
        <v>23.2</v>
      </c>
      <c r="G65" s="9">
        <v>23.23</v>
      </c>
      <c r="H65" s="9">
        <v>23.28</v>
      </c>
      <c r="I65" s="9">
        <v>42.41</v>
      </c>
      <c r="J65" s="9">
        <v>42.41</v>
      </c>
      <c r="K65" s="9">
        <v>42.41</v>
      </c>
      <c r="M65" s="9" t="s">
        <v>93</v>
      </c>
    </row>
    <row r="66" spans="1:13">
      <c r="A66" s="5" t="s">
        <v>83</v>
      </c>
      <c r="B66" s="8" t="s">
        <v>94</v>
      </c>
      <c r="C66" s="9">
        <v>4.37</v>
      </c>
      <c r="D66" s="9">
        <v>4.85</v>
      </c>
      <c r="E66" s="9">
        <v>5.21</v>
      </c>
      <c r="F66" s="9">
        <v>21.03</v>
      </c>
      <c r="G66" s="9">
        <v>21.06</v>
      </c>
      <c r="H66" s="9">
        <v>21.1</v>
      </c>
      <c r="I66" s="9">
        <v>42.04</v>
      </c>
      <c r="J66" s="9">
        <v>42.04</v>
      </c>
      <c r="K66" s="9">
        <v>42.04</v>
      </c>
      <c r="M66" s="9" t="s">
        <v>94</v>
      </c>
    </row>
    <row r="67" spans="1:13">
      <c r="A67" s="5" t="s">
        <v>83</v>
      </c>
      <c r="B67" s="8" t="s">
        <v>95</v>
      </c>
      <c r="C67" s="9">
        <v>3.99</v>
      </c>
      <c r="D67" s="9">
        <v>4.21</v>
      </c>
      <c r="E67" s="9">
        <v>4.62</v>
      </c>
      <c r="F67" s="9">
        <v>35.82</v>
      </c>
      <c r="G67" s="9">
        <v>35.84</v>
      </c>
      <c r="H67" s="9">
        <v>35.86</v>
      </c>
      <c r="I67" s="9">
        <v>44.92</v>
      </c>
      <c r="J67" s="9">
        <v>44.92</v>
      </c>
      <c r="K67" s="9">
        <v>44.92</v>
      </c>
      <c r="M67" s="9" t="s">
        <v>95</v>
      </c>
    </row>
    <row r="68" spans="1:13">
      <c r="A68" s="5" t="s">
        <v>96</v>
      </c>
      <c r="B68" s="8" t="s">
        <v>97</v>
      </c>
      <c r="C68" s="9">
        <v>11.55</v>
      </c>
      <c r="D68" s="9">
        <v>12.92</v>
      </c>
      <c r="E68" s="9">
        <v>13.82</v>
      </c>
      <c r="F68" s="9">
        <v>30.21</v>
      </c>
      <c r="G68" s="9">
        <v>31.38</v>
      </c>
      <c r="H68" s="9">
        <v>32.37</v>
      </c>
      <c r="I68" s="9">
        <v>46.64</v>
      </c>
      <c r="J68" s="9">
        <v>46.74</v>
      </c>
      <c r="K68" s="9">
        <v>46.78</v>
      </c>
      <c r="M68" s="9" t="s">
        <v>97</v>
      </c>
    </row>
    <row r="69" spans="1:13">
      <c r="A69" s="5" t="s">
        <v>96</v>
      </c>
      <c r="B69" s="8" t="s">
        <v>98</v>
      </c>
      <c r="C69" s="9">
        <v>19.28</v>
      </c>
      <c r="D69" s="9">
        <v>19.83</v>
      </c>
      <c r="E69" s="9">
        <v>20.26</v>
      </c>
      <c r="F69" s="9">
        <v>43.76</v>
      </c>
      <c r="G69" s="9">
        <v>44.78</v>
      </c>
      <c r="H69" s="9">
        <v>45.74</v>
      </c>
      <c r="I69" s="9">
        <v>46.78</v>
      </c>
      <c r="J69" s="9">
        <v>46.84</v>
      </c>
      <c r="K69" s="9">
        <v>46.96</v>
      </c>
      <c r="M69" s="9" t="s">
        <v>98</v>
      </c>
    </row>
    <row r="70" spans="1:13">
      <c r="A70" s="5" t="s">
        <v>96</v>
      </c>
      <c r="B70" s="8" t="s">
        <v>99</v>
      </c>
      <c r="C70" s="9">
        <v>21.99</v>
      </c>
      <c r="D70" s="9">
        <v>23.23</v>
      </c>
      <c r="E70" s="9">
        <v>26.13</v>
      </c>
      <c r="F70" s="9">
        <v>42.4</v>
      </c>
      <c r="G70" s="9">
        <v>43.67</v>
      </c>
      <c r="H70" s="9">
        <v>44.82</v>
      </c>
      <c r="I70" s="9">
        <v>45.18</v>
      </c>
      <c r="J70" s="9">
        <v>45.28</v>
      </c>
      <c r="K70" s="9">
        <v>45.41</v>
      </c>
      <c r="M70" s="9" t="s">
        <v>99</v>
      </c>
    </row>
    <row r="71" spans="1:13">
      <c r="A71" s="5" t="s">
        <v>100</v>
      </c>
      <c r="B71" s="8" t="s">
        <v>101</v>
      </c>
      <c r="C71" s="9">
        <v>10.83</v>
      </c>
      <c r="D71" s="9">
        <v>37.48</v>
      </c>
      <c r="E71" s="9">
        <v>41.4</v>
      </c>
      <c r="F71" s="9">
        <v>31.99</v>
      </c>
      <c r="G71" s="9">
        <v>31.99</v>
      </c>
      <c r="H71" s="9">
        <v>31.99</v>
      </c>
      <c r="I71" s="9">
        <v>43.78</v>
      </c>
      <c r="J71" s="9">
        <v>43.94</v>
      </c>
      <c r="K71" s="9">
        <v>44.05</v>
      </c>
      <c r="M71" s="9" t="s">
        <v>101</v>
      </c>
    </row>
    <row r="72" spans="1:13">
      <c r="A72" s="5" t="s">
        <v>100</v>
      </c>
      <c r="B72" s="8" t="s">
        <v>102</v>
      </c>
      <c r="C72" s="9">
        <v>4.18</v>
      </c>
      <c r="D72" s="9">
        <v>23.54</v>
      </c>
      <c r="E72" s="9">
        <v>26.13</v>
      </c>
      <c r="F72" s="9">
        <v>33.13</v>
      </c>
      <c r="G72" s="9">
        <v>33.3</v>
      </c>
      <c r="H72" s="9">
        <v>33.37</v>
      </c>
      <c r="I72" s="9">
        <v>32.49</v>
      </c>
      <c r="J72" s="9">
        <v>32.62</v>
      </c>
      <c r="K72" s="9">
        <v>32.71</v>
      </c>
      <c r="M72" s="9" t="s">
        <v>102</v>
      </c>
    </row>
    <row r="73" spans="1:13">
      <c r="A73" s="5" t="s">
        <v>100</v>
      </c>
      <c r="B73" s="8" t="s">
        <v>103</v>
      </c>
      <c r="C73" s="9">
        <v>5.04</v>
      </c>
      <c r="D73" s="9">
        <v>35.08</v>
      </c>
      <c r="E73" s="9">
        <v>40.83</v>
      </c>
      <c r="F73" s="9">
        <v>32.36</v>
      </c>
      <c r="G73" s="9">
        <v>33.5</v>
      </c>
      <c r="H73" s="9">
        <v>33.77</v>
      </c>
      <c r="I73" s="9">
        <v>33.38</v>
      </c>
      <c r="J73" s="9">
        <v>33.49</v>
      </c>
      <c r="K73" s="9">
        <v>33.59</v>
      </c>
      <c r="M73" s="9" t="s">
        <v>103</v>
      </c>
    </row>
    <row r="74" spans="1:13">
      <c r="A74" s="5" t="s">
        <v>100</v>
      </c>
      <c r="B74" s="8" t="s">
        <v>104</v>
      </c>
      <c r="C74" s="9">
        <v>9.49</v>
      </c>
      <c r="D74" s="9">
        <v>24.7</v>
      </c>
      <c r="E74" s="9">
        <v>27.49</v>
      </c>
      <c r="F74" s="9">
        <v>37.79</v>
      </c>
      <c r="G74" s="9">
        <v>37.87</v>
      </c>
      <c r="H74" s="9">
        <v>37.94</v>
      </c>
      <c r="I74" s="9">
        <v>42.16</v>
      </c>
      <c r="J74" s="9">
        <v>42.27</v>
      </c>
      <c r="K74" s="9">
        <v>42.36</v>
      </c>
      <c r="M74" s="9" t="s">
        <v>104</v>
      </c>
    </row>
    <row r="75" spans="1:13">
      <c r="A75" s="5" t="s">
        <v>100</v>
      </c>
      <c r="B75" s="8" t="s">
        <v>105</v>
      </c>
      <c r="C75" s="9">
        <v>4.16</v>
      </c>
      <c r="D75" s="9">
        <v>25.53</v>
      </c>
      <c r="E75" s="9">
        <v>31.82</v>
      </c>
      <c r="F75" s="9">
        <v>34.92</v>
      </c>
      <c r="G75" s="9">
        <v>35.07</v>
      </c>
      <c r="H75" s="9">
        <v>35.57</v>
      </c>
      <c r="I75" s="9">
        <v>31.99</v>
      </c>
      <c r="J75" s="9">
        <v>32.14</v>
      </c>
      <c r="K75" s="9">
        <v>32.25</v>
      </c>
      <c r="M75" s="9" t="s">
        <v>105</v>
      </c>
    </row>
    <row r="76" spans="1:13">
      <c r="A76" s="5" t="s">
        <v>100</v>
      </c>
      <c r="B76" s="8" t="s">
        <v>106</v>
      </c>
      <c r="C76" s="9">
        <v>10.15</v>
      </c>
      <c r="D76" s="9">
        <v>20.04</v>
      </c>
      <c r="E76" s="9">
        <v>22.42</v>
      </c>
      <c r="F76" s="9">
        <v>33.82</v>
      </c>
      <c r="G76" s="9">
        <v>34.07</v>
      </c>
      <c r="H76" s="9">
        <v>34.31</v>
      </c>
      <c r="I76" s="9">
        <v>39.81</v>
      </c>
      <c r="J76" s="9">
        <v>39.97</v>
      </c>
      <c r="K76" s="9">
        <v>39.99</v>
      </c>
      <c r="M76" s="9" t="s">
        <v>106</v>
      </c>
    </row>
    <row r="77" spans="1:13">
      <c r="A77" s="5" t="s">
        <v>100</v>
      </c>
      <c r="B77" s="8" t="s">
        <v>107</v>
      </c>
      <c r="C77" s="9">
        <v>3.28</v>
      </c>
      <c r="D77" s="9">
        <v>18.01</v>
      </c>
      <c r="E77" s="9">
        <v>21.11</v>
      </c>
      <c r="F77" s="9">
        <v>31.74</v>
      </c>
      <c r="G77" s="9">
        <v>31.86</v>
      </c>
      <c r="H77" s="9">
        <v>31.94</v>
      </c>
      <c r="I77" s="9">
        <v>32.95</v>
      </c>
      <c r="J77" s="9">
        <v>33.06</v>
      </c>
      <c r="K77" s="9">
        <v>33.21</v>
      </c>
      <c r="M77" s="9" t="s">
        <v>107</v>
      </c>
    </row>
    <row r="78" spans="1:13">
      <c r="A78" s="5" t="s">
        <v>100</v>
      </c>
      <c r="B78" s="8" t="s">
        <v>108</v>
      </c>
      <c r="C78" s="9">
        <v>5.5</v>
      </c>
      <c r="D78" s="9">
        <v>20.8</v>
      </c>
      <c r="E78" s="9">
        <v>25.53</v>
      </c>
      <c r="F78" s="9">
        <v>36.16</v>
      </c>
      <c r="G78" s="9">
        <v>36.34</v>
      </c>
      <c r="H78" s="9">
        <v>36.52</v>
      </c>
      <c r="I78" s="9">
        <v>33.23</v>
      </c>
      <c r="J78" s="9">
        <v>33.33</v>
      </c>
      <c r="K78" s="9">
        <v>33.36</v>
      </c>
      <c r="M78" s="9" t="s">
        <v>108</v>
      </c>
    </row>
    <row r="79" spans="1:13">
      <c r="A79" s="5" t="s">
        <v>100</v>
      </c>
      <c r="B79" s="8" t="s">
        <v>110</v>
      </c>
      <c r="C79" s="9">
        <v>8.34</v>
      </c>
      <c r="D79" s="9">
        <v>32.72</v>
      </c>
      <c r="E79" s="9">
        <v>37.25</v>
      </c>
      <c r="F79" s="9">
        <v>35.34</v>
      </c>
      <c r="G79" s="9">
        <v>35.53</v>
      </c>
      <c r="H79" s="9">
        <v>35.76</v>
      </c>
      <c r="I79" s="9">
        <v>32.78</v>
      </c>
      <c r="J79" s="9">
        <v>32.98</v>
      </c>
      <c r="K79" s="9">
        <v>33.17</v>
      </c>
      <c r="M79" s="9" t="s">
        <v>110</v>
      </c>
    </row>
    <row r="80" spans="1:13">
      <c r="A80" s="5" t="s">
        <v>100</v>
      </c>
      <c r="B80" s="8" t="s">
        <v>111</v>
      </c>
      <c r="C80" s="9">
        <v>6.64</v>
      </c>
      <c r="D80" s="9">
        <v>28.35</v>
      </c>
      <c r="E80" s="9">
        <v>31.86</v>
      </c>
      <c r="F80" s="9">
        <v>35.55</v>
      </c>
      <c r="G80" s="9">
        <v>35.75</v>
      </c>
      <c r="H80" s="9">
        <v>35.9</v>
      </c>
      <c r="I80" s="9">
        <v>31.64</v>
      </c>
      <c r="J80" s="9">
        <v>31.86</v>
      </c>
      <c r="K80" s="9">
        <v>32.01</v>
      </c>
      <c r="M80" s="9" t="s">
        <v>111</v>
      </c>
    </row>
    <row r="81" spans="1:13">
      <c r="A81" s="5" t="s">
        <v>100</v>
      </c>
      <c r="B81" s="8" t="s">
        <v>112</v>
      </c>
      <c r="C81" s="9">
        <v>3.83</v>
      </c>
      <c r="D81" s="9">
        <v>14.72</v>
      </c>
      <c r="E81" s="9">
        <v>21.99</v>
      </c>
      <c r="F81" s="9">
        <v>33.6</v>
      </c>
      <c r="G81" s="9">
        <v>34</v>
      </c>
      <c r="H81" s="9">
        <v>34.97</v>
      </c>
      <c r="I81" s="9">
        <v>68.03</v>
      </c>
      <c r="J81" s="9">
        <v>68.22</v>
      </c>
      <c r="K81" s="9">
        <v>68.31</v>
      </c>
      <c r="M81" s="9" t="s">
        <v>112</v>
      </c>
    </row>
    <row r="82" spans="1:13">
      <c r="A82" s="5" t="s">
        <v>100</v>
      </c>
      <c r="B82" s="8" t="s">
        <v>113</v>
      </c>
      <c r="C82" s="9">
        <v>4.17</v>
      </c>
      <c r="D82" s="9">
        <v>20.06</v>
      </c>
      <c r="E82" s="9">
        <v>22.62</v>
      </c>
      <c r="F82" s="9">
        <v>35.09</v>
      </c>
      <c r="G82" s="9">
        <v>35.15</v>
      </c>
      <c r="H82" s="9">
        <v>35.21</v>
      </c>
      <c r="I82" s="9">
        <v>33.87</v>
      </c>
      <c r="J82" s="9">
        <v>34.02</v>
      </c>
      <c r="K82" s="9">
        <v>34.07</v>
      </c>
      <c r="M82" s="9" t="s">
        <v>113</v>
      </c>
    </row>
    <row r="83" spans="1:13">
      <c r="A83" s="5" t="s">
        <v>100</v>
      </c>
      <c r="B83" s="8" t="s">
        <v>114</v>
      </c>
      <c r="C83" s="9">
        <v>3.06</v>
      </c>
      <c r="D83" s="9">
        <v>28.53</v>
      </c>
      <c r="E83" s="9">
        <v>32.67</v>
      </c>
      <c r="F83" s="9">
        <v>36.46</v>
      </c>
      <c r="G83" s="9">
        <v>36.61</v>
      </c>
      <c r="H83" s="9">
        <v>36.76</v>
      </c>
      <c r="I83" s="9">
        <v>61.17</v>
      </c>
      <c r="J83" s="9">
        <v>61.33</v>
      </c>
      <c r="K83" s="9">
        <v>61.45</v>
      </c>
      <c r="M83" s="9" t="s">
        <v>114</v>
      </c>
    </row>
    <row r="84" spans="1:13">
      <c r="A84" s="5" t="s">
        <v>100</v>
      </c>
      <c r="B84" s="8" t="s">
        <v>115</v>
      </c>
      <c r="C84" s="9">
        <v>4.87</v>
      </c>
      <c r="D84" s="9">
        <v>28.51</v>
      </c>
      <c r="E84" s="9">
        <v>32.29</v>
      </c>
      <c r="F84" s="9">
        <v>35.48</v>
      </c>
      <c r="G84" s="9">
        <v>35.63</v>
      </c>
      <c r="H84" s="9">
        <v>35.79</v>
      </c>
      <c r="I84" s="9">
        <v>67.82</v>
      </c>
      <c r="J84" s="9">
        <v>67.94</v>
      </c>
      <c r="K84" s="9">
        <v>68.09</v>
      </c>
      <c r="M84" s="9" t="s">
        <v>115</v>
      </c>
    </row>
    <row r="85" spans="1:13">
      <c r="A85" s="5" t="s">
        <v>100</v>
      </c>
      <c r="B85" s="8" t="s">
        <v>116</v>
      </c>
      <c r="C85" s="9">
        <v>9.22</v>
      </c>
      <c r="D85" s="9">
        <v>23.71</v>
      </c>
      <c r="E85" s="9">
        <v>28.83</v>
      </c>
      <c r="F85" s="9">
        <v>30.01</v>
      </c>
      <c r="G85" s="9">
        <v>30.91</v>
      </c>
      <c r="H85" s="9">
        <v>31.31</v>
      </c>
      <c r="I85" s="9">
        <v>43.88</v>
      </c>
      <c r="J85" s="9">
        <v>43.96</v>
      </c>
      <c r="K85" s="9">
        <v>44.06</v>
      </c>
      <c r="M85" s="9" t="s">
        <v>116</v>
      </c>
    </row>
    <row r="86" spans="1:13">
      <c r="A86" s="5" t="s">
        <v>100</v>
      </c>
      <c r="B86" s="8" t="s">
        <v>117</v>
      </c>
      <c r="C86" s="9">
        <v>3.17</v>
      </c>
      <c r="D86" s="9">
        <v>22.45</v>
      </c>
      <c r="E86" s="9">
        <v>26.26</v>
      </c>
      <c r="F86" s="9">
        <v>33.22</v>
      </c>
      <c r="G86" s="9">
        <v>33.33</v>
      </c>
      <c r="H86" s="9">
        <v>33.46</v>
      </c>
      <c r="I86" s="9">
        <v>43.68</v>
      </c>
      <c r="J86" s="9">
        <v>43.71</v>
      </c>
      <c r="K86" s="9">
        <v>43.75</v>
      </c>
      <c r="M86" s="9" t="s">
        <v>117</v>
      </c>
    </row>
    <row r="87" spans="1:13">
      <c r="A87" s="5" t="s">
        <v>100</v>
      </c>
      <c r="B87" s="8" t="s">
        <v>118</v>
      </c>
      <c r="C87" s="9">
        <v>4.21</v>
      </c>
      <c r="D87" s="9">
        <v>33.25</v>
      </c>
      <c r="E87" s="9">
        <v>37.41</v>
      </c>
      <c r="F87" s="9">
        <v>37.85</v>
      </c>
      <c r="G87" s="9">
        <v>38.02</v>
      </c>
      <c r="H87" s="9">
        <v>38.09</v>
      </c>
      <c r="I87" s="9">
        <v>48.94</v>
      </c>
      <c r="J87" s="9">
        <v>49.11</v>
      </c>
      <c r="K87" s="9">
        <v>49.18</v>
      </c>
      <c r="M87" s="9" t="s">
        <v>118</v>
      </c>
    </row>
    <row r="88" spans="1:13">
      <c r="A88" s="5" t="s">
        <v>100</v>
      </c>
      <c r="B88" s="8" t="s">
        <v>119</v>
      </c>
      <c r="C88" s="9">
        <v>10.38</v>
      </c>
      <c r="D88" s="9">
        <v>25.86</v>
      </c>
      <c r="E88" s="9">
        <v>29.93</v>
      </c>
      <c r="F88" s="9">
        <v>33.81</v>
      </c>
      <c r="G88" s="9">
        <v>34.04</v>
      </c>
      <c r="H88" s="9">
        <v>34.37</v>
      </c>
      <c r="I88" s="9">
        <v>47.89</v>
      </c>
      <c r="J88" s="9">
        <v>47.92</v>
      </c>
      <c r="K88" s="9">
        <v>47.96</v>
      </c>
      <c r="M88" s="9" t="s">
        <v>119</v>
      </c>
    </row>
    <row r="89" spans="1:13">
      <c r="A89" s="5" t="s">
        <v>100</v>
      </c>
      <c r="B89" s="8" t="s">
        <v>120</v>
      </c>
      <c r="C89" s="9">
        <v>11.32</v>
      </c>
      <c r="D89" s="9">
        <v>27.38</v>
      </c>
      <c r="E89" s="9">
        <v>33.59</v>
      </c>
      <c r="F89" s="9">
        <v>35.51</v>
      </c>
      <c r="G89" s="9">
        <v>35.68</v>
      </c>
      <c r="H89" s="9">
        <v>36.17</v>
      </c>
      <c r="I89" s="9">
        <v>67.07</v>
      </c>
      <c r="J89" s="9">
        <v>67.21</v>
      </c>
      <c r="K89" s="9">
        <v>67.29</v>
      </c>
      <c r="M89" s="9" t="s">
        <v>120</v>
      </c>
    </row>
    <row r="90" spans="1:13">
      <c r="A90" s="5" t="s">
        <v>100</v>
      </c>
      <c r="B90" s="8" t="s">
        <v>121</v>
      </c>
      <c r="C90" s="9">
        <v>4.86</v>
      </c>
      <c r="D90" s="9">
        <v>16.28</v>
      </c>
      <c r="E90" s="9">
        <v>20.99</v>
      </c>
      <c r="F90" s="9">
        <v>34.82</v>
      </c>
      <c r="G90" s="9">
        <v>34.89</v>
      </c>
      <c r="H90" s="9">
        <v>34.99</v>
      </c>
      <c r="I90" s="9">
        <v>42.72</v>
      </c>
      <c r="J90" s="9">
        <v>42.84</v>
      </c>
      <c r="K90" s="9">
        <v>42.91</v>
      </c>
      <c r="M90" s="9" t="s">
        <v>121</v>
      </c>
    </row>
    <row r="93" spans="1:4">
      <c r="A93" s="15" t="s">
        <v>122</v>
      </c>
      <c r="B93" s="15"/>
      <c r="C93" s="15"/>
      <c r="D93" s="15"/>
    </row>
    <row r="94" ht="15.75" spans="1:7">
      <c r="A94" s="16" t="s">
        <v>123</v>
      </c>
      <c r="B94" s="16" t="str">
        <f>_xlfn.XLOOKUP(D94,D2:D90,A2:A90)</f>
        <v>Logstash - NONFIN</v>
      </c>
      <c r="C94" t="str">
        <f>_xlfn.XLOOKUP(D94,D2:D90,B2:B90)</f>
        <v>RVLOGNO2ABC20LD</v>
      </c>
      <c r="D94">
        <f>MAX(D2:D44,D50:D90)</f>
        <v>50.19</v>
      </c>
      <c r="F94" s="27">
        <v>0.125979126455977</v>
      </c>
      <c r="G94">
        <f>F94*100</f>
        <v>12.5979126455977</v>
      </c>
    </row>
    <row r="95" spans="1:4">
      <c r="A95" t="s">
        <v>124</v>
      </c>
      <c r="B95" t="str">
        <f>_xlfn.XLOOKUP(D95,G2:G90,A2:A90)</f>
        <v>Logstash - NONFIN</v>
      </c>
      <c r="C95" t="str">
        <f>_xlfn.XLOOKUP(D95,G2:G90,B2:B90)</f>
        <v>RVLOGNO1ABC20LD</v>
      </c>
      <c r="D95">
        <f>MAX(G2:G44,G50:G90)</f>
        <v>64.11</v>
      </c>
    </row>
    <row r="96" spans="1:4">
      <c r="A96" t="s">
        <v>125</v>
      </c>
      <c r="B96" t="str">
        <f>_xlfn.XLOOKUP(D96,J2:J90,A2:A90)</f>
        <v>Worker</v>
      </c>
      <c r="C96" t="str">
        <f>_xlfn.XLOOKUP(D96,J2:J90,B2:B90)</f>
        <v>stworkr1ev20ld.ocp.preprod.everest.supporting.devmandiri.co.id</v>
      </c>
      <c r="D96">
        <f>MAX(J2:J44,J50:J90)</f>
        <v>68.22</v>
      </c>
    </row>
    <row r="98" spans="1:4">
      <c r="A98" s="18" t="s">
        <v>0</v>
      </c>
      <c r="B98" s="19" t="s">
        <v>123</v>
      </c>
      <c r="C98" s="19" t="s">
        <v>126</v>
      </c>
      <c r="D98" s="19" t="s">
        <v>127</v>
      </c>
    </row>
    <row r="99" spans="1:4">
      <c r="A99" s="20" t="s">
        <v>128</v>
      </c>
      <c r="B99" s="21">
        <f>MAX(D71:D90)</f>
        <v>37.48</v>
      </c>
      <c r="C99" s="21">
        <f>MAX(G71:G90)</f>
        <v>38.02</v>
      </c>
      <c r="D99" s="21">
        <f>MAX(J71:J90)</f>
        <v>68.22</v>
      </c>
    </row>
    <row r="100" spans="1:4">
      <c r="A100" s="20" t="s">
        <v>129</v>
      </c>
      <c r="B100" s="21">
        <f>MAX(D53:D55)</f>
        <v>18.16</v>
      </c>
      <c r="C100" s="21">
        <f>MAX(G53:G55)</f>
        <v>39.97</v>
      </c>
      <c r="D100" s="21">
        <f>MAX(J53:J55)</f>
        <v>51.42</v>
      </c>
    </row>
    <row r="101" spans="1:4">
      <c r="A101" s="20" t="s">
        <v>130</v>
      </c>
      <c r="B101" s="21">
        <f>MAX(D68:D70)</f>
        <v>23.23</v>
      </c>
      <c r="C101" s="21">
        <f>MAX(G68:G70)</f>
        <v>44.78</v>
      </c>
      <c r="D101" s="21">
        <f>MAX(J68:J70)</f>
        <v>46.84</v>
      </c>
    </row>
    <row r="102" spans="1:4">
      <c r="A102" s="20" t="s">
        <v>131</v>
      </c>
      <c r="B102" s="21">
        <f>MAX(D50:D52)</f>
        <v>2.02</v>
      </c>
      <c r="C102" s="21">
        <f>MAX(G50:G52)</f>
        <v>17.31</v>
      </c>
      <c r="D102" s="21">
        <f>MAX(J50:J52)</f>
        <v>23.99</v>
      </c>
    </row>
    <row r="103" spans="1:4">
      <c r="A103" s="20" t="s">
        <v>132</v>
      </c>
      <c r="B103" s="21">
        <f>MAX(D56:D67)</f>
        <v>24.15</v>
      </c>
      <c r="C103" s="21">
        <f>MAX(G56:G67)</f>
        <v>35.84</v>
      </c>
      <c r="D103" s="21">
        <f>MAX(J56:J67)</f>
        <v>44.92</v>
      </c>
    </row>
    <row r="104" spans="1:4">
      <c r="A104" s="22" t="s">
        <v>50</v>
      </c>
      <c r="B104" s="21">
        <f>MAX(D31,D33,D36)</f>
        <v>15.65</v>
      </c>
      <c r="C104" s="21">
        <f>MAX(G31,G33,G36)</f>
        <v>19.94</v>
      </c>
      <c r="D104" s="21">
        <f>MAX(J31,J33,J36)</f>
        <v>8.13</v>
      </c>
    </row>
    <row r="105" spans="1:4">
      <c r="A105" s="22" t="s">
        <v>54</v>
      </c>
      <c r="B105" s="21">
        <f>MAX(D34,D35,D30)</f>
        <v>1.84</v>
      </c>
      <c r="C105" s="21">
        <f>MAX(G34,G35,G30)</f>
        <v>26.73</v>
      </c>
      <c r="D105" s="21">
        <f>MAX(J34,J35,J30)</f>
        <v>6.56</v>
      </c>
    </row>
    <row r="106" spans="1:4">
      <c r="A106" s="22" t="s">
        <v>45</v>
      </c>
      <c r="B106" s="21">
        <f>MAX(D27:D29)</f>
        <v>26.06</v>
      </c>
      <c r="C106" s="21">
        <f>MAX(G27:G29)</f>
        <v>32.46</v>
      </c>
      <c r="D106" s="21">
        <f>MAX(J27,J28)</f>
        <v>45.14</v>
      </c>
    </row>
    <row r="107" spans="1:4">
      <c r="A107" s="22" t="s">
        <v>41</v>
      </c>
      <c r="B107" s="21">
        <f>MAX(D24:D26)</f>
        <v>1.84</v>
      </c>
      <c r="C107" s="21">
        <f>MAX(G24:G26)</f>
        <v>34.92</v>
      </c>
      <c r="D107" s="21">
        <f>MAX(J24:J26)</f>
        <v>6.76</v>
      </c>
    </row>
    <row r="108" spans="1:4">
      <c r="A108" s="22" t="s">
        <v>26</v>
      </c>
      <c r="B108" s="21">
        <f>MAX(D13:D15)</f>
        <v>0.94</v>
      </c>
      <c r="C108" s="21">
        <f>MAX(G13:G15)</f>
        <v>39.9</v>
      </c>
      <c r="D108" s="21">
        <f>MAX(J13:J15)</f>
        <v>52.01</v>
      </c>
    </row>
    <row r="109" spans="1:4">
      <c r="A109" s="22" t="s">
        <v>133</v>
      </c>
      <c r="B109" s="21">
        <f>MAX(D37:D38)</f>
        <v>50.19</v>
      </c>
      <c r="C109" s="21">
        <f>MAX(G37:G38)</f>
        <v>64.11</v>
      </c>
      <c r="D109" s="21">
        <f>MAX(J37:J38)</f>
        <v>43.95</v>
      </c>
    </row>
    <row r="110" spans="1:4">
      <c r="A110" s="22" t="s">
        <v>37</v>
      </c>
      <c r="B110" s="21">
        <f>MAX(D21:D23)</f>
        <v>21.7</v>
      </c>
      <c r="C110" s="21">
        <f>MAX(G21:G23)</f>
        <v>41.93</v>
      </c>
      <c r="D110" s="21">
        <f>MAX(J21:J23)</f>
        <v>49.84</v>
      </c>
    </row>
    <row r="111" spans="1:4">
      <c r="A111" s="22" t="s">
        <v>30</v>
      </c>
      <c r="B111" s="21">
        <f>MAX(D16:D18)</f>
        <v>1.73</v>
      </c>
      <c r="C111" s="21">
        <f>MAX(G16:G18)</f>
        <v>41.9</v>
      </c>
      <c r="D111" s="21">
        <f>MAX(J16:J18)</f>
        <v>10.69</v>
      </c>
    </row>
    <row r="112" spans="1:4">
      <c r="A112" s="22" t="s">
        <v>34</v>
      </c>
      <c r="B112" s="21">
        <f>MAX(D19:D20)</f>
        <v>6.38</v>
      </c>
      <c r="C112" s="21">
        <f>MAX(G19:G20)</f>
        <v>41.43</v>
      </c>
      <c r="D112" s="21">
        <f>MAX(J19:J20)</f>
        <v>10.51</v>
      </c>
    </row>
    <row r="113" spans="1:4">
      <c r="A113" s="22" t="s">
        <v>61</v>
      </c>
      <c r="B113" s="21">
        <f>MAX(D39:D41)</f>
        <v>8.7</v>
      </c>
      <c r="C113" s="21">
        <f>MAX(G39:G41)</f>
        <v>22.57</v>
      </c>
      <c r="D113" s="21">
        <f>MAX(J39:J41)</f>
        <v>12.42</v>
      </c>
    </row>
    <row r="114" spans="1:4">
      <c r="A114" s="22" t="s">
        <v>65</v>
      </c>
      <c r="B114" s="21">
        <f>MAX(D42:D44)</f>
        <v>8.6</v>
      </c>
      <c r="C114" s="21">
        <f>MAX(G42:G44)</f>
        <v>17.8</v>
      </c>
      <c r="D114" s="21">
        <f>MAX(J42:J44)</f>
        <v>0</v>
      </c>
    </row>
    <row r="115" spans="1:4">
      <c r="A115" s="22" t="s">
        <v>134</v>
      </c>
      <c r="B115" s="21">
        <f>MAX(D8,D9,D32)</f>
        <v>0</v>
      </c>
      <c r="C115" s="21">
        <f>MAX(G8,G9,G32)</f>
        <v>0</v>
      </c>
      <c r="D115" s="21">
        <f>MAX(J8,J9,J32)</f>
        <v>0</v>
      </c>
    </row>
    <row r="116" spans="1:8">
      <c r="A116" s="22" t="s">
        <v>21</v>
      </c>
      <c r="B116" s="21">
        <f>MAX(D10:D12)</f>
        <v>1.69</v>
      </c>
      <c r="C116" s="21">
        <f>MAX(G10:G12)</f>
        <v>26.47</v>
      </c>
      <c r="D116" s="21">
        <f>MAX(J10:J12)</f>
        <v>6.63</v>
      </c>
      <c r="H116" s="9" t="s">
        <v>137</v>
      </c>
    </row>
    <row r="117" spans="1:8">
      <c r="A117" s="22" t="s">
        <v>11</v>
      </c>
      <c r="B117" s="21">
        <f>MAX(D2,D4,D7)</f>
        <v>30.13</v>
      </c>
      <c r="C117" s="21">
        <f>MAX(G2,G4,G7)</f>
        <v>37.15</v>
      </c>
      <c r="D117" s="21">
        <f>MAX(J2,J4,J7)</f>
        <v>48.18</v>
      </c>
      <c r="H117" s="9" t="s">
        <v>139</v>
      </c>
    </row>
    <row r="118" spans="1:8">
      <c r="A118" s="22" t="s">
        <v>13</v>
      </c>
      <c r="B118" s="21">
        <f>MAX(D3,D5,D6)</f>
        <v>1.79</v>
      </c>
      <c r="C118" s="21">
        <f>MAX(G3,G5,G6)</f>
        <v>36.52</v>
      </c>
      <c r="D118" s="21">
        <f>MAX(J3,J5,J6)</f>
        <v>7.14</v>
      </c>
      <c r="H118" s="9" t="s">
        <v>140</v>
      </c>
    </row>
    <row r="119" spans="1:8">
      <c r="A119" s="23" t="s">
        <v>69</v>
      </c>
      <c r="B119" s="21">
        <f>MAX(D45:D49)</f>
        <v>9.22</v>
      </c>
      <c r="C119" s="21">
        <f>MAX(G45:G49)</f>
        <v>48.77</v>
      </c>
      <c r="D119" s="21">
        <f>MAX(J45:J49)</f>
        <v>12.81</v>
      </c>
      <c r="H119" s="9" t="s">
        <v>144</v>
      </c>
    </row>
    <row r="120" ht="99.75" spans="1:4">
      <c r="A120" s="24" t="s">
        <v>136</v>
      </c>
      <c r="B120" s="25" t="str">
        <f>_xlfn.CONCAT(B94," - ",C94," ",D94,"%")</f>
        <v>Logstash - NONFIN - RVLOGNO2ABC20LD 50.19%</v>
      </c>
      <c r="C120" s="25" t="str">
        <f>_xlfn.CONCAT(B95," - ",C95," ",D95,"%")</f>
        <v>Logstash - NONFIN - RVLOGNO1ABC20LD 64.11%</v>
      </c>
      <c r="D120" s="25" t="str">
        <f>_xlfn.CONCAT(B96," - ",C96," ",D96,"%")</f>
        <v>Worker - stworkr1ev20ld.ocp.preprod.everest.supporting.devmandiri.co.id 68.22%</v>
      </c>
    </row>
  </sheetData>
  <mergeCells count="1">
    <mergeCell ref="A93:D93"/>
  </mergeCells>
  <conditionalFormatting sqref="M2:M39 B2:B90 M45:M90">
    <cfRule type="duplicateValues" dxfId="0" priority="2"/>
  </conditionalFormatting>
  <conditionalFormatting sqref="B99:D119">
    <cfRule type="cellIs" dxfId="0" priority="3" operator="greaterThan">
      <formula>80</formula>
    </cfRule>
  </conditionalFormatting>
  <conditionalFormatting sqref="H116:H118 H119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4"/>
  <sheetViews>
    <sheetView zoomScale="85" zoomScaleNormal="85" workbookViewId="0">
      <pane ySplit="1" topLeftCell="A2" activePane="bottomLeft" state="frozen"/>
      <selection/>
      <selection pane="bottomLeft" activeCell="C35" sqref="A33:C35"/>
    </sheetView>
  </sheetViews>
  <sheetFormatPr defaultColWidth="8.85833333333333" defaultRowHeight="14.25"/>
  <cols>
    <col min="1" max="1" width="40.7166666666667" customWidth="1"/>
    <col min="2" max="2" width="66.425" customWidth="1"/>
    <col min="3" max="3" width="65.7166666666667" customWidth="1"/>
    <col min="4" max="4" width="13.1416666666667" customWidth="1"/>
    <col min="5" max="5" width="12.8583333333333" customWidth="1"/>
    <col min="6" max="6" width="16.2833333333333" customWidth="1"/>
    <col min="7" max="7" width="16" customWidth="1"/>
    <col min="8" max="8" width="16.7166666666667" customWidth="1"/>
    <col min="9" max="9" width="18.1416666666667" customWidth="1"/>
    <col min="10" max="10" width="17.8583333333333" customWidth="1"/>
    <col min="11" max="11" width="18.575" customWidth="1"/>
    <col min="13" max="13" width="66.425" customWidth="1"/>
    <col min="16" max="16" width="66.425" customWidth="1"/>
  </cols>
  <sheetData>
    <row r="1" spans="1:2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M1" s="9" t="s">
        <v>1</v>
      </c>
      <c r="P1" s="9" t="s">
        <v>1</v>
      </c>
      <c r="Q1" s="9" t="s">
        <v>2</v>
      </c>
      <c r="R1" s="9" t="s">
        <v>3</v>
      </c>
      <c r="S1" s="9" t="s">
        <v>4</v>
      </c>
      <c r="T1" s="9" t="s">
        <v>5</v>
      </c>
      <c r="U1" s="9" t="s">
        <v>6</v>
      </c>
      <c r="V1" s="9" t="s">
        <v>7</v>
      </c>
      <c r="W1" s="9" t="s">
        <v>8</v>
      </c>
      <c r="X1" s="9" t="s">
        <v>9</v>
      </c>
      <c r="Y1" s="9" t="s">
        <v>10</v>
      </c>
    </row>
    <row r="2" spans="1:28">
      <c r="A2" s="8" t="s">
        <v>11</v>
      </c>
      <c r="B2" s="8" t="s">
        <v>12</v>
      </c>
      <c r="C2" s="9" t="s">
        <v>138</v>
      </c>
      <c r="D2" s="9">
        <v>16.9</v>
      </c>
      <c r="E2" s="9" t="s">
        <v>138</v>
      </c>
      <c r="F2" s="9" t="s">
        <v>138</v>
      </c>
      <c r="G2" s="9">
        <v>25.3</v>
      </c>
      <c r="H2" s="9" t="s">
        <v>138</v>
      </c>
      <c r="I2" s="9" t="s">
        <v>138</v>
      </c>
      <c r="J2" s="9" t="s">
        <v>138</v>
      </c>
      <c r="K2" s="9" t="s">
        <v>138</v>
      </c>
      <c r="M2" s="9" t="s">
        <v>12</v>
      </c>
      <c r="P2" s="9" t="s">
        <v>145</v>
      </c>
      <c r="Q2" s="9" t="s">
        <v>138</v>
      </c>
      <c r="R2" s="9" t="s">
        <v>138</v>
      </c>
      <c r="S2" s="9" t="s">
        <v>138</v>
      </c>
      <c r="T2" s="9" t="s">
        <v>138</v>
      </c>
      <c r="U2" s="9" t="s">
        <v>138</v>
      </c>
      <c r="V2" s="9" t="s">
        <v>138</v>
      </c>
      <c r="W2" s="9" t="s">
        <v>138</v>
      </c>
      <c r="X2" s="9" t="s">
        <v>138</v>
      </c>
      <c r="Y2" s="9" t="s">
        <v>138</v>
      </c>
      <c r="AB2" t="str">
        <f>IF(P2=B2,"SAMA","")</f>
        <v/>
      </c>
    </row>
    <row r="3" spans="1:28">
      <c r="A3" s="8" t="s">
        <v>13</v>
      </c>
      <c r="B3" s="8" t="s">
        <v>14</v>
      </c>
      <c r="C3" s="9" t="s">
        <v>138</v>
      </c>
      <c r="D3" s="9">
        <v>0.9</v>
      </c>
      <c r="E3" s="9" t="s">
        <v>138</v>
      </c>
      <c r="F3" s="9" t="s">
        <v>138</v>
      </c>
      <c r="G3" s="9">
        <v>19</v>
      </c>
      <c r="H3" s="9" t="s">
        <v>138</v>
      </c>
      <c r="I3" s="9" t="s">
        <v>138</v>
      </c>
      <c r="J3" s="9" t="s">
        <v>138</v>
      </c>
      <c r="K3" s="9" t="s">
        <v>138</v>
      </c>
      <c r="M3" s="9" t="s">
        <v>14</v>
      </c>
      <c r="P3" s="9" t="s">
        <v>146</v>
      </c>
      <c r="Q3" s="9" t="s">
        <v>138</v>
      </c>
      <c r="R3" s="9" t="s">
        <v>138</v>
      </c>
      <c r="S3" s="9" t="s">
        <v>138</v>
      </c>
      <c r="T3" s="9" t="s">
        <v>138</v>
      </c>
      <c r="U3" s="9" t="s">
        <v>138</v>
      </c>
      <c r="V3" s="9" t="s">
        <v>138</v>
      </c>
      <c r="W3" s="9" t="s">
        <v>138</v>
      </c>
      <c r="X3" s="9" t="s">
        <v>138</v>
      </c>
      <c r="Y3" s="9" t="s">
        <v>138</v>
      </c>
      <c r="AB3" t="str">
        <f t="shared" ref="AB3:AB34" si="0">IF(P3=B3,"SAMA","")</f>
        <v/>
      </c>
    </row>
    <row r="4" spans="1:28">
      <c r="A4" s="8" t="s">
        <v>11</v>
      </c>
      <c r="B4" s="8" t="s">
        <v>15</v>
      </c>
      <c r="C4" s="9" t="s">
        <v>138</v>
      </c>
      <c r="D4" s="9">
        <v>18</v>
      </c>
      <c r="E4" s="9" t="s">
        <v>138</v>
      </c>
      <c r="F4" s="9" t="s">
        <v>138</v>
      </c>
      <c r="G4" s="9">
        <v>19.2</v>
      </c>
      <c r="H4" s="9" t="s">
        <v>138</v>
      </c>
      <c r="I4" s="9" t="s">
        <v>138</v>
      </c>
      <c r="J4" s="9" t="s">
        <v>138</v>
      </c>
      <c r="K4" s="9" t="s">
        <v>138</v>
      </c>
      <c r="M4" s="9" t="s">
        <v>15</v>
      </c>
      <c r="P4" s="9" t="s">
        <v>147</v>
      </c>
      <c r="Q4" s="9" t="s">
        <v>138</v>
      </c>
      <c r="R4" s="9" t="s">
        <v>138</v>
      </c>
      <c r="S4" s="9" t="s">
        <v>138</v>
      </c>
      <c r="T4" s="9" t="s">
        <v>138</v>
      </c>
      <c r="U4" s="9" t="s">
        <v>138</v>
      </c>
      <c r="V4" s="9" t="s">
        <v>138</v>
      </c>
      <c r="W4" s="9" t="s">
        <v>138</v>
      </c>
      <c r="X4" s="9" t="s">
        <v>138</v>
      </c>
      <c r="Y4" s="9" t="s">
        <v>138</v>
      </c>
      <c r="AB4" t="str">
        <f t="shared" si="0"/>
        <v/>
      </c>
    </row>
    <row r="5" spans="1:28">
      <c r="A5" s="8" t="s">
        <v>13</v>
      </c>
      <c r="B5" s="8" t="s">
        <v>16</v>
      </c>
      <c r="C5" s="9" t="s">
        <v>138</v>
      </c>
      <c r="D5" s="9">
        <v>1</v>
      </c>
      <c r="E5" s="9" t="s">
        <v>138</v>
      </c>
      <c r="F5" s="9" t="s">
        <v>138</v>
      </c>
      <c r="G5" s="9">
        <v>21.2</v>
      </c>
      <c r="H5" s="9" t="s">
        <v>138</v>
      </c>
      <c r="I5" s="9" t="s">
        <v>138</v>
      </c>
      <c r="J5" s="9" t="s">
        <v>138</v>
      </c>
      <c r="K5" s="9" t="s">
        <v>138</v>
      </c>
      <c r="M5" s="9" t="s">
        <v>16</v>
      </c>
      <c r="P5" s="9" t="s">
        <v>148</v>
      </c>
      <c r="Q5" s="9" t="s">
        <v>138</v>
      </c>
      <c r="R5" s="9" t="s">
        <v>138</v>
      </c>
      <c r="S5" s="9" t="s">
        <v>138</v>
      </c>
      <c r="T5" s="9" t="s">
        <v>138</v>
      </c>
      <c r="U5" s="9" t="s">
        <v>138</v>
      </c>
      <c r="V5" s="9" t="s">
        <v>138</v>
      </c>
      <c r="W5" s="9" t="s">
        <v>138</v>
      </c>
      <c r="X5" s="9" t="s">
        <v>138</v>
      </c>
      <c r="Y5" s="9" t="s">
        <v>138</v>
      </c>
      <c r="AB5" t="str">
        <f t="shared" si="0"/>
        <v/>
      </c>
    </row>
    <row r="6" spans="1:28">
      <c r="A6" s="8" t="s">
        <v>13</v>
      </c>
      <c r="B6" s="8" t="s">
        <v>17</v>
      </c>
      <c r="C6" s="9" t="s">
        <v>138</v>
      </c>
      <c r="D6" s="9">
        <v>0.9</v>
      </c>
      <c r="E6" s="9" t="s">
        <v>138</v>
      </c>
      <c r="F6" s="9" t="s">
        <v>138</v>
      </c>
      <c r="G6" s="9">
        <v>19.2</v>
      </c>
      <c r="H6" s="9" t="s">
        <v>138</v>
      </c>
      <c r="I6" s="9" t="s">
        <v>138</v>
      </c>
      <c r="J6" s="9" t="s">
        <v>138</v>
      </c>
      <c r="K6" s="9" t="s">
        <v>138</v>
      </c>
      <c r="M6" s="9" t="s">
        <v>17</v>
      </c>
      <c r="P6" s="9" t="s">
        <v>149</v>
      </c>
      <c r="Q6" s="9" t="s">
        <v>138</v>
      </c>
      <c r="R6" s="9" t="s">
        <v>138</v>
      </c>
      <c r="S6" s="9" t="s">
        <v>138</v>
      </c>
      <c r="T6" s="9" t="s">
        <v>138</v>
      </c>
      <c r="U6" s="9" t="s">
        <v>138</v>
      </c>
      <c r="V6" s="9" t="s">
        <v>138</v>
      </c>
      <c r="W6" s="9" t="s">
        <v>138</v>
      </c>
      <c r="X6" s="9" t="s">
        <v>138</v>
      </c>
      <c r="Y6" s="9" t="s">
        <v>138</v>
      </c>
      <c r="AB6" t="str">
        <f t="shared" si="0"/>
        <v/>
      </c>
    </row>
    <row r="7" spans="1:28">
      <c r="A7" s="8" t="s">
        <v>11</v>
      </c>
      <c r="B7" s="8" t="s">
        <v>18</v>
      </c>
      <c r="C7" s="9" t="s">
        <v>138</v>
      </c>
      <c r="D7" s="9">
        <v>19.2</v>
      </c>
      <c r="E7" s="9" t="s">
        <v>138</v>
      </c>
      <c r="F7" s="9" t="s">
        <v>138</v>
      </c>
      <c r="G7" s="9">
        <v>19.2</v>
      </c>
      <c r="H7" s="9" t="s">
        <v>138</v>
      </c>
      <c r="I7" s="9" t="s">
        <v>138</v>
      </c>
      <c r="J7" s="9" t="s">
        <v>138</v>
      </c>
      <c r="K7" s="9" t="s">
        <v>138</v>
      </c>
      <c r="M7" s="9" t="s">
        <v>18</v>
      </c>
      <c r="P7" s="9" t="s">
        <v>150</v>
      </c>
      <c r="Q7" s="9" t="s">
        <v>138</v>
      </c>
      <c r="R7" s="9" t="s">
        <v>138</v>
      </c>
      <c r="S7" s="9" t="s">
        <v>138</v>
      </c>
      <c r="T7" s="9" t="s">
        <v>138</v>
      </c>
      <c r="U7" s="9" t="s">
        <v>138</v>
      </c>
      <c r="V7" s="9" t="s">
        <v>138</v>
      </c>
      <c r="W7" s="9" t="s">
        <v>138</v>
      </c>
      <c r="X7" s="9" t="s">
        <v>138</v>
      </c>
      <c r="Y7" s="9" t="s">
        <v>138</v>
      </c>
      <c r="AB7" t="str">
        <f t="shared" si="0"/>
        <v/>
      </c>
    </row>
    <row r="8" spans="1:28">
      <c r="A8" s="8" t="s">
        <v>19</v>
      </c>
      <c r="B8" s="9" t="s">
        <v>20</v>
      </c>
      <c r="C8" s="9">
        <v>0.5</v>
      </c>
      <c r="D8" s="9">
        <v>0.61</v>
      </c>
      <c r="E8" s="9">
        <v>0.75</v>
      </c>
      <c r="F8" s="9">
        <v>14.92</v>
      </c>
      <c r="G8" s="9">
        <v>14.96</v>
      </c>
      <c r="H8" s="9">
        <v>15</v>
      </c>
      <c r="I8" s="9">
        <v>11.91</v>
      </c>
      <c r="J8" s="9">
        <v>11.91</v>
      </c>
      <c r="K8" s="9">
        <v>11.91</v>
      </c>
      <c r="M8" s="9" t="s">
        <v>20</v>
      </c>
      <c r="P8" s="9" t="s">
        <v>20</v>
      </c>
      <c r="Q8" s="9">
        <v>0.5</v>
      </c>
      <c r="R8" s="9">
        <v>0.61</v>
      </c>
      <c r="S8" s="9">
        <v>0.75</v>
      </c>
      <c r="T8" s="9">
        <v>14.92</v>
      </c>
      <c r="U8" s="9">
        <v>14.96</v>
      </c>
      <c r="V8" s="9">
        <v>15</v>
      </c>
      <c r="W8" s="9">
        <v>11.91</v>
      </c>
      <c r="X8" s="9">
        <v>11.91</v>
      </c>
      <c r="Y8" s="9">
        <v>11.91</v>
      </c>
      <c r="AB8" t="str">
        <f t="shared" si="0"/>
        <v>SAMA</v>
      </c>
    </row>
    <row r="9" spans="1:28">
      <c r="A9" s="8" t="s">
        <v>19</v>
      </c>
      <c r="B9" s="9" t="s">
        <v>23</v>
      </c>
      <c r="C9" s="9">
        <v>0.35</v>
      </c>
      <c r="D9" s="9">
        <v>0.46</v>
      </c>
      <c r="E9" s="9">
        <v>0.55</v>
      </c>
      <c r="F9" s="9">
        <v>13.91</v>
      </c>
      <c r="G9" s="9">
        <v>13.95</v>
      </c>
      <c r="H9" s="9">
        <v>14.01</v>
      </c>
      <c r="I9" s="9">
        <v>11.75</v>
      </c>
      <c r="J9" s="9">
        <v>11.75</v>
      </c>
      <c r="K9" s="9">
        <v>11.75</v>
      </c>
      <c r="M9" s="9" t="s">
        <v>23</v>
      </c>
      <c r="P9" s="9" t="s">
        <v>23</v>
      </c>
      <c r="Q9" s="9">
        <v>0.35</v>
      </c>
      <c r="R9" s="9">
        <v>0.46</v>
      </c>
      <c r="S9" s="9">
        <v>0.55</v>
      </c>
      <c r="T9" s="9">
        <v>13.91</v>
      </c>
      <c r="U9" s="9">
        <v>13.95</v>
      </c>
      <c r="V9" s="9">
        <v>14.01</v>
      </c>
      <c r="W9" s="9">
        <v>11.75</v>
      </c>
      <c r="X9" s="9">
        <v>11.75</v>
      </c>
      <c r="Y9" s="9">
        <v>11.75</v>
      </c>
      <c r="AB9" t="str">
        <f t="shared" si="0"/>
        <v>SAMA</v>
      </c>
    </row>
    <row r="10" spans="1:28">
      <c r="A10" s="8" t="s">
        <v>21</v>
      </c>
      <c r="B10" s="9" t="s">
        <v>22</v>
      </c>
      <c r="C10" s="9">
        <v>0.65</v>
      </c>
      <c r="D10" s="9">
        <v>0.81</v>
      </c>
      <c r="E10" s="9">
        <v>1.04</v>
      </c>
      <c r="F10" s="9">
        <v>24.44</v>
      </c>
      <c r="G10" s="9">
        <v>24.51</v>
      </c>
      <c r="H10" s="9">
        <v>24.57</v>
      </c>
      <c r="I10" s="9">
        <v>7.04</v>
      </c>
      <c r="J10" s="9">
        <v>7.04</v>
      </c>
      <c r="K10" s="9">
        <v>7.04</v>
      </c>
      <c r="M10" s="9" t="s">
        <v>22</v>
      </c>
      <c r="P10" s="9" t="s">
        <v>22</v>
      </c>
      <c r="Q10" s="9">
        <v>0.65</v>
      </c>
      <c r="R10" s="9">
        <v>0.81</v>
      </c>
      <c r="S10" s="9">
        <v>1.04</v>
      </c>
      <c r="T10" s="9">
        <v>24.44</v>
      </c>
      <c r="U10" s="9">
        <v>24.51</v>
      </c>
      <c r="V10" s="9">
        <v>24.57</v>
      </c>
      <c r="W10" s="9">
        <v>7.04</v>
      </c>
      <c r="X10" s="9">
        <v>7.04</v>
      </c>
      <c r="Y10" s="9">
        <v>7.04</v>
      </c>
      <c r="AB10" t="str">
        <f t="shared" si="0"/>
        <v>SAMA</v>
      </c>
    </row>
    <row r="11" spans="1:28">
      <c r="A11" s="8" t="s">
        <v>21</v>
      </c>
      <c r="B11" s="8" t="s">
        <v>141</v>
      </c>
      <c r="C11" s="9">
        <v>1.37</v>
      </c>
      <c r="D11" s="9">
        <v>1.45</v>
      </c>
      <c r="E11" s="9">
        <v>1.86</v>
      </c>
      <c r="F11" s="9">
        <v>25.92</v>
      </c>
      <c r="G11" s="9">
        <v>25.93</v>
      </c>
      <c r="H11" s="9">
        <v>25.96</v>
      </c>
      <c r="I11" s="9">
        <v>6.77</v>
      </c>
      <c r="J11" s="9">
        <v>6.77</v>
      </c>
      <c r="K11" s="9">
        <v>6.77</v>
      </c>
      <c r="M11" s="9" t="s">
        <v>141</v>
      </c>
      <c r="P11" s="9" t="s">
        <v>141</v>
      </c>
      <c r="Q11" s="9">
        <v>1.37</v>
      </c>
      <c r="R11" s="9">
        <v>1.45</v>
      </c>
      <c r="S11" s="9">
        <v>1.86</v>
      </c>
      <c r="T11" s="9">
        <v>25.92</v>
      </c>
      <c r="U11" s="9">
        <v>25.93</v>
      </c>
      <c r="V11" s="9">
        <v>25.96</v>
      </c>
      <c r="W11" s="9">
        <v>6.77</v>
      </c>
      <c r="X11" s="9">
        <v>6.77</v>
      </c>
      <c r="Y11" s="9">
        <v>6.77</v>
      </c>
      <c r="AB11" t="str">
        <f t="shared" si="0"/>
        <v>SAMA</v>
      </c>
    </row>
    <row r="12" spans="1:28">
      <c r="A12" s="8" t="s">
        <v>21</v>
      </c>
      <c r="B12" s="8" t="s">
        <v>142</v>
      </c>
      <c r="C12" s="9">
        <v>1.32</v>
      </c>
      <c r="D12" s="9">
        <v>1.4</v>
      </c>
      <c r="E12" s="9">
        <v>1.49</v>
      </c>
      <c r="F12" s="9">
        <v>26.55</v>
      </c>
      <c r="G12" s="9">
        <v>26.58</v>
      </c>
      <c r="H12" s="9">
        <v>26.6</v>
      </c>
      <c r="I12" s="9">
        <v>6.82</v>
      </c>
      <c r="J12" s="9">
        <v>6.82</v>
      </c>
      <c r="K12" s="9">
        <v>6.82</v>
      </c>
      <c r="M12" s="9" t="s">
        <v>142</v>
      </c>
      <c r="P12" s="9" t="s">
        <v>142</v>
      </c>
      <c r="Q12" s="9">
        <v>1.32</v>
      </c>
      <c r="R12" s="9">
        <v>1.4</v>
      </c>
      <c r="S12" s="9">
        <v>1.49</v>
      </c>
      <c r="T12" s="9">
        <v>26.55</v>
      </c>
      <c r="U12" s="9">
        <v>26.58</v>
      </c>
      <c r="V12" s="9">
        <v>26.6</v>
      </c>
      <c r="W12" s="9">
        <v>6.82</v>
      </c>
      <c r="X12" s="9">
        <v>6.82</v>
      </c>
      <c r="Y12" s="9">
        <v>6.82</v>
      </c>
      <c r="AB12" t="str">
        <f t="shared" si="0"/>
        <v>SAMA</v>
      </c>
    </row>
    <row r="13" spans="1:28">
      <c r="A13" s="10" t="s">
        <v>26</v>
      </c>
      <c r="B13" s="8" t="s">
        <v>27</v>
      </c>
      <c r="C13" s="9">
        <v>0.32</v>
      </c>
      <c r="D13" s="9">
        <v>0.53</v>
      </c>
      <c r="E13" s="9">
        <v>0.57</v>
      </c>
      <c r="F13" s="9">
        <v>38.87</v>
      </c>
      <c r="G13" s="9">
        <v>38.88</v>
      </c>
      <c r="H13" s="9">
        <v>38.88</v>
      </c>
      <c r="I13" s="9">
        <v>51.15</v>
      </c>
      <c r="J13" s="9">
        <v>51.16</v>
      </c>
      <c r="K13" s="9">
        <v>51.18</v>
      </c>
      <c r="M13" s="9" t="s">
        <v>27</v>
      </c>
      <c r="P13" s="9" t="s">
        <v>27</v>
      </c>
      <c r="Q13" s="9">
        <v>0.32</v>
      </c>
      <c r="R13" s="9">
        <v>0.53</v>
      </c>
      <c r="S13" s="9">
        <v>0.57</v>
      </c>
      <c r="T13" s="9">
        <v>38.87</v>
      </c>
      <c r="U13" s="9">
        <v>38.88</v>
      </c>
      <c r="V13" s="9">
        <v>38.88</v>
      </c>
      <c r="W13" s="9">
        <v>51.15</v>
      </c>
      <c r="X13" s="9">
        <v>51.16</v>
      </c>
      <c r="Y13" s="9">
        <v>51.18</v>
      </c>
      <c r="AB13" t="str">
        <f t="shared" si="0"/>
        <v>SAMA</v>
      </c>
    </row>
    <row r="14" spans="1:28">
      <c r="A14" s="10" t="s">
        <v>26</v>
      </c>
      <c r="B14" s="8" t="s">
        <v>28</v>
      </c>
      <c r="C14" s="9">
        <v>0.44</v>
      </c>
      <c r="D14" s="9">
        <v>0.79</v>
      </c>
      <c r="E14" s="9">
        <v>0.84</v>
      </c>
      <c r="F14" s="9">
        <v>38.88</v>
      </c>
      <c r="G14" s="9">
        <v>38.89</v>
      </c>
      <c r="H14" s="9">
        <v>38.9</v>
      </c>
      <c r="I14" s="9">
        <v>38.04</v>
      </c>
      <c r="J14" s="9">
        <v>38.05</v>
      </c>
      <c r="K14" s="9">
        <v>38.06</v>
      </c>
      <c r="M14" s="9" t="s">
        <v>28</v>
      </c>
      <c r="P14" s="9" t="s">
        <v>28</v>
      </c>
      <c r="Q14" s="9">
        <v>0.44</v>
      </c>
      <c r="R14" s="9">
        <v>0.79</v>
      </c>
      <c r="S14" s="9">
        <v>0.84</v>
      </c>
      <c r="T14" s="9">
        <v>38.88</v>
      </c>
      <c r="U14" s="9">
        <v>38.89</v>
      </c>
      <c r="V14" s="9">
        <v>38.9</v>
      </c>
      <c r="W14" s="9">
        <v>38.04</v>
      </c>
      <c r="X14" s="9">
        <v>38.05</v>
      </c>
      <c r="Y14" s="9">
        <v>38.06</v>
      </c>
      <c r="AB14" t="str">
        <f t="shared" si="0"/>
        <v>SAMA</v>
      </c>
    </row>
    <row r="15" spans="1:28">
      <c r="A15" s="10" t="s">
        <v>26</v>
      </c>
      <c r="B15" s="8" t="s">
        <v>29</v>
      </c>
      <c r="C15" s="9">
        <v>0.35</v>
      </c>
      <c r="D15" s="9">
        <v>0.53</v>
      </c>
      <c r="E15" s="9">
        <v>0.58</v>
      </c>
      <c r="F15" s="9">
        <v>40.68</v>
      </c>
      <c r="G15" s="9">
        <v>40.68</v>
      </c>
      <c r="H15" s="9">
        <v>40.69</v>
      </c>
      <c r="I15" s="9">
        <v>31.07</v>
      </c>
      <c r="J15" s="9">
        <v>31.08</v>
      </c>
      <c r="K15" s="9">
        <v>31.1</v>
      </c>
      <c r="M15" s="9" t="s">
        <v>29</v>
      </c>
      <c r="P15" s="9" t="s">
        <v>29</v>
      </c>
      <c r="Q15" s="9">
        <v>0.35</v>
      </c>
      <c r="R15" s="9">
        <v>0.53</v>
      </c>
      <c r="S15" s="9">
        <v>0.58</v>
      </c>
      <c r="T15" s="9">
        <v>40.68</v>
      </c>
      <c r="U15" s="9">
        <v>40.68</v>
      </c>
      <c r="V15" s="9">
        <v>40.69</v>
      </c>
      <c r="W15" s="9">
        <v>31.07</v>
      </c>
      <c r="X15" s="9">
        <v>31.08</v>
      </c>
      <c r="Y15" s="9">
        <v>31.1</v>
      </c>
      <c r="AB15" t="str">
        <f t="shared" si="0"/>
        <v>SAMA</v>
      </c>
    </row>
    <row r="16" spans="1:28">
      <c r="A16" s="8" t="s">
        <v>30</v>
      </c>
      <c r="B16" s="8" t="s">
        <v>31</v>
      </c>
      <c r="C16" s="9">
        <v>1.6</v>
      </c>
      <c r="D16" s="9">
        <v>1.71</v>
      </c>
      <c r="E16" s="9">
        <v>1.91</v>
      </c>
      <c r="F16" s="9">
        <v>43.94</v>
      </c>
      <c r="G16" s="9">
        <v>43.94</v>
      </c>
      <c r="H16" s="9">
        <v>43.95</v>
      </c>
      <c r="I16" s="9">
        <v>10.65</v>
      </c>
      <c r="J16" s="9">
        <v>10.65</v>
      </c>
      <c r="K16" s="9">
        <v>10.65</v>
      </c>
      <c r="M16" s="9" t="s">
        <v>31</v>
      </c>
      <c r="P16" s="9" t="s">
        <v>31</v>
      </c>
      <c r="Q16" s="9">
        <v>1.6</v>
      </c>
      <c r="R16" s="9">
        <v>1.71</v>
      </c>
      <c r="S16" s="9">
        <v>1.91</v>
      </c>
      <c r="T16" s="9">
        <v>43.94</v>
      </c>
      <c r="U16" s="9">
        <v>43.94</v>
      </c>
      <c r="V16" s="9">
        <v>43.95</v>
      </c>
      <c r="W16" s="9">
        <v>10.65</v>
      </c>
      <c r="X16" s="9">
        <v>10.65</v>
      </c>
      <c r="Y16" s="9">
        <v>10.65</v>
      </c>
      <c r="AB16" t="str">
        <f t="shared" si="0"/>
        <v>SAMA</v>
      </c>
    </row>
    <row r="17" spans="1:28">
      <c r="A17" s="8" t="s">
        <v>30</v>
      </c>
      <c r="B17" s="8" t="s">
        <v>32</v>
      </c>
      <c r="C17" s="9">
        <v>1.35</v>
      </c>
      <c r="D17" s="9">
        <v>1.44</v>
      </c>
      <c r="E17" s="9">
        <v>1.62</v>
      </c>
      <c r="F17" s="9">
        <v>39.6</v>
      </c>
      <c r="G17" s="9">
        <v>39.61</v>
      </c>
      <c r="H17" s="9">
        <v>39.64</v>
      </c>
      <c r="I17" s="9">
        <v>10.72</v>
      </c>
      <c r="J17" s="9">
        <v>10.73</v>
      </c>
      <c r="K17" s="9">
        <v>10.84</v>
      </c>
      <c r="M17" s="9" t="s">
        <v>32</v>
      </c>
      <c r="P17" s="9" t="s">
        <v>32</v>
      </c>
      <c r="Q17" s="9">
        <v>1.35</v>
      </c>
      <c r="R17" s="9">
        <v>1.44</v>
      </c>
      <c r="S17" s="9">
        <v>1.62</v>
      </c>
      <c r="T17" s="9">
        <v>39.6</v>
      </c>
      <c r="U17" s="9">
        <v>39.61</v>
      </c>
      <c r="V17" s="9">
        <v>39.64</v>
      </c>
      <c r="W17" s="9">
        <v>10.72</v>
      </c>
      <c r="X17" s="9">
        <v>10.73</v>
      </c>
      <c r="Y17" s="9">
        <v>10.84</v>
      </c>
      <c r="AB17" t="str">
        <f t="shared" si="0"/>
        <v>SAMA</v>
      </c>
    </row>
    <row r="18" spans="1:28">
      <c r="A18" s="8" t="s">
        <v>30</v>
      </c>
      <c r="B18" s="8" t="s">
        <v>33</v>
      </c>
      <c r="C18" s="9">
        <v>1.31</v>
      </c>
      <c r="D18" s="9">
        <v>1.43</v>
      </c>
      <c r="E18" s="9">
        <v>1.59</v>
      </c>
      <c r="F18" s="9">
        <v>40</v>
      </c>
      <c r="G18" s="9">
        <v>40.01</v>
      </c>
      <c r="H18" s="9">
        <v>40.02</v>
      </c>
      <c r="I18" s="9">
        <v>10.17</v>
      </c>
      <c r="J18" s="9">
        <v>10.22</v>
      </c>
      <c r="K18" s="9">
        <v>10.31</v>
      </c>
      <c r="M18" s="9" t="s">
        <v>33</v>
      </c>
      <c r="P18" s="9" t="s">
        <v>33</v>
      </c>
      <c r="Q18" s="9">
        <v>1.31</v>
      </c>
      <c r="R18" s="9">
        <v>1.43</v>
      </c>
      <c r="S18" s="9">
        <v>1.59</v>
      </c>
      <c r="T18" s="9">
        <v>40</v>
      </c>
      <c r="U18" s="9">
        <v>40.01</v>
      </c>
      <c r="V18" s="9">
        <v>40.02</v>
      </c>
      <c r="W18" s="9">
        <v>10.17</v>
      </c>
      <c r="X18" s="9">
        <v>10.22</v>
      </c>
      <c r="Y18" s="9">
        <v>10.31</v>
      </c>
      <c r="AB18" t="str">
        <f t="shared" si="0"/>
        <v>SAMA</v>
      </c>
    </row>
    <row r="19" spans="1:28">
      <c r="A19" s="8" t="s">
        <v>34</v>
      </c>
      <c r="B19" s="8" t="s">
        <v>35</v>
      </c>
      <c r="C19" s="9">
        <v>2.2</v>
      </c>
      <c r="D19" s="9">
        <v>5.18</v>
      </c>
      <c r="E19" s="9">
        <v>7.99</v>
      </c>
      <c r="F19" s="9">
        <v>3.99</v>
      </c>
      <c r="G19" s="9">
        <v>17.57</v>
      </c>
      <c r="H19" s="9">
        <v>20.19</v>
      </c>
      <c r="I19" s="9">
        <v>10.5</v>
      </c>
      <c r="J19" s="9">
        <v>10.5</v>
      </c>
      <c r="K19" s="9">
        <v>10.5</v>
      </c>
      <c r="M19" s="9" t="s">
        <v>35</v>
      </c>
      <c r="P19" s="9" t="s">
        <v>35</v>
      </c>
      <c r="Q19" s="9">
        <v>2.2</v>
      </c>
      <c r="R19" s="9">
        <v>5.18</v>
      </c>
      <c r="S19" s="9">
        <v>7.99</v>
      </c>
      <c r="T19" s="9">
        <v>3.99</v>
      </c>
      <c r="U19" s="9">
        <v>17.57</v>
      </c>
      <c r="V19" s="9">
        <v>20.19</v>
      </c>
      <c r="W19" s="9">
        <v>10.5</v>
      </c>
      <c r="X19" s="9">
        <v>10.5</v>
      </c>
      <c r="Y19" s="9">
        <v>10.5</v>
      </c>
      <c r="AB19" t="str">
        <f t="shared" si="0"/>
        <v>SAMA</v>
      </c>
    </row>
    <row r="20" spans="1:28">
      <c r="A20" s="8" t="s">
        <v>34</v>
      </c>
      <c r="B20" s="8" t="s">
        <v>36</v>
      </c>
      <c r="C20" s="9">
        <v>2.42</v>
      </c>
      <c r="D20" s="9">
        <v>5.32</v>
      </c>
      <c r="E20" s="9">
        <v>8.12</v>
      </c>
      <c r="F20" s="9">
        <v>42.45</v>
      </c>
      <c r="G20" s="9">
        <v>42.47</v>
      </c>
      <c r="H20" s="9">
        <v>42.49</v>
      </c>
      <c r="I20" s="9">
        <v>10.5</v>
      </c>
      <c r="J20" s="9">
        <v>10.5</v>
      </c>
      <c r="K20" s="9">
        <v>10.5</v>
      </c>
      <c r="M20" s="9" t="s">
        <v>36</v>
      </c>
      <c r="P20" s="9" t="s">
        <v>36</v>
      </c>
      <c r="Q20" s="9">
        <v>2.42</v>
      </c>
      <c r="R20" s="9">
        <v>5.32</v>
      </c>
      <c r="S20" s="9">
        <v>8.12</v>
      </c>
      <c r="T20" s="9">
        <v>42.45</v>
      </c>
      <c r="U20" s="9">
        <v>42.47</v>
      </c>
      <c r="V20" s="9">
        <v>42.49</v>
      </c>
      <c r="W20" s="9">
        <v>10.5</v>
      </c>
      <c r="X20" s="9">
        <v>10.5</v>
      </c>
      <c r="Y20" s="9">
        <v>10.5</v>
      </c>
      <c r="AB20" t="str">
        <f t="shared" si="0"/>
        <v>SAMA</v>
      </c>
    </row>
    <row r="21" spans="1:28">
      <c r="A21" s="8" t="s">
        <v>37</v>
      </c>
      <c r="B21" s="8" t="s">
        <v>38</v>
      </c>
      <c r="C21" s="9">
        <v>2.97</v>
      </c>
      <c r="D21" s="9">
        <v>11.7</v>
      </c>
      <c r="E21" s="9">
        <v>23.61</v>
      </c>
      <c r="F21" s="9">
        <v>43.81</v>
      </c>
      <c r="G21" s="9">
        <v>43.83</v>
      </c>
      <c r="H21" s="9">
        <v>43.86</v>
      </c>
      <c r="I21" s="9">
        <v>51.17</v>
      </c>
      <c r="J21" s="9">
        <v>52.76</v>
      </c>
      <c r="K21" s="9">
        <v>55.49</v>
      </c>
      <c r="M21" s="9" t="s">
        <v>38</v>
      </c>
      <c r="P21" s="9" t="s">
        <v>38</v>
      </c>
      <c r="Q21" s="9">
        <v>2.97</v>
      </c>
      <c r="R21" s="9">
        <v>11.7</v>
      </c>
      <c r="S21" s="9">
        <v>23.61</v>
      </c>
      <c r="T21" s="9">
        <v>43.81</v>
      </c>
      <c r="U21" s="9">
        <v>43.83</v>
      </c>
      <c r="V21" s="9">
        <v>43.86</v>
      </c>
      <c r="W21" s="9">
        <v>51.17</v>
      </c>
      <c r="X21" s="9">
        <v>52.76</v>
      </c>
      <c r="Y21" s="9">
        <v>55.49</v>
      </c>
      <c r="AB21" t="str">
        <f t="shared" si="0"/>
        <v>SAMA</v>
      </c>
    </row>
    <row r="22" spans="1:28">
      <c r="A22" s="8" t="s">
        <v>37</v>
      </c>
      <c r="B22" s="8" t="s">
        <v>39</v>
      </c>
      <c r="C22" s="9">
        <v>1.7</v>
      </c>
      <c r="D22" s="9">
        <v>8.34</v>
      </c>
      <c r="E22" s="9">
        <v>20.07</v>
      </c>
      <c r="F22" s="9">
        <v>42.77</v>
      </c>
      <c r="G22" s="9">
        <v>42.78</v>
      </c>
      <c r="H22" s="9">
        <v>42.81</v>
      </c>
      <c r="I22" s="9">
        <v>49.69</v>
      </c>
      <c r="J22" s="9">
        <v>50.49</v>
      </c>
      <c r="K22" s="9">
        <v>52.6</v>
      </c>
      <c r="M22" s="9" t="s">
        <v>39</v>
      </c>
      <c r="P22" s="9" t="s">
        <v>39</v>
      </c>
      <c r="Q22" s="9">
        <v>1.7</v>
      </c>
      <c r="R22" s="9">
        <v>8.34</v>
      </c>
      <c r="S22" s="9">
        <v>20.07</v>
      </c>
      <c r="T22" s="9">
        <v>42.77</v>
      </c>
      <c r="U22" s="9">
        <v>42.78</v>
      </c>
      <c r="V22" s="9">
        <v>42.81</v>
      </c>
      <c r="W22" s="9">
        <v>49.69</v>
      </c>
      <c r="X22" s="9">
        <v>50.49</v>
      </c>
      <c r="Y22" s="9">
        <v>52.6</v>
      </c>
      <c r="AB22" t="str">
        <f t="shared" si="0"/>
        <v>SAMA</v>
      </c>
    </row>
    <row r="23" spans="1:28">
      <c r="A23" s="8" t="s">
        <v>37</v>
      </c>
      <c r="B23" s="8" t="s">
        <v>40</v>
      </c>
      <c r="C23" s="9">
        <v>4.5</v>
      </c>
      <c r="D23" s="9">
        <v>17.38</v>
      </c>
      <c r="E23" s="9">
        <v>24.56</v>
      </c>
      <c r="F23" s="9">
        <v>43.61</v>
      </c>
      <c r="G23" s="9">
        <v>43.63</v>
      </c>
      <c r="H23" s="9">
        <v>43.65</v>
      </c>
      <c r="I23" s="9">
        <v>43.19</v>
      </c>
      <c r="J23" s="9">
        <v>45.23</v>
      </c>
      <c r="K23" s="9">
        <v>47.55</v>
      </c>
      <c r="M23" s="9" t="s">
        <v>40</v>
      </c>
      <c r="P23" s="9" t="s">
        <v>40</v>
      </c>
      <c r="Q23" s="9">
        <v>4.5</v>
      </c>
      <c r="R23" s="9">
        <v>17.38</v>
      </c>
      <c r="S23" s="9">
        <v>24.56</v>
      </c>
      <c r="T23" s="9">
        <v>43.61</v>
      </c>
      <c r="U23" s="9">
        <v>43.63</v>
      </c>
      <c r="V23" s="9">
        <v>43.65</v>
      </c>
      <c r="W23" s="9">
        <v>43.19</v>
      </c>
      <c r="X23" s="9">
        <v>45.23</v>
      </c>
      <c r="Y23" s="9">
        <v>47.55</v>
      </c>
      <c r="AB23" t="str">
        <f t="shared" si="0"/>
        <v>SAMA</v>
      </c>
    </row>
    <row r="24" spans="1:28">
      <c r="A24" s="8" t="s">
        <v>41</v>
      </c>
      <c r="B24" s="8" t="s">
        <v>42</v>
      </c>
      <c r="C24" s="9">
        <v>1.72</v>
      </c>
      <c r="D24" s="9">
        <v>1.8</v>
      </c>
      <c r="E24" s="9">
        <v>1.93</v>
      </c>
      <c r="F24" s="9">
        <v>2.92</v>
      </c>
      <c r="G24" s="9">
        <v>4.15</v>
      </c>
      <c r="H24" s="9">
        <v>5.46</v>
      </c>
      <c r="I24" s="9">
        <v>6.54</v>
      </c>
      <c r="J24" s="9">
        <v>6.54</v>
      </c>
      <c r="K24" s="9">
        <v>6.54</v>
      </c>
      <c r="M24" s="9" t="s">
        <v>42</v>
      </c>
      <c r="P24" s="9" t="s">
        <v>42</v>
      </c>
      <c r="Q24" s="9">
        <v>1.72</v>
      </c>
      <c r="R24" s="9">
        <v>1.8</v>
      </c>
      <c r="S24" s="9">
        <v>1.93</v>
      </c>
      <c r="T24" s="9">
        <v>2.92</v>
      </c>
      <c r="U24" s="9">
        <v>4.15</v>
      </c>
      <c r="V24" s="9">
        <v>5.46</v>
      </c>
      <c r="W24" s="9">
        <v>6.54</v>
      </c>
      <c r="X24" s="9">
        <v>6.54</v>
      </c>
      <c r="Y24" s="9">
        <v>6.54</v>
      </c>
      <c r="AB24" t="str">
        <f t="shared" si="0"/>
        <v>SAMA</v>
      </c>
    </row>
    <row r="25" spans="1:28">
      <c r="A25" s="8" t="s">
        <v>41</v>
      </c>
      <c r="B25" s="8" t="s">
        <v>43</v>
      </c>
      <c r="C25" s="9">
        <v>1.7</v>
      </c>
      <c r="D25" s="9">
        <v>1.82</v>
      </c>
      <c r="E25" s="9">
        <v>2.03</v>
      </c>
      <c r="F25" s="9">
        <v>2.59</v>
      </c>
      <c r="G25" s="9">
        <v>3.89</v>
      </c>
      <c r="H25" s="9">
        <v>4.99</v>
      </c>
      <c r="I25" s="9">
        <v>6.64</v>
      </c>
      <c r="J25" s="9">
        <v>6.64</v>
      </c>
      <c r="K25" s="9">
        <v>6.64</v>
      </c>
      <c r="M25" s="9" t="s">
        <v>43</v>
      </c>
      <c r="P25" s="9" t="s">
        <v>43</v>
      </c>
      <c r="Q25" s="9">
        <v>1.7</v>
      </c>
      <c r="R25" s="9">
        <v>1.82</v>
      </c>
      <c r="S25" s="9">
        <v>2.03</v>
      </c>
      <c r="T25" s="9">
        <v>2.59</v>
      </c>
      <c r="U25" s="9">
        <v>3.89</v>
      </c>
      <c r="V25" s="9">
        <v>4.99</v>
      </c>
      <c r="W25" s="9">
        <v>6.64</v>
      </c>
      <c r="X25" s="9">
        <v>6.64</v>
      </c>
      <c r="Y25" s="9">
        <v>6.64</v>
      </c>
      <c r="AB25" t="str">
        <f t="shared" si="0"/>
        <v>SAMA</v>
      </c>
    </row>
    <row r="26" spans="1:28">
      <c r="A26" s="8" t="s">
        <v>41</v>
      </c>
      <c r="B26" s="8" t="s">
        <v>44</v>
      </c>
      <c r="C26" s="9">
        <v>1.61</v>
      </c>
      <c r="D26" s="9">
        <v>1.77</v>
      </c>
      <c r="E26" s="9">
        <v>1.92</v>
      </c>
      <c r="F26" s="9">
        <v>36.88</v>
      </c>
      <c r="G26" s="9">
        <v>36.99</v>
      </c>
      <c r="H26" s="9">
        <v>37.15</v>
      </c>
      <c r="I26" s="9">
        <v>6.62</v>
      </c>
      <c r="J26" s="9">
        <v>6.62</v>
      </c>
      <c r="K26" s="9">
        <v>6.62</v>
      </c>
      <c r="M26" s="9" t="s">
        <v>44</v>
      </c>
      <c r="P26" s="9" t="s">
        <v>44</v>
      </c>
      <c r="Q26" s="9">
        <v>1.61</v>
      </c>
      <c r="R26" s="9">
        <v>1.77</v>
      </c>
      <c r="S26" s="9">
        <v>1.92</v>
      </c>
      <c r="T26" s="9">
        <v>36.88</v>
      </c>
      <c r="U26" s="9">
        <v>36.99</v>
      </c>
      <c r="V26" s="9">
        <v>37.15</v>
      </c>
      <c r="W26" s="9">
        <v>6.62</v>
      </c>
      <c r="X26" s="9">
        <v>6.62</v>
      </c>
      <c r="Y26" s="9">
        <v>6.62</v>
      </c>
      <c r="AB26" t="str">
        <f t="shared" si="0"/>
        <v>SAMA</v>
      </c>
    </row>
    <row r="27" spans="1:28">
      <c r="A27" s="8" t="s">
        <v>45</v>
      </c>
      <c r="B27" s="8" t="s">
        <v>46</v>
      </c>
      <c r="C27" s="9">
        <v>6.11</v>
      </c>
      <c r="D27" s="9">
        <v>28.51</v>
      </c>
      <c r="E27" s="9">
        <v>32.84</v>
      </c>
      <c r="F27" s="9">
        <v>14.52</v>
      </c>
      <c r="G27" s="9">
        <v>44.25</v>
      </c>
      <c r="H27" s="9">
        <v>53.46</v>
      </c>
      <c r="I27" s="9">
        <v>11.05</v>
      </c>
      <c r="J27" s="9">
        <v>20.87</v>
      </c>
      <c r="K27" s="9">
        <v>33.17</v>
      </c>
      <c r="M27" s="9" t="s">
        <v>46</v>
      </c>
      <c r="P27" s="9" t="s">
        <v>46</v>
      </c>
      <c r="Q27" s="9">
        <v>6.11</v>
      </c>
      <c r="R27" s="9">
        <v>28.51</v>
      </c>
      <c r="S27" s="9">
        <v>32.84</v>
      </c>
      <c r="T27" s="9">
        <v>14.52</v>
      </c>
      <c r="U27" s="9">
        <v>44.25</v>
      </c>
      <c r="V27" s="9">
        <v>53.46</v>
      </c>
      <c r="W27" s="9">
        <v>11.05</v>
      </c>
      <c r="X27" s="9">
        <v>20.87</v>
      </c>
      <c r="Y27" s="9">
        <v>33.17</v>
      </c>
      <c r="AB27" t="str">
        <f t="shared" si="0"/>
        <v>SAMA</v>
      </c>
    </row>
    <row r="28" spans="1:28">
      <c r="A28" s="8" t="s">
        <v>45</v>
      </c>
      <c r="B28" s="8" t="s">
        <v>47</v>
      </c>
      <c r="C28" s="9">
        <v>5.57</v>
      </c>
      <c r="D28" s="9">
        <v>26.44</v>
      </c>
      <c r="E28" s="9">
        <v>29.74</v>
      </c>
      <c r="F28" s="9">
        <v>32.53</v>
      </c>
      <c r="G28" s="9">
        <v>32.57</v>
      </c>
      <c r="H28" s="9">
        <v>32.61</v>
      </c>
      <c r="I28" s="9">
        <v>10.83</v>
      </c>
      <c r="J28" s="9">
        <v>20.97</v>
      </c>
      <c r="K28" s="9">
        <v>34.21</v>
      </c>
      <c r="M28" s="9" t="s">
        <v>47</v>
      </c>
      <c r="P28" s="9" t="s">
        <v>47</v>
      </c>
      <c r="Q28" s="9">
        <v>5.57</v>
      </c>
      <c r="R28" s="9">
        <v>26.44</v>
      </c>
      <c r="S28" s="9">
        <v>29.74</v>
      </c>
      <c r="T28" s="9">
        <v>32.53</v>
      </c>
      <c r="U28" s="9">
        <v>32.57</v>
      </c>
      <c r="V28" s="9">
        <v>32.61</v>
      </c>
      <c r="W28" s="9">
        <v>10.83</v>
      </c>
      <c r="X28" s="9">
        <v>20.97</v>
      </c>
      <c r="Y28" s="9">
        <v>34.21</v>
      </c>
      <c r="AB28" t="str">
        <f t="shared" si="0"/>
        <v>SAMA</v>
      </c>
    </row>
    <row r="29" spans="1:28">
      <c r="A29" s="8" t="s">
        <v>45</v>
      </c>
      <c r="B29" s="8" t="s">
        <v>48</v>
      </c>
      <c r="C29" s="9">
        <v>5.65</v>
      </c>
      <c r="D29" s="9">
        <v>26.39</v>
      </c>
      <c r="E29" s="9">
        <v>29.23</v>
      </c>
      <c r="F29" s="9">
        <v>38.85</v>
      </c>
      <c r="G29" s="9">
        <v>38.88</v>
      </c>
      <c r="H29" s="9">
        <v>39.07</v>
      </c>
      <c r="I29" s="9">
        <v>11.15</v>
      </c>
      <c r="J29" s="9">
        <v>21.03</v>
      </c>
      <c r="K29" s="9">
        <v>34.13</v>
      </c>
      <c r="M29" s="9" t="s">
        <v>48</v>
      </c>
      <c r="P29" s="9" t="s">
        <v>48</v>
      </c>
      <c r="Q29" s="9">
        <v>5.65</v>
      </c>
      <c r="R29" s="9">
        <v>26.39</v>
      </c>
      <c r="S29" s="9">
        <v>29.23</v>
      </c>
      <c r="T29" s="9">
        <v>38.85</v>
      </c>
      <c r="U29" s="9">
        <v>38.88</v>
      </c>
      <c r="V29" s="9">
        <v>39.07</v>
      </c>
      <c r="W29" s="9">
        <v>11.15</v>
      </c>
      <c r="X29" s="9">
        <v>21.03</v>
      </c>
      <c r="Y29" s="9">
        <v>34.13</v>
      </c>
      <c r="AB29" t="str">
        <f t="shared" si="0"/>
        <v>SAMA</v>
      </c>
    </row>
    <row r="30" spans="1:28">
      <c r="A30" s="8" t="s">
        <v>143</v>
      </c>
      <c r="B30" s="8" t="s">
        <v>55</v>
      </c>
      <c r="C30" s="9"/>
      <c r="D30" s="9"/>
      <c r="E30" s="9"/>
      <c r="F30" s="9"/>
      <c r="G30" s="9"/>
      <c r="H30" s="9"/>
      <c r="I30" s="9"/>
      <c r="J30" s="9"/>
      <c r="K30" s="9"/>
      <c r="M30" s="9" t="s">
        <v>55</v>
      </c>
      <c r="AB30" t="str">
        <f t="shared" ref="AB30:AB48" si="1">IF(P30=B30,"SAMA","")</f>
        <v/>
      </c>
    </row>
    <row r="31" spans="1:28">
      <c r="A31" s="8" t="s">
        <v>50</v>
      </c>
      <c r="B31" s="8" t="s">
        <v>51</v>
      </c>
      <c r="C31" s="9"/>
      <c r="D31" s="9"/>
      <c r="E31" s="9"/>
      <c r="F31" s="9"/>
      <c r="G31" s="9"/>
      <c r="H31" s="9"/>
      <c r="I31" s="9"/>
      <c r="J31" s="9"/>
      <c r="K31" s="9"/>
      <c r="M31" s="9" t="s">
        <v>51</v>
      </c>
      <c r="AB31" t="str">
        <f t="shared" si="1"/>
        <v/>
      </c>
    </row>
    <row r="32" spans="1:28">
      <c r="A32" s="8" t="s">
        <v>134</v>
      </c>
      <c r="B32" s="9" t="s">
        <v>25</v>
      </c>
      <c r="C32" s="9">
        <v>0.44</v>
      </c>
      <c r="D32" s="9">
        <v>0.49</v>
      </c>
      <c r="E32" s="9">
        <v>0.55</v>
      </c>
      <c r="F32" s="9">
        <v>13.04</v>
      </c>
      <c r="G32" s="9">
        <v>13.05</v>
      </c>
      <c r="H32" s="9">
        <v>13.05</v>
      </c>
      <c r="I32" s="9">
        <v>2.69</v>
      </c>
      <c r="J32" s="9">
        <v>2.69</v>
      </c>
      <c r="K32" s="9">
        <v>2.69</v>
      </c>
      <c r="M32" s="9" t="s">
        <v>25</v>
      </c>
      <c r="P32" s="9" t="s">
        <v>25</v>
      </c>
      <c r="Q32" s="9">
        <v>0.44</v>
      </c>
      <c r="R32" s="9">
        <v>0.49</v>
      </c>
      <c r="S32" s="9">
        <v>0.55</v>
      </c>
      <c r="T32" s="9">
        <v>13.04</v>
      </c>
      <c r="U32" s="9">
        <v>13.05</v>
      </c>
      <c r="V32" s="9">
        <v>13.05</v>
      </c>
      <c r="W32" s="9">
        <v>2.69</v>
      </c>
      <c r="X32" s="9">
        <v>2.69</v>
      </c>
      <c r="Y32" s="9">
        <v>2.69</v>
      </c>
      <c r="AB32" t="str">
        <f t="shared" si="1"/>
        <v>SAMA</v>
      </c>
    </row>
    <row r="33" spans="1:28">
      <c r="A33" s="8" t="s">
        <v>50</v>
      </c>
      <c r="B33" s="8" t="s">
        <v>53</v>
      </c>
      <c r="C33" s="9"/>
      <c r="D33" s="9"/>
      <c r="E33" s="9"/>
      <c r="F33" s="9"/>
      <c r="G33" s="9"/>
      <c r="H33" s="9"/>
      <c r="I33" s="9"/>
      <c r="J33" s="9"/>
      <c r="K33" s="9"/>
      <c r="M33" s="9" t="s">
        <v>53</v>
      </c>
      <c r="AB33" t="str">
        <f t="shared" si="1"/>
        <v/>
      </c>
    </row>
    <row r="34" spans="1:28">
      <c r="A34" s="8" t="s">
        <v>143</v>
      </c>
      <c r="B34" s="8" t="s">
        <v>56</v>
      </c>
      <c r="C34" s="9"/>
      <c r="D34" s="9"/>
      <c r="E34" s="9"/>
      <c r="F34" s="9"/>
      <c r="G34" s="9"/>
      <c r="H34" s="9"/>
      <c r="I34" s="9"/>
      <c r="J34" s="9"/>
      <c r="K34" s="9"/>
      <c r="M34" s="9" t="s">
        <v>56</v>
      </c>
      <c r="AB34" t="str">
        <f t="shared" si="1"/>
        <v/>
      </c>
    </row>
    <row r="35" spans="1:28">
      <c r="A35" s="8" t="s">
        <v>143</v>
      </c>
      <c r="B35" s="8" t="s">
        <v>57</v>
      </c>
      <c r="C35" s="9"/>
      <c r="D35" s="9"/>
      <c r="E35" s="9"/>
      <c r="F35" s="9"/>
      <c r="G35" s="9"/>
      <c r="H35" s="9"/>
      <c r="I35" s="9"/>
      <c r="J35" s="9"/>
      <c r="K35" s="9"/>
      <c r="M35" s="9" t="s">
        <v>57</v>
      </c>
      <c r="AB35" t="str">
        <f t="shared" si="1"/>
        <v/>
      </c>
    </row>
    <row r="36" spans="1:28">
      <c r="A36" s="8" t="s">
        <v>50</v>
      </c>
      <c r="B36" s="8" t="s">
        <v>52</v>
      </c>
      <c r="C36" s="9">
        <v>1.04</v>
      </c>
      <c r="D36" s="9">
        <v>1.15</v>
      </c>
      <c r="E36" s="9">
        <v>1.26</v>
      </c>
      <c r="F36" s="9">
        <v>21.23</v>
      </c>
      <c r="G36" s="9">
        <v>21.26</v>
      </c>
      <c r="H36" s="9">
        <v>21.29</v>
      </c>
      <c r="I36" s="9">
        <v>7.43</v>
      </c>
      <c r="J36" s="9">
        <v>7.43</v>
      </c>
      <c r="K36" s="9">
        <v>7.43</v>
      </c>
      <c r="M36" s="9" t="s">
        <v>52</v>
      </c>
      <c r="P36" s="9" t="s">
        <v>52</v>
      </c>
      <c r="Q36" s="9">
        <v>1.04</v>
      </c>
      <c r="R36" s="9">
        <v>1.15</v>
      </c>
      <c r="S36" s="9">
        <v>1.26</v>
      </c>
      <c r="T36" s="9">
        <v>21.23</v>
      </c>
      <c r="U36" s="9">
        <v>21.26</v>
      </c>
      <c r="V36" s="9">
        <v>21.29</v>
      </c>
      <c r="W36" s="9">
        <v>7.43</v>
      </c>
      <c r="X36" s="9">
        <v>7.43</v>
      </c>
      <c r="Y36" s="9">
        <v>7.43</v>
      </c>
      <c r="AB36" t="str">
        <f t="shared" si="1"/>
        <v>SAMA</v>
      </c>
    </row>
    <row r="37" spans="1:28">
      <c r="A37" s="8" t="s">
        <v>133</v>
      </c>
      <c r="B37" s="8" t="s">
        <v>59</v>
      </c>
      <c r="C37" s="9">
        <v>2.05</v>
      </c>
      <c r="D37" s="9">
        <v>28.18</v>
      </c>
      <c r="E37" s="9">
        <v>53.16</v>
      </c>
      <c r="F37" s="9">
        <v>34.25</v>
      </c>
      <c r="G37" s="9">
        <v>45.29</v>
      </c>
      <c r="H37" s="9">
        <v>49.89</v>
      </c>
      <c r="I37" s="9">
        <v>44.81</v>
      </c>
      <c r="J37" s="9">
        <v>53.49</v>
      </c>
      <c r="K37" s="9">
        <v>55.94</v>
      </c>
      <c r="M37" s="9" t="s">
        <v>151</v>
      </c>
      <c r="P37" s="9" t="s">
        <v>59</v>
      </c>
      <c r="Q37" s="9">
        <v>2.05</v>
      </c>
      <c r="R37" s="9">
        <v>28.18</v>
      </c>
      <c r="S37" s="9">
        <v>53.16</v>
      </c>
      <c r="T37" s="9">
        <v>34.25</v>
      </c>
      <c r="U37" s="9">
        <v>45.29</v>
      </c>
      <c r="V37" s="9">
        <v>49.89</v>
      </c>
      <c r="W37" s="9">
        <v>44.81</v>
      </c>
      <c r="X37" s="9">
        <v>53.49</v>
      </c>
      <c r="Y37" s="9">
        <v>55.94</v>
      </c>
      <c r="AB37" t="str">
        <f t="shared" si="1"/>
        <v>SAMA</v>
      </c>
    </row>
    <row r="38" spans="1:28">
      <c r="A38" s="8" t="s">
        <v>133</v>
      </c>
      <c r="B38" s="8" t="s">
        <v>60</v>
      </c>
      <c r="C38" s="9">
        <v>2.62</v>
      </c>
      <c r="D38" s="9">
        <v>29.6</v>
      </c>
      <c r="E38" s="9">
        <v>53.16</v>
      </c>
      <c r="F38" s="9">
        <v>52.45</v>
      </c>
      <c r="G38" s="9">
        <v>59</v>
      </c>
      <c r="H38" s="9">
        <v>62.08</v>
      </c>
      <c r="I38" s="9">
        <v>52.26</v>
      </c>
      <c r="J38" s="9">
        <v>55.43</v>
      </c>
      <c r="K38" s="9">
        <v>56.71</v>
      </c>
      <c r="M38" s="9" t="s">
        <v>59</v>
      </c>
      <c r="P38" s="9" t="s">
        <v>60</v>
      </c>
      <c r="Q38" s="9">
        <v>2.62</v>
      </c>
      <c r="R38" s="9">
        <v>29.6</v>
      </c>
      <c r="S38" s="9">
        <v>53.16</v>
      </c>
      <c r="T38" s="9">
        <v>52.45</v>
      </c>
      <c r="U38" s="9">
        <v>59</v>
      </c>
      <c r="V38" s="9">
        <v>62.08</v>
      </c>
      <c r="W38" s="9">
        <v>52.26</v>
      </c>
      <c r="X38" s="9">
        <v>55.43</v>
      </c>
      <c r="Y38" s="9">
        <v>56.71</v>
      </c>
      <c r="AB38" t="str">
        <f t="shared" si="1"/>
        <v>SAMA</v>
      </c>
    </row>
    <row r="39" spans="1:28">
      <c r="A39" s="8" t="s">
        <v>61</v>
      </c>
      <c r="B39" s="8" t="s">
        <v>62</v>
      </c>
      <c r="C39" s="9">
        <v>3.57</v>
      </c>
      <c r="D39" s="9">
        <v>4.63</v>
      </c>
      <c r="E39" s="9">
        <v>5.05</v>
      </c>
      <c r="F39" s="9">
        <v>24.34</v>
      </c>
      <c r="G39" s="9">
        <v>24.43</v>
      </c>
      <c r="H39" s="9">
        <v>24.44</v>
      </c>
      <c r="I39" s="9">
        <v>13.46</v>
      </c>
      <c r="J39" s="9">
        <v>13.46</v>
      </c>
      <c r="K39" s="9">
        <v>13.46</v>
      </c>
      <c r="M39" s="9" t="s">
        <v>60</v>
      </c>
      <c r="P39" s="9" t="s">
        <v>62</v>
      </c>
      <c r="Q39" s="9">
        <v>3.57</v>
      </c>
      <c r="R39" s="9">
        <v>4.63</v>
      </c>
      <c r="S39" s="9">
        <v>5.05</v>
      </c>
      <c r="T39" s="9">
        <v>24.34</v>
      </c>
      <c r="U39" s="9">
        <v>24.43</v>
      </c>
      <c r="V39" s="9">
        <v>24.44</v>
      </c>
      <c r="W39" s="9">
        <v>13.46</v>
      </c>
      <c r="X39" s="9">
        <v>13.46</v>
      </c>
      <c r="Y39" s="9">
        <v>13.46</v>
      </c>
      <c r="AB39" t="str">
        <f t="shared" si="1"/>
        <v>SAMA</v>
      </c>
    </row>
    <row r="40" spans="1:28">
      <c r="A40" s="5" t="s">
        <v>61</v>
      </c>
      <c r="B40" t="s">
        <v>63</v>
      </c>
      <c r="C40" s="9" t="s">
        <v>138</v>
      </c>
      <c r="D40" s="9">
        <v>3.2</v>
      </c>
      <c r="E40" s="9" t="s">
        <v>138</v>
      </c>
      <c r="F40" s="9" t="s">
        <v>138</v>
      </c>
      <c r="G40" s="9">
        <v>17.3</v>
      </c>
      <c r="H40" s="9" t="s">
        <v>138</v>
      </c>
      <c r="I40" s="9" t="s">
        <v>138</v>
      </c>
      <c r="J40" s="9" t="s">
        <v>138</v>
      </c>
      <c r="K40" s="9" t="s">
        <v>138</v>
      </c>
      <c r="M40" s="9" t="s">
        <v>62</v>
      </c>
      <c r="P40" s="9" t="s">
        <v>152</v>
      </c>
      <c r="Q40" s="9" t="s">
        <v>138</v>
      </c>
      <c r="R40" s="9" t="s">
        <v>138</v>
      </c>
      <c r="S40" s="9" t="s">
        <v>138</v>
      </c>
      <c r="T40" s="9" t="s">
        <v>138</v>
      </c>
      <c r="U40" s="9" t="s">
        <v>138</v>
      </c>
      <c r="V40" s="9" t="s">
        <v>138</v>
      </c>
      <c r="W40" s="9" t="s">
        <v>138</v>
      </c>
      <c r="X40" s="9" t="s">
        <v>138</v>
      </c>
      <c r="Y40" s="9" t="s">
        <v>138</v>
      </c>
      <c r="AB40" t="str">
        <f t="shared" si="1"/>
        <v/>
      </c>
    </row>
    <row r="41" spans="1:28">
      <c r="A41" s="5" t="s">
        <v>61</v>
      </c>
      <c r="B41" t="s">
        <v>64</v>
      </c>
      <c r="C41" s="9" t="s">
        <v>138</v>
      </c>
      <c r="D41" s="9">
        <v>15.8</v>
      </c>
      <c r="E41" s="9" t="s">
        <v>138</v>
      </c>
      <c r="F41" s="9" t="s">
        <v>138</v>
      </c>
      <c r="G41" s="9">
        <v>22.2</v>
      </c>
      <c r="H41" s="9" t="s">
        <v>138</v>
      </c>
      <c r="I41" s="9" t="s">
        <v>138</v>
      </c>
      <c r="J41" s="9" t="s">
        <v>138</v>
      </c>
      <c r="K41" s="9" t="s">
        <v>138</v>
      </c>
      <c r="M41" s="9" t="s">
        <v>152</v>
      </c>
      <c r="P41" s="9" t="s">
        <v>153</v>
      </c>
      <c r="Q41" s="9" t="s">
        <v>138</v>
      </c>
      <c r="R41" s="9" t="s">
        <v>138</v>
      </c>
      <c r="S41" s="9" t="s">
        <v>138</v>
      </c>
      <c r="T41" s="9" t="s">
        <v>138</v>
      </c>
      <c r="U41" s="9" t="s">
        <v>138</v>
      </c>
      <c r="V41" s="9" t="s">
        <v>138</v>
      </c>
      <c r="W41" s="9" t="s">
        <v>138</v>
      </c>
      <c r="X41" s="9" t="s">
        <v>138</v>
      </c>
      <c r="Y41" s="9" t="s">
        <v>138</v>
      </c>
      <c r="AB41" t="str">
        <f t="shared" si="1"/>
        <v/>
      </c>
    </row>
    <row r="42" spans="1:28">
      <c r="A42" s="5" t="s">
        <v>65</v>
      </c>
      <c r="B42" t="s">
        <v>66</v>
      </c>
      <c r="C42" s="9" t="s">
        <v>138</v>
      </c>
      <c r="D42" s="9">
        <v>6.7</v>
      </c>
      <c r="E42" s="9" t="s">
        <v>138</v>
      </c>
      <c r="F42" s="9" t="s">
        <v>138</v>
      </c>
      <c r="G42" s="9">
        <v>18.8</v>
      </c>
      <c r="H42" s="9" t="s">
        <v>138</v>
      </c>
      <c r="I42" s="9" t="s">
        <v>138</v>
      </c>
      <c r="J42" s="9" t="s">
        <v>138</v>
      </c>
      <c r="K42" s="9" t="s">
        <v>138</v>
      </c>
      <c r="M42" s="9" t="s">
        <v>153</v>
      </c>
      <c r="P42" s="9" t="s">
        <v>154</v>
      </c>
      <c r="Q42" s="9" t="s">
        <v>138</v>
      </c>
      <c r="R42" s="9" t="s">
        <v>138</v>
      </c>
      <c r="S42" s="9" t="s">
        <v>138</v>
      </c>
      <c r="T42" s="9" t="s">
        <v>138</v>
      </c>
      <c r="U42" s="9" t="s">
        <v>138</v>
      </c>
      <c r="V42" s="9" t="s">
        <v>138</v>
      </c>
      <c r="W42" s="9" t="s">
        <v>138</v>
      </c>
      <c r="X42" s="9" t="s">
        <v>138</v>
      </c>
      <c r="Y42" s="9" t="s">
        <v>138</v>
      </c>
      <c r="AB42" t="str">
        <f t="shared" si="1"/>
        <v/>
      </c>
    </row>
    <row r="43" spans="1:28">
      <c r="A43" s="5" t="s">
        <v>65</v>
      </c>
      <c r="B43" t="s">
        <v>67</v>
      </c>
      <c r="C43" s="9" t="s">
        <v>138</v>
      </c>
      <c r="D43" s="9">
        <v>3.8</v>
      </c>
      <c r="E43" s="9" t="s">
        <v>138</v>
      </c>
      <c r="F43" s="9" t="s">
        <v>138</v>
      </c>
      <c r="G43" s="9">
        <v>12.9</v>
      </c>
      <c r="H43" s="9" t="s">
        <v>138</v>
      </c>
      <c r="I43" s="9" t="s">
        <v>138</v>
      </c>
      <c r="J43" s="9" t="s">
        <v>138</v>
      </c>
      <c r="K43" s="9" t="s">
        <v>138</v>
      </c>
      <c r="M43" s="9" t="s">
        <v>154</v>
      </c>
      <c r="P43" s="9" t="s">
        <v>155</v>
      </c>
      <c r="Q43" s="9" t="s">
        <v>138</v>
      </c>
      <c r="R43" s="9" t="s">
        <v>138</v>
      </c>
      <c r="S43" s="9" t="s">
        <v>138</v>
      </c>
      <c r="T43" s="9" t="s">
        <v>138</v>
      </c>
      <c r="U43" s="9" t="s">
        <v>138</v>
      </c>
      <c r="V43" s="9" t="s">
        <v>138</v>
      </c>
      <c r="W43" s="9" t="s">
        <v>138</v>
      </c>
      <c r="X43" s="9" t="s">
        <v>138</v>
      </c>
      <c r="Y43" s="9" t="s">
        <v>138</v>
      </c>
      <c r="AB43" t="str">
        <f t="shared" si="1"/>
        <v/>
      </c>
    </row>
    <row r="44" ht="15" spans="1:28">
      <c r="A44" s="5" t="s">
        <v>65</v>
      </c>
      <c r="B44" t="s">
        <v>68</v>
      </c>
      <c r="C44" s="9"/>
      <c r="D44" s="9">
        <v>3.7</v>
      </c>
      <c r="E44" s="9"/>
      <c r="F44" s="9"/>
      <c r="G44" s="9">
        <v>15.7</v>
      </c>
      <c r="H44" s="9"/>
      <c r="I44" s="9"/>
      <c r="J44" s="9"/>
      <c r="K44" s="9"/>
      <c r="M44" s="9" t="s">
        <v>155</v>
      </c>
      <c r="AB44" t="str">
        <f t="shared" si="1"/>
        <v/>
      </c>
    </row>
    <row r="45" ht="15" spans="1:13">
      <c r="A45" s="11" t="s">
        <v>156</v>
      </c>
      <c r="B45" s="12" t="s">
        <v>157</v>
      </c>
      <c r="C45" s="9"/>
      <c r="D45" s="9">
        <v>6.8</v>
      </c>
      <c r="E45" s="9"/>
      <c r="F45" s="9"/>
      <c r="G45" s="9">
        <v>39.5</v>
      </c>
      <c r="H45" s="9"/>
      <c r="I45" s="9"/>
      <c r="J45" s="9"/>
      <c r="K45" s="9"/>
      <c r="M45" s="9"/>
    </row>
    <row r="46" ht="15" spans="1:13">
      <c r="A46" s="13" t="s">
        <v>156</v>
      </c>
      <c r="B46" s="14" t="s">
        <v>158</v>
      </c>
      <c r="C46" s="9"/>
      <c r="D46" s="9">
        <v>5.8</v>
      </c>
      <c r="E46" s="9"/>
      <c r="F46" s="9"/>
      <c r="G46" s="9">
        <v>38.5</v>
      </c>
      <c r="H46" s="9"/>
      <c r="I46" s="9"/>
      <c r="J46" s="9"/>
      <c r="K46" s="9"/>
      <c r="M46" s="9"/>
    </row>
    <row r="47" ht="15" spans="1:13">
      <c r="A47" s="13" t="s">
        <v>156</v>
      </c>
      <c r="B47" s="14" t="s">
        <v>159</v>
      </c>
      <c r="C47" s="9"/>
      <c r="D47" s="9">
        <v>10.8</v>
      </c>
      <c r="E47" s="9"/>
      <c r="F47" s="9"/>
      <c r="G47" s="9">
        <v>39</v>
      </c>
      <c r="H47" s="9"/>
      <c r="I47" s="9"/>
      <c r="J47" s="9"/>
      <c r="K47" s="9"/>
      <c r="M47" s="9"/>
    </row>
    <row r="48" spans="1:28">
      <c r="A48" s="5" t="s">
        <v>69</v>
      </c>
      <c r="B48" s="8" t="s">
        <v>70</v>
      </c>
      <c r="C48" s="9">
        <v>5.28</v>
      </c>
      <c r="D48" s="9">
        <v>12.46</v>
      </c>
      <c r="E48" s="9">
        <v>13.75</v>
      </c>
      <c r="F48" s="9">
        <v>49.79</v>
      </c>
      <c r="G48" s="9">
        <v>49.88</v>
      </c>
      <c r="H48" s="9">
        <v>49.97</v>
      </c>
      <c r="I48" s="9">
        <v>13.15</v>
      </c>
      <c r="J48" s="9">
        <v>13.61</v>
      </c>
      <c r="K48" s="9">
        <v>14.05</v>
      </c>
      <c r="M48" s="9" t="s">
        <v>160</v>
      </c>
      <c r="P48" s="9" t="s">
        <v>70</v>
      </c>
      <c r="Q48" s="9">
        <v>5.28</v>
      </c>
      <c r="R48" s="9">
        <v>12.46</v>
      </c>
      <c r="S48" s="9">
        <v>13.75</v>
      </c>
      <c r="T48" s="9">
        <v>49.79</v>
      </c>
      <c r="U48" s="9">
        <v>49.88</v>
      </c>
      <c r="V48" s="9">
        <v>49.97</v>
      </c>
      <c r="W48" s="9">
        <v>13.15</v>
      </c>
      <c r="X48" s="9">
        <v>13.61</v>
      </c>
      <c r="Y48" s="9">
        <v>14.05</v>
      </c>
      <c r="AB48" t="str">
        <f t="shared" ref="AB48:AB64" si="2">IF(P48=B48,"SAMA","")</f>
        <v>SAMA</v>
      </c>
    </row>
    <row r="49" spans="1:28">
      <c r="A49" s="5" t="s">
        <v>69</v>
      </c>
      <c r="B49" s="8" t="s">
        <v>71</v>
      </c>
      <c r="C49" s="9">
        <v>5.23</v>
      </c>
      <c r="D49" s="9">
        <v>11.85</v>
      </c>
      <c r="E49" s="9">
        <v>14.35</v>
      </c>
      <c r="F49" s="9">
        <v>49.66</v>
      </c>
      <c r="G49" s="9">
        <v>49.9</v>
      </c>
      <c r="H49" s="9">
        <v>50.1</v>
      </c>
      <c r="I49" s="9">
        <v>12.66</v>
      </c>
      <c r="J49" s="9">
        <v>12.89</v>
      </c>
      <c r="K49" s="9">
        <v>13.35</v>
      </c>
      <c r="M49" s="9" t="s">
        <v>70</v>
      </c>
      <c r="P49" s="9" t="s">
        <v>71</v>
      </c>
      <c r="Q49" s="9">
        <v>5.23</v>
      </c>
      <c r="R49" s="9">
        <v>11.85</v>
      </c>
      <c r="S49" s="9">
        <v>14.35</v>
      </c>
      <c r="T49" s="9">
        <v>49.66</v>
      </c>
      <c r="U49" s="9">
        <v>49.9</v>
      </c>
      <c r="V49" s="9">
        <v>50.1</v>
      </c>
      <c r="W49" s="9">
        <v>12.66</v>
      </c>
      <c r="X49" s="9">
        <v>12.89</v>
      </c>
      <c r="Y49" s="9">
        <v>13.35</v>
      </c>
      <c r="AB49" t="str">
        <f t="shared" si="2"/>
        <v>SAMA</v>
      </c>
    </row>
    <row r="50" spans="1:28">
      <c r="A50" s="5" t="s">
        <v>69</v>
      </c>
      <c r="B50" s="8" t="s">
        <v>72</v>
      </c>
      <c r="C50" s="9">
        <v>6.97</v>
      </c>
      <c r="D50" s="9">
        <v>14.12</v>
      </c>
      <c r="E50" s="9">
        <v>16.04</v>
      </c>
      <c r="F50" s="9">
        <v>49.95</v>
      </c>
      <c r="G50" s="9">
        <v>50.07</v>
      </c>
      <c r="H50" s="9">
        <v>50.17</v>
      </c>
      <c r="I50" s="9">
        <v>12.34</v>
      </c>
      <c r="J50" s="9">
        <v>12.8</v>
      </c>
      <c r="K50" s="9">
        <v>13.18</v>
      </c>
      <c r="M50" s="9" t="s">
        <v>71</v>
      </c>
      <c r="P50" s="9" t="s">
        <v>72</v>
      </c>
      <c r="Q50" s="9">
        <v>6.97</v>
      </c>
      <c r="R50" s="9">
        <v>14.12</v>
      </c>
      <c r="S50" s="9">
        <v>16.04</v>
      </c>
      <c r="T50" s="9">
        <v>49.95</v>
      </c>
      <c r="U50" s="9">
        <v>50.07</v>
      </c>
      <c r="V50" s="9">
        <v>50.17</v>
      </c>
      <c r="W50" s="9">
        <v>12.34</v>
      </c>
      <c r="X50" s="9">
        <v>12.8</v>
      </c>
      <c r="Y50" s="9">
        <v>13.18</v>
      </c>
      <c r="AB50" t="str">
        <f t="shared" si="2"/>
        <v>SAMA</v>
      </c>
    </row>
    <row r="51" spans="1:28">
      <c r="A51" s="5" t="s">
        <v>69</v>
      </c>
      <c r="B51" s="8" t="s">
        <v>73</v>
      </c>
      <c r="C51" s="9">
        <v>6.69</v>
      </c>
      <c r="D51" s="9">
        <v>15.5</v>
      </c>
      <c r="E51" s="9">
        <v>17.22</v>
      </c>
      <c r="F51" s="9">
        <v>49.53</v>
      </c>
      <c r="G51" s="9">
        <v>49.73</v>
      </c>
      <c r="H51" s="9">
        <v>50.04</v>
      </c>
      <c r="I51" s="9">
        <v>12.27</v>
      </c>
      <c r="J51" s="9">
        <v>12.57</v>
      </c>
      <c r="K51" s="9">
        <v>12.83</v>
      </c>
      <c r="M51" s="9" t="s">
        <v>72</v>
      </c>
      <c r="P51" s="9" t="s">
        <v>73</v>
      </c>
      <c r="Q51" s="9">
        <v>6.69</v>
      </c>
      <c r="R51" s="9">
        <v>15.5</v>
      </c>
      <c r="S51" s="9">
        <v>17.22</v>
      </c>
      <c r="T51" s="9">
        <v>49.53</v>
      </c>
      <c r="U51" s="9">
        <v>49.73</v>
      </c>
      <c r="V51" s="9">
        <v>50.04</v>
      </c>
      <c r="W51" s="9">
        <v>12.27</v>
      </c>
      <c r="X51" s="9">
        <v>12.57</v>
      </c>
      <c r="Y51" s="9">
        <v>12.83</v>
      </c>
      <c r="AB51" t="str">
        <f t="shared" si="2"/>
        <v>SAMA</v>
      </c>
    </row>
    <row r="52" spans="1:28">
      <c r="A52" s="5" t="s">
        <v>69</v>
      </c>
      <c r="B52" s="8" t="s">
        <v>74</v>
      </c>
      <c r="C52" s="9">
        <v>5.17</v>
      </c>
      <c r="D52" s="9">
        <v>12.08</v>
      </c>
      <c r="E52" s="9">
        <v>15.31</v>
      </c>
      <c r="F52" s="9">
        <v>50.08</v>
      </c>
      <c r="G52" s="9">
        <v>50.15</v>
      </c>
      <c r="H52" s="9">
        <v>50.21</v>
      </c>
      <c r="I52" s="9">
        <v>12.37</v>
      </c>
      <c r="J52" s="9">
        <v>12.74</v>
      </c>
      <c r="K52" s="9">
        <v>13.11</v>
      </c>
      <c r="M52" s="9" t="s">
        <v>73</v>
      </c>
      <c r="P52" s="9" t="s">
        <v>74</v>
      </c>
      <c r="Q52" s="9">
        <v>5.17</v>
      </c>
      <c r="R52" s="9">
        <v>12.08</v>
      </c>
      <c r="S52" s="9">
        <v>15.31</v>
      </c>
      <c r="T52" s="9">
        <v>50.08</v>
      </c>
      <c r="U52" s="9">
        <v>50.15</v>
      </c>
      <c r="V52" s="9">
        <v>50.21</v>
      </c>
      <c r="W52" s="9">
        <v>12.37</v>
      </c>
      <c r="X52" s="9">
        <v>12.74</v>
      </c>
      <c r="Y52" s="9">
        <v>13.11</v>
      </c>
      <c r="AB52" t="str">
        <f t="shared" si="2"/>
        <v>SAMA</v>
      </c>
    </row>
    <row r="53" spans="1:28">
      <c r="A53" s="5" t="s">
        <v>75</v>
      </c>
      <c r="B53" s="8" t="s">
        <v>76</v>
      </c>
      <c r="C53" s="9">
        <v>1.73</v>
      </c>
      <c r="D53" s="9">
        <v>1.83</v>
      </c>
      <c r="E53" s="9">
        <v>2.05</v>
      </c>
      <c r="F53" s="9">
        <v>16.17</v>
      </c>
      <c r="G53" s="9">
        <v>16.2</v>
      </c>
      <c r="H53" s="9">
        <v>16.22</v>
      </c>
      <c r="I53" s="9">
        <v>24.82</v>
      </c>
      <c r="J53" s="9">
        <v>24.82</v>
      </c>
      <c r="K53" s="9">
        <v>24.82</v>
      </c>
      <c r="M53" s="9" t="s">
        <v>74</v>
      </c>
      <c r="P53" s="9" t="s">
        <v>76</v>
      </c>
      <c r="Q53" s="9">
        <v>1.73</v>
      </c>
      <c r="R53" s="9">
        <v>1.83</v>
      </c>
      <c r="S53" s="9">
        <v>2.05</v>
      </c>
      <c r="T53" s="9">
        <v>16.17</v>
      </c>
      <c r="U53" s="9">
        <v>16.2</v>
      </c>
      <c r="V53" s="9">
        <v>16.22</v>
      </c>
      <c r="W53" s="9">
        <v>24.82</v>
      </c>
      <c r="X53" s="9">
        <v>24.82</v>
      </c>
      <c r="Y53" s="9">
        <v>24.82</v>
      </c>
      <c r="AB53" t="str">
        <f t="shared" si="2"/>
        <v>SAMA</v>
      </c>
    </row>
    <row r="54" spans="1:28">
      <c r="A54" s="5" t="s">
        <v>75</v>
      </c>
      <c r="B54" s="8" t="s">
        <v>77</v>
      </c>
      <c r="C54" s="9">
        <v>2.19</v>
      </c>
      <c r="D54" s="9">
        <v>2.39</v>
      </c>
      <c r="E54" s="9">
        <v>3.28</v>
      </c>
      <c r="F54" s="9">
        <v>17.3</v>
      </c>
      <c r="G54" s="9">
        <v>17.32</v>
      </c>
      <c r="H54" s="9">
        <v>17.33</v>
      </c>
      <c r="I54" s="9">
        <v>16.85</v>
      </c>
      <c r="J54" s="9">
        <v>16.85</v>
      </c>
      <c r="K54" s="9">
        <v>16.86</v>
      </c>
      <c r="M54" s="9" t="s">
        <v>76</v>
      </c>
      <c r="P54" s="9" t="s">
        <v>77</v>
      </c>
      <c r="Q54" s="9">
        <v>2.19</v>
      </c>
      <c r="R54" s="9">
        <v>2.39</v>
      </c>
      <c r="S54" s="9">
        <v>3.28</v>
      </c>
      <c r="T54" s="9">
        <v>17.3</v>
      </c>
      <c r="U54" s="9">
        <v>17.32</v>
      </c>
      <c r="V54" s="9">
        <v>17.33</v>
      </c>
      <c r="W54" s="9">
        <v>16.85</v>
      </c>
      <c r="X54" s="9">
        <v>16.85</v>
      </c>
      <c r="Y54" s="9">
        <v>16.86</v>
      </c>
      <c r="AB54" t="str">
        <f t="shared" si="2"/>
        <v>SAMA</v>
      </c>
    </row>
    <row r="55" spans="1:28">
      <c r="A55" s="5" t="s">
        <v>75</v>
      </c>
      <c r="B55" s="8" t="s">
        <v>78</v>
      </c>
      <c r="C55" s="9">
        <v>1.98</v>
      </c>
      <c r="D55" s="9">
        <v>2.13</v>
      </c>
      <c r="E55" s="9">
        <v>2.44</v>
      </c>
      <c r="F55" s="9">
        <v>16.98</v>
      </c>
      <c r="G55" s="9">
        <v>16.99</v>
      </c>
      <c r="H55" s="9">
        <v>17.01</v>
      </c>
      <c r="I55" s="9">
        <v>16.14</v>
      </c>
      <c r="J55" s="9">
        <v>16.14</v>
      </c>
      <c r="K55" s="9">
        <v>16.14</v>
      </c>
      <c r="M55" s="9" t="s">
        <v>77</v>
      </c>
      <c r="P55" s="9" t="s">
        <v>78</v>
      </c>
      <c r="Q55" s="9">
        <v>1.98</v>
      </c>
      <c r="R55" s="9">
        <v>2.13</v>
      </c>
      <c r="S55" s="9">
        <v>2.44</v>
      </c>
      <c r="T55" s="9">
        <v>16.98</v>
      </c>
      <c r="U55" s="9">
        <v>16.99</v>
      </c>
      <c r="V55" s="9">
        <v>17.01</v>
      </c>
      <c r="W55" s="9">
        <v>16.14</v>
      </c>
      <c r="X55" s="9">
        <v>16.14</v>
      </c>
      <c r="Y55" s="9">
        <v>16.14</v>
      </c>
      <c r="AB55" t="str">
        <f t="shared" si="2"/>
        <v>SAMA</v>
      </c>
    </row>
    <row r="56" spans="1:28">
      <c r="A56" s="5" t="s">
        <v>79</v>
      </c>
      <c r="B56" s="8" t="s">
        <v>80</v>
      </c>
      <c r="C56" s="9">
        <v>8.33</v>
      </c>
      <c r="D56" s="9">
        <v>11.77</v>
      </c>
      <c r="E56" s="9">
        <v>19.28</v>
      </c>
      <c r="F56" s="9">
        <v>36.37</v>
      </c>
      <c r="G56" s="9">
        <v>39.66</v>
      </c>
      <c r="H56" s="9">
        <v>41.32</v>
      </c>
      <c r="I56" s="9">
        <v>26.18</v>
      </c>
      <c r="J56" s="9">
        <v>26.26</v>
      </c>
      <c r="K56" s="9">
        <v>26.33</v>
      </c>
      <c r="M56" s="9" t="s">
        <v>78</v>
      </c>
      <c r="P56" s="9" t="s">
        <v>80</v>
      </c>
      <c r="Q56" s="9">
        <v>8.33</v>
      </c>
      <c r="R56" s="9">
        <v>11.77</v>
      </c>
      <c r="S56" s="9">
        <v>19.28</v>
      </c>
      <c r="T56" s="9">
        <v>36.37</v>
      </c>
      <c r="U56" s="9">
        <v>39.66</v>
      </c>
      <c r="V56" s="9">
        <v>41.32</v>
      </c>
      <c r="W56" s="9">
        <v>26.18</v>
      </c>
      <c r="X56" s="9">
        <v>26.26</v>
      </c>
      <c r="Y56" s="9">
        <v>26.33</v>
      </c>
      <c r="AB56" t="str">
        <f t="shared" si="2"/>
        <v>SAMA</v>
      </c>
    </row>
    <row r="57" spans="1:28">
      <c r="A57" s="5" t="s">
        <v>79</v>
      </c>
      <c r="B57" s="8" t="s">
        <v>81</v>
      </c>
      <c r="C57" s="9">
        <v>11.67</v>
      </c>
      <c r="D57" s="9">
        <v>14.12</v>
      </c>
      <c r="E57" s="9">
        <v>15.95</v>
      </c>
      <c r="F57" s="9">
        <v>35.64</v>
      </c>
      <c r="G57" s="9">
        <v>36.9</v>
      </c>
      <c r="H57" s="9">
        <v>37.48</v>
      </c>
      <c r="I57" s="9">
        <v>58.68</v>
      </c>
      <c r="J57" s="9">
        <v>59.1</v>
      </c>
      <c r="K57" s="9">
        <v>59.47</v>
      </c>
      <c r="M57" s="9" t="s">
        <v>80</v>
      </c>
      <c r="P57" s="9" t="s">
        <v>81</v>
      </c>
      <c r="Q57" s="9">
        <v>11.67</v>
      </c>
      <c r="R57" s="9">
        <v>14.12</v>
      </c>
      <c r="S57" s="9">
        <v>15.95</v>
      </c>
      <c r="T57" s="9">
        <v>35.64</v>
      </c>
      <c r="U57" s="9">
        <v>36.9</v>
      </c>
      <c r="V57" s="9">
        <v>37.48</v>
      </c>
      <c r="W57" s="9">
        <v>58.68</v>
      </c>
      <c r="X57" s="9">
        <v>59.1</v>
      </c>
      <c r="Y57" s="9">
        <v>59.47</v>
      </c>
      <c r="AB57" t="str">
        <f t="shared" si="2"/>
        <v>SAMA</v>
      </c>
    </row>
    <row r="58" spans="1:28">
      <c r="A58" s="5" t="s">
        <v>79</v>
      </c>
      <c r="B58" s="8" t="s">
        <v>82</v>
      </c>
      <c r="C58" s="9">
        <v>18.95</v>
      </c>
      <c r="D58" s="9">
        <v>22.04</v>
      </c>
      <c r="E58" s="9">
        <v>25.58</v>
      </c>
      <c r="F58" s="9">
        <v>38.89</v>
      </c>
      <c r="G58" s="9">
        <v>39.65</v>
      </c>
      <c r="H58" s="9">
        <v>40.34</v>
      </c>
      <c r="I58" s="9">
        <v>47.4</v>
      </c>
      <c r="J58" s="9">
        <v>47.71</v>
      </c>
      <c r="K58" s="9">
        <v>48.07</v>
      </c>
      <c r="M58" s="9" t="s">
        <v>81</v>
      </c>
      <c r="P58" s="9" t="s">
        <v>82</v>
      </c>
      <c r="Q58" s="9">
        <v>18.95</v>
      </c>
      <c r="R58" s="9">
        <v>22.04</v>
      </c>
      <c r="S58" s="9">
        <v>25.58</v>
      </c>
      <c r="T58" s="9">
        <v>38.89</v>
      </c>
      <c r="U58" s="9">
        <v>39.65</v>
      </c>
      <c r="V58" s="9">
        <v>40.34</v>
      </c>
      <c r="W58" s="9">
        <v>47.4</v>
      </c>
      <c r="X58" s="9">
        <v>47.71</v>
      </c>
      <c r="Y58" s="9">
        <v>48.07</v>
      </c>
      <c r="AB58" t="str">
        <f t="shared" si="2"/>
        <v>SAMA</v>
      </c>
    </row>
    <row r="59" spans="1:28">
      <c r="A59" s="5" t="s">
        <v>83</v>
      </c>
      <c r="B59" s="8" t="s">
        <v>84</v>
      </c>
      <c r="C59" s="9">
        <v>11.32</v>
      </c>
      <c r="D59" s="9">
        <v>14.37</v>
      </c>
      <c r="E59" s="9">
        <v>23.67</v>
      </c>
      <c r="F59" s="9">
        <v>38.77</v>
      </c>
      <c r="G59" s="9">
        <v>42.94</v>
      </c>
      <c r="H59" s="9">
        <v>45.05</v>
      </c>
      <c r="I59" s="9">
        <v>44.06</v>
      </c>
      <c r="J59" s="9">
        <v>44.06</v>
      </c>
      <c r="K59" s="9">
        <v>44.06</v>
      </c>
      <c r="M59" s="9" t="s">
        <v>82</v>
      </c>
      <c r="P59" s="9" t="s">
        <v>84</v>
      </c>
      <c r="Q59" s="9">
        <v>11.32</v>
      </c>
      <c r="R59" s="9">
        <v>14.37</v>
      </c>
      <c r="S59" s="9">
        <v>23.67</v>
      </c>
      <c r="T59" s="9">
        <v>38.77</v>
      </c>
      <c r="U59" s="9">
        <v>42.94</v>
      </c>
      <c r="V59" s="9">
        <v>45.05</v>
      </c>
      <c r="W59" s="9">
        <v>44.06</v>
      </c>
      <c r="X59" s="9">
        <v>44.06</v>
      </c>
      <c r="Y59" s="9">
        <v>44.06</v>
      </c>
      <c r="AB59" t="str">
        <f t="shared" si="2"/>
        <v>SAMA</v>
      </c>
    </row>
    <row r="60" spans="1:28">
      <c r="A60" s="5" t="s">
        <v>83</v>
      </c>
      <c r="B60" s="8" t="s">
        <v>85</v>
      </c>
      <c r="C60" s="9">
        <v>7.81</v>
      </c>
      <c r="D60" s="9">
        <v>11.13</v>
      </c>
      <c r="E60" s="9">
        <v>21.35</v>
      </c>
      <c r="F60" s="9">
        <v>38.19</v>
      </c>
      <c r="G60" s="9">
        <v>42.07</v>
      </c>
      <c r="H60" s="9">
        <v>43.93</v>
      </c>
      <c r="I60" s="9">
        <v>26.63</v>
      </c>
      <c r="J60" s="9">
        <v>26.63</v>
      </c>
      <c r="K60" s="9">
        <v>26.63</v>
      </c>
      <c r="M60" s="9" t="s">
        <v>84</v>
      </c>
      <c r="P60" s="9" t="s">
        <v>85</v>
      </c>
      <c r="Q60" s="9">
        <v>7.81</v>
      </c>
      <c r="R60" s="9">
        <v>11.13</v>
      </c>
      <c r="S60" s="9">
        <v>21.35</v>
      </c>
      <c r="T60" s="9">
        <v>38.19</v>
      </c>
      <c r="U60" s="9">
        <v>42.07</v>
      </c>
      <c r="V60" s="9">
        <v>43.93</v>
      </c>
      <c r="W60" s="9">
        <v>26.63</v>
      </c>
      <c r="X60" s="9">
        <v>26.63</v>
      </c>
      <c r="Y60" s="9">
        <v>26.63</v>
      </c>
      <c r="AB60" t="str">
        <f t="shared" si="2"/>
        <v>SAMA</v>
      </c>
    </row>
    <row r="61" spans="1:28">
      <c r="A61" s="5" t="s">
        <v>83</v>
      </c>
      <c r="B61" s="8" t="s">
        <v>86</v>
      </c>
      <c r="C61" s="9">
        <v>7.13</v>
      </c>
      <c r="D61" s="9">
        <v>8.94</v>
      </c>
      <c r="E61" s="9">
        <v>11.55</v>
      </c>
      <c r="F61" s="9">
        <v>42.59</v>
      </c>
      <c r="G61" s="9">
        <v>45.41</v>
      </c>
      <c r="H61" s="9">
        <v>46.39</v>
      </c>
      <c r="I61" s="9">
        <v>43.59</v>
      </c>
      <c r="J61" s="9">
        <v>43.59</v>
      </c>
      <c r="K61" s="9">
        <v>43.59</v>
      </c>
      <c r="M61" s="9" t="s">
        <v>85</v>
      </c>
      <c r="P61" s="9" t="s">
        <v>86</v>
      </c>
      <c r="Q61" s="9">
        <v>7.13</v>
      </c>
      <c r="R61" s="9">
        <v>8.94</v>
      </c>
      <c r="S61" s="9">
        <v>11.55</v>
      </c>
      <c r="T61" s="9">
        <v>42.59</v>
      </c>
      <c r="U61" s="9">
        <v>45.41</v>
      </c>
      <c r="V61" s="9">
        <v>46.39</v>
      </c>
      <c r="W61" s="9">
        <v>43.59</v>
      </c>
      <c r="X61" s="9">
        <v>43.59</v>
      </c>
      <c r="Y61" s="9">
        <v>43.59</v>
      </c>
      <c r="AB61" t="str">
        <f t="shared" si="2"/>
        <v>SAMA</v>
      </c>
    </row>
    <row r="62" spans="1:28">
      <c r="A62" s="5" t="s">
        <v>83</v>
      </c>
      <c r="B62" s="8" t="s">
        <v>87</v>
      </c>
      <c r="C62" s="9">
        <v>10.56</v>
      </c>
      <c r="D62" s="9">
        <v>51.73</v>
      </c>
      <c r="E62" s="9">
        <v>58.6</v>
      </c>
      <c r="F62" s="9">
        <v>20.56</v>
      </c>
      <c r="G62" s="9">
        <v>20.72</v>
      </c>
      <c r="H62" s="9">
        <v>20.95</v>
      </c>
      <c r="I62" s="9">
        <v>11.47</v>
      </c>
      <c r="J62" s="9">
        <v>11.47</v>
      </c>
      <c r="K62" s="9">
        <v>11.47</v>
      </c>
      <c r="M62" s="9" t="s">
        <v>86</v>
      </c>
      <c r="P62" s="9" t="s">
        <v>87</v>
      </c>
      <c r="Q62" s="9">
        <v>10.56</v>
      </c>
      <c r="R62" s="9">
        <v>51.73</v>
      </c>
      <c r="S62" s="9">
        <v>58.6</v>
      </c>
      <c r="T62" s="9">
        <v>20.56</v>
      </c>
      <c r="U62" s="9">
        <v>20.72</v>
      </c>
      <c r="V62" s="9">
        <v>20.95</v>
      </c>
      <c r="W62" s="9">
        <v>11.47</v>
      </c>
      <c r="X62" s="9">
        <v>11.47</v>
      </c>
      <c r="Y62" s="9">
        <v>11.47</v>
      </c>
      <c r="AB62" t="str">
        <f t="shared" si="2"/>
        <v>SAMA</v>
      </c>
    </row>
    <row r="63" spans="1:28">
      <c r="A63" s="5" t="s">
        <v>83</v>
      </c>
      <c r="B63" s="8" t="s">
        <v>88</v>
      </c>
      <c r="C63" s="9">
        <v>8.58</v>
      </c>
      <c r="D63" s="9">
        <v>46.44</v>
      </c>
      <c r="E63" s="9">
        <v>51.77</v>
      </c>
      <c r="F63" s="9">
        <v>20.15</v>
      </c>
      <c r="G63" s="9">
        <v>20.75</v>
      </c>
      <c r="H63" s="9">
        <v>21.28</v>
      </c>
      <c r="I63" s="9">
        <v>13.05</v>
      </c>
      <c r="J63" s="9">
        <v>13.05</v>
      </c>
      <c r="K63" s="9">
        <v>13.05</v>
      </c>
      <c r="M63" s="9" t="s">
        <v>87</v>
      </c>
      <c r="P63" s="9" t="s">
        <v>88</v>
      </c>
      <c r="Q63" s="9">
        <v>8.58</v>
      </c>
      <c r="R63" s="9">
        <v>46.44</v>
      </c>
      <c r="S63" s="9">
        <v>51.77</v>
      </c>
      <c r="T63" s="9">
        <v>20.15</v>
      </c>
      <c r="U63" s="9">
        <v>20.75</v>
      </c>
      <c r="V63" s="9">
        <v>21.28</v>
      </c>
      <c r="W63" s="9">
        <v>13.05</v>
      </c>
      <c r="X63" s="9">
        <v>13.05</v>
      </c>
      <c r="Y63" s="9">
        <v>13.05</v>
      </c>
      <c r="AB63" t="str">
        <f t="shared" si="2"/>
        <v>SAMA</v>
      </c>
    </row>
    <row r="64" spans="1:28">
      <c r="A64" s="5" t="s">
        <v>83</v>
      </c>
      <c r="B64" s="8" t="s">
        <v>89</v>
      </c>
      <c r="C64" s="9">
        <v>9.35</v>
      </c>
      <c r="D64" s="9">
        <v>53.52</v>
      </c>
      <c r="E64" s="9">
        <v>60</v>
      </c>
      <c r="F64" s="9">
        <v>20.39</v>
      </c>
      <c r="G64" s="9">
        <v>20.68</v>
      </c>
      <c r="H64" s="9">
        <v>20.94</v>
      </c>
      <c r="I64" s="9">
        <v>11.42</v>
      </c>
      <c r="J64" s="9">
        <v>11.42</v>
      </c>
      <c r="K64" s="9">
        <v>11.42</v>
      </c>
      <c r="M64" s="9" t="s">
        <v>88</v>
      </c>
      <c r="P64" s="9" t="s">
        <v>89</v>
      </c>
      <c r="Q64" s="9">
        <v>9.35</v>
      </c>
      <c r="R64" s="9">
        <v>53.52</v>
      </c>
      <c r="S64" s="9">
        <v>60</v>
      </c>
      <c r="T64" s="9">
        <v>20.39</v>
      </c>
      <c r="U64" s="9">
        <v>20.68</v>
      </c>
      <c r="V64" s="9">
        <v>20.94</v>
      </c>
      <c r="W64" s="9">
        <v>11.42</v>
      </c>
      <c r="X64" s="9">
        <v>11.42</v>
      </c>
      <c r="Y64" s="9">
        <v>11.42</v>
      </c>
      <c r="AB64" t="str">
        <f t="shared" si="2"/>
        <v>SAMA</v>
      </c>
    </row>
    <row r="65" spans="1:28">
      <c r="A65" s="5" t="s">
        <v>83</v>
      </c>
      <c r="B65" s="8" t="s">
        <v>90</v>
      </c>
      <c r="C65" s="9">
        <v>9.65</v>
      </c>
      <c r="D65" s="9">
        <v>51.9</v>
      </c>
      <c r="E65" s="9">
        <v>58</v>
      </c>
      <c r="F65" s="9">
        <v>20.43</v>
      </c>
      <c r="G65" s="9">
        <v>20.98</v>
      </c>
      <c r="H65" s="9">
        <v>21.27</v>
      </c>
      <c r="I65" s="9">
        <v>12.28</v>
      </c>
      <c r="J65" s="9">
        <v>12.28</v>
      </c>
      <c r="K65" s="9">
        <v>12.28</v>
      </c>
      <c r="M65" s="9" t="s">
        <v>89</v>
      </c>
      <c r="P65" s="9" t="s">
        <v>90</v>
      </c>
      <c r="Q65" s="9">
        <v>9.65</v>
      </c>
      <c r="R65" s="9">
        <v>51.9</v>
      </c>
      <c r="S65" s="9">
        <v>58</v>
      </c>
      <c r="T65" s="9">
        <v>20.43</v>
      </c>
      <c r="U65" s="9">
        <v>20.98</v>
      </c>
      <c r="V65" s="9">
        <v>21.27</v>
      </c>
      <c r="W65" s="9">
        <v>12.28</v>
      </c>
      <c r="X65" s="9">
        <v>12.28</v>
      </c>
      <c r="Y65" s="9">
        <v>12.28</v>
      </c>
      <c r="AB65" t="str">
        <f t="shared" ref="AB65:AB93" si="3">IF(P65=B65,"SAMA","")</f>
        <v>SAMA</v>
      </c>
    </row>
    <row r="66" spans="1:28">
      <c r="A66" s="5" t="s">
        <v>83</v>
      </c>
      <c r="B66" s="8" t="s">
        <v>91</v>
      </c>
      <c r="C66" s="9">
        <v>9.08</v>
      </c>
      <c r="D66" s="9">
        <v>49.54</v>
      </c>
      <c r="E66" s="9">
        <v>54.35</v>
      </c>
      <c r="F66" s="26">
        <v>12.7083478305455</v>
      </c>
      <c r="G66" s="26">
        <v>12.7083478305455</v>
      </c>
      <c r="H66" s="26">
        <v>12.7083478305455</v>
      </c>
      <c r="I66" s="9">
        <v>11.5</v>
      </c>
      <c r="J66" s="9">
        <v>11.5</v>
      </c>
      <c r="K66" s="9">
        <v>11.5</v>
      </c>
      <c r="M66" s="9" t="s">
        <v>90</v>
      </c>
      <c r="P66" s="9" t="s">
        <v>91</v>
      </c>
      <c r="Q66" s="9">
        <v>9.08</v>
      </c>
      <c r="R66" s="9">
        <v>49.54</v>
      </c>
      <c r="S66" s="9">
        <v>54.35</v>
      </c>
      <c r="T66" s="9">
        <v>100</v>
      </c>
      <c r="U66" s="9">
        <v>100</v>
      </c>
      <c r="V66" s="9">
        <v>100</v>
      </c>
      <c r="W66" s="9">
        <v>11.5</v>
      </c>
      <c r="X66" s="9">
        <v>11.5</v>
      </c>
      <c r="Y66" s="9">
        <v>11.5</v>
      </c>
      <c r="AB66" t="str">
        <f t="shared" si="3"/>
        <v>SAMA</v>
      </c>
    </row>
    <row r="67" spans="1:28">
      <c r="A67" s="5" t="s">
        <v>83</v>
      </c>
      <c r="B67" s="8" t="s">
        <v>92</v>
      </c>
      <c r="C67" s="9">
        <v>9.7</v>
      </c>
      <c r="D67" s="9">
        <v>12.58</v>
      </c>
      <c r="E67" s="9">
        <v>22.24</v>
      </c>
      <c r="F67" s="9">
        <v>33.53</v>
      </c>
      <c r="G67" s="9">
        <v>37.1</v>
      </c>
      <c r="H67" s="9">
        <v>39.07</v>
      </c>
      <c r="I67" s="9">
        <v>43.69</v>
      </c>
      <c r="J67" s="9">
        <v>43.69</v>
      </c>
      <c r="K67" s="9">
        <v>43.69</v>
      </c>
      <c r="M67" s="9" t="s">
        <v>91</v>
      </c>
      <c r="P67" s="9" t="s">
        <v>92</v>
      </c>
      <c r="Q67" s="9">
        <v>9.7</v>
      </c>
      <c r="R67" s="9">
        <v>12.58</v>
      </c>
      <c r="S67" s="9">
        <v>22.24</v>
      </c>
      <c r="T67" s="9">
        <v>33.53</v>
      </c>
      <c r="U67" s="9">
        <v>37.1</v>
      </c>
      <c r="V67" s="9">
        <v>39.07</v>
      </c>
      <c r="W67" s="9">
        <v>43.69</v>
      </c>
      <c r="X67" s="9">
        <v>43.69</v>
      </c>
      <c r="Y67" s="9">
        <v>43.69</v>
      </c>
      <c r="AB67" t="str">
        <f t="shared" si="3"/>
        <v>SAMA</v>
      </c>
    </row>
    <row r="68" spans="1:28">
      <c r="A68" s="5" t="s">
        <v>83</v>
      </c>
      <c r="B68" s="8" t="s">
        <v>93</v>
      </c>
      <c r="C68" s="9">
        <v>9.62</v>
      </c>
      <c r="D68" s="9">
        <v>12.86</v>
      </c>
      <c r="E68" s="9">
        <v>32.89</v>
      </c>
      <c r="F68" s="9">
        <v>33.31</v>
      </c>
      <c r="G68" s="9">
        <v>36.86</v>
      </c>
      <c r="H68" s="9">
        <v>38.21</v>
      </c>
      <c r="I68" s="9">
        <v>42.68</v>
      </c>
      <c r="J68" s="9">
        <v>42.68</v>
      </c>
      <c r="K68" s="9">
        <v>42.68</v>
      </c>
      <c r="M68" s="9" t="s">
        <v>92</v>
      </c>
      <c r="P68" s="9" t="s">
        <v>93</v>
      </c>
      <c r="Q68" s="9">
        <v>9.62</v>
      </c>
      <c r="R68" s="9">
        <v>12.86</v>
      </c>
      <c r="S68" s="9">
        <v>32.89</v>
      </c>
      <c r="T68" s="9">
        <v>33.31</v>
      </c>
      <c r="U68" s="9">
        <v>36.86</v>
      </c>
      <c r="V68" s="9">
        <v>38.21</v>
      </c>
      <c r="W68" s="9">
        <v>42.68</v>
      </c>
      <c r="X68" s="9">
        <v>42.68</v>
      </c>
      <c r="Y68" s="9">
        <v>42.68</v>
      </c>
      <c r="AB68" t="str">
        <f t="shared" si="3"/>
        <v>SAMA</v>
      </c>
    </row>
    <row r="69" spans="1:28">
      <c r="A69" s="5" t="s">
        <v>83</v>
      </c>
      <c r="B69" s="8" t="s">
        <v>94</v>
      </c>
      <c r="C69" s="9">
        <v>10.52</v>
      </c>
      <c r="D69" s="9">
        <v>13.45</v>
      </c>
      <c r="E69" s="9">
        <v>23.45</v>
      </c>
      <c r="F69" s="9">
        <v>33.93</v>
      </c>
      <c r="G69" s="9">
        <v>37.93</v>
      </c>
      <c r="H69" s="9">
        <v>39.92</v>
      </c>
      <c r="I69" s="9">
        <v>42.76</v>
      </c>
      <c r="J69" s="9">
        <v>42.76</v>
      </c>
      <c r="K69" s="9">
        <v>42.76</v>
      </c>
      <c r="M69" s="9" t="s">
        <v>93</v>
      </c>
      <c r="P69" s="9" t="s">
        <v>94</v>
      </c>
      <c r="Q69" s="9">
        <v>10.52</v>
      </c>
      <c r="R69" s="9">
        <v>13.45</v>
      </c>
      <c r="S69" s="9">
        <v>23.45</v>
      </c>
      <c r="T69" s="9">
        <v>33.93</v>
      </c>
      <c r="U69" s="9">
        <v>37.93</v>
      </c>
      <c r="V69" s="9">
        <v>39.92</v>
      </c>
      <c r="W69" s="9">
        <v>42.76</v>
      </c>
      <c r="X69" s="9">
        <v>42.76</v>
      </c>
      <c r="Y69" s="9">
        <v>42.76</v>
      </c>
      <c r="AB69" t="str">
        <f t="shared" si="3"/>
        <v>SAMA</v>
      </c>
    </row>
    <row r="70" spans="1:28">
      <c r="A70" s="5" t="s">
        <v>83</v>
      </c>
      <c r="B70" s="8" t="s">
        <v>95</v>
      </c>
      <c r="C70" s="9">
        <v>10.35</v>
      </c>
      <c r="D70" s="9">
        <v>13</v>
      </c>
      <c r="E70" s="9">
        <v>22.44</v>
      </c>
      <c r="F70" s="9">
        <v>39.53</v>
      </c>
      <c r="G70" s="9">
        <v>43.89</v>
      </c>
      <c r="H70" s="9">
        <v>45.97</v>
      </c>
      <c r="I70" s="9">
        <v>45.22</v>
      </c>
      <c r="J70" s="9">
        <v>45.22</v>
      </c>
      <c r="K70" s="9">
        <v>45.22</v>
      </c>
      <c r="M70" s="9" t="s">
        <v>94</v>
      </c>
      <c r="P70" s="9" t="s">
        <v>95</v>
      </c>
      <c r="Q70" s="9">
        <v>10.35</v>
      </c>
      <c r="R70" s="9">
        <v>13</v>
      </c>
      <c r="S70" s="9">
        <v>22.44</v>
      </c>
      <c r="T70" s="9">
        <v>39.53</v>
      </c>
      <c r="U70" s="9">
        <v>43.89</v>
      </c>
      <c r="V70" s="9">
        <v>45.97</v>
      </c>
      <c r="W70" s="9">
        <v>45.22</v>
      </c>
      <c r="X70" s="9">
        <v>45.22</v>
      </c>
      <c r="Y70" s="9">
        <v>45.22</v>
      </c>
      <c r="AB70" t="str">
        <f t="shared" si="3"/>
        <v>SAMA</v>
      </c>
    </row>
    <row r="71" spans="1:28">
      <c r="A71" s="5" t="s">
        <v>96</v>
      </c>
      <c r="B71" s="8" t="s">
        <v>97</v>
      </c>
      <c r="C71" s="9">
        <v>17.94</v>
      </c>
      <c r="D71" s="9">
        <v>19.26</v>
      </c>
      <c r="E71" s="9">
        <v>20.34</v>
      </c>
      <c r="F71" s="9">
        <v>34.4</v>
      </c>
      <c r="G71" s="9">
        <v>35.53</v>
      </c>
      <c r="H71" s="9">
        <v>36.52</v>
      </c>
      <c r="I71" s="9">
        <v>46.52</v>
      </c>
      <c r="J71" s="9">
        <v>46.63</v>
      </c>
      <c r="K71" s="9">
        <v>46.8</v>
      </c>
      <c r="M71" s="9" t="s">
        <v>95</v>
      </c>
      <c r="P71" s="9" t="s">
        <v>97</v>
      </c>
      <c r="Q71" s="9">
        <v>17.94</v>
      </c>
      <c r="R71" s="9">
        <v>19.26</v>
      </c>
      <c r="S71" s="9">
        <v>20.34</v>
      </c>
      <c r="T71" s="9">
        <v>34.4</v>
      </c>
      <c r="U71" s="9">
        <v>35.53</v>
      </c>
      <c r="V71" s="9">
        <v>36.52</v>
      </c>
      <c r="W71" s="9">
        <v>46.52</v>
      </c>
      <c r="X71" s="9">
        <v>46.63</v>
      </c>
      <c r="Y71" s="9">
        <v>46.8</v>
      </c>
      <c r="AB71" t="str">
        <f t="shared" si="3"/>
        <v>SAMA</v>
      </c>
    </row>
    <row r="72" spans="1:28">
      <c r="A72" s="5" t="s">
        <v>96</v>
      </c>
      <c r="B72" s="8" t="s">
        <v>98</v>
      </c>
      <c r="C72" s="9">
        <v>17.05</v>
      </c>
      <c r="D72" s="9">
        <v>18.56</v>
      </c>
      <c r="E72" s="9">
        <v>20.49</v>
      </c>
      <c r="F72" s="9">
        <v>39.37</v>
      </c>
      <c r="G72" s="9">
        <v>40.58</v>
      </c>
      <c r="H72" s="9">
        <v>41.57</v>
      </c>
      <c r="I72" s="9">
        <v>46.5</v>
      </c>
      <c r="J72" s="9">
        <v>46.56</v>
      </c>
      <c r="K72" s="9">
        <v>46.65</v>
      </c>
      <c r="M72" s="9" t="s">
        <v>97</v>
      </c>
      <c r="P72" s="9" t="s">
        <v>98</v>
      </c>
      <c r="Q72" s="9">
        <v>17.05</v>
      </c>
      <c r="R72" s="9">
        <v>18.56</v>
      </c>
      <c r="S72" s="9">
        <v>20.49</v>
      </c>
      <c r="T72" s="9">
        <v>39.37</v>
      </c>
      <c r="U72" s="9">
        <v>40.58</v>
      </c>
      <c r="V72" s="9">
        <v>41.57</v>
      </c>
      <c r="W72" s="9">
        <v>46.5</v>
      </c>
      <c r="X72" s="9">
        <v>46.56</v>
      </c>
      <c r="Y72" s="9">
        <v>46.65</v>
      </c>
      <c r="AB72" t="str">
        <f t="shared" si="3"/>
        <v>SAMA</v>
      </c>
    </row>
    <row r="73" spans="1:28">
      <c r="A73" s="5" t="s">
        <v>96</v>
      </c>
      <c r="B73" s="8" t="s">
        <v>99</v>
      </c>
      <c r="C73" s="9">
        <v>18.43</v>
      </c>
      <c r="D73" s="9">
        <v>19.59</v>
      </c>
      <c r="E73" s="9">
        <v>20.6</v>
      </c>
      <c r="F73" s="9">
        <v>39.72</v>
      </c>
      <c r="G73" s="9">
        <v>40.92</v>
      </c>
      <c r="H73" s="9">
        <v>41.88</v>
      </c>
      <c r="I73" s="9">
        <v>45.26</v>
      </c>
      <c r="J73" s="9">
        <v>45.32</v>
      </c>
      <c r="K73" s="9">
        <v>45.43</v>
      </c>
      <c r="M73" s="9" t="s">
        <v>98</v>
      </c>
      <c r="P73" s="9" t="s">
        <v>99</v>
      </c>
      <c r="Q73" s="9">
        <v>18.43</v>
      </c>
      <c r="R73" s="9">
        <v>19.59</v>
      </c>
      <c r="S73" s="9">
        <v>20.6</v>
      </c>
      <c r="T73" s="9">
        <v>39.72</v>
      </c>
      <c r="U73" s="9">
        <v>40.92</v>
      </c>
      <c r="V73" s="9">
        <v>41.88</v>
      </c>
      <c r="W73" s="9">
        <v>45.26</v>
      </c>
      <c r="X73" s="9">
        <v>45.32</v>
      </c>
      <c r="Y73" s="9">
        <v>45.43</v>
      </c>
      <c r="AB73" t="str">
        <f t="shared" si="3"/>
        <v>SAMA</v>
      </c>
    </row>
    <row r="74" spans="1:28">
      <c r="A74" s="5" t="s">
        <v>100</v>
      </c>
      <c r="B74" s="8" t="s">
        <v>101</v>
      </c>
      <c r="C74" s="9">
        <v>12.64</v>
      </c>
      <c r="D74" s="9">
        <v>47.57</v>
      </c>
      <c r="E74" s="9">
        <v>61.53</v>
      </c>
      <c r="F74" s="9">
        <v>31.99</v>
      </c>
      <c r="G74" s="9">
        <v>31.99</v>
      </c>
      <c r="H74" s="9">
        <v>31.99</v>
      </c>
      <c r="I74" s="9">
        <v>44.2</v>
      </c>
      <c r="J74" s="9">
        <v>44.61</v>
      </c>
      <c r="K74" s="9">
        <v>44.86</v>
      </c>
      <c r="M74" s="9" t="s">
        <v>99</v>
      </c>
      <c r="P74" s="9" t="s">
        <v>101</v>
      </c>
      <c r="Q74" s="9">
        <v>12.64</v>
      </c>
      <c r="R74" s="9">
        <v>47.57</v>
      </c>
      <c r="S74" s="9">
        <v>61.53</v>
      </c>
      <c r="T74" s="9">
        <v>31.99</v>
      </c>
      <c r="U74" s="9">
        <v>31.99</v>
      </c>
      <c r="V74" s="9">
        <v>31.99</v>
      </c>
      <c r="W74" s="9">
        <v>44.2</v>
      </c>
      <c r="X74" s="9">
        <v>44.61</v>
      </c>
      <c r="Y74" s="9">
        <v>44.86</v>
      </c>
      <c r="AB74" t="str">
        <f t="shared" si="3"/>
        <v>SAMA</v>
      </c>
    </row>
    <row r="75" spans="1:28">
      <c r="A75" s="5" t="s">
        <v>100</v>
      </c>
      <c r="B75" s="8" t="s">
        <v>102</v>
      </c>
      <c r="C75" s="9">
        <v>12.92</v>
      </c>
      <c r="D75" s="9">
        <v>43.64</v>
      </c>
      <c r="E75" s="9">
        <v>53.89</v>
      </c>
      <c r="F75" s="9">
        <v>28.6</v>
      </c>
      <c r="G75" s="9">
        <v>30.52</v>
      </c>
      <c r="H75" s="9">
        <v>31.11</v>
      </c>
      <c r="I75" s="9">
        <v>33.22</v>
      </c>
      <c r="J75" s="9">
        <v>33.64</v>
      </c>
      <c r="K75" s="9">
        <v>33.91</v>
      </c>
      <c r="M75" s="9" t="s">
        <v>101</v>
      </c>
      <c r="P75" s="9" t="s">
        <v>102</v>
      </c>
      <c r="Q75" s="9">
        <v>12.92</v>
      </c>
      <c r="R75" s="9">
        <v>43.64</v>
      </c>
      <c r="S75" s="9">
        <v>53.89</v>
      </c>
      <c r="T75" s="9">
        <v>28.6</v>
      </c>
      <c r="U75" s="9">
        <v>30.52</v>
      </c>
      <c r="V75" s="9">
        <v>31.11</v>
      </c>
      <c r="W75" s="9">
        <v>33.22</v>
      </c>
      <c r="X75" s="9">
        <v>33.64</v>
      </c>
      <c r="Y75" s="9">
        <v>33.91</v>
      </c>
      <c r="AB75" t="str">
        <f t="shared" si="3"/>
        <v>SAMA</v>
      </c>
    </row>
    <row r="76" spans="1:28">
      <c r="A76" s="5" t="s">
        <v>100</v>
      </c>
      <c r="B76" s="8" t="s">
        <v>103</v>
      </c>
      <c r="C76" s="9">
        <v>14.83</v>
      </c>
      <c r="D76" s="9">
        <v>44.52</v>
      </c>
      <c r="E76" s="9">
        <v>60.69</v>
      </c>
      <c r="F76" s="9">
        <v>27.04</v>
      </c>
      <c r="G76" s="9">
        <v>28.94</v>
      </c>
      <c r="H76" s="9">
        <v>29.62</v>
      </c>
      <c r="I76" s="9">
        <v>33.75</v>
      </c>
      <c r="J76" s="9">
        <v>34.25</v>
      </c>
      <c r="K76" s="9">
        <v>34.55</v>
      </c>
      <c r="M76" s="9" t="s">
        <v>102</v>
      </c>
      <c r="P76" s="9" t="s">
        <v>103</v>
      </c>
      <c r="Q76" s="9">
        <v>14.83</v>
      </c>
      <c r="R76" s="9">
        <v>44.52</v>
      </c>
      <c r="S76" s="9">
        <v>60.69</v>
      </c>
      <c r="T76" s="9">
        <v>27.04</v>
      </c>
      <c r="U76" s="9">
        <v>28.94</v>
      </c>
      <c r="V76" s="9">
        <v>29.62</v>
      </c>
      <c r="W76" s="9">
        <v>33.75</v>
      </c>
      <c r="X76" s="9">
        <v>34.25</v>
      </c>
      <c r="Y76" s="9">
        <v>34.55</v>
      </c>
      <c r="AB76" t="str">
        <f t="shared" si="3"/>
        <v>SAMA</v>
      </c>
    </row>
    <row r="77" spans="1:28">
      <c r="A77" s="5" t="s">
        <v>100</v>
      </c>
      <c r="B77" s="8" t="s">
        <v>104</v>
      </c>
      <c r="C77" s="9">
        <v>15.35</v>
      </c>
      <c r="D77" s="9">
        <v>37.51</v>
      </c>
      <c r="E77" s="9">
        <v>61.5</v>
      </c>
      <c r="F77" s="9">
        <v>33.01</v>
      </c>
      <c r="G77" s="9">
        <v>36.04</v>
      </c>
      <c r="H77" s="9">
        <v>36.7</v>
      </c>
      <c r="I77" s="9">
        <v>42.56</v>
      </c>
      <c r="J77" s="9">
        <v>43.08</v>
      </c>
      <c r="K77" s="9">
        <v>43.42</v>
      </c>
      <c r="M77" s="9" t="s">
        <v>103</v>
      </c>
      <c r="P77" s="9" t="s">
        <v>104</v>
      </c>
      <c r="Q77" s="9">
        <v>15.35</v>
      </c>
      <c r="R77" s="9">
        <v>37.51</v>
      </c>
      <c r="S77" s="9">
        <v>61.5</v>
      </c>
      <c r="T77" s="9">
        <v>33.01</v>
      </c>
      <c r="U77" s="9">
        <v>36.04</v>
      </c>
      <c r="V77" s="9">
        <v>36.7</v>
      </c>
      <c r="W77" s="9">
        <v>42.56</v>
      </c>
      <c r="X77" s="9">
        <v>43.08</v>
      </c>
      <c r="Y77" s="9">
        <v>43.42</v>
      </c>
      <c r="AB77" t="str">
        <f t="shared" si="3"/>
        <v>SAMA</v>
      </c>
    </row>
    <row r="78" spans="1:28">
      <c r="A78" s="5" t="s">
        <v>100</v>
      </c>
      <c r="B78" s="8" t="s">
        <v>105</v>
      </c>
      <c r="C78" s="9">
        <v>12.81</v>
      </c>
      <c r="D78" s="9">
        <v>35.66</v>
      </c>
      <c r="E78" s="9">
        <v>48.73</v>
      </c>
      <c r="F78" s="9">
        <v>27.21</v>
      </c>
      <c r="G78" s="9">
        <v>29.18</v>
      </c>
      <c r="H78" s="9">
        <v>29.8</v>
      </c>
      <c r="I78" s="9">
        <v>33.08</v>
      </c>
      <c r="J78" s="9">
        <v>33.55</v>
      </c>
      <c r="K78" s="9">
        <v>33.93</v>
      </c>
      <c r="M78" s="9" t="s">
        <v>104</v>
      </c>
      <c r="P78" s="9" t="s">
        <v>105</v>
      </c>
      <c r="Q78" s="9">
        <v>12.81</v>
      </c>
      <c r="R78" s="9">
        <v>35.66</v>
      </c>
      <c r="S78" s="9">
        <v>48.73</v>
      </c>
      <c r="T78" s="9">
        <v>27.21</v>
      </c>
      <c r="U78" s="9">
        <v>29.18</v>
      </c>
      <c r="V78" s="9">
        <v>29.8</v>
      </c>
      <c r="W78" s="9">
        <v>33.08</v>
      </c>
      <c r="X78" s="9">
        <v>33.55</v>
      </c>
      <c r="Y78" s="9">
        <v>33.93</v>
      </c>
      <c r="AB78" t="str">
        <f t="shared" si="3"/>
        <v>SAMA</v>
      </c>
    </row>
    <row r="79" spans="1:28">
      <c r="A79" s="5" t="s">
        <v>100</v>
      </c>
      <c r="B79" s="8" t="s">
        <v>106</v>
      </c>
      <c r="C79" s="9">
        <v>15.7</v>
      </c>
      <c r="D79" s="9">
        <v>36.3</v>
      </c>
      <c r="E79" s="9">
        <v>58.11</v>
      </c>
      <c r="F79" s="9">
        <v>31.69</v>
      </c>
      <c r="G79" s="9">
        <v>34.28</v>
      </c>
      <c r="H79" s="9">
        <v>35.24</v>
      </c>
      <c r="I79" s="9">
        <v>40.63</v>
      </c>
      <c r="J79" s="9">
        <v>41.04</v>
      </c>
      <c r="K79" s="9">
        <v>41.24</v>
      </c>
      <c r="M79" s="9" t="s">
        <v>105</v>
      </c>
      <c r="P79" s="9" t="s">
        <v>106</v>
      </c>
      <c r="Q79" s="9">
        <v>15.7</v>
      </c>
      <c r="R79" s="9">
        <v>36.3</v>
      </c>
      <c r="S79" s="9">
        <v>58.11</v>
      </c>
      <c r="T79" s="9">
        <v>31.69</v>
      </c>
      <c r="U79" s="9">
        <v>34.28</v>
      </c>
      <c r="V79" s="9">
        <v>35.24</v>
      </c>
      <c r="W79" s="9">
        <v>40.63</v>
      </c>
      <c r="X79" s="9">
        <v>41.04</v>
      </c>
      <c r="Y79" s="9">
        <v>41.24</v>
      </c>
      <c r="AB79" t="str">
        <f t="shared" si="3"/>
        <v>SAMA</v>
      </c>
    </row>
    <row r="80" spans="1:28">
      <c r="A80" s="5" t="s">
        <v>100</v>
      </c>
      <c r="B80" s="8" t="s">
        <v>107</v>
      </c>
      <c r="C80" s="9">
        <v>12.72</v>
      </c>
      <c r="D80" s="9">
        <v>28.87</v>
      </c>
      <c r="E80" s="9">
        <v>50.67</v>
      </c>
      <c r="F80" s="9">
        <v>24.69</v>
      </c>
      <c r="G80" s="9">
        <v>27.46</v>
      </c>
      <c r="H80" s="9">
        <v>28.47</v>
      </c>
      <c r="I80" s="9">
        <v>33.61</v>
      </c>
      <c r="J80" s="9">
        <v>33.92</v>
      </c>
      <c r="K80" s="9">
        <v>34.18</v>
      </c>
      <c r="M80" s="9" t="s">
        <v>106</v>
      </c>
      <c r="P80" s="9" t="s">
        <v>107</v>
      </c>
      <c r="Q80" s="9">
        <v>12.72</v>
      </c>
      <c r="R80" s="9">
        <v>28.87</v>
      </c>
      <c r="S80" s="9">
        <v>50.67</v>
      </c>
      <c r="T80" s="9">
        <v>24.69</v>
      </c>
      <c r="U80" s="9">
        <v>27.46</v>
      </c>
      <c r="V80" s="9">
        <v>28.47</v>
      </c>
      <c r="W80" s="9">
        <v>33.61</v>
      </c>
      <c r="X80" s="9">
        <v>33.92</v>
      </c>
      <c r="Y80" s="9">
        <v>34.18</v>
      </c>
      <c r="AB80" t="str">
        <f t="shared" si="3"/>
        <v>SAMA</v>
      </c>
    </row>
    <row r="81" spans="1:28">
      <c r="A81" s="5" t="s">
        <v>100</v>
      </c>
      <c r="B81" s="8" t="s">
        <v>108</v>
      </c>
      <c r="C81" s="9">
        <v>9.98</v>
      </c>
      <c r="D81" s="9">
        <v>28.95</v>
      </c>
      <c r="E81" s="9">
        <v>36.06</v>
      </c>
      <c r="F81" s="9">
        <v>31.66</v>
      </c>
      <c r="G81" s="9">
        <v>33.24</v>
      </c>
      <c r="H81" s="9">
        <v>33.82</v>
      </c>
      <c r="I81" s="9">
        <v>34.01</v>
      </c>
      <c r="J81" s="9">
        <v>34.34</v>
      </c>
      <c r="K81" s="9">
        <v>34.58</v>
      </c>
      <c r="M81" s="9" t="s">
        <v>107</v>
      </c>
      <c r="P81" s="9" t="s">
        <v>108</v>
      </c>
      <c r="Q81" s="9">
        <v>9.98</v>
      </c>
      <c r="R81" s="9">
        <v>28.95</v>
      </c>
      <c r="S81" s="9">
        <v>36.06</v>
      </c>
      <c r="T81" s="9">
        <v>31.66</v>
      </c>
      <c r="U81" s="9">
        <v>33.24</v>
      </c>
      <c r="V81" s="9">
        <v>33.82</v>
      </c>
      <c r="W81" s="9">
        <v>34.01</v>
      </c>
      <c r="X81" s="9">
        <v>34.34</v>
      </c>
      <c r="Y81" s="9">
        <v>34.58</v>
      </c>
      <c r="AB81" t="str">
        <f t="shared" si="3"/>
        <v>SAMA</v>
      </c>
    </row>
    <row r="82" spans="1:28">
      <c r="A82" s="5" t="s">
        <v>100</v>
      </c>
      <c r="B82" s="8" t="s">
        <v>110</v>
      </c>
      <c r="C82" s="9">
        <v>17.14</v>
      </c>
      <c r="D82" s="9">
        <v>50.46</v>
      </c>
      <c r="E82" s="9">
        <v>61.2</v>
      </c>
      <c r="F82" s="9">
        <v>31.55</v>
      </c>
      <c r="G82" s="9">
        <v>33.33</v>
      </c>
      <c r="H82" s="9">
        <v>33.92</v>
      </c>
      <c r="I82" s="9">
        <v>34.01</v>
      </c>
      <c r="J82" s="9">
        <v>34.46</v>
      </c>
      <c r="K82" s="9">
        <v>34.8</v>
      </c>
      <c r="M82" s="9" t="s">
        <v>108</v>
      </c>
      <c r="P82" s="9" t="s">
        <v>110</v>
      </c>
      <c r="Q82" s="9">
        <v>17.14</v>
      </c>
      <c r="R82" s="9">
        <v>50.46</v>
      </c>
      <c r="S82" s="9">
        <v>61.2</v>
      </c>
      <c r="T82" s="9">
        <v>31.55</v>
      </c>
      <c r="U82" s="9">
        <v>33.33</v>
      </c>
      <c r="V82" s="9">
        <v>33.92</v>
      </c>
      <c r="W82" s="9">
        <v>34.01</v>
      </c>
      <c r="X82" s="9">
        <v>34.46</v>
      </c>
      <c r="Y82" s="9">
        <v>34.8</v>
      </c>
      <c r="AB82" t="str">
        <f t="shared" si="3"/>
        <v>SAMA</v>
      </c>
    </row>
    <row r="83" spans="1:28">
      <c r="A83" s="5" t="s">
        <v>100</v>
      </c>
      <c r="B83" s="8" t="s">
        <v>111</v>
      </c>
      <c r="C83" s="9">
        <v>12.43</v>
      </c>
      <c r="D83" s="9">
        <v>40.38</v>
      </c>
      <c r="E83" s="9">
        <v>52.14</v>
      </c>
      <c r="F83" s="9">
        <v>28.59</v>
      </c>
      <c r="G83" s="9">
        <v>30.39</v>
      </c>
      <c r="H83" s="9">
        <v>30.81</v>
      </c>
      <c r="I83" s="9">
        <v>32.35</v>
      </c>
      <c r="J83" s="9">
        <v>32.76</v>
      </c>
      <c r="K83" s="9">
        <v>33.06</v>
      </c>
      <c r="M83" s="9" t="s">
        <v>110</v>
      </c>
      <c r="P83" s="9" t="s">
        <v>111</v>
      </c>
      <c r="Q83" s="9">
        <v>12.43</v>
      </c>
      <c r="R83" s="9">
        <v>40.38</v>
      </c>
      <c r="S83" s="9">
        <v>52.14</v>
      </c>
      <c r="T83" s="9">
        <v>28.59</v>
      </c>
      <c r="U83" s="9">
        <v>30.39</v>
      </c>
      <c r="V83" s="9">
        <v>30.81</v>
      </c>
      <c r="W83" s="9">
        <v>32.35</v>
      </c>
      <c r="X83" s="9">
        <v>32.76</v>
      </c>
      <c r="Y83" s="9">
        <v>33.06</v>
      </c>
      <c r="AB83" t="str">
        <f t="shared" si="3"/>
        <v>SAMA</v>
      </c>
    </row>
    <row r="84" spans="1:28">
      <c r="A84" s="5" t="s">
        <v>100</v>
      </c>
      <c r="B84" s="8" t="s">
        <v>112</v>
      </c>
      <c r="C84" s="9">
        <v>10.96</v>
      </c>
      <c r="D84" s="9">
        <v>42.38</v>
      </c>
      <c r="E84" s="9">
        <v>50.68</v>
      </c>
      <c r="F84" s="9">
        <v>31.79</v>
      </c>
      <c r="G84" s="9">
        <v>33.75</v>
      </c>
      <c r="H84" s="9">
        <v>34.18</v>
      </c>
      <c r="I84" s="9">
        <v>68.75</v>
      </c>
      <c r="J84" s="9">
        <v>69.17</v>
      </c>
      <c r="K84" s="9">
        <v>69.43</v>
      </c>
      <c r="M84" s="9" t="s">
        <v>111</v>
      </c>
      <c r="P84" s="9" t="s">
        <v>112</v>
      </c>
      <c r="Q84" s="9">
        <v>10.96</v>
      </c>
      <c r="R84" s="9">
        <v>42.38</v>
      </c>
      <c r="S84" s="9">
        <v>50.68</v>
      </c>
      <c r="T84" s="9">
        <v>31.79</v>
      </c>
      <c r="U84" s="9">
        <v>33.75</v>
      </c>
      <c r="V84" s="9">
        <v>34.18</v>
      </c>
      <c r="W84" s="9">
        <v>68.75</v>
      </c>
      <c r="X84" s="9">
        <v>69.17</v>
      </c>
      <c r="Y84" s="9">
        <v>69.43</v>
      </c>
      <c r="AB84" t="str">
        <f t="shared" si="3"/>
        <v>SAMA</v>
      </c>
    </row>
    <row r="85" spans="1:28">
      <c r="A85" s="5" t="s">
        <v>100</v>
      </c>
      <c r="B85" s="8" t="s">
        <v>113</v>
      </c>
      <c r="C85" s="9">
        <v>15.86</v>
      </c>
      <c r="D85" s="9">
        <v>38.29</v>
      </c>
      <c r="E85" s="9">
        <v>55.66</v>
      </c>
      <c r="F85" s="9">
        <v>30.76</v>
      </c>
      <c r="G85" s="9">
        <v>33.75</v>
      </c>
      <c r="H85" s="9">
        <v>34.52</v>
      </c>
      <c r="I85" s="9">
        <v>34.79</v>
      </c>
      <c r="J85" s="9">
        <v>35.29</v>
      </c>
      <c r="K85" s="9">
        <v>35.64</v>
      </c>
      <c r="M85" s="9" t="s">
        <v>112</v>
      </c>
      <c r="P85" s="9" t="s">
        <v>113</v>
      </c>
      <c r="Q85" s="9">
        <v>15.86</v>
      </c>
      <c r="R85" s="9">
        <v>38.29</v>
      </c>
      <c r="S85" s="9">
        <v>55.66</v>
      </c>
      <c r="T85" s="9">
        <v>30.76</v>
      </c>
      <c r="U85" s="9">
        <v>33.75</v>
      </c>
      <c r="V85" s="9">
        <v>34.52</v>
      </c>
      <c r="W85" s="9">
        <v>34.79</v>
      </c>
      <c r="X85" s="9">
        <v>35.29</v>
      </c>
      <c r="Y85" s="9">
        <v>35.64</v>
      </c>
      <c r="AB85" t="str">
        <f t="shared" si="3"/>
        <v>SAMA</v>
      </c>
    </row>
    <row r="86" spans="1:28">
      <c r="A86" s="5" t="s">
        <v>100</v>
      </c>
      <c r="B86" s="8" t="s">
        <v>114</v>
      </c>
      <c r="C86" s="9">
        <v>14.39</v>
      </c>
      <c r="D86" s="9">
        <v>44.24</v>
      </c>
      <c r="E86" s="9">
        <v>58.66</v>
      </c>
      <c r="F86" s="9">
        <v>27</v>
      </c>
      <c r="G86" s="9">
        <v>29.73</v>
      </c>
      <c r="H86" s="9">
        <v>30.39</v>
      </c>
      <c r="I86" s="9">
        <v>62.46</v>
      </c>
      <c r="J86" s="9">
        <v>63.02</v>
      </c>
      <c r="K86" s="9">
        <v>63.41</v>
      </c>
      <c r="M86" s="9" t="s">
        <v>113</v>
      </c>
      <c r="P86" s="9" t="s">
        <v>114</v>
      </c>
      <c r="Q86" s="9">
        <v>14.39</v>
      </c>
      <c r="R86" s="9">
        <v>44.24</v>
      </c>
      <c r="S86" s="9">
        <v>58.66</v>
      </c>
      <c r="T86" s="9">
        <v>27</v>
      </c>
      <c r="U86" s="9">
        <v>29.73</v>
      </c>
      <c r="V86" s="9">
        <v>30.39</v>
      </c>
      <c r="W86" s="9">
        <v>62.46</v>
      </c>
      <c r="X86" s="9">
        <v>63.02</v>
      </c>
      <c r="Y86" s="9">
        <v>63.41</v>
      </c>
      <c r="AB86" t="str">
        <f t="shared" si="3"/>
        <v>SAMA</v>
      </c>
    </row>
    <row r="87" spans="1:28">
      <c r="A87" s="5" t="s">
        <v>100</v>
      </c>
      <c r="B87" s="8" t="s">
        <v>115</v>
      </c>
      <c r="C87" s="9">
        <v>13.04</v>
      </c>
      <c r="D87" s="9">
        <v>46.17</v>
      </c>
      <c r="E87" s="9">
        <v>54.41</v>
      </c>
      <c r="F87" s="9">
        <v>31.43</v>
      </c>
      <c r="G87" s="9">
        <v>33.6</v>
      </c>
      <c r="H87" s="9">
        <v>34.13</v>
      </c>
      <c r="I87" s="9">
        <v>68.8</v>
      </c>
      <c r="J87" s="9">
        <v>69.42</v>
      </c>
      <c r="K87" s="9">
        <v>69.81</v>
      </c>
      <c r="M87" s="9" t="s">
        <v>114</v>
      </c>
      <c r="P87" s="9" t="s">
        <v>115</v>
      </c>
      <c r="Q87" s="9">
        <v>13.04</v>
      </c>
      <c r="R87" s="9">
        <v>46.17</v>
      </c>
      <c r="S87" s="9">
        <v>54.41</v>
      </c>
      <c r="T87" s="9">
        <v>31.43</v>
      </c>
      <c r="U87" s="9">
        <v>33.6</v>
      </c>
      <c r="V87" s="9">
        <v>34.13</v>
      </c>
      <c r="W87" s="9">
        <v>68.8</v>
      </c>
      <c r="X87" s="9">
        <v>69.42</v>
      </c>
      <c r="Y87" s="9">
        <v>69.81</v>
      </c>
      <c r="AB87" t="str">
        <f t="shared" si="3"/>
        <v>SAMA</v>
      </c>
    </row>
    <row r="88" spans="1:28">
      <c r="A88" s="5" t="s">
        <v>100</v>
      </c>
      <c r="B88" s="8" t="s">
        <v>116</v>
      </c>
      <c r="C88" s="9">
        <v>10.66</v>
      </c>
      <c r="D88" s="9">
        <v>38.9</v>
      </c>
      <c r="E88" s="9">
        <v>50.35</v>
      </c>
      <c r="F88" s="9">
        <v>25.55</v>
      </c>
      <c r="G88" s="9">
        <v>27.59</v>
      </c>
      <c r="H88" s="9">
        <v>28.18</v>
      </c>
      <c r="I88" s="9">
        <v>44.74</v>
      </c>
      <c r="J88" s="9">
        <v>45.17</v>
      </c>
      <c r="K88" s="9">
        <v>45.41</v>
      </c>
      <c r="M88" s="9" t="s">
        <v>115</v>
      </c>
      <c r="P88" s="9" t="s">
        <v>116</v>
      </c>
      <c r="Q88" s="9">
        <v>10.66</v>
      </c>
      <c r="R88" s="9">
        <v>38.9</v>
      </c>
      <c r="S88" s="9">
        <v>50.35</v>
      </c>
      <c r="T88" s="9">
        <v>25.55</v>
      </c>
      <c r="U88" s="9">
        <v>27.59</v>
      </c>
      <c r="V88" s="9">
        <v>28.18</v>
      </c>
      <c r="W88" s="9">
        <v>44.74</v>
      </c>
      <c r="X88" s="9">
        <v>45.17</v>
      </c>
      <c r="Y88" s="9">
        <v>45.41</v>
      </c>
      <c r="AB88" t="str">
        <f t="shared" si="3"/>
        <v>SAMA</v>
      </c>
    </row>
    <row r="89" spans="1:28">
      <c r="A89" s="5" t="s">
        <v>100</v>
      </c>
      <c r="B89" s="8" t="s">
        <v>117</v>
      </c>
      <c r="C89" s="9">
        <v>9.57</v>
      </c>
      <c r="D89" s="9">
        <v>29.45</v>
      </c>
      <c r="E89" s="9">
        <v>50.74</v>
      </c>
      <c r="F89" s="9">
        <v>30.45</v>
      </c>
      <c r="G89" s="9">
        <v>32.42</v>
      </c>
      <c r="H89" s="9">
        <v>32.93</v>
      </c>
      <c r="I89" s="9">
        <v>44.45</v>
      </c>
      <c r="J89" s="9">
        <v>44.74</v>
      </c>
      <c r="K89" s="9">
        <v>44.94</v>
      </c>
      <c r="M89" s="9" t="s">
        <v>116</v>
      </c>
      <c r="P89" s="9" t="s">
        <v>117</v>
      </c>
      <c r="Q89" s="9">
        <v>9.57</v>
      </c>
      <c r="R89" s="9">
        <v>29.45</v>
      </c>
      <c r="S89" s="9">
        <v>50.74</v>
      </c>
      <c r="T89" s="9">
        <v>30.45</v>
      </c>
      <c r="U89" s="9">
        <v>32.42</v>
      </c>
      <c r="V89" s="9">
        <v>32.93</v>
      </c>
      <c r="W89" s="9">
        <v>44.45</v>
      </c>
      <c r="X89" s="9">
        <v>44.74</v>
      </c>
      <c r="Y89" s="9">
        <v>44.94</v>
      </c>
      <c r="AB89" t="str">
        <f t="shared" si="3"/>
        <v>SAMA</v>
      </c>
    </row>
    <row r="90" spans="1:28">
      <c r="A90" s="5" t="s">
        <v>100</v>
      </c>
      <c r="B90" s="8" t="s">
        <v>118</v>
      </c>
      <c r="C90" s="9">
        <v>11.4</v>
      </c>
      <c r="D90" s="9">
        <v>36.67</v>
      </c>
      <c r="E90" s="9">
        <v>51.42</v>
      </c>
      <c r="F90" s="9">
        <v>30.86</v>
      </c>
      <c r="G90" s="9">
        <v>33.5</v>
      </c>
      <c r="H90" s="9">
        <v>34.38</v>
      </c>
      <c r="I90" s="9">
        <v>49.79</v>
      </c>
      <c r="J90" s="9">
        <v>50.13</v>
      </c>
      <c r="K90" s="9">
        <v>50.37</v>
      </c>
      <c r="M90" s="9" t="s">
        <v>117</v>
      </c>
      <c r="P90" s="9" t="s">
        <v>118</v>
      </c>
      <c r="Q90" s="9">
        <v>11.4</v>
      </c>
      <c r="R90" s="9">
        <v>36.67</v>
      </c>
      <c r="S90" s="9">
        <v>51.42</v>
      </c>
      <c r="T90" s="9">
        <v>30.86</v>
      </c>
      <c r="U90" s="9">
        <v>33.5</v>
      </c>
      <c r="V90" s="9">
        <v>34.38</v>
      </c>
      <c r="W90" s="9">
        <v>49.79</v>
      </c>
      <c r="X90" s="9">
        <v>50.13</v>
      </c>
      <c r="Y90" s="9">
        <v>50.37</v>
      </c>
      <c r="AB90" t="str">
        <f t="shared" si="3"/>
        <v>SAMA</v>
      </c>
    </row>
    <row r="91" spans="1:28">
      <c r="A91" s="5" t="s">
        <v>100</v>
      </c>
      <c r="B91" s="8" t="s">
        <v>119</v>
      </c>
      <c r="C91" s="9">
        <v>11.28</v>
      </c>
      <c r="D91" s="9">
        <v>43.84</v>
      </c>
      <c r="E91" s="9">
        <v>58.97</v>
      </c>
      <c r="F91" s="9">
        <v>32.82</v>
      </c>
      <c r="G91" s="9">
        <v>35.21</v>
      </c>
      <c r="H91" s="9">
        <v>35.64</v>
      </c>
      <c r="I91" s="9">
        <v>48.49</v>
      </c>
      <c r="J91" s="9">
        <v>48.97</v>
      </c>
      <c r="K91" s="9">
        <v>49.25</v>
      </c>
      <c r="M91" s="9" t="s">
        <v>118</v>
      </c>
      <c r="P91" s="9" t="s">
        <v>119</v>
      </c>
      <c r="Q91" s="9">
        <v>11.28</v>
      </c>
      <c r="R91" s="9">
        <v>43.84</v>
      </c>
      <c r="S91" s="9">
        <v>58.97</v>
      </c>
      <c r="T91" s="9">
        <v>32.82</v>
      </c>
      <c r="U91" s="9">
        <v>35.21</v>
      </c>
      <c r="V91" s="9">
        <v>35.64</v>
      </c>
      <c r="W91" s="9">
        <v>48.49</v>
      </c>
      <c r="X91" s="9">
        <v>48.97</v>
      </c>
      <c r="Y91" s="9">
        <v>49.25</v>
      </c>
      <c r="AB91" t="str">
        <f t="shared" si="3"/>
        <v>SAMA</v>
      </c>
    </row>
    <row r="92" spans="1:28">
      <c r="A92" s="5" t="s">
        <v>100</v>
      </c>
      <c r="B92" s="8" t="s">
        <v>120</v>
      </c>
      <c r="C92" s="9">
        <v>12.05</v>
      </c>
      <c r="D92" s="9">
        <v>38.9</v>
      </c>
      <c r="E92" s="9">
        <v>57.69</v>
      </c>
      <c r="F92" s="9">
        <v>30.64</v>
      </c>
      <c r="G92" s="9">
        <v>32.97</v>
      </c>
      <c r="H92" s="9">
        <v>33.77</v>
      </c>
      <c r="I92" s="9">
        <v>67.9</v>
      </c>
      <c r="J92" s="9">
        <v>68.17</v>
      </c>
      <c r="K92" s="9">
        <v>68.32</v>
      </c>
      <c r="M92" s="9" t="s">
        <v>119</v>
      </c>
      <c r="P92" s="9" t="s">
        <v>120</v>
      </c>
      <c r="Q92" s="9">
        <v>12.05</v>
      </c>
      <c r="R92" s="9">
        <v>38.9</v>
      </c>
      <c r="S92" s="9">
        <v>57.69</v>
      </c>
      <c r="T92" s="9">
        <v>30.64</v>
      </c>
      <c r="U92" s="9">
        <v>32.97</v>
      </c>
      <c r="V92" s="9">
        <v>33.77</v>
      </c>
      <c r="W92" s="9">
        <v>67.9</v>
      </c>
      <c r="X92" s="9">
        <v>68.17</v>
      </c>
      <c r="Y92" s="9">
        <v>68.32</v>
      </c>
      <c r="AB92" t="str">
        <f t="shared" si="3"/>
        <v>SAMA</v>
      </c>
    </row>
    <row r="93" spans="1:28">
      <c r="A93" s="5" t="s">
        <v>100</v>
      </c>
      <c r="B93" s="8" t="s">
        <v>121</v>
      </c>
      <c r="C93" s="9">
        <v>10.51</v>
      </c>
      <c r="D93" s="9">
        <v>35.37</v>
      </c>
      <c r="E93" s="9">
        <v>52.57</v>
      </c>
      <c r="F93" s="9">
        <v>29.93</v>
      </c>
      <c r="G93" s="9">
        <v>32.17</v>
      </c>
      <c r="H93" s="9">
        <v>32.85</v>
      </c>
      <c r="I93" s="9">
        <v>43.56</v>
      </c>
      <c r="J93" s="9">
        <v>43.98</v>
      </c>
      <c r="K93" s="9">
        <v>44.32</v>
      </c>
      <c r="M93" s="9" t="s">
        <v>120</v>
      </c>
      <c r="P93" s="9" t="s">
        <v>121</v>
      </c>
      <c r="Q93" s="9">
        <v>10.51</v>
      </c>
      <c r="R93" s="9">
        <v>35.37</v>
      </c>
      <c r="S93" s="9">
        <v>52.57</v>
      </c>
      <c r="T93" s="9">
        <v>29.93</v>
      </c>
      <c r="U93" s="9">
        <v>32.17</v>
      </c>
      <c r="V93" s="9">
        <v>32.85</v>
      </c>
      <c r="W93" s="9">
        <v>43.56</v>
      </c>
      <c r="X93" s="9">
        <v>43.98</v>
      </c>
      <c r="Y93" s="9">
        <v>44.32</v>
      </c>
      <c r="AB93" t="str">
        <f t="shared" si="3"/>
        <v>SAMA</v>
      </c>
    </row>
    <row r="94" spans="13:13">
      <c r="M94" s="9" t="s">
        <v>121</v>
      </c>
    </row>
    <row r="96" spans="1:4">
      <c r="A96" s="15" t="s">
        <v>122</v>
      </c>
      <c r="B96" s="15"/>
      <c r="C96" s="15"/>
      <c r="D96" s="15"/>
    </row>
    <row r="97" ht="15.75" spans="1:7">
      <c r="A97" s="16" t="s">
        <v>123</v>
      </c>
      <c r="B97" s="16" t="str">
        <f>_xlfn.XLOOKUP(D97,D2:D93,A2:A93)</f>
        <v>Infra</v>
      </c>
      <c r="C97" t="str">
        <f>_xlfn.XLOOKUP(D97,D2:D93,B2:B93)</f>
        <v>stinrtr3ev20ld.ocp.preprod.everest.supporting.devmandiri.co.id</v>
      </c>
      <c r="D97" s="17">
        <f>MAX(D2:D44,D53:D93)</f>
        <v>53.52</v>
      </c>
      <c r="F97" s="27">
        <v>0.127083478305455</v>
      </c>
      <c r="G97">
        <f>F97*100</f>
        <v>12.7083478305455</v>
      </c>
    </row>
    <row r="98" spans="1:4">
      <c r="A98" t="s">
        <v>124</v>
      </c>
      <c r="B98" t="str">
        <f>_xlfn.XLOOKUP(D98,G2:G93,A2:A93)</f>
        <v>Logstash - NONFIN</v>
      </c>
      <c r="C98" t="str">
        <f>_xlfn.XLOOKUP(D98,G2:G93,B2:B93)</f>
        <v>RVLOGNO2ABC20LD</v>
      </c>
      <c r="D98" s="17">
        <f>MAX(G2:G44,G53:G93)</f>
        <v>59</v>
      </c>
    </row>
    <row r="99" spans="1:4">
      <c r="A99" t="s">
        <v>125</v>
      </c>
      <c r="B99" t="str">
        <f>_xlfn.XLOOKUP(D99,J2:J93,A2:A93)</f>
        <v>Worker</v>
      </c>
      <c r="C99" t="str">
        <f>_xlfn.XLOOKUP(D99,J2:J93,B2:B93)</f>
        <v>stworkr3ev20ld.ocp.preprod.everest.supporting.devmandiri.co.id</v>
      </c>
      <c r="D99">
        <f>MAX(J2:J44,J53:J93)</f>
        <v>69.42</v>
      </c>
    </row>
    <row r="101" spans="1:4">
      <c r="A101" s="18" t="s">
        <v>0</v>
      </c>
      <c r="B101" s="19" t="s">
        <v>123</v>
      </c>
      <c r="C101" s="19" t="s">
        <v>126</v>
      </c>
      <c r="D101" s="19" t="s">
        <v>127</v>
      </c>
    </row>
    <row r="102" spans="1:4">
      <c r="A102" s="20" t="s">
        <v>128</v>
      </c>
      <c r="B102" s="21">
        <f>MAX(D74:D93)</f>
        <v>50.46</v>
      </c>
      <c r="C102" s="21">
        <f>MAX(G74:G93)</f>
        <v>36.04</v>
      </c>
      <c r="D102" s="21">
        <f>MAX(J74:J93)</f>
        <v>69.42</v>
      </c>
    </row>
    <row r="103" spans="1:4">
      <c r="A103" s="20" t="s">
        <v>129</v>
      </c>
      <c r="B103" s="21">
        <f>MAX(D56:D58)</f>
        <v>22.04</v>
      </c>
      <c r="C103" s="21">
        <f>MAX(G56:G58)</f>
        <v>39.66</v>
      </c>
      <c r="D103" s="21">
        <f>MAX(J56:J58)</f>
        <v>59.1</v>
      </c>
    </row>
    <row r="104" spans="1:4">
      <c r="A104" s="20" t="s">
        <v>130</v>
      </c>
      <c r="B104" s="21">
        <f>MAX(D71:D73)</f>
        <v>19.59</v>
      </c>
      <c r="C104" s="21">
        <f>MAX(G71:G73)</f>
        <v>40.92</v>
      </c>
      <c r="D104" s="21">
        <f>MAX(J71:J73)</f>
        <v>46.63</v>
      </c>
    </row>
    <row r="105" spans="1:4">
      <c r="A105" s="20" t="s">
        <v>131</v>
      </c>
      <c r="B105" s="21">
        <f>MAX(D53:D55)</f>
        <v>2.39</v>
      </c>
      <c r="C105" s="21">
        <f>MAX(G53:G55)</f>
        <v>17.32</v>
      </c>
      <c r="D105" s="21">
        <f>MAX(J53:J55)</f>
        <v>24.82</v>
      </c>
    </row>
    <row r="106" spans="1:4">
      <c r="A106" s="20" t="s">
        <v>132</v>
      </c>
      <c r="B106" s="21">
        <f>MAX(D59:D70)</f>
        <v>53.52</v>
      </c>
      <c r="C106" s="21">
        <f>MAX(G59:G70)</f>
        <v>45.41</v>
      </c>
      <c r="D106" s="21">
        <f>MAX(J59:J70)</f>
        <v>45.22</v>
      </c>
    </row>
    <row r="107" spans="1:4">
      <c r="A107" s="22" t="s">
        <v>50</v>
      </c>
      <c r="B107" s="21">
        <f>MAX(D31,D33,D36)</f>
        <v>1.15</v>
      </c>
      <c r="C107" s="21">
        <f>MAX(G31,G33,G36)</f>
        <v>21.26</v>
      </c>
      <c r="D107" s="21">
        <f>MAX(J31,J33,J36)</f>
        <v>7.43</v>
      </c>
    </row>
    <row r="108" spans="1:4">
      <c r="A108" s="22" t="s">
        <v>54</v>
      </c>
      <c r="B108" s="21">
        <f>MAX(D34,D35,D30)</f>
        <v>0</v>
      </c>
      <c r="C108" s="21">
        <f>MAX(G34,G35,G30)</f>
        <v>0</v>
      </c>
      <c r="D108" s="21">
        <f>MAX(J34,J35,J30)</f>
        <v>0</v>
      </c>
    </row>
    <row r="109" spans="1:4">
      <c r="A109" s="22" t="s">
        <v>45</v>
      </c>
      <c r="B109" s="21">
        <f>MAX(D27:D29)</f>
        <v>28.51</v>
      </c>
      <c r="C109" s="21">
        <f>MAX(G27:G29)</f>
        <v>44.25</v>
      </c>
      <c r="D109" s="21">
        <f>MAX(J27,J28)</f>
        <v>20.97</v>
      </c>
    </row>
    <row r="110" spans="1:4">
      <c r="A110" s="22" t="s">
        <v>41</v>
      </c>
      <c r="B110" s="21">
        <f>MAX(D24:D26)</f>
        <v>1.82</v>
      </c>
      <c r="C110" s="21">
        <f>MAX(G24:G26)</f>
        <v>36.99</v>
      </c>
      <c r="D110" s="21">
        <f>MAX(J24:J26)</f>
        <v>6.64</v>
      </c>
    </row>
    <row r="111" spans="1:4">
      <c r="A111" s="22" t="s">
        <v>26</v>
      </c>
      <c r="B111" s="21">
        <f>MAX(D13:D15)</f>
        <v>0.79</v>
      </c>
      <c r="C111" s="21">
        <f>MAX(G13:G15)</f>
        <v>40.68</v>
      </c>
      <c r="D111" s="21">
        <f>MAX(J13:J15)</f>
        <v>51.16</v>
      </c>
    </row>
    <row r="112" spans="1:4">
      <c r="A112" s="22" t="s">
        <v>133</v>
      </c>
      <c r="B112" s="21">
        <f>MAX(D37:D38)</f>
        <v>29.6</v>
      </c>
      <c r="C112" s="21">
        <f>MAX(G37:G38)</f>
        <v>59</v>
      </c>
      <c r="D112" s="21">
        <f>MAX(J37:J38)</f>
        <v>55.43</v>
      </c>
    </row>
    <row r="113" spans="1:4">
      <c r="A113" s="22" t="s">
        <v>37</v>
      </c>
      <c r="B113" s="21">
        <f>MAX(D21:D23)</f>
        <v>17.38</v>
      </c>
      <c r="C113" s="21">
        <f>MAX(G21:G23)</f>
        <v>43.83</v>
      </c>
      <c r="D113" s="21">
        <f>MAX(J21:J23)</f>
        <v>52.76</v>
      </c>
    </row>
    <row r="114" spans="1:4">
      <c r="A114" s="22" t="s">
        <v>30</v>
      </c>
      <c r="B114" s="21">
        <f>MAX(D16:D18)</f>
        <v>1.71</v>
      </c>
      <c r="C114" s="21">
        <f>MAX(G16:G18)</f>
        <v>43.94</v>
      </c>
      <c r="D114" s="21">
        <f>MAX(J16:J18)</f>
        <v>10.73</v>
      </c>
    </row>
    <row r="115" spans="1:4">
      <c r="A115" s="22" t="s">
        <v>34</v>
      </c>
      <c r="B115" s="21">
        <f>MAX(D19:D20)</f>
        <v>5.32</v>
      </c>
      <c r="C115" s="21">
        <f>MAX(G19:G20)</f>
        <v>42.47</v>
      </c>
      <c r="D115" s="21">
        <f>MAX(J19:J20)</f>
        <v>10.5</v>
      </c>
    </row>
    <row r="116" spans="1:4">
      <c r="A116" s="22" t="s">
        <v>61</v>
      </c>
      <c r="B116" s="21">
        <f>MAX(D39:D41)</f>
        <v>15.8</v>
      </c>
      <c r="C116" s="21">
        <f>MAX(G39:G41)</f>
        <v>24.43</v>
      </c>
      <c r="D116" s="21">
        <f>MAX(J39:J41)</f>
        <v>13.46</v>
      </c>
    </row>
    <row r="117" spans="1:4">
      <c r="A117" s="22" t="s">
        <v>65</v>
      </c>
      <c r="B117" s="21">
        <f>MAX(D42:D44)</f>
        <v>6.7</v>
      </c>
      <c r="C117" s="21">
        <f>MAX(G42:G44)</f>
        <v>18.8</v>
      </c>
      <c r="D117" s="21">
        <f>MAX(J42:J44)</f>
        <v>0</v>
      </c>
    </row>
    <row r="118" spans="1:4">
      <c r="A118" s="22" t="s">
        <v>134</v>
      </c>
      <c r="B118" s="21">
        <f>MAX(D8,D9,D32)</f>
        <v>0.61</v>
      </c>
      <c r="C118" s="21">
        <f>MAX(G8,G9,G32)</f>
        <v>14.96</v>
      </c>
      <c r="D118" s="21">
        <f>MAX(J8,J9,J32)</f>
        <v>11.91</v>
      </c>
    </row>
    <row r="119" spans="1:8">
      <c r="A119" s="22" t="s">
        <v>21</v>
      </c>
      <c r="B119" s="21">
        <f>MAX(D10:D12)</f>
        <v>1.45</v>
      </c>
      <c r="C119" s="21">
        <f>MAX(G10:G12)</f>
        <v>26.58</v>
      </c>
      <c r="D119" s="21">
        <f>MAX(J10:J12)</f>
        <v>7.04</v>
      </c>
      <c r="H119" s="9" t="s">
        <v>137</v>
      </c>
    </row>
    <row r="120" spans="1:8">
      <c r="A120" s="22" t="s">
        <v>11</v>
      </c>
      <c r="B120" s="21">
        <f>MAX(D2,D4,D7)</f>
        <v>19.2</v>
      </c>
      <c r="C120" s="21">
        <f>MAX(G2,G4,G7)</f>
        <v>25.3</v>
      </c>
      <c r="D120" s="21">
        <f>MAX(J2,J4,J7)</f>
        <v>0</v>
      </c>
      <c r="H120" s="9" t="s">
        <v>139</v>
      </c>
    </row>
    <row r="121" spans="1:8">
      <c r="A121" s="22" t="s">
        <v>13</v>
      </c>
      <c r="B121" s="21">
        <f>MAX(D3,D5,D6)</f>
        <v>1</v>
      </c>
      <c r="C121" s="21">
        <f>MAX(G3,G5,G6)</f>
        <v>21.2</v>
      </c>
      <c r="D121" s="21">
        <f>MAX(J3,J5,J6)</f>
        <v>0</v>
      </c>
      <c r="H121" s="9" t="s">
        <v>140</v>
      </c>
    </row>
    <row r="122" spans="1:8">
      <c r="A122" s="22" t="s">
        <v>156</v>
      </c>
      <c r="B122" s="21">
        <f>MAX(D45,D46,D47)</f>
        <v>10.8</v>
      </c>
      <c r="C122" s="21">
        <f>MAX(G45,G46,G47)</f>
        <v>39.5</v>
      </c>
      <c r="D122" s="21">
        <f>MAX(J45,J46,J47)</f>
        <v>0</v>
      </c>
      <c r="H122" s="9"/>
    </row>
    <row r="123" spans="1:8">
      <c r="A123" s="23" t="s">
        <v>69</v>
      </c>
      <c r="B123" s="21">
        <f>MAX(D48:D52)</f>
        <v>15.5</v>
      </c>
      <c r="C123" s="21">
        <f>MAX(G48:G52)</f>
        <v>50.15</v>
      </c>
      <c r="D123" s="21">
        <f>MAX(J48:J52)</f>
        <v>13.61</v>
      </c>
      <c r="H123" s="9" t="s">
        <v>144</v>
      </c>
    </row>
    <row r="124" ht="85.5" spans="1:4">
      <c r="A124" s="24" t="s">
        <v>136</v>
      </c>
      <c r="B124" s="25" t="str">
        <f>_xlfn.CONCAT(B97," - ",C97," ",D97,"%")</f>
        <v>Infra - stinrtr3ev20ld.ocp.preprod.everest.supporting.devmandiri.co.id 53.52%</v>
      </c>
      <c r="C124" s="25" t="str">
        <f>_xlfn.CONCAT(B98," - ",C98," ",D98,"%")</f>
        <v>Logstash - NONFIN - RVLOGNO2ABC20LD 59%</v>
      </c>
      <c r="D124" s="25" t="str">
        <f>_xlfn.CONCAT(B99," - ",C99," ",D99,"%")</f>
        <v>Worker - stworkr3ev20ld.ocp.preprod.everest.supporting.devmandiri.co.id 69.42%</v>
      </c>
    </row>
  </sheetData>
  <mergeCells count="1">
    <mergeCell ref="A96:D96"/>
  </mergeCells>
  <conditionalFormatting sqref="H119:H123">
    <cfRule type="duplicateValues" dxfId="0" priority="2"/>
  </conditionalFormatting>
  <conditionalFormatting sqref="B2:B7 B11:B31 B33:B93">
    <cfRule type="duplicateValues" dxfId="0" priority="3"/>
  </conditionalFormatting>
  <conditionalFormatting sqref="M2:M94 B2:B93">
    <cfRule type="duplicateValues" dxfId="0" priority="1"/>
  </conditionalFormatting>
  <conditionalFormatting sqref="B102:D123">
    <cfRule type="cellIs" dxfId="0" priority="4" operator="greaterThan">
      <formula>80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3"/>
  <sheetViews>
    <sheetView topLeftCell="A85" workbookViewId="0">
      <selection activeCell="A1" sqref="A1:B93"/>
    </sheetView>
  </sheetViews>
  <sheetFormatPr defaultColWidth="9.14166666666667" defaultRowHeight="14.25"/>
  <cols>
    <col min="1" max="1" width="43.2833333333333" customWidth="1"/>
    <col min="2" max="2" width="66.425" customWidth="1"/>
    <col min="5" max="5" width="66.425" customWidth="1"/>
    <col min="10" max="10" width="17.575" customWidth="1"/>
  </cols>
  <sheetData>
    <row r="1" spans="1:14">
      <c r="A1" s="1" t="s">
        <v>0</v>
      </c>
      <c r="B1" s="8" t="s">
        <v>1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</row>
    <row r="2" spans="1:14">
      <c r="A2" s="8" t="s">
        <v>11</v>
      </c>
      <c r="B2" s="8" t="s">
        <v>12</v>
      </c>
      <c r="C2" t="str">
        <f>IF(B2=E2,"SAMA","")</f>
        <v/>
      </c>
      <c r="E2" s="9"/>
      <c r="F2" s="9"/>
      <c r="G2" s="9">
        <v>4.2</v>
      </c>
      <c r="H2" s="9"/>
      <c r="I2" s="9"/>
      <c r="J2" s="9">
        <v>21</v>
      </c>
      <c r="K2" s="9"/>
      <c r="L2" s="9"/>
      <c r="M2" s="9"/>
      <c r="N2" s="9"/>
    </row>
    <row r="3" spans="1:11">
      <c r="A3" s="8" t="s">
        <v>13</v>
      </c>
      <c r="B3" s="8" t="s">
        <v>14</v>
      </c>
      <c r="C3" t="str">
        <f>IF(B3=E8,"SAMA","")</f>
        <v/>
      </c>
      <c r="F3" s="9"/>
      <c r="G3" s="9">
        <v>1</v>
      </c>
      <c r="H3" s="9"/>
      <c r="I3" s="9"/>
      <c r="J3" s="9">
        <v>23.8</v>
      </c>
      <c r="K3" s="9"/>
    </row>
    <row r="4" spans="1:11">
      <c r="A4" s="8" t="s">
        <v>11</v>
      </c>
      <c r="B4" s="8" t="s">
        <v>15</v>
      </c>
      <c r="C4" t="str">
        <f>IF(B4=E9,"SAMA","")</f>
        <v/>
      </c>
      <c r="F4" s="9"/>
      <c r="G4" s="9">
        <v>5</v>
      </c>
      <c r="H4" s="9"/>
      <c r="I4" s="9"/>
      <c r="J4" s="9">
        <v>19.5</v>
      </c>
      <c r="K4" s="9"/>
    </row>
    <row r="5" spans="1:11">
      <c r="A5" s="8" t="s">
        <v>13</v>
      </c>
      <c r="B5" s="8" t="s">
        <v>16</v>
      </c>
      <c r="C5" t="str">
        <f>IF(B5=E10,"SAMA","")</f>
        <v/>
      </c>
      <c r="F5" s="9"/>
      <c r="G5" s="9">
        <v>1</v>
      </c>
      <c r="H5" s="9"/>
      <c r="I5" s="9"/>
      <c r="J5" s="9">
        <v>23.6</v>
      </c>
      <c r="K5" s="9"/>
    </row>
    <row r="6" spans="1:11">
      <c r="A6" s="8" t="s">
        <v>13</v>
      </c>
      <c r="B6" s="8" t="s">
        <v>17</v>
      </c>
      <c r="C6" t="str">
        <f>IF(B6=E11,"SAMA","")</f>
        <v/>
      </c>
      <c r="F6" s="9"/>
      <c r="G6" s="9">
        <v>0.9</v>
      </c>
      <c r="H6" s="9"/>
      <c r="I6" s="9"/>
      <c r="J6" s="9">
        <v>20.7</v>
      </c>
      <c r="K6" s="9"/>
    </row>
    <row r="7" spans="1:11">
      <c r="A7" s="8" t="s">
        <v>11</v>
      </c>
      <c r="B7" s="8" t="s">
        <v>18</v>
      </c>
      <c r="C7" t="str">
        <f>IF(B7=E12,"SAMA","")</f>
        <v/>
      </c>
      <c r="F7" s="9"/>
      <c r="G7" s="9">
        <v>4.7</v>
      </c>
      <c r="H7" s="9"/>
      <c r="I7" s="9"/>
      <c r="J7" s="9">
        <v>19.5</v>
      </c>
      <c r="K7" s="9"/>
    </row>
    <row r="8" spans="1:14">
      <c r="A8" s="8" t="s">
        <v>19</v>
      </c>
      <c r="B8" s="9" t="s">
        <v>20</v>
      </c>
      <c r="C8" t="str">
        <f>IF(B8=E8,"SAMA","")</f>
        <v>SAMA</v>
      </c>
      <c r="E8" s="9" t="s">
        <v>20</v>
      </c>
      <c r="F8" s="9">
        <v>0.55</v>
      </c>
      <c r="G8" s="9">
        <v>0.6</v>
      </c>
      <c r="H8" s="9">
        <v>0.66</v>
      </c>
      <c r="I8" s="9">
        <v>15.02</v>
      </c>
      <c r="J8" s="9">
        <v>15.04</v>
      </c>
      <c r="K8" s="9">
        <v>15.07</v>
      </c>
      <c r="L8" s="9">
        <v>12.09</v>
      </c>
      <c r="M8" s="9">
        <v>12.09</v>
      </c>
      <c r="N8" s="9">
        <v>12.09</v>
      </c>
    </row>
    <row r="9" spans="1:14">
      <c r="A9" s="8" t="s">
        <v>19</v>
      </c>
      <c r="B9" s="9" t="s">
        <v>23</v>
      </c>
      <c r="C9" t="str">
        <f t="shared" ref="C9:C40" si="0">IF(B9=E9,"SAMA","")</f>
        <v>SAMA</v>
      </c>
      <c r="E9" s="9" t="s">
        <v>23</v>
      </c>
      <c r="F9" s="9">
        <v>0.33</v>
      </c>
      <c r="G9" s="9">
        <v>0.4</v>
      </c>
      <c r="H9" s="9">
        <v>0.5</v>
      </c>
      <c r="I9" s="9">
        <v>14.11</v>
      </c>
      <c r="J9" s="9">
        <v>14.14</v>
      </c>
      <c r="K9" s="9">
        <v>14.16</v>
      </c>
      <c r="L9" s="9">
        <v>11.87</v>
      </c>
      <c r="M9" s="9">
        <v>11.87</v>
      </c>
      <c r="N9" s="9">
        <v>11.87</v>
      </c>
    </row>
    <row r="10" spans="1:14">
      <c r="A10" s="8" t="s">
        <v>21</v>
      </c>
      <c r="B10" s="9" t="s">
        <v>22</v>
      </c>
      <c r="C10" t="str">
        <f t="shared" si="0"/>
        <v>SAMA</v>
      </c>
      <c r="E10" s="9" t="s">
        <v>22</v>
      </c>
      <c r="F10" s="9">
        <v>0.83</v>
      </c>
      <c r="G10" s="9">
        <v>0.89</v>
      </c>
      <c r="H10" s="9">
        <v>0.95</v>
      </c>
      <c r="I10" s="9">
        <v>24.8</v>
      </c>
      <c r="J10" s="9">
        <v>24.81</v>
      </c>
      <c r="K10" s="9">
        <v>24.83</v>
      </c>
      <c r="L10" s="9">
        <v>7.04</v>
      </c>
      <c r="M10" s="9">
        <v>7.04</v>
      </c>
      <c r="N10" s="9">
        <v>7.04</v>
      </c>
    </row>
    <row r="11" spans="1:14">
      <c r="A11" s="8" t="s">
        <v>21</v>
      </c>
      <c r="B11" s="8" t="s">
        <v>141</v>
      </c>
      <c r="C11" t="str">
        <f t="shared" si="0"/>
        <v>SAMA</v>
      </c>
      <c r="E11" s="9" t="s">
        <v>141</v>
      </c>
      <c r="F11" s="9">
        <v>1.43</v>
      </c>
      <c r="G11" s="9">
        <v>1.5</v>
      </c>
      <c r="H11" s="9">
        <v>1.59</v>
      </c>
      <c r="I11" s="9">
        <v>26.13</v>
      </c>
      <c r="J11" s="9">
        <v>26.14</v>
      </c>
      <c r="K11" s="9">
        <v>26.16</v>
      </c>
      <c r="L11" s="9">
        <v>6.9</v>
      </c>
      <c r="M11" s="9">
        <v>6.9</v>
      </c>
      <c r="N11" s="9">
        <v>6.9</v>
      </c>
    </row>
    <row r="12" spans="1:14">
      <c r="A12" s="8" t="s">
        <v>21</v>
      </c>
      <c r="B12" s="8" t="s">
        <v>142</v>
      </c>
      <c r="C12" t="str">
        <f t="shared" si="0"/>
        <v>SAMA</v>
      </c>
      <c r="E12" s="9" t="s">
        <v>142</v>
      </c>
      <c r="F12" s="9">
        <v>1.34</v>
      </c>
      <c r="G12" s="9">
        <v>1.4</v>
      </c>
      <c r="H12" s="9">
        <v>1.48</v>
      </c>
      <c r="I12" s="9">
        <v>27.36</v>
      </c>
      <c r="J12" s="9">
        <v>27.37</v>
      </c>
      <c r="K12" s="9">
        <v>27.38</v>
      </c>
      <c r="L12" s="9">
        <v>7</v>
      </c>
      <c r="M12" s="9">
        <v>7</v>
      </c>
      <c r="N12" s="9">
        <v>7</v>
      </c>
    </row>
    <row r="13" spans="1:14">
      <c r="A13" s="10" t="s">
        <v>26</v>
      </c>
      <c r="B13" s="8" t="s">
        <v>27</v>
      </c>
      <c r="C13" t="str">
        <f t="shared" si="0"/>
        <v>SAMA</v>
      </c>
      <c r="E13" s="9" t="s">
        <v>27</v>
      </c>
      <c r="F13" s="9">
        <v>0.28</v>
      </c>
      <c r="G13" s="9">
        <v>0.33</v>
      </c>
      <c r="H13" s="9">
        <v>0.36</v>
      </c>
      <c r="I13" s="9">
        <v>38.77</v>
      </c>
      <c r="J13" s="9">
        <v>38.77</v>
      </c>
      <c r="K13" s="9">
        <v>38.78</v>
      </c>
      <c r="L13" s="9">
        <v>51.25</v>
      </c>
      <c r="M13" s="9">
        <v>51.26</v>
      </c>
      <c r="N13" s="9">
        <v>51.27</v>
      </c>
    </row>
    <row r="14" spans="1:14">
      <c r="A14" s="10" t="s">
        <v>26</v>
      </c>
      <c r="B14" s="8" t="s">
        <v>28</v>
      </c>
      <c r="C14" t="str">
        <f t="shared" si="0"/>
        <v>SAMA</v>
      </c>
      <c r="E14" s="9" t="s">
        <v>28</v>
      </c>
      <c r="F14" s="9">
        <v>0.39</v>
      </c>
      <c r="G14" s="9">
        <v>0.48</v>
      </c>
      <c r="H14" s="9">
        <v>0.51</v>
      </c>
      <c r="I14" s="9">
        <v>38.91</v>
      </c>
      <c r="J14" s="9">
        <v>38.92</v>
      </c>
      <c r="K14" s="9">
        <v>38.92</v>
      </c>
      <c r="L14" s="9">
        <v>38.07</v>
      </c>
      <c r="M14" s="9">
        <v>38.08</v>
      </c>
      <c r="N14" s="9">
        <v>38.09</v>
      </c>
    </row>
    <row r="15" spans="1:14">
      <c r="A15" s="10" t="s">
        <v>26</v>
      </c>
      <c r="B15" s="8" t="s">
        <v>29</v>
      </c>
      <c r="C15" t="str">
        <f t="shared" si="0"/>
        <v>SAMA</v>
      </c>
      <c r="E15" s="9" t="s">
        <v>29</v>
      </c>
      <c r="F15" s="9">
        <v>0.31</v>
      </c>
      <c r="G15" s="9">
        <v>0.36</v>
      </c>
      <c r="H15" s="9">
        <v>0.38</v>
      </c>
      <c r="I15" s="9">
        <v>40.78</v>
      </c>
      <c r="J15" s="9">
        <v>40.78</v>
      </c>
      <c r="K15" s="9">
        <v>40.78</v>
      </c>
      <c r="L15" s="9">
        <v>31.11</v>
      </c>
      <c r="M15" s="9">
        <v>31.11</v>
      </c>
      <c r="N15" s="9">
        <v>31.11</v>
      </c>
    </row>
    <row r="16" spans="1:14">
      <c r="A16" s="8" t="s">
        <v>30</v>
      </c>
      <c r="B16" s="8" t="s">
        <v>31</v>
      </c>
      <c r="C16" t="str">
        <f t="shared" si="0"/>
        <v>SAMA</v>
      </c>
      <c r="E16" s="9" t="s">
        <v>31</v>
      </c>
      <c r="F16" s="9">
        <v>1.61</v>
      </c>
      <c r="G16" s="9">
        <v>1.71</v>
      </c>
      <c r="H16" s="9">
        <v>1.8</v>
      </c>
      <c r="I16" s="9">
        <v>44.33</v>
      </c>
      <c r="J16" s="9">
        <v>44.33</v>
      </c>
      <c r="K16" s="9">
        <v>44.34</v>
      </c>
      <c r="L16" s="9">
        <v>10.77</v>
      </c>
      <c r="M16" s="9">
        <v>10.77</v>
      </c>
      <c r="N16" s="9">
        <v>10.77</v>
      </c>
    </row>
    <row r="17" spans="1:14">
      <c r="A17" s="8" t="s">
        <v>30</v>
      </c>
      <c r="B17" s="8" t="s">
        <v>32</v>
      </c>
      <c r="C17" t="str">
        <f t="shared" si="0"/>
        <v>SAMA</v>
      </c>
      <c r="E17" s="9" t="s">
        <v>32</v>
      </c>
      <c r="F17" s="9">
        <v>1.32</v>
      </c>
      <c r="G17" s="9">
        <v>1.39</v>
      </c>
      <c r="H17" s="9">
        <v>1.47</v>
      </c>
      <c r="I17" s="9">
        <v>40.04</v>
      </c>
      <c r="J17" s="9">
        <v>40.06</v>
      </c>
      <c r="K17" s="9">
        <v>40.07</v>
      </c>
      <c r="L17" s="9">
        <v>10.75</v>
      </c>
      <c r="M17" s="9">
        <v>10.75</v>
      </c>
      <c r="N17" s="9">
        <v>10.75</v>
      </c>
    </row>
    <row r="18" spans="1:14">
      <c r="A18" s="8" t="s">
        <v>30</v>
      </c>
      <c r="B18" s="8" t="s">
        <v>33</v>
      </c>
      <c r="C18" t="str">
        <f t="shared" si="0"/>
        <v>SAMA</v>
      </c>
      <c r="E18" s="9" t="s">
        <v>33</v>
      </c>
      <c r="F18" s="9">
        <v>1.43</v>
      </c>
      <c r="G18" s="9">
        <v>1.48</v>
      </c>
      <c r="H18" s="9">
        <v>1.55</v>
      </c>
      <c r="I18" s="9">
        <v>40.6</v>
      </c>
      <c r="J18" s="9">
        <v>40.6</v>
      </c>
      <c r="K18" s="9">
        <v>40.6</v>
      </c>
      <c r="L18" s="9">
        <v>10.2</v>
      </c>
      <c r="M18" s="9">
        <v>10.2</v>
      </c>
      <c r="N18" s="9">
        <v>10.2</v>
      </c>
    </row>
    <row r="19" spans="1:14">
      <c r="A19" s="8" t="s">
        <v>34</v>
      </c>
      <c r="B19" s="8" t="s">
        <v>35</v>
      </c>
      <c r="C19" t="str">
        <f t="shared" si="0"/>
        <v>SAMA</v>
      </c>
      <c r="E19" s="9" t="s">
        <v>35</v>
      </c>
      <c r="F19" s="9">
        <v>3.6</v>
      </c>
      <c r="G19" s="9">
        <v>6.22</v>
      </c>
      <c r="H19" s="9">
        <v>7.01</v>
      </c>
      <c r="I19" s="9">
        <v>45.31</v>
      </c>
      <c r="J19" s="9">
        <v>45.32</v>
      </c>
      <c r="K19" s="9">
        <v>45.34</v>
      </c>
      <c r="L19" s="9">
        <v>10.65</v>
      </c>
      <c r="M19" s="9">
        <v>10.65</v>
      </c>
      <c r="N19" s="9">
        <v>10.65</v>
      </c>
    </row>
    <row r="20" spans="1:14">
      <c r="A20" s="8" t="s">
        <v>34</v>
      </c>
      <c r="B20" s="8" t="s">
        <v>36</v>
      </c>
      <c r="C20" t="str">
        <f t="shared" si="0"/>
        <v>SAMA</v>
      </c>
      <c r="E20" s="9" t="s">
        <v>36</v>
      </c>
      <c r="F20" s="9">
        <v>3.01</v>
      </c>
      <c r="G20" s="9">
        <v>6.06</v>
      </c>
      <c r="H20" s="9">
        <v>6.97</v>
      </c>
      <c r="I20" s="9">
        <v>42.83</v>
      </c>
      <c r="J20" s="9">
        <v>42.84</v>
      </c>
      <c r="K20" s="9">
        <v>42.87</v>
      </c>
      <c r="L20" s="9">
        <v>10.65</v>
      </c>
      <c r="M20" s="9">
        <v>10.65</v>
      </c>
      <c r="N20" s="9">
        <v>10.65</v>
      </c>
    </row>
    <row r="21" spans="1:14">
      <c r="A21" s="8" t="s">
        <v>37</v>
      </c>
      <c r="B21" s="8" t="s">
        <v>38</v>
      </c>
      <c r="C21" t="str">
        <f t="shared" si="0"/>
        <v>SAMA</v>
      </c>
      <c r="E21" s="9" t="s">
        <v>38</v>
      </c>
      <c r="F21" s="9">
        <v>4.58</v>
      </c>
      <c r="G21" s="9">
        <v>11</v>
      </c>
      <c r="H21" s="9">
        <v>13.66</v>
      </c>
      <c r="I21" s="9">
        <v>42.96</v>
      </c>
      <c r="J21" s="9">
        <v>42.96</v>
      </c>
      <c r="K21" s="9">
        <v>42.97</v>
      </c>
      <c r="L21" s="9">
        <v>36.84</v>
      </c>
      <c r="M21" s="9">
        <v>37.56</v>
      </c>
      <c r="N21" s="9">
        <v>38.16</v>
      </c>
    </row>
    <row r="22" spans="1:14">
      <c r="A22" s="8" t="s">
        <v>37</v>
      </c>
      <c r="B22" s="8" t="s">
        <v>39</v>
      </c>
      <c r="C22" t="str">
        <f t="shared" si="0"/>
        <v>SAMA</v>
      </c>
      <c r="E22" s="9" t="s">
        <v>39</v>
      </c>
      <c r="F22" s="9">
        <v>2.3</v>
      </c>
      <c r="G22" s="9">
        <v>6.83</v>
      </c>
      <c r="H22" s="9">
        <v>9.45</v>
      </c>
      <c r="I22" s="9">
        <v>42.68</v>
      </c>
      <c r="J22" s="9">
        <v>42.69</v>
      </c>
      <c r="K22" s="9">
        <v>42.7</v>
      </c>
      <c r="L22" s="9">
        <v>44.66</v>
      </c>
      <c r="M22" s="9">
        <v>45.26</v>
      </c>
      <c r="N22" s="9">
        <v>45.84</v>
      </c>
    </row>
    <row r="23" spans="1:14">
      <c r="A23" s="8" t="s">
        <v>37</v>
      </c>
      <c r="B23" s="8" t="s">
        <v>40</v>
      </c>
      <c r="C23" t="str">
        <f t="shared" si="0"/>
        <v>SAMA</v>
      </c>
      <c r="E23" s="9" t="s">
        <v>40</v>
      </c>
      <c r="F23" s="9">
        <v>4.39</v>
      </c>
      <c r="G23" s="9">
        <v>12.14</v>
      </c>
      <c r="H23" s="9">
        <v>15.21</v>
      </c>
      <c r="I23" s="9">
        <v>43.13</v>
      </c>
      <c r="J23" s="9">
        <v>43.13</v>
      </c>
      <c r="K23" s="9">
        <v>43.14</v>
      </c>
      <c r="L23" s="9">
        <v>41.86</v>
      </c>
      <c r="M23" s="9">
        <v>42.57</v>
      </c>
      <c r="N23" s="9">
        <v>42.99</v>
      </c>
    </row>
    <row r="24" spans="1:14">
      <c r="A24" s="8" t="s">
        <v>41</v>
      </c>
      <c r="B24" s="8" t="s">
        <v>42</v>
      </c>
      <c r="C24" t="str">
        <f t="shared" si="0"/>
        <v>SAMA</v>
      </c>
      <c r="E24" s="9" t="s">
        <v>42</v>
      </c>
      <c r="F24" s="9">
        <v>1.55</v>
      </c>
      <c r="G24" s="9">
        <v>1.78</v>
      </c>
      <c r="H24" s="9">
        <v>2</v>
      </c>
      <c r="I24" s="9">
        <v>32.41</v>
      </c>
      <c r="J24" s="9">
        <v>32.44</v>
      </c>
      <c r="K24" s="9">
        <v>32.46</v>
      </c>
      <c r="L24" s="9">
        <v>6.69</v>
      </c>
      <c r="M24" s="9">
        <v>6.69</v>
      </c>
      <c r="N24" s="9">
        <v>6.69</v>
      </c>
    </row>
    <row r="25" spans="1:14">
      <c r="A25" s="8" t="s">
        <v>41</v>
      </c>
      <c r="B25" s="8" t="s">
        <v>43</v>
      </c>
      <c r="C25" t="str">
        <f t="shared" si="0"/>
        <v>SAMA</v>
      </c>
      <c r="E25" s="9" t="s">
        <v>43</v>
      </c>
      <c r="F25" s="9">
        <v>1.8</v>
      </c>
      <c r="G25" s="9">
        <v>1.91</v>
      </c>
      <c r="H25" s="9">
        <v>2.02</v>
      </c>
      <c r="I25" s="9">
        <v>38.04</v>
      </c>
      <c r="J25" s="9">
        <v>38.23</v>
      </c>
      <c r="K25" s="9">
        <v>38.32</v>
      </c>
      <c r="L25" s="9">
        <v>6.78</v>
      </c>
      <c r="M25" s="9">
        <v>6.78</v>
      </c>
      <c r="N25" s="9">
        <v>6.78</v>
      </c>
    </row>
    <row r="26" spans="1:14">
      <c r="A26" s="8" t="s">
        <v>41</v>
      </c>
      <c r="B26" s="8" t="s">
        <v>44</v>
      </c>
      <c r="C26" t="str">
        <f t="shared" si="0"/>
        <v>SAMA</v>
      </c>
      <c r="E26" s="9" t="s">
        <v>44</v>
      </c>
      <c r="F26" s="9">
        <v>1.61</v>
      </c>
      <c r="G26" s="9">
        <v>1.75</v>
      </c>
      <c r="H26" s="9">
        <v>1.88</v>
      </c>
      <c r="I26" s="9">
        <v>50.83</v>
      </c>
      <c r="J26" s="9">
        <v>51.06</v>
      </c>
      <c r="K26" s="9">
        <v>51.15</v>
      </c>
      <c r="L26" s="9">
        <v>6.78</v>
      </c>
      <c r="M26" s="9">
        <v>6.78</v>
      </c>
      <c r="N26" s="9">
        <v>6.78</v>
      </c>
    </row>
    <row r="27" spans="1:14">
      <c r="A27" s="8" t="s">
        <v>45</v>
      </c>
      <c r="B27" s="8" t="s">
        <v>46</v>
      </c>
      <c r="C27" t="str">
        <f t="shared" si="0"/>
        <v>SAMA</v>
      </c>
      <c r="E27" s="9" t="s">
        <v>46</v>
      </c>
      <c r="F27" s="9">
        <v>7.72</v>
      </c>
      <c r="G27" s="9">
        <v>24.24</v>
      </c>
      <c r="H27" s="9">
        <v>27.39</v>
      </c>
      <c r="I27" s="9">
        <v>24.51</v>
      </c>
      <c r="J27" s="9">
        <v>24.52</v>
      </c>
      <c r="K27" s="9">
        <v>24.54</v>
      </c>
      <c r="L27" s="9">
        <v>15.61</v>
      </c>
      <c r="M27" s="9">
        <v>16.93</v>
      </c>
      <c r="N27" s="9">
        <v>19.45</v>
      </c>
    </row>
    <row r="28" spans="1:14">
      <c r="A28" s="8" t="s">
        <v>45</v>
      </c>
      <c r="B28" s="8" t="s">
        <v>47</v>
      </c>
      <c r="C28" t="str">
        <f t="shared" si="0"/>
        <v>SAMA</v>
      </c>
      <c r="E28" s="9" t="s">
        <v>47</v>
      </c>
      <c r="F28" s="9">
        <v>4.81</v>
      </c>
      <c r="G28" s="9">
        <v>18.06</v>
      </c>
      <c r="H28" s="9">
        <v>21.29</v>
      </c>
      <c r="I28" s="9">
        <v>27.22</v>
      </c>
      <c r="J28" s="9">
        <v>27.23</v>
      </c>
      <c r="K28" s="9">
        <v>27.25</v>
      </c>
      <c r="L28" s="9">
        <v>15.12</v>
      </c>
      <c r="M28" s="9">
        <v>16.49</v>
      </c>
      <c r="N28" s="9">
        <v>19.27</v>
      </c>
    </row>
    <row r="29" spans="1:14">
      <c r="A29" s="8" t="s">
        <v>45</v>
      </c>
      <c r="B29" s="8" t="s">
        <v>48</v>
      </c>
      <c r="C29" t="str">
        <f t="shared" si="0"/>
        <v>SAMA</v>
      </c>
      <c r="E29" s="9" t="s">
        <v>48</v>
      </c>
      <c r="F29" s="9">
        <v>6.67</v>
      </c>
      <c r="G29" s="9">
        <v>22.08</v>
      </c>
      <c r="H29" s="9">
        <v>25.47</v>
      </c>
      <c r="I29" s="9">
        <v>28.97</v>
      </c>
      <c r="J29" s="9">
        <v>28.98</v>
      </c>
      <c r="K29" s="9">
        <v>28.98</v>
      </c>
      <c r="L29" s="9">
        <v>16</v>
      </c>
      <c r="M29" s="9">
        <v>17.37</v>
      </c>
      <c r="N29" s="9">
        <v>19.97</v>
      </c>
    </row>
    <row r="30" spans="1:3">
      <c r="A30" s="8" t="s">
        <v>143</v>
      </c>
      <c r="B30" s="8" t="s">
        <v>55</v>
      </c>
      <c r="C30" t="str">
        <f t="shared" si="0"/>
        <v/>
      </c>
    </row>
    <row r="31" spans="1:3">
      <c r="A31" s="8" t="s">
        <v>50</v>
      </c>
      <c r="B31" s="8" t="s">
        <v>51</v>
      </c>
      <c r="C31" t="str">
        <f t="shared" si="0"/>
        <v/>
      </c>
    </row>
    <row r="32" spans="1:14">
      <c r="A32" s="8" t="s">
        <v>134</v>
      </c>
      <c r="B32" s="9" t="s">
        <v>25</v>
      </c>
      <c r="C32" t="str">
        <f t="shared" si="0"/>
        <v>SAMA</v>
      </c>
      <c r="E32" s="9" t="s">
        <v>25</v>
      </c>
      <c r="F32" s="9">
        <v>0.44</v>
      </c>
      <c r="G32" s="9">
        <v>0.46</v>
      </c>
      <c r="H32" s="9">
        <v>0.49</v>
      </c>
      <c r="I32" s="9">
        <v>13.15</v>
      </c>
      <c r="J32" s="9">
        <v>13.15</v>
      </c>
      <c r="K32" s="9">
        <v>13.15</v>
      </c>
      <c r="L32" s="9">
        <v>2.73</v>
      </c>
      <c r="M32" s="9">
        <v>2.73</v>
      </c>
      <c r="N32" s="9">
        <v>2.73</v>
      </c>
    </row>
    <row r="33" spans="1:3">
      <c r="A33" s="8" t="s">
        <v>50</v>
      </c>
      <c r="B33" s="8" t="s">
        <v>53</v>
      </c>
      <c r="C33" t="str">
        <f t="shared" si="0"/>
        <v/>
      </c>
    </row>
    <row r="34" spans="1:11">
      <c r="A34" s="8" t="s">
        <v>143</v>
      </c>
      <c r="B34" s="8" t="s">
        <v>56</v>
      </c>
      <c r="C34" t="str">
        <f t="shared" si="0"/>
        <v/>
      </c>
      <c r="F34" s="9"/>
      <c r="G34" s="9"/>
      <c r="H34" s="9"/>
      <c r="I34" s="9"/>
      <c r="J34" s="9"/>
      <c r="K34" s="9"/>
    </row>
    <row r="35" spans="1:11">
      <c r="A35" s="8" t="s">
        <v>143</v>
      </c>
      <c r="B35" s="8" t="s">
        <v>57</v>
      </c>
      <c r="C35" t="str">
        <f t="shared" si="0"/>
        <v/>
      </c>
      <c r="F35" s="9"/>
      <c r="G35" s="9"/>
      <c r="H35" s="9"/>
      <c r="I35" s="9"/>
      <c r="J35" s="9"/>
      <c r="K35" s="9"/>
    </row>
    <row r="36" spans="1:14">
      <c r="A36" s="8" t="s">
        <v>50</v>
      </c>
      <c r="B36" s="8" t="s">
        <v>52</v>
      </c>
      <c r="C36" t="str">
        <f t="shared" si="0"/>
        <v>SAMA</v>
      </c>
      <c r="E36" s="9" t="s">
        <v>52</v>
      </c>
      <c r="F36" s="9">
        <v>1.04</v>
      </c>
      <c r="G36" s="9">
        <v>1.1</v>
      </c>
      <c r="H36" s="9">
        <v>1.18</v>
      </c>
      <c r="I36" s="9">
        <v>22.01</v>
      </c>
      <c r="J36" s="9">
        <v>22.03</v>
      </c>
      <c r="K36" s="9">
        <v>22.05</v>
      </c>
      <c r="L36" s="9">
        <v>7.49</v>
      </c>
      <c r="M36" s="9">
        <v>7.49</v>
      </c>
      <c r="N36" s="9">
        <v>7.49</v>
      </c>
    </row>
    <row r="37" spans="1:14">
      <c r="A37" s="8" t="s">
        <v>133</v>
      </c>
      <c r="B37" s="8" t="s">
        <v>59</v>
      </c>
      <c r="C37" t="str">
        <f t="shared" si="0"/>
        <v>SAMA</v>
      </c>
      <c r="E37" s="9" t="s">
        <v>59</v>
      </c>
      <c r="F37" s="9">
        <v>7.32</v>
      </c>
      <c r="G37" s="9">
        <v>37.88</v>
      </c>
      <c r="H37" s="9">
        <v>44.68</v>
      </c>
      <c r="I37" s="9">
        <v>51.79</v>
      </c>
      <c r="J37" s="9">
        <v>52.01</v>
      </c>
      <c r="K37" s="9">
        <v>52.29</v>
      </c>
      <c r="L37" s="9">
        <v>66.79</v>
      </c>
      <c r="M37" s="9">
        <v>66.95</v>
      </c>
      <c r="N37" s="9">
        <v>67.16</v>
      </c>
    </row>
    <row r="38" spans="1:14">
      <c r="A38" s="8" t="s">
        <v>133</v>
      </c>
      <c r="B38" s="8" t="s">
        <v>60</v>
      </c>
      <c r="C38" t="str">
        <f t="shared" si="0"/>
        <v>SAMA</v>
      </c>
      <c r="E38" s="9" t="s">
        <v>60</v>
      </c>
      <c r="F38" s="9">
        <v>14.7</v>
      </c>
      <c r="G38" s="9">
        <v>46.72</v>
      </c>
      <c r="H38" s="9">
        <v>55.35</v>
      </c>
      <c r="I38" s="9">
        <v>52.73</v>
      </c>
      <c r="J38" s="9">
        <v>52.85</v>
      </c>
      <c r="K38" s="9">
        <v>52.98</v>
      </c>
      <c r="L38" s="9">
        <v>66.97</v>
      </c>
      <c r="M38" s="9">
        <v>67.64</v>
      </c>
      <c r="N38" s="9">
        <v>67.97</v>
      </c>
    </row>
    <row r="39" spans="1:14">
      <c r="A39" s="8" t="s">
        <v>61</v>
      </c>
      <c r="B39" s="8" t="s">
        <v>62</v>
      </c>
      <c r="C39" t="str">
        <f t="shared" si="0"/>
        <v>SAMA</v>
      </c>
      <c r="E39" s="9" t="s">
        <v>62</v>
      </c>
      <c r="F39" s="9">
        <v>3.51</v>
      </c>
      <c r="G39" s="9">
        <v>3.93</v>
      </c>
      <c r="H39" s="9">
        <v>4.08</v>
      </c>
      <c r="I39" s="9">
        <v>24.51</v>
      </c>
      <c r="J39" s="9">
        <v>24.59</v>
      </c>
      <c r="K39" s="9">
        <v>24.61</v>
      </c>
      <c r="L39" s="9">
        <v>16.14</v>
      </c>
      <c r="M39" s="9">
        <v>16.14</v>
      </c>
      <c r="N39" s="9">
        <v>16.14</v>
      </c>
    </row>
    <row r="40" spans="1:14">
      <c r="A40" s="5" t="s">
        <v>61</v>
      </c>
      <c r="B40" t="s">
        <v>63</v>
      </c>
      <c r="C40" t="str">
        <f t="shared" si="0"/>
        <v>SAMA</v>
      </c>
      <c r="E40" s="9" t="s">
        <v>63</v>
      </c>
      <c r="F40" s="9" t="s">
        <v>138</v>
      </c>
      <c r="G40" s="9" t="s">
        <v>138</v>
      </c>
      <c r="H40" s="9" t="s">
        <v>138</v>
      </c>
      <c r="I40" s="9" t="s">
        <v>138</v>
      </c>
      <c r="J40" s="9" t="s">
        <v>138</v>
      </c>
      <c r="K40" s="9" t="s">
        <v>138</v>
      </c>
      <c r="L40" s="9" t="s">
        <v>138</v>
      </c>
      <c r="M40" s="9" t="s">
        <v>138</v>
      </c>
      <c r="N40" s="9" t="s">
        <v>138</v>
      </c>
    </row>
    <row r="41" spans="1:14">
      <c r="A41" s="5" t="s">
        <v>61</v>
      </c>
      <c r="B41" t="s">
        <v>64</v>
      </c>
      <c r="C41" t="str">
        <f t="shared" ref="C41:C72" si="1">IF(B41=E41,"SAMA","")</f>
        <v>SAMA</v>
      </c>
      <c r="E41" s="9" t="s">
        <v>64</v>
      </c>
      <c r="F41" s="9" t="s">
        <v>138</v>
      </c>
      <c r="G41" s="9" t="s">
        <v>138</v>
      </c>
      <c r="H41" s="9" t="s">
        <v>138</v>
      </c>
      <c r="I41" s="9" t="s">
        <v>138</v>
      </c>
      <c r="J41" s="9" t="s">
        <v>138</v>
      </c>
      <c r="K41" s="9" t="s">
        <v>138</v>
      </c>
      <c r="L41" s="9" t="s">
        <v>138</v>
      </c>
      <c r="M41" s="9" t="s">
        <v>138</v>
      </c>
      <c r="N41" s="9" t="s">
        <v>138</v>
      </c>
    </row>
    <row r="42" spans="1:11">
      <c r="A42" s="5" t="s">
        <v>65</v>
      </c>
      <c r="B42" t="s">
        <v>66</v>
      </c>
      <c r="C42" t="str">
        <f t="shared" si="1"/>
        <v/>
      </c>
      <c r="F42" s="9"/>
      <c r="G42" s="9">
        <v>3.4</v>
      </c>
      <c r="H42" s="9"/>
      <c r="I42" s="9"/>
      <c r="J42" s="9">
        <v>19.5</v>
      </c>
      <c r="K42" s="9"/>
    </row>
    <row r="43" spans="1:14">
      <c r="A43" s="5" t="s">
        <v>65</v>
      </c>
      <c r="B43" t="s">
        <v>67</v>
      </c>
      <c r="C43" t="str">
        <f t="shared" si="1"/>
        <v>SAMA</v>
      </c>
      <c r="E43" s="9" t="s">
        <v>67</v>
      </c>
      <c r="F43" s="9" t="s">
        <v>138</v>
      </c>
      <c r="G43" s="9">
        <v>2.3</v>
      </c>
      <c r="H43" s="9" t="s">
        <v>138</v>
      </c>
      <c r="I43" s="9" t="s">
        <v>138</v>
      </c>
      <c r="J43" s="9">
        <v>15.4</v>
      </c>
      <c r="K43" s="9" t="s">
        <v>138</v>
      </c>
      <c r="L43" s="9" t="s">
        <v>138</v>
      </c>
      <c r="M43" s="9" t="s">
        <v>138</v>
      </c>
      <c r="N43" s="9" t="s">
        <v>138</v>
      </c>
    </row>
    <row r="44" ht="15" spans="1:11">
      <c r="A44" s="5" t="s">
        <v>65</v>
      </c>
      <c r="B44" t="s">
        <v>68</v>
      </c>
      <c r="C44" t="str">
        <f t="shared" si="1"/>
        <v/>
      </c>
      <c r="F44" s="9"/>
      <c r="G44" s="9">
        <v>3</v>
      </c>
      <c r="H44" s="9"/>
      <c r="I44" s="9"/>
      <c r="J44" s="9">
        <v>14.5</v>
      </c>
      <c r="K44" s="9"/>
    </row>
    <row r="45" ht="15" spans="1:11">
      <c r="A45" s="11" t="s">
        <v>156</v>
      </c>
      <c r="B45" s="12" t="s">
        <v>157</v>
      </c>
      <c r="C45" t="str">
        <f t="shared" si="1"/>
        <v/>
      </c>
      <c r="F45" s="9"/>
      <c r="G45" s="9"/>
      <c r="H45" s="9"/>
      <c r="I45" s="9"/>
      <c r="J45" s="9"/>
      <c r="K45" s="9"/>
    </row>
    <row r="46" ht="15" spans="1:11">
      <c r="A46" s="13" t="s">
        <v>156</v>
      </c>
      <c r="B46" s="14" t="s">
        <v>158</v>
      </c>
      <c r="C46" t="str">
        <f t="shared" si="1"/>
        <v/>
      </c>
      <c r="F46" s="9"/>
      <c r="G46" s="9"/>
      <c r="H46" s="9"/>
      <c r="I46" s="9"/>
      <c r="J46" s="9"/>
      <c r="K46" s="9"/>
    </row>
    <row r="47" ht="15" spans="1:11">
      <c r="A47" s="13" t="s">
        <v>156</v>
      </c>
      <c r="B47" s="14" t="s">
        <v>159</v>
      </c>
      <c r="C47" t="str">
        <f t="shared" si="1"/>
        <v/>
      </c>
      <c r="F47" s="9"/>
      <c r="G47" s="9"/>
      <c r="H47" s="9"/>
      <c r="I47" s="9"/>
      <c r="J47" s="9"/>
      <c r="K47" s="9"/>
    </row>
    <row r="48" spans="1:14">
      <c r="A48" s="5" t="s">
        <v>69</v>
      </c>
      <c r="B48" s="8" t="s">
        <v>70</v>
      </c>
      <c r="C48" t="str">
        <f t="shared" si="1"/>
        <v>SAMA</v>
      </c>
      <c r="E48" s="9" t="s">
        <v>70</v>
      </c>
      <c r="F48" s="9">
        <v>4.75</v>
      </c>
      <c r="G48" s="9">
        <v>8.18</v>
      </c>
      <c r="H48" s="9">
        <v>9.9</v>
      </c>
      <c r="I48" s="9">
        <v>43.81</v>
      </c>
      <c r="J48" s="9">
        <v>46.87</v>
      </c>
      <c r="K48" s="9">
        <v>48.28</v>
      </c>
      <c r="L48" s="9">
        <v>11.8</v>
      </c>
      <c r="M48" s="9">
        <v>11.88</v>
      </c>
      <c r="N48" s="9">
        <v>12.06</v>
      </c>
    </row>
    <row r="49" spans="1:14">
      <c r="A49" s="5" t="s">
        <v>69</v>
      </c>
      <c r="B49" s="8" t="s">
        <v>71</v>
      </c>
      <c r="C49" t="str">
        <f t="shared" si="1"/>
        <v>SAMA</v>
      </c>
      <c r="E49" s="9" t="s">
        <v>71</v>
      </c>
      <c r="F49" s="9">
        <v>5.7</v>
      </c>
      <c r="G49" s="9">
        <v>9.32</v>
      </c>
      <c r="H49" s="9">
        <v>11.95</v>
      </c>
      <c r="I49" s="9">
        <v>41.05</v>
      </c>
      <c r="J49" s="9">
        <v>46.11</v>
      </c>
      <c r="K49" s="9">
        <v>47.81</v>
      </c>
      <c r="L49" s="9">
        <v>10.93</v>
      </c>
      <c r="M49" s="9">
        <v>11.03</v>
      </c>
      <c r="N49" s="9">
        <v>11.21</v>
      </c>
    </row>
    <row r="50" spans="1:14">
      <c r="A50" s="5" t="s">
        <v>69</v>
      </c>
      <c r="B50" s="8" t="s">
        <v>72</v>
      </c>
      <c r="C50" t="str">
        <f t="shared" si="1"/>
        <v>SAMA</v>
      </c>
      <c r="E50" s="9" t="s">
        <v>72</v>
      </c>
      <c r="F50" s="9">
        <v>5.56</v>
      </c>
      <c r="G50" s="9">
        <v>8.34</v>
      </c>
      <c r="H50" s="9">
        <v>10.39</v>
      </c>
      <c r="I50" s="9">
        <v>44</v>
      </c>
      <c r="J50" s="9">
        <v>47.36</v>
      </c>
      <c r="K50" s="9">
        <v>48.6</v>
      </c>
      <c r="L50" s="9">
        <v>10.93</v>
      </c>
      <c r="M50" s="9">
        <v>11.01</v>
      </c>
      <c r="N50" s="9">
        <v>11.14</v>
      </c>
    </row>
    <row r="51" spans="1:14">
      <c r="A51" s="5" t="s">
        <v>69</v>
      </c>
      <c r="B51" s="8" t="s">
        <v>73</v>
      </c>
      <c r="C51" t="str">
        <f t="shared" si="1"/>
        <v>SAMA</v>
      </c>
      <c r="E51" s="9" t="s">
        <v>73</v>
      </c>
      <c r="F51" s="9">
        <v>5.41</v>
      </c>
      <c r="G51" s="9">
        <v>10.25</v>
      </c>
      <c r="H51" s="9">
        <v>13.1</v>
      </c>
      <c r="I51" s="9">
        <v>43.22</v>
      </c>
      <c r="J51" s="9">
        <v>46.45</v>
      </c>
      <c r="K51" s="9">
        <v>47.62</v>
      </c>
      <c r="L51" s="9">
        <v>10.89</v>
      </c>
      <c r="M51" s="9">
        <v>11.02</v>
      </c>
      <c r="N51" s="9">
        <v>11.17</v>
      </c>
    </row>
    <row r="52" spans="1:14">
      <c r="A52" s="5" t="s">
        <v>69</v>
      </c>
      <c r="B52" s="8" t="s">
        <v>74</v>
      </c>
      <c r="C52" t="str">
        <f t="shared" si="1"/>
        <v>SAMA</v>
      </c>
      <c r="E52" s="9" t="s">
        <v>74</v>
      </c>
      <c r="F52" s="9">
        <v>5.86</v>
      </c>
      <c r="G52" s="9">
        <v>8.52</v>
      </c>
      <c r="H52" s="9">
        <v>10.39</v>
      </c>
      <c r="I52" s="9">
        <v>44.44</v>
      </c>
      <c r="J52" s="9">
        <v>47.52</v>
      </c>
      <c r="K52" s="9">
        <v>48.65</v>
      </c>
      <c r="L52" s="9">
        <v>10.94</v>
      </c>
      <c r="M52" s="9">
        <v>11.05</v>
      </c>
      <c r="N52" s="9">
        <v>11.21</v>
      </c>
    </row>
    <row r="53" spans="1:14">
      <c r="A53" s="5" t="s">
        <v>75</v>
      </c>
      <c r="B53" s="8" t="s">
        <v>76</v>
      </c>
      <c r="C53" t="str">
        <f t="shared" si="1"/>
        <v>SAMA</v>
      </c>
      <c r="E53" s="9" t="s">
        <v>76</v>
      </c>
      <c r="F53" s="9">
        <v>1.77</v>
      </c>
      <c r="G53" s="9">
        <v>1.81</v>
      </c>
      <c r="H53" s="9">
        <v>1.88</v>
      </c>
      <c r="I53" s="9">
        <v>16.36</v>
      </c>
      <c r="J53" s="9">
        <v>16.36</v>
      </c>
      <c r="K53" s="9">
        <v>16.36</v>
      </c>
      <c r="L53" s="9">
        <v>24.96</v>
      </c>
      <c r="M53" s="9">
        <v>24.96</v>
      </c>
      <c r="N53" s="9">
        <v>24.96</v>
      </c>
    </row>
    <row r="54" spans="1:14">
      <c r="A54" s="5" t="s">
        <v>75</v>
      </c>
      <c r="B54" s="8" t="s">
        <v>77</v>
      </c>
      <c r="C54" t="str">
        <f t="shared" si="1"/>
        <v>SAMA</v>
      </c>
      <c r="E54" s="9" t="s">
        <v>77</v>
      </c>
      <c r="F54" s="9">
        <v>1.95</v>
      </c>
      <c r="G54" s="9">
        <v>2.05</v>
      </c>
      <c r="H54" s="9">
        <v>2.23</v>
      </c>
      <c r="I54" s="9">
        <v>17.45</v>
      </c>
      <c r="J54" s="9">
        <v>17.45</v>
      </c>
      <c r="K54" s="9">
        <v>17.46</v>
      </c>
      <c r="L54" s="9">
        <v>16.88</v>
      </c>
      <c r="M54" s="9">
        <v>16.88</v>
      </c>
      <c r="N54" s="9">
        <v>16.88</v>
      </c>
    </row>
    <row r="55" spans="1:14">
      <c r="A55" s="5" t="s">
        <v>75</v>
      </c>
      <c r="B55" s="8" t="s">
        <v>78</v>
      </c>
      <c r="C55" t="str">
        <f t="shared" si="1"/>
        <v>SAMA</v>
      </c>
      <c r="E55" s="9" t="s">
        <v>78</v>
      </c>
      <c r="F55" s="9">
        <v>1.91</v>
      </c>
      <c r="G55" s="9">
        <v>2.12</v>
      </c>
      <c r="H55" s="9">
        <v>2.26</v>
      </c>
      <c r="I55" s="9">
        <v>17.1</v>
      </c>
      <c r="J55" s="9">
        <v>17.11</v>
      </c>
      <c r="K55" s="9">
        <v>17.12</v>
      </c>
      <c r="L55" s="9">
        <v>16.12</v>
      </c>
      <c r="M55" s="9">
        <v>16.12</v>
      </c>
      <c r="N55" s="9">
        <v>16.12</v>
      </c>
    </row>
    <row r="56" spans="1:14">
      <c r="A56" s="5" t="s">
        <v>79</v>
      </c>
      <c r="B56" s="8" t="s">
        <v>80</v>
      </c>
      <c r="C56" t="str">
        <f t="shared" si="1"/>
        <v>SAMA</v>
      </c>
      <c r="E56" s="9" t="s">
        <v>80</v>
      </c>
      <c r="F56" s="9">
        <v>0.67</v>
      </c>
      <c r="G56" s="9">
        <v>0.69</v>
      </c>
      <c r="H56" s="9">
        <v>0.69</v>
      </c>
      <c r="I56" s="9">
        <v>10.59</v>
      </c>
      <c r="J56" s="9">
        <v>10.59</v>
      </c>
      <c r="K56" s="9">
        <v>10.59</v>
      </c>
      <c r="L56" s="9">
        <v>9.21</v>
      </c>
      <c r="M56" s="9">
        <v>9.21</v>
      </c>
      <c r="N56" s="9">
        <v>9.21</v>
      </c>
    </row>
    <row r="57" spans="1:14">
      <c r="A57" s="5" t="s">
        <v>79</v>
      </c>
      <c r="B57" s="8" t="s">
        <v>81</v>
      </c>
      <c r="C57" t="str">
        <f t="shared" si="1"/>
        <v>SAMA</v>
      </c>
      <c r="E57" s="9" t="s">
        <v>81</v>
      </c>
      <c r="F57" s="9">
        <v>14.04</v>
      </c>
      <c r="G57" s="9">
        <v>15.99</v>
      </c>
      <c r="H57" s="9">
        <v>18.56</v>
      </c>
      <c r="I57" s="9">
        <v>36.97</v>
      </c>
      <c r="J57" s="9">
        <v>37.22</v>
      </c>
      <c r="K57" s="9">
        <v>37.63</v>
      </c>
      <c r="L57" s="9">
        <v>59.47</v>
      </c>
      <c r="M57" s="9">
        <v>59.63</v>
      </c>
      <c r="N57" s="9">
        <v>60.09</v>
      </c>
    </row>
    <row r="58" spans="1:14">
      <c r="A58" s="5" t="s">
        <v>79</v>
      </c>
      <c r="B58" s="8" t="s">
        <v>82</v>
      </c>
      <c r="C58" t="str">
        <f t="shared" si="1"/>
        <v>SAMA</v>
      </c>
      <c r="E58" s="9" t="s">
        <v>82</v>
      </c>
      <c r="F58" s="9">
        <v>17.18</v>
      </c>
      <c r="G58" s="9">
        <v>18.36</v>
      </c>
      <c r="H58" s="9">
        <v>23.57</v>
      </c>
      <c r="I58" s="9">
        <v>39.47</v>
      </c>
      <c r="J58" s="9">
        <v>39.68</v>
      </c>
      <c r="K58" s="9">
        <v>39.95</v>
      </c>
      <c r="L58" s="9">
        <v>47.45</v>
      </c>
      <c r="M58" s="9">
        <v>47.61</v>
      </c>
      <c r="N58" s="9">
        <v>48.11</v>
      </c>
    </row>
    <row r="59" spans="1:14">
      <c r="A59" s="5" t="s">
        <v>83</v>
      </c>
      <c r="B59" s="8" t="s">
        <v>84</v>
      </c>
      <c r="C59" t="str">
        <f t="shared" si="1"/>
        <v>SAMA</v>
      </c>
      <c r="E59" s="9" t="s">
        <v>84</v>
      </c>
      <c r="F59" s="9">
        <v>3.67</v>
      </c>
      <c r="G59" s="9">
        <v>3.83</v>
      </c>
      <c r="H59" s="9">
        <v>4.29</v>
      </c>
      <c r="I59" s="9">
        <v>20.67</v>
      </c>
      <c r="J59" s="9">
        <v>20.69</v>
      </c>
      <c r="K59" s="9">
        <v>20.71</v>
      </c>
      <c r="L59" s="9">
        <v>44.37</v>
      </c>
      <c r="M59" s="9">
        <v>44.37</v>
      </c>
      <c r="N59" s="9">
        <v>44.37</v>
      </c>
    </row>
    <row r="60" spans="1:14">
      <c r="A60" s="5" t="s">
        <v>83</v>
      </c>
      <c r="B60" s="8" t="s">
        <v>85</v>
      </c>
      <c r="C60" t="str">
        <f t="shared" si="1"/>
        <v>SAMA</v>
      </c>
      <c r="E60" s="9" t="s">
        <v>85</v>
      </c>
      <c r="F60" s="9">
        <v>3.06</v>
      </c>
      <c r="G60" s="9">
        <v>3.22</v>
      </c>
      <c r="H60" s="9">
        <v>3.57</v>
      </c>
      <c r="I60" s="9">
        <v>20.24</v>
      </c>
      <c r="J60" s="9">
        <v>20.25</v>
      </c>
      <c r="K60" s="9">
        <v>20.26</v>
      </c>
      <c r="L60" s="9">
        <v>26.61</v>
      </c>
      <c r="M60" s="9">
        <v>26.61</v>
      </c>
      <c r="N60" s="9">
        <v>26.61</v>
      </c>
    </row>
    <row r="61" spans="1:14">
      <c r="A61" s="5" t="s">
        <v>83</v>
      </c>
      <c r="B61" s="8" t="s">
        <v>86</v>
      </c>
      <c r="C61" t="str">
        <f t="shared" si="1"/>
        <v>SAMA</v>
      </c>
      <c r="E61" s="9" t="s">
        <v>86</v>
      </c>
      <c r="F61" s="9">
        <v>4.46</v>
      </c>
      <c r="G61" s="9">
        <v>4.81</v>
      </c>
      <c r="H61" s="9">
        <v>5.18</v>
      </c>
      <c r="I61" s="9">
        <v>19.96</v>
      </c>
      <c r="J61" s="9">
        <v>19.98</v>
      </c>
      <c r="K61" s="9">
        <v>20</v>
      </c>
      <c r="L61" s="9">
        <v>43.54</v>
      </c>
      <c r="M61" s="9">
        <v>43.54</v>
      </c>
      <c r="N61" s="9">
        <v>43.54</v>
      </c>
    </row>
    <row r="62" spans="1:14">
      <c r="A62" s="5" t="s">
        <v>83</v>
      </c>
      <c r="B62" s="8" t="s">
        <v>87</v>
      </c>
      <c r="C62" t="str">
        <f t="shared" si="1"/>
        <v>SAMA</v>
      </c>
      <c r="E62" s="9" t="s">
        <v>87</v>
      </c>
      <c r="F62" s="9">
        <v>9.71</v>
      </c>
      <c r="G62" s="9">
        <v>25.94</v>
      </c>
      <c r="H62" s="9">
        <v>29.37</v>
      </c>
      <c r="I62" s="9">
        <v>20.22</v>
      </c>
      <c r="J62" s="9">
        <v>20.34</v>
      </c>
      <c r="K62" s="9">
        <v>20.45</v>
      </c>
      <c r="L62" s="9">
        <v>11.56</v>
      </c>
      <c r="M62" s="9">
        <v>11.56</v>
      </c>
      <c r="N62" s="9">
        <v>11.56</v>
      </c>
    </row>
    <row r="63" spans="1:14">
      <c r="A63" s="5" t="s">
        <v>83</v>
      </c>
      <c r="B63" s="8" t="s">
        <v>88</v>
      </c>
      <c r="C63" t="str">
        <f t="shared" si="1"/>
        <v>SAMA</v>
      </c>
      <c r="E63" s="9" t="s">
        <v>88</v>
      </c>
      <c r="F63" s="9">
        <v>8.93</v>
      </c>
      <c r="G63" s="9">
        <v>24.88</v>
      </c>
      <c r="H63" s="9">
        <v>29.25</v>
      </c>
      <c r="I63" s="9">
        <v>20.82</v>
      </c>
      <c r="J63" s="9">
        <v>20.91</v>
      </c>
      <c r="K63" s="9">
        <v>21.11</v>
      </c>
      <c r="L63" s="9">
        <v>13.04</v>
      </c>
      <c r="M63" s="9">
        <v>13.04</v>
      </c>
      <c r="N63" s="9">
        <v>13.04</v>
      </c>
    </row>
    <row r="64" spans="1:14">
      <c r="A64" s="5" t="s">
        <v>83</v>
      </c>
      <c r="B64" s="8" t="s">
        <v>89</v>
      </c>
      <c r="C64" t="str">
        <f t="shared" si="1"/>
        <v>SAMA</v>
      </c>
      <c r="E64" s="9" t="s">
        <v>89</v>
      </c>
      <c r="F64" s="9">
        <v>10.27</v>
      </c>
      <c r="G64" s="9">
        <v>28.34</v>
      </c>
      <c r="H64" s="9">
        <v>32.54</v>
      </c>
      <c r="I64" s="9">
        <v>20.41</v>
      </c>
      <c r="J64" s="9">
        <v>20.63</v>
      </c>
      <c r="K64" s="9">
        <v>20.84</v>
      </c>
      <c r="L64" s="9">
        <v>11.56</v>
      </c>
      <c r="M64" s="9">
        <v>11.56</v>
      </c>
      <c r="N64" s="9">
        <v>11.56</v>
      </c>
    </row>
    <row r="65" spans="1:14">
      <c r="A65" s="5" t="s">
        <v>83</v>
      </c>
      <c r="B65" s="8" t="s">
        <v>90</v>
      </c>
      <c r="C65" t="str">
        <f t="shared" si="1"/>
        <v>SAMA</v>
      </c>
      <c r="E65" s="9" t="s">
        <v>90</v>
      </c>
      <c r="F65" s="9">
        <v>8.77</v>
      </c>
      <c r="G65" s="9">
        <v>25.81</v>
      </c>
      <c r="H65" s="9">
        <v>29.73</v>
      </c>
      <c r="I65" s="9">
        <v>20.21</v>
      </c>
      <c r="J65" s="9">
        <v>20.26</v>
      </c>
      <c r="K65" s="9">
        <v>20.39</v>
      </c>
      <c r="L65" s="9">
        <v>12.27</v>
      </c>
      <c r="M65" s="9">
        <v>12.27</v>
      </c>
      <c r="N65" s="9">
        <v>12.27</v>
      </c>
    </row>
    <row r="66" spans="1:14">
      <c r="A66" s="5" t="s">
        <v>83</v>
      </c>
      <c r="B66" s="8" t="s">
        <v>91</v>
      </c>
      <c r="C66" t="str">
        <f t="shared" si="1"/>
        <v>SAMA</v>
      </c>
      <c r="E66" s="9" t="s">
        <v>91</v>
      </c>
      <c r="F66" s="9">
        <v>10.49</v>
      </c>
      <c r="G66" s="9">
        <v>26.44</v>
      </c>
      <c r="H66" s="9">
        <v>30.36</v>
      </c>
      <c r="I66" s="9">
        <v>19.94</v>
      </c>
      <c r="J66" s="9">
        <v>20.09</v>
      </c>
      <c r="K66" s="9">
        <v>20.24</v>
      </c>
      <c r="L66" s="9">
        <v>11.53</v>
      </c>
      <c r="M66" s="9">
        <v>11.53</v>
      </c>
      <c r="N66" s="9">
        <v>11.53</v>
      </c>
    </row>
    <row r="67" spans="1:14">
      <c r="A67" s="5" t="s">
        <v>83</v>
      </c>
      <c r="B67" s="8" t="s">
        <v>92</v>
      </c>
      <c r="C67" t="str">
        <f t="shared" si="1"/>
        <v>SAMA</v>
      </c>
      <c r="E67" s="9" t="s">
        <v>92</v>
      </c>
      <c r="F67" s="9">
        <v>3.67</v>
      </c>
      <c r="G67" s="9">
        <v>4.19</v>
      </c>
      <c r="H67" s="9">
        <v>4.42</v>
      </c>
      <c r="I67" s="9">
        <v>20.3</v>
      </c>
      <c r="J67" s="9">
        <v>20.31</v>
      </c>
      <c r="K67" s="9">
        <v>20.32</v>
      </c>
      <c r="L67" s="9">
        <v>43.73</v>
      </c>
      <c r="M67" s="9">
        <v>43.73</v>
      </c>
      <c r="N67" s="9">
        <v>43.73</v>
      </c>
    </row>
    <row r="68" spans="1:14">
      <c r="A68" s="5" t="s">
        <v>83</v>
      </c>
      <c r="B68" s="8" t="s">
        <v>93</v>
      </c>
      <c r="C68" t="str">
        <f t="shared" si="1"/>
        <v>SAMA</v>
      </c>
      <c r="E68" s="9" t="s">
        <v>93</v>
      </c>
      <c r="F68" s="9">
        <v>4.15</v>
      </c>
      <c r="G68" s="9">
        <v>4.45</v>
      </c>
      <c r="H68" s="9">
        <v>4.72</v>
      </c>
      <c r="I68" s="9">
        <v>20.08</v>
      </c>
      <c r="J68" s="9">
        <v>20.1</v>
      </c>
      <c r="K68" s="9">
        <v>20.11</v>
      </c>
      <c r="L68" s="9">
        <v>42.98</v>
      </c>
      <c r="M68" s="9">
        <v>42.98</v>
      </c>
      <c r="N68" s="9">
        <v>42.98</v>
      </c>
    </row>
    <row r="69" spans="1:14">
      <c r="A69" s="5" t="s">
        <v>83</v>
      </c>
      <c r="B69" s="8" t="s">
        <v>94</v>
      </c>
      <c r="C69" t="str">
        <f t="shared" si="1"/>
        <v>SAMA</v>
      </c>
      <c r="E69" s="9" t="s">
        <v>94</v>
      </c>
      <c r="F69" s="9">
        <v>3.63</v>
      </c>
      <c r="G69" s="9">
        <v>3.97</v>
      </c>
      <c r="H69" s="9">
        <v>4.47</v>
      </c>
      <c r="I69" s="9">
        <v>20.27</v>
      </c>
      <c r="J69" s="9">
        <v>20.28</v>
      </c>
      <c r="K69" s="9">
        <v>20.29</v>
      </c>
      <c r="L69" s="9">
        <v>42.84</v>
      </c>
      <c r="M69" s="9">
        <v>42.84</v>
      </c>
      <c r="N69" s="9">
        <v>42.84</v>
      </c>
    </row>
    <row r="70" spans="1:14">
      <c r="A70" s="5" t="s">
        <v>83</v>
      </c>
      <c r="B70" s="8" t="s">
        <v>95</v>
      </c>
      <c r="C70" t="str">
        <f t="shared" si="1"/>
        <v>SAMA</v>
      </c>
      <c r="E70" s="9" t="s">
        <v>95</v>
      </c>
      <c r="F70" s="9">
        <v>3.56</v>
      </c>
      <c r="G70" s="9">
        <v>3.7</v>
      </c>
      <c r="H70" s="9">
        <v>4.12</v>
      </c>
      <c r="I70" s="9">
        <v>20.22</v>
      </c>
      <c r="J70" s="9">
        <v>20.24</v>
      </c>
      <c r="K70" s="9">
        <v>20.25</v>
      </c>
      <c r="L70" s="9">
        <v>45.36</v>
      </c>
      <c r="M70" s="9">
        <v>45.36</v>
      </c>
      <c r="N70" s="9">
        <v>45.36</v>
      </c>
    </row>
    <row r="71" spans="1:14">
      <c r="A71" s="5" t="s">
        <v>96</v>
      </c>
      <c r="B71" s="8" t="s">
        <v>97</v>
      </c>
      <c r="C71" t="str">
        <f t="shared" si="1"/>
        <v>SAMA</v>
      </c>
      <c r="E71" s="9" t="s">
        <v>97</v>
      </c>
      <c r="F71" s="9">
        <v>14.78</v>
      </c>
      <c r="G71" s="9">
        <v>16.03</v>
      </c>
      <c r="H71" s="9">
        <v>16.68</v>
      </c>
      <c r="I71" s="9">
        <v>35.28</v>
      </c>
      <c r="J71" s="9">
        <v>35.58</v>
      </c>
      <c r="K71" s="9">
        <v>35.92</v>
      </c>
      <c r="L71" s="9">
        <v>46.58</v>
      </c>
      <c r="M71" s="9">
        <v>46.68</v>
      </c>
      <c r="N71" s="9">
        <v>46.78</v>
      </c>
    </row>
    <row r="72" spans="1:14">
      <c r="A72" s="5" t="s">
        <v>96</v>
      </c>
      <c r="B72" s="8" t="s">
        <v>98</v>
      </c>
      <c r="C72" t="str">
        <f t="shared" si="1"/>
        <v>SAMA</v>
      </c>
      <c r="E72" s="9" t="s">
        <v>98</v>
      </c>
      <c r="F72" s="9">
        <v>21.71</v>
      </c>
      <c r="G72" s="9">
        <v>22.53</v>
      </c>
      <c r="H72" s="9">
        <v>24.47</v>
      </c>
      <c r="I72" s="9">
        <v>46.67</v>
      </c>
      <c r="J72" s="9">
        <v>46.92</v>
      </c>
      <c r="K72" s="9">
        <v>47.21</v>
      </c>
      <c r="L72" s="9">
        <v>46.8</v>
      </c>
      <c r="M72" s="9">
        <v>46.9</v>
      </c>
      <c r="N72" s="9">
        <v>46.98</v>
      </c>
    </row>
    <row r="73" spans="1:14">
      <c r="A73" s="5" t="s">
        <v>96</v>
      </c>
      <c r="B73" s="8" t="s">
        <v>99</v>
      </c>
      <c r="C73" t="str">
        <f t="shared" ref="C73:C93" si="2">IF(B73=E73,"SAMA","")</f>
        <v>SAMA</v>
      </c>
      <c r="E73" s="9" t="s">
        <v>99</v>
      </c>
      <c r="F73" s="9">
        <v>19.26</v>
      </c>
      <c r="G73" s="9">
        <v>21.27</v>
      </c>
      <c r="H73" s="9">
        <v>22.31</v>
      </c>
      <c r="I73" s="9">
        <v>44.75</v>
      </c>
      <c r="J73" s="9">
        <v>45.23</v>
      </c>
      <c r="K73" s="9">
        <v>45.57</v>
      </c>
      <c r="L73" s="9">
        <v>45.42</v>
      </c>
      <c r="M73" s="9">
        <v>45.47</v>
      </c>
      <c r="N73" s="9">
        <v>45.53</v>
      </c>
    </row>
    <row r="74" spans="1:14">
      <c r="A74" s="5" t="s">
        <v>100</v>
      </c>
      <c r="B74" s="8" t="s">
        <v>101</v>
      </c>
      <c r="C74" t="str">
        <f t="shared" si="2"/>
        <v>SAMA</v>
      </c>
      <c r="E74" s="9" t="s">
        <v>101</v>
      </c>
      <c r="F74" s="9">
        <v>12.8</v>
      </c>
      <c r="G74" s="9">
        <v>23.78</v>
      </c>
      <c r="H74" s="9">
        <v>35.93</v>
      </c>
      <c r="I74" s="9">
        <v>27.13</v>
      </c>
      <c r="J74" s="9">
        <v>28.23</v>
      </c>
      <c r="K74" s="9">
        <v>28.77</v>
      </c>
      <c r="L74" s="9">
        <v>49.38</v>
      </c>
      <c r="M74" s="9">
        <v>49.39</v>
      </c>
      <c r="N74" s="9">
        <v>49.45</v>
      </c>
    </row>
    <row r="75" spans="1:14">
      <c r="A75" s="5" t="s">
        <v>100</v>
      </c>
      <c r="B75" s="8" t="s">
        <v>102</v>
      </c>
      <c r="C75" t="str">
        <f t="shared" si="2"/>
        <v>SAMA</v>
      </c>
      <c r="E75" s="9" t="s">
        <v>102</v>
      </c>
      <c r="F75" s="9">
        <v>8.89</v>
      </c>
      <c r="G75" s="9">
        <v>19.9</v>
      </c>
      <c r="H75" s="9">
        <v>28.31</v>
      </c>
      <c r="I75" s="9">
        <v>27.14</v>
      </c>
      <c r="J75" s="9">
        <v>28.12</v>
      </c>
      <c r="K75" s="9">
        <v>28.52</v>
      </c>
      <c r="L75" s="9">
        <v>37.58</v>
      </c>
      <c r="M75" s="9">
        <v>37.64</v>
      </c>
      <c r="N75" s="9">
        <v>37.73</v>
      </c>
    </row>
    <row r="76" spans="1:14">
      <c r="A76" s="5" t="s">
        <v>100</v>
      </c>
      <c r="B76" s="8" t="s">
        <v>103</v>
      </c>
      <c r="C76" t="str">
        <f t="shared" si="2"/>
        <v>SAMA</v>
      </c>
      <c r="E76" s="9" t="s">
        <v>103</v>
      </c>
      <c r="F76" s="9">
        <v>13.33</v>
      </c>
      <c r="G76" s="9">
        <v>31.31</v>
      </c>
      <c r="H76" s="9">
        <v>45.75</v>
      </c>
      <c r="I76" s="9">
        <v>28.23</v>
      </c>
      <c r="J76" s="9">
        <v>29.18</v>
      </c>
      <c r="K76" s="9">
        <v>29.81</v>
      </c>
      <c r="L76" s="9">
        <v>38.6</v>
      </c>
      <c r="M76" s="9">
        <v>38.69</v>
      </c>
      <c r="N76" s="9">
        <v>38.73</v>
      </c>
    </row>
    <row r="77" spans="1:14">
      <c r="A77" s="5" t="s">
        <v>100</v>
      </c>
      <c r="B77" s="8" t="s">
        <v>104</v>
      </c>
      <c r="C77" t="str">
        <f t="shared" si="2"/>
        <v>SAMA</v>
      </c>
      <c r="E77" s="9" t="s">
        <v>104</v>
      </c>
      <c r="F77" s="9">
        <v>13.42</v>
      </c>
      <c r="G77" s="9">
        <v>24.83</v>
      </c>
      <c r="H77" s="9">
        <v>31.97</v>
      </c>
      <c r="I77" s="9">
        <v>33.76</v>
      </c>
      <c r="J77" s="9">
        <v>34.59</v>
      </c>
      <c r="K77" s="9">
        <v>34.98</v>
      </c>
      <c r="L77" s="9">
        <v>46.57</v>
      </c>
      <c r="M77" s="9">
        <v>46.65</v>
      </c>
      <c r="N77" s="9">
        <v>46.71</v>
      </c>
    </row>
    <row r="78" spans="1:14">
      <c r="A78" s="5" t="s">
        <v>100</v>
      </c>
      <c r="B78" s="8" t="s">
        <v>105</v>
      </c>
      <c r="C78" t="str">
        <f t="shared" si="2"/>
        <v>SAMA</v>
      </c>
      <c r="E78" s="9" t="s">
        <v>105</v>
      </c>
      <c r="F78" s="9">
        <v>10.68</v>
      </c>
      <c r="G78" s="9">
        <v>24.81</v>
      </c>
      <c r="H78" s="9">
        <v>37.03</v>
      </c>
      <c r="I78" s="9">
        <v>30.34</v>
      </c>
      <c r="J78" s="9">
        <v>31.46</v>
      </c>
      <c r="K78" s="9">
        <v>31.89</v>
      </c>
      <c r="L78" s="9">
        <v>37.76</v>
      </c>
      <c r="M78" s="9">
        <v>37.84</v>
      </c>
      <c r="N78" s="9">
        <v>37.9</v>
      </c>
    </row>
    <row r="79" spans="1:14">
      <c r="A79" s="5" t="s">
        <v>100</v>
      </c>
      <c r="B79" s="8" t="s">
        <v>106</v>
      </c>
      <c r="C79" t="str">
        <f t="shared" si="2"/>
        <v>SAMA</v>
      </c>
      <c r="E79" s="9" t="s">
        <v>106</v>
      </c>
      <c r="F79" s="9">
        <v>13.42</v>
      </c>
      <c r="G79" s="9">
        <v>20.73</v>
      </c>
      <c r="H79" s="9">
        <v>30.61</v>
      </c>
      <c r="I79" s="9">
        <v>33.74</v>
      </c>
      <c r="J79" s="9">
        <v>34.76</v>
      </c>
      <c r="K79" s="9">
        <v>35.21</v>
      </c>
      <c r="L79" s="9">
        <v>44.87</v>
      </c>
      <c r="M79" s="9">
        <v>44.9</v>
      </c>
      <c r="N79" s="9">
        <v>44.94</v>
      </c>
    </row>
    <row r="80" spans="1:14">
      <c r="A80" s="5" t="s">
        <v>100</v>
      </c>
      <c r="B80" s="8" t="s">
        <v>107</v>
      </c>
      <c r="C80" t="str">
        <f t="shared" si="2"/>
        <v>SAMA</v>
      </c>
      <c r="E80" s="9" t="s">
        <v>107</v>
      </c>
      <c r="F80" s="9">
        <v>10.22</v>
      </c>
      <c r="G80" s="9">
        <v>18.55</v>
      </c>
      <c r="H80" s="9">
        <v>25.11</v>
      </c>
      <c r="I80" s="9">
        <v>28.11</v>
      </c>
      <c r="J80" s="9">
        <v>29.2</v>
      </c>
      <c r="K80" s="9">
        <v>29.61</v>
      </c>
      <c r="L80" s="9">
        <v>38.59</v>
      </c>
      <c r="M80" s="9">
        <v>38.62</v>
      </c>
      <c r="N80" s="9">
        <v>38.66</v>
      </c>
    </row>
    <row r="81" spans="1:14">
      <c r="A81" s="5" t="s">
        <v>100</v>
      </c>
      <c r="B81" s="8" t="s">
        <v>108</v>
      </c>
      <c r="C81" t="str">
        <f t="shared" si="2"/>
        <v>SAMA</v>
      </c>
      <c r="E81" s="9" t="s">
        <v>108</v>
      </c>
      <c r="F81" s="9">
        <v>8.13</v>
      </c>
      <c r="G81" s="9">
        <v>22.77</v>
      </c>
      <c r="H81" s="9">
        <v>30.93</v>
      </c>
      <c r="I81" s="9">
        <v>34.38</v>
      </c>
      <c r="J81" s="9">
        <v>35.67</v>
      </c>
      <c r="K81" s="9">
        <v>36.14</v>
      </c>
      <c r="L81" s="9">
        <v>38.78</v>
      </c>
      <c r="M81" s="9">
        <v>38.89</v>
      </c>
      <c r="N81" s="9">
        <v>38.99</v>
      </c>
    </row>
    <row r="82" spans="1:14">
      <c r="A82" s="5" t="s">
        <v>100</v>
      </c>
      <c r="B82" s="8" t="s">
        <v>110</v>
      </c>
      <c r="C82" t="str">
        <f t="shared" si="2"/>
        <v>SAMA</v>
      </c>
      <c r="E82" s="9" t="s">
        <v>110</v>
      </c>
      <c r="F82" s="9">
        <v>11.7</v>
      </c>
      <c r="G82" s="9">
        <v>17.52</v>
      </c>
      <c r="H82" s="9">
        <v>30.17</v>
      </c>
      <c r="I82" s="9">
        <v>34.8</v>
      </c>
      <c r="J82" s="9">
        <v>36.08</v>
      </c>
      <c r="K82" s="9">
        <v>36.42</v>
      </c>
      <c r="L82" s="9">
        <v>39.54</v>
      </c>
      <c r="M82" s="9">
        <v>39.57</v>
      </c>
      <c r="N82" s="9">
        <v>39.61</v>
      </c>
    </row>
    <row r="83" spans="1:14">
      <c r="A83" s="5" t="s">
        <v>100</v>
      </c>
      <c r="B83" s="8" t="s">
        <v>111</v>
      </c>
      <c r="C83" t="str">
        <f t="shared" si="2"/>
        <v>SAMA</v>
      </c>
      <c r="E83" s="9" t="s">
        <v>111</v>
      </c>
      <c r="F83" s="9">
        <v>9.83</v>
      </c>
      <c r="G83" s="9">
        <v>25.14</v>
      </c>
      <c r="H83" s="9">
        <v>34.61</v>
      </c>
      <c r="I83" s="9">
        <v>33.68</v>
      </c>
      <c r="J83" s="9">
        <v>34.34</v>
      </c>
      <c r="K83" s="9">
        <v>34.62</v>
      </c>
      <c r="L83" s="9">
        <v>37</v>
      </c>
      <c r="M83" s="9">
        <v>37.1</v>
      </c>
      <c r="N83" s="9">
        <v>37.15</v>
      </c>
    </row>
    <row r="84" spans="1:14">
      <c r="A84" s="5" t="s">
        <v>100</v>
      </c>
      <c r="B84" s="8" t="s">
        <v>112</v>
      </c>
      <c r="C84" t="str">
        <f t="shared" si="2"/>
        <v>SAMA</v>
      </c>
      <c r="E84" s="9" t="s">
        <v>112</v>
      </c>
      <c r="F84" s="9">
        <v>10.18</v>
      </c>
      <c r="G84" s="9">
        <v>25.45</v>
      </c>
      <c r="H84" s="9">
        <v>36.53</v>
      </c>
      <c r="I84" s="9">
        <v>33.53</v>
      </c>
      <c r="J84" s="9">
        <v>34.52</v>
      </c>
      <c r="K84" s="9">
        <v>34.9</v>
      </c>
      <c r="L84" s="9">
        <v>73.17</v>
      </c>
      <c r="M84" s="9">
        <v>73.22</v>
      </c>
      <c r="N84" s="9">
        <v>73.33</v>
      </c>
    </row>
    <row r="85" spans="1:14">
      <c r="A85" s="5" t="s">
        <v>100</v>
      </c>
      <c r="B85" s="8" t="s">
        <v>113</v>
      </c>
      <c r="C85" t="str">
        <f t="shared" si="2"/>
        <v>SAMA</v>
      </c>
      <c r="E85" s="9" t="s">
        <v>113</v>
      </c>
      <c r="F85" s="9">
        <v>13.06</v>
      </c>
      <c r="G85" s="9">
        <v>25.29</v>
      </c>
      <c r="H85" s="9">
        <v>35.22</v>
      </c>
      <c r="I85" s="9">
        <v>34.44</v>
      </c>
      <c r="J85" s="9">
        <v>35.52</v>
      </c>
      <c r="K85" s="9">
        <v>35.84</v>
      </c>
      <c r="L85" s="9">
        <v>39.24</v>
      </c>
      <c r="M85" s="9">
        <v>39.4</v>
      </c>
      <c r="N85" s="9">
        <v>39.46</v>
      </c>
    </row>
    <row r="86" spans="1:14">
      <c r="A86" s="5" t="s">
        <v>100</v>
      </c>
      <c r="B86" s="8" t="s">
        <v>114</v>
      </c>
      <c r="C86" t="str">
        <f t="shared" si="2"/>
        <v>SAMA</v>
      </c>
      <c r="E86" s="9" t="s">
        <v>114</v>
      </c>
      <c r="F86" s="9">
        <v>10.82</v>
      </c>
      <c r="G86" s="9">
        <v>22.51</v>
      </c>
      <c r="H86" s="9">
        <v>40.5</v>
      </c>
      <c r="I86" s="9">
        <v>30.07</v>
      </c>
      <c r="J86" s="9">
        <v>31.35</v>
      </c>
      <c r="K86" s="9">
        <v>31.85</v>
      </c>
      <c r="L86" s="9">
        <v>67.49</v>
      </c>
      <c r="M86" s="9">
        <v>67.54</v>
      </c>
      <c r="N86" s="9">
        <v>67.57</v>
      </c>
    </row>
    <row r="87" spans="1:14">
      <c r="A87" s="5" t="s">
        <v>100</v>
      </c>
      <c r="B87" s="8" t="s">
        <v>115</v>
      </c>
      <c r="C87" t="str">
        <f t="shared" si="2"/>
        <v>SAMA</v>
      </c>
      <c r="E87" s="9" t="s">
        <v>115</v>
      </c>
      <c r="F87" s="9">
        <v>13.08</v>
      </c>
      <c r="G87" s="9">
        <v>31.57</v>
      </c>
      <c r="H87" s="9">
        <v>45.66</v>
      </c>
      <c r="I87" s="9">
        <v>33.98</v>
      </c>
      <c r="J87" s="9">
        <v>35.1</v>
      </c>
      <c r="K87" s="9">
        <v>35.53</v>
      </c>
      <c r="L87" s="9">
        <v>72.49</v>
      </c>
      <c r="M87" s="9">
        <v>72.6</v>
      </c>
      <c r="N87" s="9">
        <v>72.69</v>
      </c>
    </row>
    <row r="88" spans="1:14">
      <c r="A88" s="5" t="s">
        <v>100</v>
      </c>
      <c r="B88" s="8" t="s">
        <v>116</v>
      </c>
      <c r="C88" t="str">
        <f t="shared" si="2"/>
        <v>SAMA</v>
      </c>
      <c r="E88" s="9" t="s">
        <v>116</v>
      </c>
      <c r="F88" s="9">
        <v>9.04</v>
      </c>
      <c r="G88" s="9">
        <v>18.68</v>
      </c>
      <c r="H88" s="9">
        <v>26.23</v>
      </c>
      <c r="I88" s="9">
        <v>29.72</v>
      </c>
      <c r="J88" s="9">
        <v>30.64</v>
      </c>
      <c r="K88" s="9">
        <v>31.06</v>
      </c>
      <c r="L88" s="9">
        <v>49.29</v>
      </c>
      <c r="M88" s="9">
        <v>49.35</v>
      </c>
      <c r="N88" s="9">
        <v>49.43</v>
      </c>
    </row>
    <row r="89" spans="1:14">
      <c r="A89" s="5" t="s">
        <v>100</v>
      </c>
      <c r="B89" s="8" t="s">
        <v>117</v>
      </c>
      <c r="C89" t="str">
        <f t="shared" si="2"/>
        <v>SAMA</v>
      </c>
      <c r="E89" s="9" t="s">
        <v>117</v>
      </c>
      <c r="F89" s="9">
        <v>10.09</v>
      </c>
      <c r="G89" s="9">
        <v>23.63</v>
      </c>
      <c r="H89" s="9">
        <v>34.73</v>
      </c>
      <c r="I89" s="9">
        <v>32.6</v>
      </c>
      <c r="J89" s="9">
        <v>33.45</v>
      </c>
      <c r="K89" s="9">
        <v>33.88</v>
      </c>
      <c r="L89" s="9">
        <v>48.96</v>
      </c>
      <c r="M89" s="9">
        <v>49.03</v>
      </c>
      <c r="N89" s="9">
        <v>49.1</v>
      </c>
    </row>
    <row r="90" spans="1:14">
      <c r="A90" s="5" t="s">
        <v>100</v>
      </c>
      <c r="B90" s="8" t="s">
        <v>118</v>
      </c>
      <c r="C90" t="str">
        <f t="shared" si="2"/>
        <v>SAMA</v>
      </c>
      <c r="E90" s="9" t="s">
        <v>118</v>
      </c>
      <c r="F90" s="9">
        <v>10.71</v>
      </c>
      <c r="G90" s="9">
        <v>24.95</v>
      </c>
      <c r="H90" s="9">
        <v>36.75</v>
      </c>
      <c r="I90" s="9">
        <v>34.58</v>
      </c>
      <c r="J90" s="9">
        <v>35.84</v>
      </c>
      <c r="K90" s="9">
        <v>36.37</v>
      </c>
      <c r="L90" s="9">
        <v>54.71</v>
      </c>
      <c r="M90" s="9">
        <v>54.8</v>
      </c>
      <c r="N90" s="9">
        <v>54.92</v>
      </c>
    </row>
    <row r="91" spans="1:14">
      <c r="A91" s="5" t="s">
        <v>100</v>
      </c>
      <c r="B91" s="8" t="s">
        <v>119</v>
      </c>
      <c r="C91" t="str">
        <f t="shared" si="2"/>
        <v>SAMA</v>
      </c>
      <c r="E91" s="9" t="s">
        <v>119</v>
      </c>
      <c r="F91" s="9">
        <v>12.09</v>
      </c>
      <c r="G91" s="9">
        <v>26.73</v>
      </c>
      <c r="H91" s="9">
        <v>41.59</v>
      </c>
      <c r="I91" s="9">
        <v>36.5</v>
      </c>
      <c r="J91" s="9">
        <v>37.86</v>
      </c>
      <c r="K91" s="9">
        <v>38.39</v>
      </c>
      <c r="L91" s="9">
        <v>53.68</v>
      </c>
      <c r="M91" s="9">
        <v>53.76</v>
      </c>
      <c r="N91" s="9">
        <v>53.83</v>
      </c>
    </row>
    <row r="92" spans="1:14">
      <c r="A92" s="5" t="s">
        <v>100</v>
      </c>
      <c r="B92" s="8" t="s">
        <v>120</v>
      </c>
      <c r="C92" t="str">
        <f t="shared" si="2"/>
        <v>SAMA</v>
      </c>
      <c r="E92" s="9" t="s">
        <v>120</v>
      </c>
      <c r="F92" s="9">
        <v>9.14</v>
      </c>
      <c r="G92" s="9">
        <v>21.15</v>
      </c>
      <c r="H92" s="9">
        <v>28.98</v>
      </c>
      <c r="I92" s="9">
        <v>32.43</v>
      </c>
      <c r="J92" s="9">
        <v>33.54</v>
      </c>
      <c r="K92" s="9">
        <v>33.92</v>
      </c>
      <c r="L92" s="9">
        <v>73.01</v>
      </c>
      <c r="M92" s="9">
        <v>73.12</v>
      </c>
      <c r="N92" s="9">
        <v>73.23</v>
      </c>
    </row>
    <row r="93" spans="1:14">
      <c r="A93" s="5" t="s">
        <v>100</v>
      </c>
      <c r="B93" s="8" t="s">
        <v>121</v>
      </c>
      <c r="C93" t="str">
        <f t="shared" si="2"/>
        <v>SAMA</v>
      </c>
      <c r="E93" s="9" t="s">
        <v>121</v>
      </c>
      <c r="F93" s="9">
        <v>10.22</v>
      </c>
      <c r="G93" s="9">
        <v>18.01</v>
      </c>
      <c r="H93" s="9">
        <v>31.53</v>
      </c>
      <c r="I93" s="9">
        <v>32.93</v>
      </c>
      <c r="J93" s="9">
        <v>34.55</v>
      </c>
      <c r="K93" s="9">
        <v>35.03</v>
      </c>
      <c r="L93" s="9">
        <v>48.16</v>
      </c>
      <c r="M93" s="9">
        <v>48.18</v>
      </c>
      <c r="N93" s="9">
        <v>48.23</v>
      </c>
    </row>
  </sheetData>
  <conditionalFormatting sqref="B2:B93">
    <cfRule type="duplicateValues" dxfId="0" priority="1"/>
  </conditionalFormatting>
  <conditionalFormatting sqref="B2:B7 B11:B31 B33:B93">
    <cfRule type="duplicateValues" dxfId="0" priority="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tabSelected="1" workbookViewId="0">
      <selection activeCell="A10" sqref="A10"/>
    </sheetView>
  </sheetViews>
  <sheetFormatPr defaultColWidth="9" defaultRowHeight="14.25" outlineLevelCol="1"/>
  <cols>
    <col min="1" max="1" width="41" customWidth="1"/>
    <col min="2" max="2" width="58.875" customWidth="1"/>
  </cols>
  <sheetData>
    <row r="1" spans="1:2">
      <c r="A1" s="1" t="s">
        <v>0</v>
      </c>
      <c r="B1" s="2" t="s">
        <v>1</v>
      </c>
    </row>
    <row r="2" spans="1:2">
      <c r="A2" s="2" t="s">
        <v>11</v>
      </c>
      <c r="B2" s="2" t="s">
        <v>12</v>
      </c>
    </row>
    <row r="3" spans="1:2">
      <c r="A3" s="2" t="s">
        <v>13</v>
      </c>
      <c r="B3" s="2" t="s">
        <v>14</v>
      </c>
    </row>
    <row r="4" spans="1:2">
      <c r="A4" s="2" t="s">
        <v>11</v>
      </c>
      <c r="B4" s="2" t="s">
        <v>15</v>
      </c>
    </row>
    <row r="5" spans="1:2">
      <c r="A5" s="2" t="s">
        <v>13</v>
      </c>
      <c r="B5" s="2" t="s">
        <v>16</v>
      </c>
    </row>
    <row r="6" spans="1:2">
      <c r="A6" s="2" t="s">
        <v>13</v>
      </c>
      <c r="B6" s="2" t="s">
        <v>17</v>
      </c>
    </row>
    <row r="7" spans="1:2">
      <c r="A7" s="2" t="s">
        <v>11</v>
      </c>
      <c r="B7" s="2" t="s">
        <v>18</v>
      </c>
    </row>
    <row r="8" spans="1:2">
      <c r="A8" s="2" t="s">
        <v>19</v>
      </c>
      <c r="B8" s="3" t="s">
        <v>20</v>
      </c>
    </row>
    <row r="9" spans="1:2">
      <c r="A9" s="2" t="s">
        <v>19</v>
      </c>
      <c r="B9" s="3" t="s">
        <v>23</v>
      </c>
    </row>
    <row r="10" spans="1:2">
      <c r="A10" s="2" t="s">
        <v>21</v>
      </c>
      <c r="B10" s="3" t="s">
        <v>22</v>
      </c>
    </row>
    <row r="11" spans="1:2">
      <c r="A11" s="2" t="s">
        <v>21</v>
      </c>
      <c r="B11" s="2" t="s">
        <v>141</v>
      </c>
    </row>
    <row r="12" spans="1:2">
      <c r="A12" s="2" t="s">
        <v>21</v>
      </c>
      <c r="B12" s="2" t="s">
        <v>142</v>
      </c>
    </row>
    <row r="13" spans="1:2">
      <c r="A13" s="4" t="s">
        <v>26</v>
      </c>
      <c r="B13" s="2" t="s">
        <v>27</v>
      </c>
    </row>
    <row r="14" spans="1:2">
      <c r="A14" s="4" t="s">
        <v>26</v>
      </c>
      <c r="B14" s="2" t="s">
        <v>28</v>
      </c>
    </row>
    <row r="15" spans="1:2">
      <c r="A15" s="4" t="s">
        <v>26</v>
      </c>
      <c r="B15" s="2" t="s">
        <v>29</v>
      </c>
    </row>
    <row r="16" spans="1:2">
      <c r="A16" s="2" t="s">
        <v>30</v>
      </c>
      <c r="B16" s="2" t="s">
        <v>31</v>
      </c>
    </row>
    <row r="17" spans="1:2">
      <c r="A17" s="2" t="s">
        <v>30</v>
      </c>
      <c r="B17" s="2" t="s">
        <v>32</v>
      </c>
    </row>
    <row r="18" spans="1:2">
      <c r="A18" s="2" t="s">
        <v>30</v>
      </c>
      <c r="B18" s="2" t="s">
        <v>33</v>
      </c>
    </row>
    <row r="19" spans="1:2">
      <c r="A19" s="2" t="s">
        <v>34</v>
      </c>
      <c r="B19" s="2" t="s">
        <v>35</v>
      </c>
    </row>
    <row r="20" spans="1:2">
      <c r="A20" s="2" t="s">
        <v>34</v>
      </c>
      <c r="B20" s="2" t="s">
        <v>36</v>
      </c>
    </row>
    <row r="21" spans="1:2">
      <c r="A21" s="2" t="s">
        <v>37</v>
      </c>
      <c r="B21" s="2" t="s">
        <v>38</v>
      </c>
    </row>
    <row r="22" spans="1:2">
      <c r="A22" s="2" t="s">
        <v>37</v>
      </c>
      <c r="B22" s="2" t="s">
        <v>39</v>
      </c>
    </row>
    <row r="23" spans="1:2">
      <c r="A23" s="2" t="s">
        <v>37</v>
      </c>
      <c r="B23" s="2" t="s">
        <v>40</v>
      </c>
    </row>
    <row r="24" spans="1:2">
      <c r="A24" s="2" t="s">
        <v>41</v>
      </c>
      <c r="B24" s="2" t="s">
        <v>42</v>
      </c>
    </row>
    <row r="25" spans="1:2">
      <c r="A25" s="2" t="s">
        <v>41</v>
      </c>
      <c r="B25" s="2" t="s">
        <v>43</v>
      </c>
    </row>
    <row r="26" spans="1:2">
      <c r="A26" s="2" t="s">
        <v>41</v>
      </c>
      <c r="B26" s="2" t="s">
        <v>44</v>
      </c>
    </row>
    <row r="27" spans="1:2">
      <c r="A27" s="2" t="s">
        <v>45</v>
      </c>
      <c r="B27" s="2" t="s">
        <v>46</v>
      </c>
    </row>
    <row r="28" spans="1:2">
      <c r="A28" s="2" t="s">
        <v>45</v>
      </c>
      <c r="B28" s="2" t="s">
        <v>47</v>
      </c>
    </row>
    <row r="29" spans="1:2">
      <c r="A29" s="2" t="s">
        <v>45</v>
      </c>
      <c r="B29" s="2" t="s">
        <v>48</v>
      </c>
    </row>
    <row r="30" spans="1:2">
      <c r="A30" s="2" t="s">
        <v>143</v>
      </c>
      <c r="B30" s="2" t="s">
        <v>55</v>
      </c>
    </row>
    <row r="31" spans="1:2">
      <c r="A31" s="2" t="s">
        <v>50</v>
      </c>
      <c r="B31" s="2" t="s">
        <v>51</v>
      </c>
    </row>
    <row r="32" spans="1:2">
      <c r="A32" s="2" t="s">
        <v>134</v>
      </c>
      <c r="B32" s="3" t="s">
        <v>25</v>
      </c>
    </row>
    <row r="33" spans="1:2">
      <c r="A33" s="2" t="s">
        <v>50</v>
      </c>
      <c r="B33" s="2" t="s">
        <v>53</v>
      </c>
    </row>
    <row r="34" spans="1:2">
      <c r="A34" s="2" t="s">
        <v>143</v>
      </c>
      <c r="B34" s="2" t="s">
        <v>56</v>
      </c>
    </row>
    <row r="35" spans="1:2">
      <c r="A35" s="2" t="s">
        <v>143</v>
      </c>
      <c r="B35" s="2" t="s">
        <v>57</v>
      </c>
    </row>
    <row r="36" spans="1:2">
      <c r="A36" s="2" t="s">
        <v>50</v>
      </c>
      <c r="B36" s="2" t="s">
        <v>52</v>
      </c>
    </row>
    <row r="37" spans="1:2">
      <c r="A37" s="2" t="s">
        <v>133</v>
      </c>
      <c r="B37" s="2" t="s">
        <v>59</v>
      </c>
    </row>
    <row r="38" spans="1:2">
      <c r="A38" s="2" t="s">
        <v>133</v>
      </c>
      <c r="B38" s="2" t="s">
        <v>60</v>
      </c>
    </row>
    <row r="39" spans="1:2">
      <c r="A39" s="2" t="s">
        <v>61</v>
      </c>
      <c r="B39" s="2" t="s">
        <v>62</v>
      </c>
    </row>
    <row r="40" spans="1:2">
      <c r="A40" s="5" t="s">
        <v>61</v>
      </c>
      <c r="B40" s="6" t="s">
        <v>63</v>
      </c>
    </row>
    <row r="41" spans="1:2">
      <c r="A41" s="5" t="s">
        <v>61</v>
      </c>
      <c r="B41" s="6" t="s">
        <v>64</v>
      </c>
    </row>
    <row r="42" spans="1:2">
      <c r="A42" s="5" t="s">
        <v>65</v>
      </c>
      <c r="B42" s="6" t="s">
        <v>66</v>
      </c>
    </row>
    <row r="43" spans="1:2">
      <c r="A43" s="5" t="s">
        <v>65</v>
      </c>
      <c r="B43" s="6" t="s">
        <v>67</v>
      </c>
    </row>
    <row r="44" spans="1:2">
      <c r="A44" s="5" t="s">
        <v>65</v>
      </c>
      <c r="B44" s="6" t="s">
        <v>68</v>
      </c>
    </row>
    <row r="45" ht="42.75" spans="1:2">
      <c r="A45" s="7" t="s">
        <v>156</v>
      </c>
      <c r="B45" s="7" t="s">
        <v>157</v>
      </c>
    </row>
    <row r="46" ht="42.75" spans="1:2">
      <c r="A46" s="7" t="s">
        <v>156</v>
      </c>
      <c r="B46" s="7" t="s">
        <v>158</v>
      </c>
    </row>
    <row r="47" ht="42.75" spans="1:2">
      <c r="A47" s="7" t="s">
        <v>156</v>
      </c>
      <c r="B47" s="7" t="s">
        <v>159</v>
      </c>
    </row>
    <row r="48" spans="1:2">
      <c r="A48" s="5" t="s">
        <v>69</v>
      </c>
      <c r="B48" s="2" t="s">
        <v>70</v>
      </c>
    </row>
    <row r="49" spans="1:2">
      <c r="A49" s="5" t="s">
        <v>69</v>
      </c>
      <c r="B49" s="2" t="s">
        <v>71</v>
      </c>
    </row>
    <row r="50" spans="1:2">
      <c r="A50" s="5" t="s">
        <v>69</v>
      </c>
      <c r="B50" s="2" t="s">
        <v>72</v>
      </c>
    </row>
    <row r="51" spans="1:2">
      <c r="A51" s="5" t="s">
        <v>69</v>
      </c>
      <c r="B51" s="2" t="s">
        <v>73</v>
      </c>
    </row>
    <row r="52" spans="1:2">
      <c r="A52" s="5" t="s">
        <v>69</v>
      </c>
      <c r="B52" s="2" t="s">
        <v>74</v>
      </c>
    </row>
    <row r="53" spans="1:2">
      <c r="A53" s="5" t="s">
        <v>75</v>
      </c>
      <c r="B53" s="2" t="s">
        <v>76</v>
      </c>
    </row>
    <row r="54" spans="1:2">
      <c r="A54" s="5" t="s">
        <v>75</v>
      </c>
      <c r="B54" s="2" t="s">
        <v>77</v>
      </c>
    </row>
    <row r="55" spans="1:2">
      <c r="A55" s="5" t="s">
        <v>75</v>
      </c>
      <c r="B55" s="2" t="s">
        <v>78</v>
      </c>
    </row>
    <row r="56" spans="1:2">
      <c r="A56" s="5" t="s">
        <v>79</v>
      </c>
      <c r="B56" s="2" t="s">
        <v>80</v>
      </c>
    </row>
    <row r="57" spans="1:2">
      <c r="A57" s="5" t="s">
        <v>79</v>
      </c>
      <c r="B57" s="2" t="s">
        <v>81</v>
      </c>
    </row>
    <row r="58" spans="1:2">
      <c r="A58" s="5" t="s">
        <v>79</v>
      </c>
      <c r="B58" s="2" t="s">
        <v>82</v>
      </c>
    </row>
    <row r="59" spans="1:2">
      <c r="A59" s="5" t="s">
        <v>83</v>
      </c>
      <c r="B59" s="2" t="s">
        <v>84</v>
      </c>
    </row>
    <row r="60" spans="1:2">
      <c r="A60" s="5" t="s">
        <v>83</v>
      </c>
      <c r="B60" s="2" t="s">
        <v>85</v>
      </c>
    </row>
    <row r="61" spans="1:2">
      <c r="A61" s="5" t="s">
        <v>83</v>
      </c>
      <c r="B61" s="2" t="s">
        <v>86</v>
      </c>
    </row>
    <row r="62" spans="1:2">
      <c r="A62" s="5" t="s">
        <v>83</v>
      </c>
      <c r="B62" s="2" t="s">
        <v>87</v>
      </c>
    </row>
    <row r="63" spans="1:2">
      <c r="A63" s="5" t="s">
        <v>83</v>
      </c>
      <c r="B63" s="2" t="s">
        <v>88</v>
      </c>
    </row>
    <row r="64" spans="1:2">
      <c r="A64" s="5" t="s">
        <v>83</v>
      </c>
      <c r="B64" s="2" t="s">
        <v>89</v>
      </c>
    </row>
    <row r="65" spans="1:2">
      <c r="A65" s="5" t="s">
        <v>83</v>
      </c>
      <c r="B65" s="2" t="s">
        <v>90</v>
      </c>
    </row>
    <row r="66" spans="1:2">
      <c r="A66" s="5" t="s">
        <v>83</v>
      </c>
      <c r="B66" s="2" t="s">
        <v>91</v>
      </c>
    </row>
    <row r="67" spans="1:2">
      <c r="A67" s="5" t="s">
        <v>83</v>
      </c>
      <c r="B67" s="2" t="s">
        <v>92</v>
      </c>
    </row>
    <row r="68" spans="1:2">
      <c r="A68" s="5" t="s">
        <v>83</v>
      </c>
      <c r="B68" s="2" t="s">
        <v>93</v>
      </c>
    </row>
    <row r="69" spans="1:2">
      <c r="A69" s="5" t="s">
        <v>83</v>
      </c>
      <c r="B69" s="2" t="s">
        <v>94</v>
      </c>
    </row>
    <row r="70" spans="1:2">
      <c r="A70" s="5" t="s">
        <v>83</v>
      </c>
      <c r="B70" s="2" t="s">
        <v>95</v>
      </c>
    </row>
    <row r="71" spans="1:2">
      <c r="A71" s="5" t="s">
        <v>96</v>
      </c>
      <c r="B71" s="2" t="s">
        <v>97</v>
      </c>
    </row>
    <row r="72" spans="1:2">
      <c r="A72" s="5" t="s">
        <v>96</v>
      </c>
      <c r="B72" s="2" t="s">
        <v>98</v>
      </c>
    </row>
    <row r="73" spans="1:2">
      <c r="A73" s="5" t="s">
        <v>96</v>
      </c>
      <c r="B73" s="2" t="s">
        <v>99</v>
      </c>
    </row>
    <row r="74" spans="1:2">
      <c r="A74" s="5" t="s">
        <v>100</v>
      </c>
      <c r="B74" s="2" t="s">
        <v>101</v>
      </c>
    </row>
    <row r="75" spans="1:2">
      <c r="A75" s="5" t="s">
        <v>100</v>
      </c>
      <c r="B75" s="2" t="s">
        <v>102</v>
      </c>
    </row>
    <row r="76" spans="1:2">
      <c r="A76" s="5" t="s">
        <v>100</v>
      </c>
      <c r="B76" s="2" t="s">
        <v>103</v>
      </c>
    </row>
    <row r="77" spans="1:2">
      <c r="A77" s="5" t="s">
        <v>100</v>
      </c>
      <c r="B77" s="2" t="s">
        <v>104</v>
      </c>
    </row>
    <row r="78" spans="1:2">
      <c r="A78" s="5" t="s">
        <v>100</v>
      </c>
      <c r="B78" s="2" t="s">
        <v>105</v>
      </c>
    </row>
    <row r="79" spans="1:2">
      <c r="A79" s="5" t="s">
        <v>100</v>
      </c>
      <c r="B79" s="2" t="s">
        <v>106</v>
      </c>
    </row>
    <row r="80" spans="1:2">
      <c r="A80" s="5" t="s">
        <v>100</v>
      </c>
      <c r="B80" s="2" t="s">
        <v>107</v>
      </c>
    </row>
    <row r="81" spans="1:2">
      <c r="A81" s="5" t="s">
        <v>100</v>
      </c>
      <c r="B81" s="2" t="s">
        <v>108</v>
      </c>
    </row>
    <row r="82" spans="1:2">
      <c r="A82" s="5" t="s">
        <v>100</v>
      </c>
      <c r="B82" s="2" t="s">
        <v>110</v>
      </c>
    </row>
    <row r="83" spans="1:2">
      <c r="A83" s="5" t="s">
        <v>100</v>
      </c>
      <c r="B83" s="2" t="s">
        <v>111</v>
      </c>
    </row>
    <row r="84" spans="1:2">
      <c r="A84" s="5" t="s">
        <v>100</v>
      </c>
      <c r="B84" s="2" t="s">
        <v>112</v>
      </c>
    </row>
    <row r="85" spans="1:2">
      <c r="A85" s="5" t="s">
        <v>100</v>
      </c>
      <c r="B85" s="2" t="s">
        <v>113</v>
      </c>
    </row>
    <row r="86" spans="1:2">
      <c r="A86" s="5" t="s">
        <v>100</v>
      </c>
      <c r="B86" s="2" t="s">
        <v>114</v>
      </c>
    </row>
    <row r="87" spans="1:2">
      <c r="A87" s="5" t="s">
        <v>100</v>
      </c>
      <c r="B87" s="2" t="s">
        <v>115</v>
      </c>
    </row>
    <row r="88" spans="1:2">
      <c r="A88" s="5" t="s">
        <v>100</v>
      </c>
      <c r="B88" s="2" t="s">
        <v>116</v>
      </c>
    </row>
    <row r="89" spans="1:2">
      <c r="A89" s="5" t="s">
        <v>100</v>
      </c>
      <c r="B89" s="2" t="s">
        <v>117</v>
      </c>
    </row>
    <row r="90" spans="1:2">
      <c r="A90" s="5" t="s">
        <v>100</v>
      </c>
      <c r="B90" s="2" t="s">
        <v>118</v>
      </c>
    </row>
    <row r="91" spans="1:2">
      <c r="A91" s="5" t="s">
        <v>100</v>
      </c>
      <c r="B91" s="2" t="s">
        <v>119</v>
      </c>
    </row>
    <row r="92" spans="1:2">
      <c r="A92" s="5" t="s">
        <v>100</v>
      </c>
      <c r="B92" s="2" t="s">
        <v>120</v>
      </c>
    </row>
    <row r="93" spans="1:2">
      <c r="A93" s="5" t="s">
        <v>100</v>
      </c>
      <c r="B93" s="2" t="s">
        <v>121</v>
      </c>
    </row>
  </sheetData>
  <conditionalFormatting sqref="B2:B93">
    <cfRule type="duplicateValues" dxfId="0" priority="1"/>
  </conditionalFormatting>
  <conditionalFormatting sqref="B2:B7 B11:B31 B33:B93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Details</vt:lpstr>
      <vt:lpstr>NEW</vt:lpstr>
      <vt:lpstr>NEW (2)</vt:lpstr>
      <vt:lpstr>NEW BANGET</vt:lpstr>
      <vt:lpstr>3 - 27Juli 2023 (11.55-12.28)</vt:lpstr>
      <vt:lpstr>naming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Luthfiana Adam Maldini</dc:creator>
  <cp:lastModifiedBy>user</cp:lastModifiedBy>
  <dcterms:created xsi:type="dcterms:W3CDTF">2023-01-10T22:13:00Z</dcterms:created>
  <dcterms:modified xsi:type="dcterms:W3CDTF">2023-07-29T23:18:43Z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2AF56C5843C5497BB92ED27EBFEBF0D7</vt:lpwstr>
  </property>
  <property fmtid="{D5CDD505-2E9C-101B-9397-08002B2CF9AE}" pid="3" name="KSOProductBuildVer">
    <vt:lpwstr>1033-11.1.0.11664</vt:lpwstr>
  </property>
  <property fmtid="{D5CDD505-2E9C-101B-9397-08002B2CF9AE}" pid="4" name="ContentTypeId">
    <vt:lpwstr>0x0101009D262E2094C2424FBDC1D076FFC12C69</vt:lpwstr>
  </property>
  <property fmtid="{D5CDD505-2E9C-101B-9397-08002B2CF9AE}" pid="5" name="MediaServiceImageTags">
    <vt:lpwstr/>
  </property>
</Properties>
</file>