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1_timeseriesdataanalysis\"/>
    </mc:Choice>
  </mc:AlternateContent>
  <xr:revisionPtr revIDLastSave="0" documentId="13_ncr:1_{2290A81A-DA8A-4453-908A-090C84A10C8E}" xr6:coauthVersionLast="47" xr6:coauthVersionMax="47" xr10:uidLastSave="{00000000-0000-0000-0000-000000000000}"/>
  <bookViews>
    <workbookView xWindow="-120" yWindow="-120" windowWidth="29040" windowHeight="15840" activeTab="7" xr2:uid="{A29C4172-6486-4F51-BADD-D9DBBCF91531}"/>
  </bookViews>
  <sheets>
    <sheet name="時系列データ" sheetId="1" r:id="rId1"/>
    <sheet name="季節性・循環" sheetId="3" r:id="rId2"/>
    <sheet name="Y_重回帰" sheetId="9" r:id="rId3"/>
    <sheet name="Y_自己回帰" sheetId="5" r:id="rId4"/>
    <sheet name="Y_多項式" sheetId="6" r:id="rId5"/>
    <sheet name="ランダムウォーク_自己回帰" sheetId="8" r:id="rId6"/>
    <sheet name="ランダムウォーク_多項式" sheetId="7" r:id="rId7"/>
    <sheet name="ランダムウォーク_標準偏差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0" l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S3" i="10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P3" i="10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M3" i="10"/>
  <c r="M4" i="10" s="1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A3" i="10"/>
  <c r="A4" i="10" s="1"/>
  <c r="X15" i="7"/>
  <c r="U3" i="10" l="1"/>
  <c r="U4" i="10"/>
  <c r="A5" i="10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26" i="8"/>
  <c r="X3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4" i="7"/>
  <c r="X13" i="7"/>
  <c r="X12" i="7"/>
  <c r="X11" i="7"/>
  <c r="X10" i="7"/>
  <c r="X9" i="7"/>
  <c r="X8" i="7"/>
  <c r="X7" i="7"/>
  <c r="X6" i="7"/>
  <c r="X5" i="7"/>
  <c r="Q26" i="9"/>
  <c r="Q26" i="5"/>
  <c r="Q26" i="6"/>
  <c r="Q26" i="7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C4" i="9"/>
  <c r="A3" i="9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A3" i="8"/>
  <c r="F63" i="7"/>
  <c r="E63" i="7"/>
  <c r="D63" i="7"/>
  <c r="C63" i="7"/>
  <c r="G62" i="7"/>
  <c r="F62" i="7"/>
  <c r="E62" i="7"/>
  <c r="G63" i="7" s="1"/>
  <c r="D62" i="7"/>
  <c r="C62" i="7"/>
  <c r="F61" i="7"/>
  <c r="E61" i="7"/>
  <c r="D61" i="7"/>
  <c r="C61" i="7"/>
  <c r="G60" i="7"/>
  <c r="F60" i="7"/>
  <c r="E60" i="7"/>
  <c r="G61" i="7" s="1"/>
  <c r="D60" i="7"/>
  <c r="C60" i="7"/>
  <c r="F59" i="7"/>
  <c r="E59" i="7"/>
  <c r="D59" i="7"/>
  <c r="C59" i="7"/>
  <c r="G58" i="7"/>
  <c r="F58" i="7"/>
  <c r="E58" i="7"/>
  <c r="G59" i="7" s="1"/>
  <c r="D58" i="7"/>
  <c r="C58" i="7"/>
  <c r="F57" i="7"/>
  <c r="E57" i="7"/>
  <c r="D57" i="7"/>
  <c r="C57" i="7"/>
  <c r="G56" i="7"/>
  <c r="F56" i="7"/>
  <c r="E56" i="7"/>
  <c r="G57" i="7" s="1"/>
  <c r="D56" i="7"/>
  <c r="C56" i="7"/>
  <c r="F55" i="7"/>
  <c r="E55" i="7"/>
  <c r="D55" i="7"/>
  <c r="C55" i="7"/>
  <c r="G54" i="7"/>
  <c r="F54" i="7"/>
  <c r="E54" i="7"/>
  <c r="G55" i="7" s="1"/>
  <c r="D54" i="7"/>
  <c r="C54" i="7"/>
  <c r="F53" i="7"/>
  <c r="E53" i="7"/>
  <c r="D53" i="7"/>
  <c r="C53" i="7"/>
  <c r="G52" i="7"/>
  <c r="F52" i="7"/>
  <c r="E52" i="7"/>
  <c r="G53" i="7" s="1"/>
  <c r="D52" i="7"/>
  <c r="C52" i="7"/>
  <c r="F51" i="7"/>
  <c r="E51" i="7"/>
  <c r="D51" i="7"/>
  <c r="C51" i="7"/>
  <c r="G50" i="7"/>
  <c r="F50" i="7"/>
  <c r="E50" i="7"/>
  <c r="G51" i="7" s="1"/>
  <c r="D50" i="7"/>
  <c r="C50" i="7"/>
  <c r="F49" i="7"/>
  <c r="E49" i="7"/>
  <c r="D49" i="7"/>
  <c r="C49" i="7"/>
  <c r="G48" i="7"/>
  <c r="F48" i="7"/>
  <c r="E48" i="7"/>
  <c r="G49" i="7" s="1"/>
  <c r="D48" i="7"/>
  <c r="C48" i="7"/>
  <c r="F47" i="7"/>
  <c r="E47" i="7"/>
  <c r="D47" i="7"/>
  <c r="C47" i="7"/>
  <c r="G46" i="7"/>
  <c r="F46" i="7"/>
  <c r="E46" i="7"/>
  <c r="G47" i="7" s="1"/>
  <c r="D46" i="7"/>
  <c r="C46" i="7"/>
  <c r="F45" i="7"/>
  <c r="E45" i="7"/>
  <c r="D45" i="7"/>
  <c r="C45" i="7"/>
  <c r="G44" i="7"/>
  <c r="F44" i="7"/>
  <c r="E44" i="7"/>
  <c r="G45" i="7" s="1"/>
  <c r="D44" i="7"/>
  <c r="C44" i="7"/>
  <c r="F43" i="7"/>
  <c r="E43" i="7"/>
  <c r="D43" i="7"/>
  <c r="C43" i="7"/>
  <c r="G42" i="7"/>
  <c r="F42" i="7"/>
  <c r="E42" i="7"/>
  <c r="G43" i="7" s="1"/>
  <c r="D42" i="7"/>
  <c r="C42" i="7"/>
  <c r="F41" i="7"/>
  <c r="E41" i="7"/>
  <c r="D41" i="7"/>
  <c r="C41" i="7"/>
  <c r="G40" i="7"/>
  <c r="F40" i="7"/>
  <c r="E40" i="7"/>
  <c r="G41" i="7" s="1"/>
  <c r="D40" i="7"/>
  <c r="C40" i="7"/>
  <c r="F39" i="7"/>
  <c r="E39" i="7"/>
  <c r="D39" i="7"/>
  <c r="C39" i="7"/>
  <c r="G38" i="7"/>
  <c r="F38" i="7"/>
  <c r="E38" i="7"/>
  <c r="G39" i="7" s="1"/>
  <c r="D38" i="7"/>
  <c r="C38" i="7"/>
  <c r="F37" i="7"/>
  <c r="E37" i="7"/>
  <c r="D37" i="7"/>
  <c r="C37" i="7"/>
  <c r="G36" i="7"/>
  <c r="F36" i="7"/>
  <c r="E36" i="7"/>
  <c r="G37" i="7" s="1"/>
  <c r="D36" i="7"/>
  <c r="C36" i="7"/>
  <c r="F35" i="7"/>
  <c r="E35" i="7"/>
  <c r="D35" i="7"/>
  <c r="C35" i="7"/>
  <c r="G34" i="7"/>
  <c r="F34" i="7"/>
  <c r="E34" i="7"/>
  <c r="G35" i="7" s="1"/>
  <c r="D34" i="7"/>
  <c r="C34" i="7"/>
  <c r="F33" i="7"/>
  <c r="E33" i="7"/>
  <c r="D33" i="7"/>
  <c r="C33" i="7"/>
  <c r="G32" i="7"/>
  <c r="F32" i="7"/>
  <c r="E32" i="7"/>
  <c r="G33" i="7" s="1"/>
  <c r="D32" i="7"/>
  <c r="C32" i="7"/>
  <c r="F31" i="7"/>
  <c r="E31" i="7"/>
  <c r="D31" i="7"/>
  <c r="C31" i="7"/>
  <c r="G30" i="7"/>
  <c r="F30" i="7"/>
  <c r="E30" i="7"/>
  <c r="G31" i="7" s="1"/>
  <c r="D30" i="7"/>
  <c r="C30" i="7"/>
  <c r="F29" i="7"/>
  <c r="E29" i="7"/>
  <c r="D29" i="7"/>
  <c r="C29" i="7"/>
  <c r="G28" i="7"/>
  <c r="F28" i="7"/>
  <c r="E28" i="7"/>
  <c r="G29" i="7" s="1"/>
  <c r="D28" i="7"/>
  <c r="C28" i="7"/>
  <c r="F27" i="7"/>
  <c r="E27" i="7"/>
  <c r="D27" i="7"/>
  <c r="C27" i="7"/>
  <c r="G26" i="7"/>
  <c r="F26" i="7"/>
  <c r="E26" i="7"/>
  <c r="G27" i="7" s="1"/>
  <c r="D26" i="7"/>
  <c r="C26" i="7"/>
  <c r="F25" i="7"/>
  <c r="E25" i="7"/>
  <c r="D25" i="7"/>
  <c r="C25" i="7"/>
  <c r="G24" i="7"/>
  <c r="F24" i="7"/>
  <c r="E24" i="7"/>
  <c r="D24" i="7"/>
  <c r="C24" i="7"/>
  <c r="G25" i="7" s="1"/>
  <c r="F23" i="7"/>
  <c r="E23" i="7"/>
  <c r="D23" i="7"/>
  <c r="C23" i="7"/>
  <c r="F22" i="7"/>
  <c r="E22" i="7"/>
  <c r="D22" i="7"/>
  <c r="C22" i="7"/>
  <c r="G23" i="7" s="1"/>
  <c r="F21" i="7"/>
  <c r="G22" i="7" s="1"/>
  <c r="E21" i="7"/>
  <c r="D21" i="7"/>
  <c r="C21" i="7"/>
  <c r="F20" i="7"/>
  <c r="E20" i="7"/>
  <c r="D20" i="7"/>
  <c r="C20" i="7"/>
  <c r="G21" i="7" s="1"/>
  <c r="G19" i="7"/>
  <c r="F19" i="7"/>
  <c r="E19" i="7"/>
  <c r="D19" i="7"/>
  <c r="G20" i="7" s="1"/>
  <c r="C19" i="7"/>
  <c r="F18" i="7"/>
  <c r="E18" i="7"/>
  <c r="D18" i="7"/>
  <c r="C18" i="7"/>
  <c r="F17" i="7"/>
  <c r="E17" i="7"/>
  <c r="D17" i="7"/>
  <c r="C17" i="7"/>
  <c r="G18" i="7" s="1"/>
  <c r="G16" i="7"/>
  <c r="F16" i="7"/>
  <c r="E16" i="7"/>
  <c r="D16" i="7"/>
  <c r="C16" i="7"/>
  <c r="G17" i="7" s="1"/>
  <c r="F15" i="7"/>
  <c r="E15" i="7"/>
  <c r="D15" i="7"/>
  <c r="C15" i="7"/>
  <c r="G14" i="7"/>
  <c r="F14" i="7"/>
  <c r="E14" i="7"/>
  <c r="G15" i="7" s="1"/>
  <c r="D14" i="7"/>
  <c r="C14" i="7"/>
  <c r="F13" i="7"/>
  <c r="E13" i="7"/>
  <c r="D13" i="7"/>
  <c r="C13" i="7"/>
  <c r="G12" i="7"/>
  <c r="F12" i="7"/>
  <c r="E12" i="7"/>
  <c r="D12" i="7"/>
  <c r="C12" i="7"/>
  <c r="G13" i="7" s="1"/>
  <c r="F11" i="7"/>
  <c r="E11" i="7"/>
  <c r="D11" i="7"/>
  <c r="C11" i="7"/>
  <c r="F10" i="7"/>
  <c r="E10" i="7"/>
  <c r="D10" i="7"/>
  <c r="C10" i="7"/>
  <c r="G11" i="7" s="1"/>
  <c r="F9" i="7"/>
  <c r="G9" i="7" s="1"/>
  <c r="E9" i="7"/>
  <c r="D9" i="7"/>
  <c r="C9" i="7"/>
  <c r="F8" i="7"/>
  <c r="E8" i="7"/>
  <c r="D8" i="7"/>
  <c r="C8" i="7"/>
  <c r="E7" i="7"/>
  <c r="D7" i="7"/>
  <c r="C7" i="7"/>
  <c r="D6" i="7"/>
  <c r="C6" i="7"/>
  <c r="C5" i="7"/>
  <c r="A3" i="7"/>
  <c r="B4" i="6"/>
  <c r="B5" i="6" s="1"/>
  <c r="A6" i="10" l="1"/>
  <c r="U5" i="10"/>
  <c r="G10" i="7"/>
  <c r="F63" i="6"/>
  <c r="F62" i="6"/>
  <c r="F61" i="6"/>
  <c r="F60" i="6"/>
  <c r="F59" i="6"/>
  <c r="F58" i="6"/>
  <c r="F57" i="6"/>
  <c r="F56" i="6"/>
  <c r="G57" i="6" s="1"/>
  <c r="F55" i="6"/>
  <c r="G56" i="6" s="1"/>
  <c r="F54" i="6"/>
  <c r="F53" i="6"/>
  <c r="F52" i="6"/>
  <c r="G53" i="6" s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G34" i="6" s="1"/>
  <c r="F32" i="6"/>
  <c r="G33" i="6" s="1"/>
  <c r="F31" i="6"/>
  <c r="F30" i="6"/>
  <c r="F29" i="6"/>
  <c r="F28" i="6"/>
  <c r="F27" i="6"/>
  <c r="F26" i="6"/>
  <c r="F25" i="6"/>
  <c r="F24" i="6"/>
  <c r="F23" i="6"/>
  <c r="F22" i="6"/>
  <c r="F21" i="6"/>
  <c r="F20" i="6"/>
  <c r="G21" i="6" s="1"/>
  <c r="F19" i="6"/>
  <c r="G20" i="6" s="1"/>
  <c r="F18" i="6"/>
  <c r="F17" i="6"/>
  <c r="F16" i="6"/>
  <c r="F15" i="6"/>
  <c r="F14" i="6"/>
  <c r="F13" i="6"/>
  <c r="F12" i="6"/>
  <c r="F11" i="6"/>
  <c r="F10" i="6"/>
  <c r="F9" i="6"/>
  <c r="F8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D63" i="6"/>
  <c r="D62" i="6"/>
  <c r="G63" i="6" s="1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G15" i="6"/>
  <c r="G52" i="6"/>
  <c r="G51" i="6"/>
  <c r="G45" i="6"/>
  <c r="G40" i="6"/>
  <c r="G39" i="6"/>
  <c r="G28" i="6"/>
  <c r="G27" i="6"/>
  <c r="G16" i="6"/>
  <c r="G10" i="6"/>
  <c r="A3" i="6"/>
  <c r="A3" i="5"/>
  <c r="A7" i="10" l="1"/>
  <c r="U6" i="10"/>
  <c r="G32" i="6"/>
  <c r="G9" i="6"/>
  <c r="G44" i="6"/>
  <c r="G41" i="6"/>
  <c r="G17" i="6"/>
  <c r="G29" i="6"/>
  <c r="G11" i="6"/>
  <c r="G35" i="6"/>
  <c r="G22" i="6"/>
  <c r="G46" i="6"/>
  <c r="G58" i="6"/>
  <c r="G23" i="6"/>
  <c r="G47" i="6"/>
  <c r="G59" i="6"/>
  <c r="G18" i="6"/>
  <c r="G30" i="6"/>
  <c r="G42" i="6"/>
  <c r="G54" i="6"/>
  <c r="G19" i="6"/>
  <c r="G31" i="6"/>
  <c r="G43" i="6"/>
  <c r="G55" i="6"/>
  <c r="G12" i="6"/>
  <c r="G24" i="6"/>
  <c r="G36" i="6"/>
  <c r="G48" i="6"/>
  <c r="G60" i="6"/>
  <c r="G13" i="6"/>
  <c r="G25" i="6"/>
  <c r="G37" i="6"/>
  <c r="G49" i="6"/>
  <c r="G61" i="6"/>
  <c r="G14" i="6"/>
  <c r="G26" i="6"/>
  <c r="G38" i="6"/>
  <c r="G50" i="6"/>
  <c r="G62" i="6"/>
  <c r="A8" i="10" l="1"/>
  <c r="U7" i="10"/>
  <c r="D3" i="3"/>
  <c r="D53" i="3" s="1"/>
  <c r="F53" i="3" s="1"/>
  <c r="B55" i="3"/>
  <c r="D55" i="3" s="1"/>
  <c r="F55" i="3" s="1"/>
  <c r="B54" i="3"/>
  <c r="B42" i="3"/>
  <c r="B43" i="3" s="1"/>
  <c r="D41" i="3"/>
  <c r="B30" i="3"/>
  <c r="B18" i="3"/>
  <c r="B19" i="3" s="1"/>
  <c r="B20" i="3" s="1"/>
  <c r="A18" i="3"/>
  <c r="A19" i="3" s="1"/>
  <c r="A20" i="3" s="1"/>
  <c r="A17" i="3"/>
  <c r="C17" i="3" s="1"/>
  <c r="B6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D5" i="3"/>
  <c r="E5" i="3" s="1"/>
  <c r="F4" i="1"/>
  <c r="F4" i="9" s="1"/>
  <c r="C4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15" i="1" s="1"/>
  <c r="A9" i="10" l="1"/>
  <c r="U8" i="10"/>
  <c r="F5" i="1"/>
  <c r="F5" i="9" s="1"/>
  <c r="F5" i="3"/>
  <c r="K55" i="3"/>
  <c r="K53" i="3"/>
  <c r="K3" i="3"/>
  <c r="C6" i="3"/>
  <c r="D17" i="3"/>
  <c r="E17" i="3" s="1"/>
  <c r="C5" i="3"/>
  <c r="D29" i="3"/>
  <c r="F29" i="3" s="1"/>
  <c r="D54" i="3"/>
  <c r="F54" i="3" s="1"/>
  <c r="D18" i="3"/>
  <c r="B21" i="3"/>
  <c r="B22" i="3" s="1"/>
  <c r="D20" i="3"/>
  <c r="F20" i="3" s="1"/>
  <c r="B44" i="3"/>
  <c r="D43" i="3"/>
  <c r="F43" i="3" s="1"/>
  <c r="D42" i="3"/>
  <c r="F42" i="3" s="1"/>
  <c r="D19" i="3"/>
  <c r="E29" i="3"/>
  <c r="G29" i="3" s="1"/>
  <c r="D28" i="1" s="1"/>
  <c r="G5" i="3"/>
  <c r="D4" i="1" s="1"/>
  <c r="D4" i="9" s="1"/>
  <c r="E41" i="3"/>
  <c r="F41" i="3"/>
  <c r="M53" i="3"/>
  <c r="L53" i="3"/>
  <c r="A21" i="3"/>
  <c r="C20" i="3"/>
  <c r="M55" i="3"/>
  <c r="L55" i="3"/>
  <c r="E55" i="3"/>
  <c r="G55" i="3" s="1"/>
  <c r="D54" i="1" s="1"/>
  <c r="C18" i="3"/>
  <c r="D6" i="3"/>
  <c r="B7" i="3"/>
  <c r="F17" i="3"/>
  <c r="B31" i="3"/>
  <c r="D30" i="3"/>
  <c r="E53" i="3"/>
  <c r="G53" i="3" s="1"/>
  <c r="D52" i="1" s="1"/>
  <c r="C19" i="3"/>
  <c r="B56" i="3"/>
  <c r="C5" i="1"/>
  <c r="C6" i="1"/>
  <c r="C7" i="1"/>
  <c r="C11" i="1"/>
  <c r="C12" i="1"/>
  <c r="C13" i="1"/>
  <c r="C14" i="1"/>
  <c r="C16" i="1"/>
  <c r="C28" i="1"/>
  <c r="C40" i="1"/>
  <c r="C52" i="1"/>
  <c r="C8" i="1"/>
  <c r="C9" i="1"/>
  <c r="C10" i="1"/>
  <c r="A10" i="10" l="1"/>
  <c r="U9" i="10"/>
  <c r="F6" i="1"/>
  <c r="F6" i="9" s="1"/>
  <c r="K20" i="3"/>
  <c r="K29" i="3"/>
  <c r="M29" i="3" s="1"/>
  <c r="E43" i="3"/>
  <c r="G43" i="3" s="1"/>
  <c r="D42" i="1" s="1"/>
  <c r="K5" i="3"/>
  <c r="N53" i="3"/>
  <c r="E52" i="1" s="1"/>
  <c r="E52" i="9" s="1"/>
  <c r="E20" i="3"/>
  <c r="G20" i="3" s="1"/>
  <c r="D19" i="1" s="1"/>
  <c r="E54" i="3"/>
  <c r="G54" i="3" s="1"/>
  <c r="D53" i="1" s="1"/>
  <c r="D21" i="3"/>
  <c r="E21" i="3" s="1"/>
  <c r="L29" i="3"/>
  <c r="N29" i="3" s="1"/>
  <c r="E28" i="1" s="1"/>
  <c r="E28" i="9" s="1"/>
  <c r="E18" i="3"/>
  <c r="F18" i="3"/>
  <c r="E19" i="3"/>
  <c r="F19" i="3"/>
  <c r="E42" i="3"/>
  <c r="G42" i="3" s="1"/>
  <c r="D41" i="1" s="1"/>
  <c r="D44" i="3"/>
  <c r="B45" i="3"/>
  <c r="K17" i="3"/>
  <c r="G17" i="3"/>
  <c r="D16" i="1" s="1"/>
  <c r="B57" i="3"/>
  <c r="D56" i="3"/>
  <c r="K42" i="3"/>
  <c r="K43" i="3"/>
  <c r="K54" i="3"/>
  <c r="E30" i="3"/>
  <c r="F30" i="3"/>
  <c r="D31" i="3"/>
  <c r="B32" i="3"/>
  <c r="G41" i="3"/>
  <c r="D40" i="1" s="1"/>
  <c r="K41" i="3"/>
  <c r="B8" i="3"/>
  <c r="D7" i="3"/>
  <c r="C7" i="3"/>
  <c r="D22" i="3"/>
  <c r="B23" i="3"/>
  <c r="F6" i="3"/>
  <c r="E6" i="3"/>
  <c r="C21" i="3"/>
  <c r="A22" i="3"/>
  <c r="N55" i="3"/>
  <c r="E54" i="1" s="1"/>
  <c r="E54" i="9" s="1"/>
  <c r="B17" i="1"/>
  <c r="A11" i="10" l="1"/>
  <c r="U10" i="10"/>
  <c r="F7" i="1"/>
  <c r="F7" i="9" s="1"/>
  <c r="M5" i="3"/>
  <c r="L5" i="3"/>
  <c r="N5" i="3" s="1"/>
  <c r="E4" i="1" s="1"/>
  <c r="M20" i="3"/>
  <c r="L20" i="3"/>
  <c r="N20" i="3" s="1"/>
  <c r="E19" i="1" s="1"/>
  <c r="E19" i="9" s="1"/>
  <c r="F21" i="3"/>
  <c r="K21" i="3" s="1"/>
  <c r="K18" i="3"/>
  <c r="G18" i="3"/>
  <c r="D17" i="1" s="1"/>
  <c r="F44" i="3"/>
  <c r="E44" i="3"/>
  <c r="D45" i="3"/>
  <c r="B46" i="3"/>
  <c r="K19" i="3"/>
  <c r="G19" i="3"/>
  <c r="D18" i="1" s="1"/>
  <c r="L43" i="3"/>
  <c r="M43" i="3"/>
  <c r="M42" i="3"/>
  <c r="L42" i="3"/>
  <c r="E7" i="3"/>
  <c r="F7" i="3"/>
  <c r="M41" i="3"/>
  <c r="L41" i="3"/>
  <c r="D32" i="3"/>
  <c r="B33" i="3"/>
  <c r="F31" i="3"/>
  <c r="E31" i="3"/>
  <c r="C8" i="3"/>
  <c r="B9" i="3"/>
  <c r="D8" i="3"/>
  <c r="A23" i="3"/>
  <c r="C22" i="3"/>
  <c r="K6" i="3"/>
  <c r="G6" i="3"/>
  <c r="D5" i="1" s="1"/>
  <c r="G30" i="3"/>
  <c r="D29" i="1" s="1"/>
  <c r="K30" i="3"/>
  <c r="B24" i="3"/>
  <c r="D23" i="3"/>
  <c r="F22" i="3"/>
  <c r="E22" i="3"/>
  <c r="L54" i="3"/>
  <c r="M54" i="3"/>
  <c r="E56" i="3"/>
  <c r="F56" i="3"/>
  <c r="D57" i="3"/>
  <c r="B58" i="3"/>
  <c r="M17" i="3"/>
  <c r="L17" i="3"/>
  <c r="C17" i="1"/>
  <c r="B18" i="1"/>
  <c r="B19" i="1" s="1"/>
  <c r="A12" i="10" l="1"/>
  <c r="U11" i="10"/>
  <c r="F8" i="1"/>
  <c r="F8" i="9" s="1"/>
  <c r="G4" i="1"/>
  <c r="E4" i="9"/>
  <c r="G21" i="3"/>
  <c r="D20" i="1" s="1"/>
  <c r="M18" i="3"/>
  <c r="L18" i="3"/>
  <c r="N42" i="3"/>
  <c r="E41" i="1" s="1"/>
  <c r="E41" i="9" s="1"/>
  <c r="N54" i="3"/>
  <c r="E53" i="1" s="1"/>
  <c r="E53" i="9" s="1"/>
  <c r="N17" i="3"/>
  <c r="E16" i="1" s="1"/>
  <c r="E16" i="9" s="1"/>
  <c r="L19" i="3"/>
  <c r="M19" i="3"/>
  <c r="D46" i="3"/>
  <c r="B47" i="3"/>
  <c r="E45" i="3"/>
  <c r="F45" i="3"/>
  <c r="N41" i="3"/>
  <c r="E40" i="1" s="1"/>
  <c r="E40" i="9" s="1"/>
  <c r="K44" i="3"/>
  <c r="G44" i="3"/>
  <c r="D43" i="1" s="1"/>
  <c r="D33" i="3"/>
  <c r="B34" i="3"/>
  <c r="L6" i="3"/>
  <c r="M6" i="3"/>
  <c r="C23" i="3"/>
  <c r="A24" i="3"/>
  <c r="F8" i="3"/>
  <c r="E8" i="3"/>
  <c r="B10" i="3"/>
  <c r="D9" i="3"/>
  <c r="C9" i="3"/>
  <c r="K7" i="3"/>
  <c r="G7" i="3"/>
  <c r="D6" i="1" s="1"/>
  <c r="E23" i="3"/>
  <c r="F23" i="3"/>
  <c r="D24" i="3"/>
  <c r="B25" i="3"/>
  <c r="F32" i="3"/>
  <c r="E32" i="3"/>
  <c r="K22" i="3"/>
  <c r="G22" i="3"/>
  <c r="D21" i="1" s="1"/>
  <c r="D58" i="3"/>
  <c r="B59" i="3"/>
  <c r="E57" i="3"/>
  <c r="F57" i="3"/>
  <c r="L30" i="3"/>
  <c r="M30" i="3"/>
  <c r="K31" i="3"/>
  <c r="G31" i="3"/>
  <c r="D30" i="1" s="1"/>
  <c r="L21" i="3"/>
  <c r="M21" i="3"/>
  <c r="K56" i="3"/>
  <c r="G56" i="3"/>
  <c r="D55" i="1" s="1"/>
  <c r="N43" i="3"/>
  <c r="E42" i="1" s="1"/>
  <c r="E42" i="9" s="1"/>
  <c r="C19" i="1"/>
  <c r="C18" i="1"/>
  <c r="B20" i="1"/>
  <c r="A13" i="10" l="1"/>
  <c r="U12" i="10"/>
  <c r="F9" i="1"/>
  <c r="F9" i="9" s="1"/>
  <c r="B4" i="9"/>
  <c r="N18" i="3"/>
  <c r="E17" i="1" s="1"/>
  <c r="E17" i="9" s="1"/>
  <c r="L44" i="3"/>
  <c r="M44" i="3"/>
  <c r="K45" i="3"/>
  <c r="G45" i="3"/>
  <c r="D44" i="1" s="1"/>
  <c r="D47" i="3"/>
  <c r="B48" i="3"/>
  <c r="F46" i="3"/>
  <c r="E46" i="3"/>
  <c r="N19" i="3"/>
  <c r="E18" i="1" s="1"/>
  <c r="E18" i="9" s="1"/>
  <c r="B26" i="3"/>
  <c r="D25" i="3"/>
  <c r="G32" i="3"/>
  <c r="D31" i="1" s="1"/>
  <c r="K32" i="3"/>
  <c r="A25" i="3"/>
  <c r="C24" i="3"/>
  <c r="F24" i="3"/>
  <c r="E24" i="3"/>
  <c r="G23" i="3"/>
  <c r="D22" i="1" s="1"/>
  <c r="K23" i="3"/>
  <c r="K57" i="3"/>
  <c r="G57" i="3"/>
  <c r="D56" i="1" s="1"/>
  <c r="D59" i="3"/>
  <c r="B60" i="3"/>
  <c r="N6" i="3"/>
  <c r="E5" i="1" s="1"/>
  <c r="B35" i="3"/>
  <c r="D34" i="3"/>
  <c r="N30" i="3"/>
  <c r="E29" i="1" s="1"/>
  <c r="E29" i="9" s="1"/>
  <c r="F33" i="3"/>
  <c r="E33" i="3"/>
  <c r="E9" i="3"/>
  <c r="F9" i="3"/>
  <c r="M31" i="3"/>
  <c r="L31" i="3"/>
  <c r="K8" i="3"/>
  <c r="G8" i="3"/>
  <c r="D7" i="1" s="1"/>
  <c r="E58" i="3"/>
  <c r="F58" i="3"/>
  <c r="L56" i="3"/>
  <c r="M56" i="3"/>
  <c r="M7" i="3"/>
  <c r="L7" i="3"/>
  <c r="N7" i="3" s="1"/>
  <c r="E6" i="1" s="1"/>
  <c r="N21" i="3"/>
  <c r="E20" i="1" s="1"/>
  <c r="E20" i="9" s="1"/>
  <c r="M22" i="3"/>
  <c r="L22" i="3"/>
  <c r="C10" i="3"/>
  <c r="D10" i="3"/>
  <c r="B11" i="3"/>
  <c r="C20" i="1"/>
  <c r="B21" i="1"/>
  <c r="A14" i="10" l="1"/>
  <c r="U13" i="10"/>
  <c r="G5" i="1"/>
  <c r="B5" i="9" s="1"/>
  <c r="E5" i="9"/>
  <c r="G6" i="1"/>
  <c r="E6" i="9"/>
  <c r="F10" i="1"/>
  <c r="F10" i="9" s="1"/>
  <c r="N44" i="3"/>
  <c r="E43" i="1" s="1"/>
  <c r="E43" i="9" s="1"/>
  <c r="G46" i="3"/>
  <c r="D45" i="1" s="1"/>
  <c r="K46" i="3"/>
  <c r="D48" i="3"/>
  <c r="B49" i="3"/>
  <c r="F47" i="3"/>
  <c r="E47" i="3"/>
  <c r="N22" i="3"/>
  <c r="E21" i="1" s="1"/>
  <c r="E21" i="9" s="1"/>
  <c r="M45" i="3"/>
  <c r="L45" i="3"/>
  <c r="N31" i="3"/>
  <c r="E30" i="1" s="1"/>
  <c r="E30" i="9" s="1"/>
  <c r="G33" i="3"/>
  <c r="D32" i="1" s="1"/>
  <c r="K33" i="3"/>
  <c r="M57" i="3"/>
  <c r="L57" i="3"/>
  <c r="L8" i="3"/>
  <c r="M8" i="3"/>
  <c r="K24" i="3"/>
  <c r="G24" i="3"/>
  <c r="D23" i="1" s="1"/>
  <c r="E34" i="3"/>
  <c r="F34" i="3"/>
  <c r="K9" i="3"/>
  <c r="G9" i="3"/>
  <c r="D8" i="1" s="1"/>
  <c r="B61" i="3"/>
  <c r="D60" i="3"/>
  <c r="L23" i="3"/>
  <c r="M23" i="3"/>
  <c r="B36" i="3"/>
  <c r="D35" i="3"/>
  <c r="A26" i="3"/>
  <c r="C25" i="3"/>
  <c r="N56" i="3"/>
  <c r="E55" i="1" s="1"/>
  <c r="E55" i="9" s="1"/>
  <c r="F59" i="3"/>
  <c r="E59" i="3"/>
  <c r="E25" i="3"/>
  <c r="F25" i="3"/>
  <c r="F10" i="3"/>
  <c r="E10" i="3"/>
  <c r="L32" i="3"/>
  <c r="M32" i="3"/>
  <c r="D11" i="3"/>
  <c r="B12" i="3"/>
  <c r="C11" i="3"/>
  <c r="G58" i="3"/>
  <c r="D57" i="1" s="1"/>
  <c r="K58" i="3"/>
  <c r="D26" i="3"/>
  <c r="B27" i="3"/>
  <c r="C21" i="1"/>
  <c r="B22" i="1"/>
  <c r="A15" i="10" l="1"/>
  <c r="U14" i="10"/>
  <c r="B6" i="9"/>
  <c r="F11" i="1"/>
  <c r="F11" i="9" s="1"/>
  <c r="N45" i="3"/>
  <c r="E44" i="1" s="1"/>
  <c r="E44" i="9" s="1"/>
  <c r="N57" i="3"/>
  <c r="E56" i="1" s="1"/>
  <c r="E56" i="9" s="1"/>
  <c r="G47" i="3"/>
  <c r="D46" i="1" s="1"/>
  <c r="K47" i="3"/>
  <c r="N23" i="3"/>
  <c r="E22" i="1" s="1"/>
  <c r="E22" i="9" s="1"/>
  <c r="F48" i="3"/>
  <c r="E48" i="3"/>
  <c r="B50" i="3"/>
  <c r="D49" i="3"/>
  <c r="L46" i="3"/>
  <c r="M46" i="3"/>
  <c r="B28" i="3"/>
  <c r="D28" i="3" s="1"/>
  <c r="D27" i="3"/>
  <c r="N8" i="3"/>
  <c r="E7" i="1" s="1"/>
  <c r="B37" i="3"/>
  <c r="D36" i="3"/>
  <c r="F26" i="3"/>
  <c r="E26" i="3"/>
  <c r="G25" i="3"/>
  <c r="D24" i="1" s="1"/>
  <c r="K25" i="3"/>
  <c r="E11" i="3"/>
  <c r="F11" i="3"/>
  <c r="B62" i="3"/>
  <c r="D61" i="3"/>
  <c r="M33" i="3"/>
  <c r="L33" i="3"/>
  <c r="F35" i="3"/>
  <c r="E35" i="3"/>
  <c r="M58" i="3"/>
  <c r="L58" i="3"/>
  <c r="N58" i="3" s="1"/>
  <c r="E57" i="1" s="1"/>
  <c r="E57" i="9" s="1"/>
  <c r="C12" i="3"/>
  <c r="B13" i="3"/>
  <c r="D12" i="3"/>
  <c r="G59" i="3"/>
  <c r="D58" i="1" s="1"/>
  <c r="K59" i="3"/>
  <c r="G34" i="3"/>
  <c r="D33" i="1" s="1"/>
  <c r="K34" i="3"/>
  <c r="M24" i="3"/>
  <c r="L24" i="3"/>
  <c r="K10" i="3"/>
  <c r="G10" i="3"/>
  <c r="D9" i="1" s="1"/>
  <c r="E60" i="3"/>
  <c r="F60" i="3"/>
  <c r="N32" i="3"/>
  <c r="E31" i="1" s="1"/>
  <c r="E31" i="9" s="1"/>
  <c r="M9" i="3"/>
  <c r="L9" i="3"/>
  <c r="N9" i="3" s="1"/>
  <c r="E8" i="1" s="1"/>
  <c r="A27" i="3"/>
  <c r="C26" i="3"/>
  <c r="C22" i="1"/>
  <c r="B23" i="1"/>
  <c r="A16" i="10" l="1"/>
  <c r="U15" i="10"/>
  <c r="G8" i="1"/>
  <c r="E8" i="9"/>
  <c r="G7" i="1"/>
  <c r="B7" i="9" s="1"/>
  <c r="E7" i="9"/>
  <c r="F12" i="1"/>
  <c r="F12" i="9" s="1"/>
  <c r="N24" i="3"/>
  <c r="E23" i="1" s="1"/>
  <c r="E23" i="9" s="1"/>
  <c r="N33" i="3"/>
  <c r="E32" i="1" s="1"/>
  <c r="E32" i="9" s="1"/>
  <c r="N46" i="3"/>
  <c r="E45" i="1" s="1"/>
  <c r="E45" i="9" s="1"/>
  <c r="E49" i="3"/>
  <c r="F49" i="3"/>
  <c r="B51" i="3"/>
  <c r="D50" i="3"/>
  <c r="G48" i="3"/>
  <c r="D47" i="1" s="1"/>
  <c r="K48" i="3"/>
  <c r="L47" i="3"/>
  <c r="M47" i="3"/>
  <c r="D37" i="3"/>
  <c r="B38" i="3"/>
  <c r="B63" i="3"/>
  <c r="D62" i="3"/>
  <c r="G11" i="3"/>
  <c r="D10" i="1" s="1"/>
  <c r="K11" i="3"/>
  <c r="F61" i="3"/>
  <c r="E61" i="3"/>
  <c r="G60" i="3"/>
  <c r="D59" i="1" s="1"/>
  <c r="K60" i="3"/>
  <c r="M34" i="3"/>
  <c r="L34" i="3"/>
  <c r="M59" i="3"/>
  <c r="L59" i="3"/>
  <c r="C13" i="3"/>
  <c r="D13" i="3"/>
  <c r="B14" i="3"/>
  <c r="L10" i="3"/>
  <c r="M10" i="3"/>
  <c r="E27" i="3"/>
  <c r="F27" i="3"/>
  <c r="M25" i="3"/>
  <c r="L25" i="3"/>
  <c r="N25" i="3" s="1"/>
  <c r="E24" i="1" s="1"/>
  <c r="E24" i="9" s="1"/>
  <c r="K26" i="3"/>
  <c r="G26" i="3"/>
  <c r="D25" i="1" s="1"/>
  <c r="F28" i="3"/>
  <c r="E28" i="3"/>
  <c r="F12" i="3"/>
  <c r="E12" i="3"/>
  <c r="C27" i="3"/>
  <c r="A28" i="3"/>
  <c r="K35" i="3"/>
  <c r="G35" i="3"/>
  <c r="D34" i="1" s="1"/>
  <c r="E36" i="3"/>
  <c r="F36" i="3"/>
  <c r="C23" i="1"/>
  <c r="B24" i="1"/>
  <c r="A17" i="10" l="1"/>
  <c r="U16" i="10"/>
  <c r="B8" i="9"/>
  <c r="F13" i="1"/>
  <c r="F13" i="9" s="1"/>
  <c r="N34" i="3"/>
  <c r="E33" i="1" s="1"/>
  <c r="E33" i="9" s="1"/>
  <c r="N59" i="3"/>
  <c r="E58" i="1" s="1"/>
  <c r="E58" i="9" s="1"/>
  <c r="N47" i="3"/>
  <c r="E46" i="1" s="1"/>
  <c r="E46" i="9" s="1"/>
  <c r="M48" i="3"/>
  <c r="L48" i="3"/>
  <c r="F50" i="3"/>
  <c r="E50" i="3"/>
  <c r="D51" i="3"/>
  <c r="B52" i="3"/>
  <c r="D52" i="3" s="1"/>
  <c r="G49" i="3"/>
  <c r="D48" i="1" s="1"/>
  <c r="K49" i="3"/>
  <c r="M26" i="3"/>
  <c r="L26" i="3"/>
  <c r="E13" i="3"/>
  <c r="F13" i="3"/>
  <c r="A29" i="3"/>
  <c r="C28" i="3"/>
  <c r="M60" i="3"/>
  <c r="L60" i="3"/>
  <c r="N60" i="3" s="1"/>
  <c r="E59" i="1" s="1"/>
  <c r="E59" i="9" s="1"/>
  <c r="D38" i="3"/>
  <c r="B39" i="3"/>
  <c r="C14" i="3"/>
  <c r="D14" i="3"/>
  <c r="B15" i="3"/>
  <c r="E62" i="3"/>
  <c r="F62" i="3"/>
  <c r="D63" i="3"/>
  <c r="B64" i="3"/>
  <c r="D64" i="3" s="1"/>
  <c r="G27" i="3"/>
  <c r="D26" i="1" s="1"/>
  <c r="K27" i="3"/>
  <c r="N10" i="3"/>
  <c r="E9" i="1" s="1"/>
  <c r="F37" i="3"/>
  <c r="E37" i="3"/>
  <c r="K36" i="3"/>
  <c r="G36" i="3"/>
  <c r="D35" i="1" s="1"/>
  <c r="M35" i="3"/>
  <c r="L35" i="3"/>
  <c r="K12" i="3"/>
  <c r="G12" i="3"/>
  <c r="D11" i="1" s="1"/>
  <c r="M11" i="3"/>
  <c r="L11" i="3"/>
  <c r="K28" i="3"/>
  <c r="G28" i="3"/>
  <c r="D27" i="1" s="1"/>
  <c r="K61" i="3"/>
  <c r="G61" i="3"/>
  <c r="D60" i="1" s="1"/>
  <c r="C24" i="1"/>
  <c r="B25" i="1"/>
  <c r="A18" i="10" l="1"/>
  <c r="U17" i="10"/>
  <c r="F14" i="1"/>
  <c r="F14" i="9" s="1"/>
  <c r="G9" i="1"/>
  <c r="E9" i="9"/>
  <c r="G9" i="5"/>
  <c r="G10" i="5"/>
  <c r="N26" i="3"/>
  <c r="E25" i="1" s="1"/>
  <c r="E25" i="9" s="1"/>
  <c r="N11" i="3"/>
  <c r="E10" i="1" s="1"/>
  <c r="N48" i="3"/>
  <c r="E47" i="1" s="1"/>
  <c r="E47" i="9" s="1"/>
  <c r="N35" i="3"/>
  <c r="E34" i="1" s="1"/>
  <c r="E34" i="9" s="1"/>
  <c r="L49" i="3"/>
  <c r="M49" i="3"/>
  <c r="F52" i="3"/>
  <c r="E52" i="3"/>
  <c r="F51" i="3"/>
  <c r="E51" i="3"/>
  <c r="K50" i="3"/>
  <c r="G50" i="3"/>
  <c r="D49" i="1" s="1"/>
  <c r="F64" i="3"/>
  <c r="E64" i="3"/>
  <c r="F63" i="3"/>
  <c r="E63" i="3"/>
  <c r="K13" i="3"/>
  <c r="G13" i="3"/>
  <c r="D12" i="1" s="1"/>
  <c r="A30" i="3"/>
  <c r="C29" i="3"/>
  <c r="L12" i="3"/>
  <c r="M12" i="3"/>
  <c r="B40" i="3"/>
  <c r="D40" i="3" s="1"/>
  <c r="D39" i="3"/>
  <c r="M61" i="3"/>
  <c r="L61" i="3"/>
  <c r="N61" i="3" s="1"/>
  <c r="E60" i="1" s="1"/>
  <c r="E60" i="9" s="1"/>
  <c r="K37" i="3"/>
  <c r="G37" i="3"/>
  <c r="D36" i="1" s="1"/>
  <c r="F38" i="3"/>
  <c r="E38" i="3"/>
  <c r="D15" i="3"/>
  <c r="B16" i="3"/>
  <c r="C15" i="3"/>
  <c r="K62" i="3"/>
  <c r="G62" i="3"/>
  <c r="D61" i="1" s="1"/>
  <c r="F14" i="3"/>
  <c r="E14" i="3"/>
  <c r="L36" i="3"/>
  <c r="M36" i="3"/>
  <c r="M28" i="3"/>
  <c r="L28" i="3"/>
  <c r="M27" i="3"/>
  <c r="L27" i="3"/>
  <c r="N27" i="3" s="1"/>
  <c r="E26" i="1" s="1"/>
  <c r="E26" i="9" s="1"/>
  <c r="C25" i="1"/>
  <c r="B26" i="1"/>
  <c r="A19" i="10" l="1"/>
  <c r="U18" i="10"/>
  <c r="B9" i="9"/>
  <c r="G10" i="9"/>
  <c r="G9" i="9"/>
  <c r="G10" i="1"/>
  <c r="B10" i="9" s="1"/>
  <c r="E10" i="9"/>
  <c r="G11" i="9" s="1"/>
  <c r="F15" i="1"/>
  <c r="F15" i="9" s="1"/>
  <c r="G11" i="5"/>
  <c r="M50" i="3"/>
  <c r="L50" i="3"/>
  <c r="N50" i="3" s="1"/>
  <c r="E49" i="1" s="1"/>
  <c r="E49" i="9" s="1"/>
  <c r="G51" i="3"/>
  <c r="D50" i="1" s="1"/>
  <c r="K51" i="3"/>
  <c r="G52" i="3"/>
  <c r="D51" i="1" s="1"/>
  <c r="K52" i="3"/>
  <c r="N12" i="3"/>
  <c r="E11" i="1" s="1"/>
  <c r="N49" i="3"/>
  <c r="E48" i="1" s="1"/>
  <c r="E48" i="9" s="1"/>
  <c r="K63" i="3"/>
  <c r="G63" i="3"/>
  <c r="D62" i="1" s="1"/>
  <c r="L37" i="3"/>
  <c r="M37" i="3"/>
  <c r="N36" i="3"/>
  <c r="E35" i="1" s="1"/>
  <c r="E35" i="9" s="1"/>
  <c r="M13" i="3"/>
  <c r="L13" i="3"/>
  <c r="F40" i="3"/>
  <c r="E40" i="3"/>
  <c r="K14" i="3"/>
  <c r="G14" i="3"/>
  <c r="D13" i="1" s="1"/>
  <c r="L62" i="3"/>
  <c r="M62" i="3"/>
  <c r="F39" i="3"/>
  <c r="E39" i="3"/>
  <c r="E15" i="3"/>
  <c r="F15" i="3"/>
  <c r="K64" i="3"/>
  <c r="G64" i="3"/>
  <c r="D63" i="1" s="1"/>
  <c r="C30" i="3"/>
  <c r="A31" i="3"/>
  <c r="C16" i="3"/>
  <c r="D16" i="3"/>
  <c r="N28" i="3"/>
  <c r="E27" i="1" s="1"/>
  <c r="E27" i="9" s="1"/>
  <c r="K38" i="3"/>
  <c r="G38" i="3"/>
  <c r="D37" i="1" s="1"/>
  <c r="C26" i="1"/>
  <c r="B27" i="1"/>
  <c r="A20" i="10" l="1"/>
  <c r="U19" i="10"/>
  <c r="F16" i="1"/>
  <c r="F16" i="9" s="1"/>
  <c r="G11" i="1"/>
  <c r="E11" i="9"/>
  <c r="G12" i="9" s="1"/>
  <c r="G12" i="5"/>
  <c r="N13" i="3"/>
  <c r="E12" i="1" s="1"/>
  <c r="L52" i="3"/>
  <c r="M52" i="3"/>
  <c r="M51" i="3"/>
  <c r="L51" i="3"/>
  <c r="N51" i="3" s="1"/>
  <c r="E50" i="1" s="1"/>
  <c r="E50" i="9" s="1"/>
  <c r="A32" i="3"/>
  <c r="C31" i="3"/>
  <c r="L14" i="3"/>
  <c r="M14" i="3"/>
  <c r="G40" i="3"/>
  <c r="D39" i="1" s="1"/>
  <c r="K40" i="3"/>
  <c r="M64" i="3"/>
  <c r="L64" i="3"/>
  <c r="M38" i="3"/>
  <c r="L38" i="3"/>
  <c r="K39" i="3"/>
  <c r="G39" i="3"/>
  <c r="D38" i="1" s="1"/>
  <c r="N37" i="3"/>
  <c r="E36" i="1" s="1"/>
  <c r="E36" i="9" s="1"/>
  <c r="G15" i="3"/>
  <c r="D14" i="1" s="1"/>
  <c r="K15" i="3"/>
  <c r="F16" i="3"/>
  <c r="E16" i="3"/>
  <c r="N62" i="3"/>
  <c r="E61" i="1" s="1"/>
  <c r="E61" i="9" s="1"/>
  <c r="L63" i="3"/>
  <c r="M63" i="3"/>
  <c r="C27" i="1"/>
  <c r="A21" i="10" l="1"/>
  <c r="U20" i="10"/>
  <c r="B11" i="9"/>
  <c r="G12" i="1"/>
  <c r="E12" i="9"/>
  <c r="G13" i="9" s="1"/>
  <c r="F17" i="1"/>
  <c r="F17" i="9" s="1"/>
  <c r="G17" i="9"/>
  <c r="G13" i="5"/>
  <c r="N38" i="3"/>
  <c r="E37" i="1" s="1"/>
  <c r="E37" i="9" s="1"/>
  <c r="N64" i="3"/>
  <c r="E63" i="1" s="1"/>
  <c r="E63" i="9" s="1"/>
  <c r="N63" i="3"/>
  <c r="E62" i="1" s="1"/>
  <c r="E62" i="9" s="1"/>
  <c r="N52" i="3"/>
  <c r="E51" i="1" s="1"/>
  <c r="E51" i="9" s="1"/>
  <c r="M15" i="3"/>
  <c r="L15" i="3"/>
  <c r="C32" i="3"/>
  <c r="A33" i="3"/>
  <c r="L40" i="3"/>
  <c r="M40" i="3"/>
  <c r="K16" i="3"/>
  <c r="G16" i="3"/>
  <c r="D15" i="1" s="1"/>
  <c r="N14" i="3"/>
  <c r="E13" i="1" s="1"/>
  <c r="M39" i="3"/>
  <c r="L39" i="3"/>
  <c r="B29" i="1"/>
  <c r="A22" i="10" l="1"/>
  <c r="U21" i="10"/>
  <c r="B12" i="9"/>
  <c r="G13" i="1"/>
  <c r="E13" i="9"/>
  <c r="G14" i="9" s="1"/>
  <c r="F18" i="1"/>
  <c r="F18" i="9" s="1"/>
  <c r="G18" i="9"/>
  <c r="G14" i="5"/>
  <c r="N15" i="3"/>
  <c r="E14" i="1" s="1"/>
  <c r="N39" i="3"/>
  <c r="E38" i="1" s="1"/>
  <c r="E38" i="9" s="1"/>
  <c r="L16" i="3"/>
  <c r="M16" i="3"/>
  <c r="N40" i="3"/>
  <c r="E39" i="1" s="1"/>
  <c r="E39" i="9" s="1"/>
  <c r="C33" i="3"/>
  <c r="A34" i="3"/>
  <c r="C29" i="1"/>
  <c r="B30" i="1"/>
  <c r="A23" i="10" l="1"/>
  <c r="U22" i="10"/>
  <c r="B13" i="9"/>
  <c r="F19" i="1"/>
  <c r="F19" i="9" s="1"/>
  <c r="G19" i="9"/>
  <c r="G14" i="1"/>
  <c r="E14" i="9"/>
  <c r="G15" i="9" s="1"/>
  <c r="G15" i="5"/>
  <c r="N16" i="3"/>
  <c r="E15" i="1" s="1"/>
  <c r="C34" i="3"/>
  <c r="A35" i="3"/>
  <c r="C30" i="1"/>
  <c r="G16" i="1"/>
  <c r="B31" i="1"/>
  <c r="A24" i="10" l="1"/>
  <c r="U23" i="10"/>
  <c r="B14" i="9"/>
  <c r="G15" i="1"/>
  <c r="E15" i="9"/>
  <c r="G16" i="9" s="1"/>
  <c r="F20" i="1"/>
  <c r="F20" i="9" s="1"/>
  <c r="G20" i="9"/>
  <c r="B16" i="9"/>
  <c r="G16" i="5"/>
  <c r="G17" i="1"/>
  <c r="C35" i="3"/>
  <c r="A36" i="3"/>
  <c r="C31" i="1"/>
  <c r="B32" i="1"/>
  <c r="A25" i="10" l="1"/>
  <c r="U24" i="10"/>
  <c r="B15" i="9"/>
  <c r="F21" i="1"/>
  <c r="F21" i="9" s="1"/>
  <c r="G21" i="9"/>
  <c r="B17" i="9"/>
  <c r="G17" i="5"/>
  <c r="G18" i="5"/>
  <c r="C36" i="3"/>
  <c r="A37" i="3"/>
  <c r="G18" i="1"/>
  <c r="C32" i="1"/>
  <c r="B33" i="1"/>
  <c r="A26" i="10" l="1"/>
  <c r="U25" i="10"/>
  <c r="F22" i="1"/>
  <c r="F22" i="9" s="1"/>
  <c r="G22" i="9"/>
  <c r="B18" i="9"/>
  <c r="G30" i="5"/>
  <c r="G19" i="5"/>
  <c r="A38" i="3"/>
  <c r="C37" i="3"/>
  <c r="C33" i="1"/>
  <c r="G19" i="1"/>
  <c r="B34" i="1"/>
  <c r="A27" i="10" l="1"/>
  <c r="U26" i="10"/>
  <c r="F23" i="1"/>
  <c r="F23" i="9" s="1"/>
  <c r="G23" i="9"/>
  <c r="B19" i="9"/>
  <c r="G31" i="5"/>
  <c r="G20" i="5"/>
  <c r="A39" i="3"/>
  <c r="C38" i="3"/>
  <c r="C34" i="1"/>
  <c r="G20" i="1"/>
  <c r="B35" i="1"/>
  <c r="A28" i="10" l="1"/>
  <c r="U27" i="10"/>
  <c r="F24" i="1"/>
  <c r="F24" i="9" s="1"/>
  <c r="G24" i="9"/>
  <c r="B20" i="9"/>
  <c r="G21" i="5"/>
  <c r="G32" i="5"/>
  <c r="G21" i="1"/>
  <c r="A40" i="3"/>
  <c r="C39" i="3"/>
  <c r="C35" i="1"/>
  <c r="B36" i="1"/>
  <c r="A29" i="10" l="1"/>
  <c r="U28" i="10"/>
  <c r="F25" i="1"/>
  <c r="F25" i="9" s="1"/>
  <c r="G25" i="9"/>
  <c r="B21" i="9"/>
  <c r="G22" i="5"/>
  <c r="G33" i="5"/>
  <c r="C40" i="3"/>
  <c r="A41" i="3"/>
  <c r="G22" i="1"/>
  <c r="C36" i="1"/>
  <c r="B37" i="1"/>
  <c r="A30" i="10" l="1"/>
  <c r="U29" i="10"/>
  <c r="F26" i="1"/>
  <c r="F26" i="9" s="1"/>
  <c r="G26" i="9"/>
  <c r="G25" i="1"/>
  <c r="B22" i="9"/>
  <c r="G34" i="5"/>
  <c r="G23" i="5"/>
  <c r="G23" i="1"/>
  <c r="C41" i="3"/>
  <c r="A42" i="3"/>
  <c r="C37" i="1"/>
  <c r="G24" i="1"/>
  <c r="B38" i="1"/>
  <c r="A31" i="10" l="1"/>
  <c r="U30" i="10"/>
  <c r="B25" i="9"/>
  <c r="F27" i="1"/>
  <c r="F27" i="9" s="1"/>
  <c r="G27" i="9"/>
  <c r="G26" i="1"/>
  <c r="B24" i="9"/>
  <c r="B23" i="9"/>
  <c r="G24" i="5"/>
  <c r="G35" i="5"/>
  <c r="C42" i="3"/>
  <c r="A43" i="3"/>
  <c r="C38" i="1"/>
  <c r="B39" i="1"/>
  <c r="A32" i="10" l="1"/>
  <c r="U31" i="10"/>
  <c r="B26" i="9"/>
  <c r="F28" i="1"/>
  <c r="F28" i="9" s="1"/>
  <c r="G28" i="9"/>
  <c r="G27" i="1"/>
  <c r="G36" i="5"/>
  <c r="G25" i="5"/>
  <c r="G26" i="5"/>
  <c r="G29" i="5"/>
  <c r="C43" i="3"/>
  <c r="A44" i="3"/>
  <c r="C39" i="1"/>
  <c r="A33" i="10" l="1"/>
  <c r="U32" i="10"/>
  <c r="B27" i="9"/>
  <c r="F29" i="1"/>
  <c r="F29" i="9" s="1"/>
  <c r="G29" i="9"/>
  <c r="G28" i="1"/>
  <c r="G28" i="5"/>
  <c r="G37" i="5"/>
  <c r="G27" i="5"/>
  <c r="A45" i="3"/>
  <c r="C44" i="3"/>
  <c r="B41" i="1"/>
  <c r="A34" i="10" l="1"/>
  <c r="U33" i="10"/>
  <c r="B28" i="9"/>
  <c r="F30" i="1"/>
  <c r="F30" i="9" s="1"/>
  <c r="G30" i="9"/>
  <c r="G29" i="1"/>
  <c r="G38" i="5"/>
  <c r="A46" i="3"/>
  <c r="C45" i="3"/>
  <c r="C41" i="1"/>
  <c r="B42" i="1"/>
  <c r="A35" i="10" l="1"/>
  <c r="U34" i="10"/>
  <c r="B29" i="9"/>
  <c r="F31" i="1"/>
  <c r="F31" i="9" s="1"/>
  <c r="G31" i="9"/>
  <c r="G30" i="1"/>
  <c r="G39" i="5"/>
  <c r="C46" i="3"/>
  <c r="A47" i="3"/>
  <c r="C42" i="1"/>
  <c r="B43" i="1"/>
  <c r="A36" i="10" l="1"/>
  <c r="U35" i="10"/>
  <c r="B30" i="9"/>
  <c r="F32" i="1"/>
  <c r="F32" i="9" s="1"/>
  <c r="G32" i="9"/>
  <c r="G31" i="1"/>
  <c r="G40" i="5"/>
  <c r="C47" i="3"/>
  <c r="A48" i="3"/>
  <c r="C43" i="1"/>
  <c r="B44" i="1"/>
  <c r="A37" i="10" l="1"/>
  <c r="U36" i="10"/>
  <c r="B31" i="9"/>
  <c r="F33" i="1"/>
  <c r="F33" i="9" s="1"/>
  <c r="G33" i="9"/>
  <c r="G32" i="1"/>
  <c r="G41" i="5"/>
  <c r="A49" i="3"/>
  <c r="C48" i="3"/>
  <c r="C44" i="1"/>
  <c r="B45" i="1"/>
  <c r="A38" i="10" l="1"/>
  <c r="U37" i="10"/>
  <c r="B32" i="9"/>
  <c r="F34" i="1"/>
  <c r="F34" i="9" s="1"/>
  <c r="G34" i="9"/>
  <c r="G33" i="1"/>
  <c r="G42" i="5"/>
  <c r="C49" i="3"/>
  <c r="A50" i="3"/>
  <c r="C45" i="1"/>
  <c r="B46" i="1"/>
  <c r="A39" i="10" l="1"/>
  <c r="U38" i="10"/>
  <c r="B33" i="9"/>
  <c r="F35" i="1"/>
  <c r="F35" i="9" s="1"/>
  <c r="G35" i="9"/>
  <c r="G34" i="1"/>
  <c r="G43" i="5"/>
  <c r="A51" i="3"/>
  <c r="C50" i="3"/>
  <c r="C46" i="1"/>
  <c r="B47" i="1"/>
  <c r="A40" i="10" l="1"/>
  <c r="U39" i="10"/>
  <c r="B34" i="9"/>
  <c r="F36" i="1"/>
  <c r="F36" i="9" s="1"/>
  <c r="G36" i="9"/>
  <c r="G35" i="1"/>
  <c r="G44" i="5"/>
  <c r="C51" i="3"/>
  <c r="A52" i="3"/>
  <c r="C47" i="1"/>
  <c r="B48" i="1"/>
  <c r="A41" i="10" l="1"/>
  <c r="U40" i="10"/>
  <c r="B35" i="9"/>
  <c r="F37" i="1"/>
  <c r="F37" i="9" s="1"/>
  <c r="G37" i="9"/>
  <c r="G36" i="1"/>
  <c r="G45" i="5"/>
  <c r="A53" i="3"/>
  <c r="C52" i="3"/>
  <c r="C48" i="1"/>
  <c r="B49" i="1"/>
  <c r="A42" i="10" l="1"/>
  <c r="U41" i="10"/>
  <c r="B36" i="9"/>
  <c r="F38" i="1"/>
  <c r="F38" i="9" s="1"/>
  <c r="G38" i="9"/>
  <c r="G37" i="1"/>
  <c r="G46" i="5"/>
  <c r="A54" i="3"/>
  <c r="C53" i="3"/>
  <c r="C49" i="1"/>
  <c r="B50" i="1"/>
  <c r="A43" i="10" l="1"/>
  <c r="U42" i="10"/>
  <c r="B37" i="9"/>
  <c r="F39" i="1"/>
  <c r="F39" i="9" s="1"/>
  <c r="G39" i="9"/>
  <c r="G38" i="1"/>
  <c r="G47" i="5"/>
  <c r="C54" i="3"/>
  <c r="A55" i="3"/>
  <c r="C50" i="1"/>
  <c r="B51" i="1"/>
  <c r="A44" i="10" l="1"/>
  <c r="U43" i="10"/>
  <c r="F40" i="1"/>
  <c r="F40" i="9" s="1"/>
  <c r="G40" i="9"/>
  <c r="G39" i="1"/>
  <c r="B38" i="9"/>
  <c r="G48" i="5"/>
  <c r="A56" i="3"/>
  <c r="C55" i="3"/>
  <c r="C51" i="1"/>
  <c r="A45" i="10" l="1"/>
  <c r="U44" i="10"/>
  <c r="B39" i="9"/>
  <c r="F41" i="1"/>
  <c r="F41" i="9" s="1"/>
  <c r="G41" i="9"/>
  <c r="G40" i="1"/>
  <c r="G49" i="5"/>
  <c r="C56" i="3"/>
  <c r="A57" i="3"/>
  <c r="B53" i="1"/>
  <c r="A46" i="10" l="1"/>
  <c r="U45" i="10"/>
  <c r="B40" i="9"/>
  <c r="F42" i="1"/>
  <c r="F42" i="9" s="1"/>
  <c r="G42" i="9"/>
  <c r="G41" i="1"/>
  <c r="G50" i="5"/>
  <c r="A58" i="3"/>
  <c r="C57" i="3"/>
  <c r="C53" i="1"/>
  <c r="B54" i="1"/>
  <c r="A47" i="10" l="1"/>
  <c r="U46" i="10"/>
  <c r="B41" i="9"/>
  <c r="F43" i="1"/>
  <c r="F43" i="9" s="1"/>
  <c r="G43" i="9"/>
  <c r="G42" i="1"/>
  <c r="G51" i="5"/>
  <c r="C58" i="3"/>
  <c r="A59" i="3"/>
  <c r="C54" i="1"/>
  <c r="B55" i="1"/>
  <c r="A48" i="10" l="1"/>
  <c r="U47" i="10"/>
  <c r="B42" i="9"/>
  <c r="F44" i="1"/>
  <c r="F44" i="9" s="1"/>
  <c r="G44" i="9"/>
  <c r="G43" i="1"/>
  <c r="G52" i="5"/>
  <c r="C59" i="3"/>
  <c r="A60" i="3"/>
  <c r="C55" i="1"/>
  <c r="B56" i="1"/>
  <c r="A49" i="10" l="1"/>
  <c r="U48" i="10"/>
  <c r="B43" i="9"/>
  <c r="F45" i="1"/>
  <c r="F45" i="9" s="1"/>
  <c r="G45" i="9"/>
  <c r="G44" i="1"/>
  <c r="G53" i="5"/>
  <c r="C60" i="3"/>
  <c r="A61" i="3"/>
  <c r="C56" i="1"/>
  <c r="B57" i="1"/>
  <c r="A50" i="10" l="1"/>
  <c r="U49" i="10"/>
  <c r="B44" i="9"/>
  <c r="F46" i="1"/>
  <c r="F46" i="9" s="1"/>
  <c r="G46" i="9"/>
  <c r="G45" i="1"/>
  <c r="G54" i="5"/>
  <c r="G55" i="5"/>
  <c r="C61" i="3"/>
  <c r="A62" i="3"/>
  <c r="C57" i="1"/>
  <c r="B58" i="1"/>
  <c r="A51" i="10" l="1"/>
  <c r="U50" i="10"/>
  <c r="B45" i="9"/>
  <c r="F47" i="1"/>
  <c r="F47" i="9" s="1"/>
  <c r="G47" i="9"/>
  <c r="G46" i="1"/>
  <c r="C62" i="3"/>
  <c r="A63" i="3"/>
  <c r="C58" i="1"/>
  <c r="B59" i="1"/>
  <c r="A52" i="10" l="1"/>
  <c r="U51" i="10"/>
  <c r="B46" i="9"/>
  <c r="F48" i="1"/>
  <c r="F48" i="9" s="1"/>
  <c r="G48" i="9"/>
  <c r="G47" i="1"/>
  <c r="G56" i="5"/>
  <c r="A64" i="3"/>
  <c r="C64" i="3" s="1"/>
  <c r="C63" i="3"/>
  <c r="C59" i="1"/>
  <c r="B60" i="1"/>
  <c r="A53" i="10" l="1"/>
  <c r="U52" i="10"/>
  <c r="B47" i="9"/>
  <c r="F49" i="1"/>
  <c r="F49" i="9" s="1"/>
  <c r="G49" i="9"/>
  <c r="G48" i="1"/>
  <c r="G57" i="5"/>
  <c r="G58" i="5"/>
  <c r="C60" i="1"/>
  <c r="B61" i="1"/>
  <c r="A54" i="10" l="1"/>
  <c r="U53" i="10"/>
  <c r="F50" i="1"/>
  <c r="F50" i="9" s="1"/>
  <c r="G50" i="9"/>
  <c r="G49" i="1"/>
  <c r="B48" i="9"/>
  <c r="C61" i="1"/>
  <c r="B62" i="1"/>
  <c r="A55" i="10" l="1"/>
  <c r="U54" i="10"/>
  <c r="B49" i="9"/>
  <c r="F51" i="1"/>
  <c r="F51" i="9" s="1"/>
  <c r="G51" i="9"/>
  <c r="G50" i="1"/>
  <c r="G59" i="5"/>
  <c r="C62" i="1"/>
  <c r="B63" i="1"/>
  <c r="A56" i="10" l="1"/>
  <c r="U55" i="10"/>
  <c r="F52" i="1"/>
  <c r="F52" i="9" s="1"/>
  <c r="G52" i="9"/>
  <c r="G51" i="1"/>
  <c r="B50" i="9"/>
  <c r="G60" i="5"/>
  <c r="G61" i="5"/>
  <c r="C63" i="1"/>
  <c r="A57" i="10" l="1"/>
  <c r="U56" i="10"/>
  <c r="B51" i="9"/>
  <c r="F53" i="1"/>
  <c r="F53" i="9" s="1"/>
  <c r="G53" i="9"/>
  <c r="G52" i="1"/>
  <c r="A58" i="10" l="1"/>
  <c r="U57" i="10"/>
  <c r="F54" i="1"/>
  <c r="F54" i="9" s="1"/>
  <c r="G54" i="9"/>
  <c r="G53" i="1"/>
  <c r="B52" i="9"/>
  <c r="G62" i="5"/>
  <c r="G63" i="5"/>
  <c r="A59" i="10" l="1"/>
  <c r="U58" i="10"/>
  <c r="B53" i="9"/>
  <c r="F55" i="1"/>
  <c r="F55" i="9" s="1"/>
  <c r="G55" i="9"/>
  <c r="G54" i="1"/>
  <c r="A60" i="10" l="1"/>
  <c r="U59" i="10"/>
  <c r="B54" i="9"/>
  <c r="F56" i="1"/>
  <c r="F56" i="9" s="1"/>
  <c r="G56" i="9"/>
  <c r="G55" i="1"/>
  <c r="A61" i="10" l="1"/>
  <c r="U60" i="10"/>
  <c r="B55" i="9"/>
  <c r="F57" i="1"/>
  <c r="F57" i="9" s="1"/>
  <c r="G57" i="9"/>
  <c r="G56" i="1"/>
  <c r="A62" i="10" l="1"/>
  <c r="U62" i="10" s="1"/>
  <c r="U61" i="10"/>
  <c r="B56" i="9"/>
  <c r="F58" i="1"/>
  <c r="F58" i="9" s="1"/>
  <c r="G58" i="9"/>
  <c r="G57" i="1"/>
  <c r="B57" i="9" l="1"/>
  <c r="F59" i="1"/>
  <c r="F59" i="9" s="1"/>
  <c r="G59" i="9"/>
  <c r="G58" i="1"/>
  <c r="B58" i="9" l="1"/>
  <c r="F60" i="1"/>
  <c r="F60" i="9" s="1"/>
  <c r="G60" i="9"/>
  <c r="G59" i="1"/>
  <c r="B59" i="9" l="1"/>
  <c r="F61" i="1"/>
  <c r="F61" i="9" s="1"/>
  <c r="G61" i="9"/>
  <c r="G60" i="1"/>
  <c r="B60" i="9" l="1"/>
  <c r="F62" i="1"/>
  <c r="F62" i="9" s="1"/>
  <c r="G62" i="9"/>
  <c r="G61" i="1"/>
  <c r="F63" i="1" l="1"/>
  <c r="F63" i="9" s="1"/>
  <c r="G63" i="9"/>
  <c r="G62" i="1"/>
  <c r="B61" i="9"/>
  <c r="B62" i="9" l="1"/>
  <c r="G63" i="1"/>
  <c r="B63" i="9" l="1"/>
</calcChain>
</file>

<file path=xl/sharedStrings.xml><?xml version="1.0" encoding="utf-8"?>
<sst xmlns="http://schemas.openxmlformats.org/spreadsheetml/2006/main" count="249" uniqueCount="76">
  <si>
    <t>B</t>
    <phoneticPr fontId="2"/>
  </si>
  <si>
    <t>A</t>
    <phoneticPr fontId="2"/>
  </si>
  <si>
    <t>lambda</t>
    <phoneticPr fontId="2"/>
  </si>
  <si>
    <t>T</t>
    <phoneticPr fontId="2"/>
  </si>
  <si>
    <t>S</t>
    <phoneticPr fontId="2"/>
  </si>
  <si>
    <t>rand1</t>
    <phoneticPr fontId="2"/>
  </si>
  <si>
    <t>C</t>
    <phoneticPr fontId="2"/>
  </si>
  <si>
    <t>rand2</t>
    <phoneticPr fontId="2"/>
  </si>
  <si>
    <t>E</t>
    <phoneticPr fontId="2"/>
  </si>
  <si>
    <t>F</t>
    <phoneticPr fontId="2"/>
  </si>
  <si>
    <t>i</t>
    <phoneticPr fontId="2"/>
  </si>
  <si>
    <t>j</t>
    <phoneticPr fontId="2"/>
  </si>
  <si>
    <t>Y</t>
    <phoneticPr fontId="2"/>
  </si>
  <si>
    <t>周期</t>
    <rPh sb="0" eb="2">
      <t>シュウキ</t>
    </rPh>
    <phoneticPr fontId="2"/>
  </si>
  <si>
    <t>季節性</t>
    <rPh sb="0" eb="3">
      <t>キセツセイ</t>
    </rPh>
    <phoneticPr fontId="2"/>
  </si>
  <si>
    <t>循環</t>
    <rPh sb="0" eb="2">
      <t>ジュンカン</t>
    </rPh>
    <phoneticPr fontId="2"/>
  </si>
  <si>
    <t>ノイズ</t>
    <phoneticPr fontId="2"/>
  </si>
  <si>
    <t>Y-1</t>
    <phoneticPr fontId="2"/>
  </si>
  <si>
    <t>Y-2</t>
    <phoneticPr fontId="2"/>
  </si>
  <si>
    <t>Y-3</t>
    <phoneticPr fontId="2"/>
  </si>
  <si>
    <t>Y-4</t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</si>
  <si>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</si>
  <si>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</si>
  <si>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</si>
  <si>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</si>
  <si>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</si>
  <si>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</si>
  <si>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</si>
  <si>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</si>
  <si>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</si>
  <si>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</si>
  <si>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</si>
  <si>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</si>
  <si>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</si>
  <si>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</si>
  <si>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</si>
  <si>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</si>
  <si>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</si>
  <si>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</si>
  <si>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</si>
  <si>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</si>
  <si>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</si>
  <si>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</si>
  <si>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</si>
  <si>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</si>
  <si>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</si>
  <si>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</si>
  <si>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</si>
  <si>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</si>
  <si>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残差出力</t>
  </si>
  <si>
    <t>観測値</t>
  </si>
  <si>
    <t>予測値: Y</t>
  </si>
  <si>
    <t>予測値</t>
    <rPh sb="0" eb="3">
      <t>ヨソクチ</t>
    </rPh>
    <phoneticPr fontId="2"/>
  </si>
  <si>
    <t>残差の標準偏差</t>
    <rPh sb="0" eb="2">
      <t>ザンサ</t>
    </rPh>
    <rPh sb="3" eb="7">
      <t>ヒョウジュンヘンサ</t>
    </rPh>
    <phoneticPr fontId="2"/>
  </si>
  <si>
    <t>Yの差分の標準偏差</t>
    <rPh sb="2" eb="4">
      <t>サブン</t>
    </rPh>
    <rPh sb="5" eb="9">
      <t>ヒョウジュンヘンサ</t>
    </rPh>
    <phoneticPr fontId="2"/>
  </si>
  <si>
    <t>Y1</t>
    <phoneticPr fontId="2"/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</si>
  <si>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</si>
  <si>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</si>
  <si>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</si>
  <si>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</si>
  <si>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</si>
  <si>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</si>
  <si>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</si>
  <si>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</si>
  <si>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</si>
  <si>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</si>
  <si>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</si>
  <si>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</si>
  <si>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</si>
  <si>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</si>
  <si>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</si>
  <si>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</si>
  <si>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</si>
  <si>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</si>
  <si>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</si>
  <si>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std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</si>
</sst>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0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時系列データ!$C$3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時系列データ!$C$4:$C$63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6-41CC-8976-A915CC96E5AD}"/>
            </c:ext>
          </c:extLst>
        </c:ser>
        <c:ser>
          <c:idx val="1"/>
          <c:order val="1"/>
          <c:tx>
            <c:strRef>
              <c:f>時系列データ!$D$3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時系列データ!$D$4:$D$63</c:f>
              <c:numCache>
                <c:formatCode>General</c:formatCode>
                <c:ptCount val="60"/>
                <c:pt idx="0">
                  <c:v>-0.17751614319560338</c:v>
                </c:pt>
                <c:pt idx="1">
                  <c:v>1.3660254037844388</c:v>
                </c:pt>
                <c:pt idx="2">
                  <c:v>1</c:v>
                </c:pt>
                <c:pt idx="3">
                  <c:v>0.36602540378443893</c:v>
                </c:pt>
                <c:pt idx="4">
                  <c:v>-0.36602540378443876</c:v>
                </c:pt>
                <c:pt idx="5">
                  <c:v>-0.99999999999999989</c:v>
                </c:pt>
                <c:pt idx="6">
                  <c:v>-1.3660254037844386</c:v>
                </c:pt>
                <c:pt idx="7">
                  <c:v>-1.3660254037844388</c:v>
                </c:pt>
                <c:pt idx="8">
                  <c:v>-1.0000000000000002</c:v>
                </c:pt>
                <c:pt idx="9">
                  <c:v>-0.36602540378443849</c:v>
                </c:pt>
                <c:pt idx="10">
                  <c:v>0.36602540378443793</c:v>
                </c:pt>
                <c:pt idx="11">
                  <c:v>0.99999999999999978</c:v>
                </c:pt>
                <c:pt idx="12">
                  <c:v>1.3660254037844386</c:v>
                </c:pt>
                <c:pt idx="13">
                  <c:v>1.3660254037844388</c:v>
                </c:pt>
                <c:pt idx="14">
                  <c:v>1</c:v>
                </c:pt>
                <c:pt idx="15">
                  <c:v>0.36602540378443893</c:v>
                </c:pt>
                <c:pt idx="16">
                  <c:v>-0.36602540378443876</c:v>
                </c:pt>
                <c:pt idx="17">
                  <c:v>-0.99999999999999989</c:v>
                </c:pt>
                <c:pt idx="18">
                  <c:v>-1.3660254037844386</c:v>
                </c:pt>
                <c:pt idx="19">
                  <c:v>-1.3660254037844388</c:v>
                </c:pt>
                <c:pt idx="20">
                  <c:v>-1.0000000000000002</c:v>
                </c:pt>
                <c:pt idx="21">
                  <c:v>-0.36602540378443849</c:v>
                </c:pt>
                <c:pt idx="22">
                  <c:v>0.36602540378443793</c:v>
                </c:pt>
                <c:pt idx="23">
                  <c:v>0.99999999999999978</c:v>
                </c:pt>
                <c:pt idx="24">
                  <c:v>1.3660254037844386</c:v>
                </c:pt>
                <c:pt idx="25">
                  <c:v>1.3660254037844388</c:v>
                </c:pt>
                <c:pt idx="26">
                  <c:v>1</c:v>
                </c:pt>
                <c:pt idx="27">
                  <c:v>0.36602540378443893</c:v>
                </c:pt>
                <c:pt idx="28">
                  <c:v>-0.36602540378443876</c:v>
                </c:pt>
                <c:pt idx="29">
                  <c:v>-0.99999999999999989</c:v>
                </c:pt>
                <c:pt idx="30">
                  <c:v>-1.3660254037844386</c:v>
                </c:pt>
                <c:pt idx="31">
                  <c:v>-1.3660254037844388</c:v>
                </c:pt>
                <c:pt idx="32">
                  <c:v>-1.0000000000000002</c:v>
                </c:pt>
                <c:pt idx="33">
                  <c:v>-0.36602540378443849</c:v>
                </c:pt>
                <c:pt idx="34">
                  <c:v>0.36602540378443793</c:v>
                </c:pt>
                <c:pt idx="35">
                  <c:v>0.99999999999999978</c:v>
                </c:pt>
                <c:pt idx="36">
                  <c:v>1.3660254037844386</c:v>
                </c:pt>
                <c:pt idx="37">
                  <c:v>1.3660254037844388</c:v>
                </c:pt>
                <c:pt idx="38">
                  <c:v>1</c:v>
                </c:pt>
                <c:pt idx="39">
                  <c:v>0.36602540378443893</c:v>
                </c:pt>
                <c:pt idx="40">
                  <c:v>-0.36602540378443876</c:v>
                </c:pt>
                <c:pt idx="41">
                  <c:v>-0.99999999999999989</c:v>
                </c:pt>
                <c:pt idx="42">
                  <c:v>-1.3660254037844386</c:v>
                </c:pt>
                <c:pt idx="43">
                  <c:v>-1.3660254037844388</c:v>
                </c:pt>
                <c:pt idx="44">
                  <c:v>-1.0000000000000002</c:v>
                </c:pt>
                <c:pt idx="45">
                  <c:v>-0.36602540378443849</c:v>
                </c:pt>
                <c:pt idx="46">
                  <c:v>0.36602540378443793</c:v>
                </c:pt>
                <c:pt idx="47">
                  <c:v>0.99999999999999978</c:v>
                </c:pt>
                <c:pt idx="48">
                  <c:v>1.3660254037844386</c:v>
                </c:pt>
                <c:pt idx="49">
                  <c:v>1.3660254037844388</c:v>
                </c:pt>
                <c:pt idx="50">
                  <c:v>1</c:v>
                </c:pt>
                <c:pt idx="51">
                  <c:v>0.36602540378443893</c:v>
                </c:pt>
                <c:pt idx="52">
                  <c:v>-0.36602540378443876</c:v>
                </c:pt>
                <c:pt idx="53">
                  <c:v>-0.99999999999999989</c:v>
                </c:pt>
                <c:pt idx="54">
                  <c:v>-1.3660254037844386</c:v>
                </c:pt>
                <c:pt idx="55">
                  <c:v>-1.3660254037844388</c:v>
                </c:pt>
                <c:pt idx="56">
                  <c:v>-1.0000000000000002</c:v>
                </c:pt>
                <c:pt idx="57">
                  <c:v>-0.36602540378443849</c:v>
                </c:pt>
                <c:pt idx="58">
                  <c:v>0.36602540378443793</c:v>
                </c:pt>
                <c:pt idx="59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6-41CC-8976-A915CC96E5AD}"/>
            </c:ext>
          </c:extLst>
        </c:ser>
        <c:ser>
          <c:idx val="2"/>
          <c:order val="2"/>
          <c:tx>
            <c:strRef>
              <c:f>時系列データ!$E$3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時系列データ!$E$4:$E$63</c:f>
              <c:numCache>
                <c:formatCode>General</c:formatCode>
                <c:ptCount val="60"/>
                <c:pt idx="0">
                  <c:v>0.78495978936604971</c:v>
                </c:pt>
                <c:pt idx="1">
                  <c:v>-0.44166314104604559</c:v>
                </c:pt>
                <c:pt idx="2">
                  <c:v>-0.71238172651197562</c:v>
                </c:pt>
                <c:pt idx="3">
                  <c:v>-0.94726194068777259</c:v>
                </c:pt>
                <c:pt idx="4">
                  <c:v>-2.2796113201500678</c:v>
                </c:pt>
                <c:pt idx="5">
                  <c:v>-2.3852292248622122</c:v>
                </c:pt>
                <c:pt idx="6">
                  <c:v>-2.1375449794758969</c:v>
                </c:pt>
                <c:pt idx="7">
                  <c:v>-1.492272558307679</c:v>
                </c:pt>
                <c:pt idx="8">
                  <c:v>-0.49664517151676169</c:v>
                </c:pt>
                <c:pt idx="9">
                  <c:v>-0.58377405669963522</c:v>
                </c:pt>
                <c:pt idx="10">
                  <c:v>0.16406433722063016</c:v>
                </c:pt>
                <c:pt idx="11">
                  <c:v>-0.23209085449072153</c:v>
                </c:pt>
                <c:pt idx="12">
                  <c:v>-0.59096808430664438</c:v>
                </c:pt>
                <c:pt idx="13">
                  <c:v>0.6223916462701824</c:v>
                </c:pt>
                <c:pt idx="14">
                  <c:v>0.57550961731906314</c:v>
                </c:pt>
                <c:pt idx="15">
                  <c:v>1.6770425625583554</c:v>
                </c:pt>
                <c:pt idx="16">
                  <c:v>4.0413826254123117</c:v>
                </c:pt>
                <c:pt idx="17">
                  <c:v>3.5287417251940023</c:v>
                </c:pt>
                <c:pt idx="18">
                  <c:v>3.9907277134311196</c:v>
                </c:pt>
                <c:pt idx="19">
                  <c:v>3.3642614709662286</c:v>
                </c:pt>
                <c:pt idx="20">
                  <c:v>1.3396093501186923</c:v>
                </c:pt>
                <c:pt idx="21">
                  <c:v>1.8818638913413865</c:v>
                </c:pt>
                <c:pt idx="22">
                  <c:v>2.4646213719223256</c:v>
                </c:pt>
                <c:pt idx="23">
                  <c:v>3.489388283386921</c:v>
                </c:pt>
                <c:pt idx="24">
                  <c:v>3.8441150006522724</c:v>
                </c:pt>
                <c:pt idx="25">
                  <c:v>2.8929277767528223</c:v>
                </c:pt>
                <c:pt idx="26">
                  <c:v>3.4844365223734375</c:v>
                </c:pt>
                <c:pt idx="27">
                  <c:v>2.1160630412734056</c:v>
                </c:pt>
                <c:pt idx="28">
                  <c:v>0.47149700596086569</c:v>
                </c:pt>
                <c:pt idx="29">
                  <c:v>-0.71174970961769057</c:v>
                </c:pt>
                <c:pt idx="30">
                  <c:v>-0.69947582917136175</c:v>
                </c:pt>
                <c:pt idx="31">
                  <c:v>-0.9614510238951427</c:v>
                </c:pt>
                <c:pt idx="32">
                  <c:v>-2.6945904890465675</c:v>
                </c:pt>
                <c:pt idx="33">
                  <c:v>-1.2372122717561207</c:v>
                </c:pt>
                <c:pt idx="34">
                  <c:v>-0.82793089793156871</c:v>
                </c:pt>
                <c:pt idx="35">
                  <c:v>0.48330585743420412</c:v>
                </c:pt>
                <c:pt idx="36">
                  <c:v>-0.60549244903293575</c:v>
                </c:pt>
                <c:pt idx="37">
                  <c:v>4.1864373591872298E-2</c:v>
                </c:pt>
                <c:pt idx="38">
                  <c:v>-0.48389897856649022</c:v>
                </c:pt>
                <c:pt idx="39">
                  <c:v>-1.6890166254470276</c:v>
                </c:pt>
                <c:pt idx="40">
                  <c:v>-2.141236965884485</c:v>
                </c:pt>
                <c:pt idx="41">
                  <c:v>-2.590092148351415</c:v>
                </c:pt>
                <c:pt idx="42">
                  <c:v>-0.83552501337119578</c:v>
                </c:pt>
                <c:pt idx="43">
                  <c:v>0.11054626707602255</c:v>
                </c:pt>
                <c:pt idx="44">
                  <c:v>-3.1185689712293074E-3</c:v>
                </c:pt>
                <c:pt idx="45">
                  <c:v>1.2599263137734176</c:v>
                </c:pt>
                <c:pt idx="46">
                  <c:v>0.48829321305656304</c:v>
                </c:pt>
                <c:pt idx="47">
                  <c:v>-0.82180378902187601</c:v>
                </c:pt>
                <c:pt idx="48">
                  <c:v>-2.7037431359231672</c:v>
                </c:pt>
                <c:pt idx="49">
                  <c:v>-4.4520420339309696</c:v>
                </c:pt>
                <c:pt idx="50">
                  <c:v>-3.6802349645762504</c:v>
                </c:pt>
                <c:pt idx="51">
                  <c:v>-3.1612854410191926</c:v>
                </c:pt>
                <c:pt idx="52">
                  <c:v>-2.6833260218401223</c:v>
                </c:pt>
                <c:pt idx="53">
                  <c:v>-2.6355296500365282</c:v>
                </c:pt>
                <c:pt idx="54">
                  <c:v>-2.477028033937144</c:v>
                </c:pt>
                <c:pt idx="55">
                  <c:v>7.9170150848754561E-2</c:v>
                </c:pt>
                <c:pt idx="56">
                  <c:v>1.4993167237486338E-2</c:v>
                </c:pt>
                <c:pt idx="57">
                  <c:v>-6.6581001619383406E-2</c:v>
                </c:pt>
                <c:pt idx="58">
                  <c:v>0.95455665773762854</c:v>
                </c:pt>
                <c:pt idx="59">
                  <c:v>2.0399290229055498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6-41CC-8976-A915CC96E5AD}"/>
            </c:ext>
          </c:extLst>
        </c:ser>
        <c:ser>
          <c:idx val="3"/>
          <c:order val="3"/>
          <c:tx>
            <c:strRef>
              <c:f>時系列データ!$F$3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時系列データ!$F$4:$F$63</c:f>
              <c:numCache>
                <c:formatCode>General</c:formatCode>
                <c:ptCount val="60"/>
                <c:pt idx="0">
                  <c:v>-0.27213142586451994</c:v>
                </c:pt>
                <c:pt idx="1">
                  <c:v>0.77432712222903488</c:v>
                </c:pt>
                <c:pt idx="2">
                  <c:v>1.0927122435261436</c:v>
                </c:pt>
                <c:pt idx="3">
                  <c:v>0.71883159402240038</c:v>
                </c:pt>
                <c:pt idx="4">
                  <c:v>1.5840492511207105</c:v>
                </c:pt>
                <c:pt idx="5">
                  <c:v>2.2468278234652042</c:v>
                </c:pt>
                <c:pt idx="6">
                  <c:v>3.6909444784942762</c:v>
                </c:pt>
                <c:pt idx="7">
                  <c:v>3.5269402960909968</c:v>
                </c:pt>
                <c:pt idx="8">
                  <c:v>2.9192226473505878</c:v>
                </c:pt>
                <c:pt idx="9">
                  <c:v>2.2251049294990546</c:v>
                </c:pt>
                <c:pt idx="10">
                  <c:v>3.395245794875084</c:v>
                </c:pt>
                <c:pt idx="11">
                  <c:v>3.5886707470669506</c:v>
                </c:pt>
                <c:pt idx="12">
                  <c:v>4.9986900939025256</c:v>
                </c:pt>
                <c:pt idx="13">
                  <c:v>5.6196063048374647</c:v>
                </c:pt>
                <c:pt idx="14">
                  <c:v>5.486683938600927</c:v>
                </c:pt>
                <c:pt idx="15">
                  <c:v>5.259926114069712</c:v>
                </c:pt>
                <c:pt idx="16">
                  <c:v>6.70110894601856</c:v>
                </c:pt>
                <c:pt idx="17">
                  <c:v>7.8914995648718946</c:v>
                </c:pt>
                <c:pt idx="18">
                  <c:v>8.3357600723679148</c:v>
                </c:pt>
                <c:pt idx="19">
                  <c:v>7.4673455952305048</c:v>
                </c:pt>
                <c:pt idx="20">
                  <c:v>7.9903015310208456</c:v>
                </c:pt>
                <c:pt idx="21">
                  <c:v>7.5147002065862747</c:v>
                </c:pt>
                <c:pt idx="22">
                  <c:v>6.3489793473389735</c:v>
                </c:pt>
                <c:pt idx="23">
                  <c:v>6.4865524866590132</c:v>
                </c:pt>
                <c:pt idx="24">
                  <c:v>3.5011207648820606</c:v>
                </c:pt>
                <c:pt idx="25">
                  <c:v>2.7961992876964836</c:v>
                </c:pt>
                <c:pt idx="26">
                  <c:v>3.7505953059895063</c:v>
                </c:pt>
                <c:pt idx="27">
                  <c:v>3.1171468940587639</c:v>
                </c:pt>
                <c:pt idx="28">
                  <c:v>2.9086139011277989</c:v>
                </c:pt>
                <c:pt idx="29">
                  <c:v>2.8858157613320294</c:v>
                </c:pt>
                <c:pt idx="30">
                  <c:v>3.1832309260978464</c:v>
                </c:pt>
                <c:pt idx="31">
                  <c:v>2.187683830696336</c:v>
                </c:pt>
                <c:pt idx="32">
                  <c:v>3.8271703643471198</c:v>
                </c:pt>
                <c:pt idx="33">
                  <c:v>3.7779187689559155</c:v>
                </c:pt>
                <c:pt idx="34">
                  <c:v>3.6261519306614063</c:v>
                </c:pt>
                <c:pt idx="35">
                  <c:v>3.60187360378792</c:v>
                </c:pt>
                <c:pt idx="36">
                  <c:v>3.8489566098294925</c:v>
                </c:pt>
                <c:pt idx="37">
                  <c:v>3.7368378339940196</c:v>
                </c:pt>
                <c:pt idx="38">
                  <c:v>4.5756123547477046</c:v>
                </c:pt>
                <c:pt idx="39">
                  <c:v>5.0775255462744466</c:v>
                </c:pt>
                <c:pt idx="40">
                  <c:v>5.1277354760671123</c:v>
                </c:pt>
                <c:pt idx="41">
                  <c:v>5.7161504699629964</c:v>
                </c:pt>
                <c:pt idx="42">
                  <c:v>6.2218019918877054</c:v>
                </c:pt>
                <c:pt idx="43">
                  <c:v>5.5267500867212016</c:v>
                </c:pt>
                <c:pt idx="44">
                  <c:v>5.767173219564814</c:v>
                </c:pt>
                <c:pt idx="45">
                  <c:v>5.6203594449191643</c:v>
                </c:pt>
                <c:pt idx="46">
                  <c:v>5.6457349326804822</c:v>
                </c:pt>
                <c:pt idx="47">
                  <c:v>4.040523639898062</c:v>
                </c:pt>
                <c:pt idx="48">
                  <c:v>2.9397421230474294</c:v>
                </c:pt>
                <c:pt idx="49">
                  <c:v>3.8653165780830414</c:v>
                </c:pt>
                <c:pt idx="50">
                  <c:v>5.4574880324984383</c:v>
                </c:pt>
                <c:pt idx="51">
                  <c:v>4.4643867085619906</c:v>
                </c:pt>
                <c:pt idx="52">
                  <c:v>6.3739085017493293</c:v>
                </c:pt>
                <c:pt idx="53">
                  <c:v>6.9370121993087022</c:v>
                </c:pt>
                <c:pt idx="54">
                  <c:v>6.8900452613929524</c:v>
                </c:pt>
                <c:pt idx="55">
                  <c:v>7.43440300624464</c:v>
                </c:pt>
                <c:pt idx="56">
                  <c:v>7.7483656879925453</c:v>
                </c:pt>
                <c:pt idx="57">
                  <c:v>6.4943656281627913</c:v>
                </c:pt>
                <c:pt idx="58">
                  <c:v>7.7263577136997021</c:v>
                </c:pt>
                <c:pt idx="59">
                  <c:v>8.0659182582174651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6-41CC-8976-A915CC96E5AD}"/>
            </c:ext>
          </c:extLst>
        </c:ser>
        <c:ser>
          <c:idx val="4"/>
          <c:order val="4"/>
          <c:tx>
            <c:strRef>
              <c:f>時系列データ!$G$3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時系列データ!$G$4:$G$63</c:f>
              <c:numCache>
                <c:formatCode>General</c:formatCode>
                <c:ptCount val="60"/>
                <c:pt idx="0">
                  <c:v>1.3353122203059264</c:v>
                </c:pt>
                <c:pt idx="1">
                  <c:v>3.6986893849674281</c:v>
                </c:pt>
                <c:pt idx="2">
                  <c:v>4.3803305170141682</c:v>
                </c:pt>
                <c:pt idx="3">
                  <c:v>4.1375950571190669</c:v>
                </c:pt>
                <c:pt idx="4">
                  <c:v>3.9384125271862045</c:v>
                </c:pt>
                <c:pt idx="5">
                  <c:v>4.8615985986029919</c:v>
                </c:pt>
                <c:pt idx="6">
                  <c:v>7.1873740952339409</c:v>
                </c:pt>
                <c:pt idx="7">
                  <c:v>8.6686423339988785</c:v>
                </c:pt>
                <c:pt idx="8">
                  <c:v>10.422577475833826</c:v>
                </c:pt>
                <c:pt idx="9">
                  <c:v>11.275305469014981</c:v>
                </c:pt>
                <c:pt idx="10">
                  <c:v>14.925335535880151</c:v>
                </c:pt>
                <c:pt idx="11">
                  <c:v>16.356579892576228</c:v>
                </c:pt>
                <c:pt idx="12">
                  <c:v>18.77374741338032</c:v>
                </c:pt>
                <c:pt idx="13">
                  <c:v>21.608023354892087</c:v>
                </c:pt>
                <c:pt idx="14">
                  <c:v>22.06219355591999</c:v>
                </c:pt>
                <c:pt idx="15">
                  <c:v>23.302994080412503</c:v>
                </c:pt>
                <c:pt idx="16">
                  <c:v>27.376466167646434</c:v>
                </c:pt>
                <c:pt idx="17">
                  <c:v>28.420241290065896</c:v>
                </c:pt>
                <c:pt idx="18">
                  <c:v>29.960462382014597</c:v>
                </c:pt>
                <c:pt idx="19">
                  <c:v>29.465581662412298</c:v>
                </c:pt>
                <c:pt idx="20">
                  <c:v>29.32991088113954</c:v>
                </c:pt>
                <c:pt idx="21">
                  <c:v>31.030538694143225</c:v>
                </c:pt>
                <c:pt idx="22">
                  <c:v>32.179626123045736</c:v>
                </c:pt>
                <c:pt idx="23">
                  <c:v>34.975940770045938</c:v>
                </c:pt>
                <c:pt idx="24">
                  <c:v>33.711261169318774</c:v>
                </c:pt>
                <c:pt idx="25">
                  <c:v>33.055152468233743</c:v>
                </c:pt>
                <c:pt idx="26">
                  <c:v>35.235031828362942</c:v>
                </c:pt>
                <c:pt idx="27">
                  <c:v>33.599235339116611</c:v>
                </c:pt>
                <c:pt idx="28">
                  <c:v>32.01408550330423</c:v>
                </c:pt>
                <c:pt idx="29">
                  <c:v>31.174066051714338</c:v>
                </c:pt>
                <c:pt idx="30">
                  <c:v>32.117729693142046</c:v>
                </c:pt>
                <c:pt idx="31">
                  <c:v>31.860207403016755</c:v>
                </c:pt>
                <c:pt idx="32">
                  <c:v>33.13257987530055</c:v>
                </c:pt>
                <c:pt idx="33">
                  <c:v>36.174681093415352</c:v>
                </c:pt>
                <c:pt idx="34">
                  <c:v>38.164246436514283</c:v>
                </c:pt>
                <c:pt idx="35">
                  <c:v>41.085179461222125</c:v>
                </c:pt>
                <c:pt idx="36">
                  <c:v>41.609489564580997</c:v>
                </c:pt>
                <c:pt idx="37">
                  <c:v>43.144727611370328</c:v>
                </c:pt>
                <c:pt idx="38">
                  <c:v>44.091713376181211</c:v>
                </c:pt>
                <c:pt idx="39">
                  <c:v>43.754534324611861</c:v>
                </c:pt>
                <c:pt idx="40">
                  <c:v>43.62047310639818</c:v>
                </c:pt>
                <c:pt idx="41">
                  <c:v>44.12605832161158</c:v>
                </c:pt>
                <c:pt idx="42">
                  <c:v>47.020251574732072</c:v>
                </c:pt>
                <c:pt idx="43">
                  <c:v>48.271270950012784</c:v>
                </c:pt>
                <c:pt idx="44">
                  <c:v>49.764054650593579</c:v>
                </c:pt>
                <c:pt idx="45">
                  <c:v>52.514260354908146</c:v>
                </c:pt>
                <c:pt idx="46">
                  <c:v>53.500053549521489</c:v>
                </c:pt>
                <c:pt idx="47">
                  <c:v>52.218719850876184</c:v>
                </c:pt>
                <c:pt idx="48">
                  <c:v>50.602024390908703</c:v>
                </c:pt>
                <c:pt idx="49">
                  <c:v>50.779299947936508</c:v>
                </c:pt>
                <c:pt idx="50">
                  <c:v>53.777253067922189</c:v>
                </c:pt>
                <c:pt idx="51">
                  <c:v>53.669126671327234</c:v>
                </c:pt>
                <c:pt idx="52">
                  <c:v>56.324557076124762</c:v>
                </c:pt>
                <c:pt idx="53">
                  <c:v>57.301482549272173</c:v>
                </c:pt>
                <c:pt idx="54">
                  <c:v>58.046991823671362</c:v>
                </c:pt>
                <c:pt idx="55">
                  <c:v>62.147547753308956</c:v>
                </c:pt>
                <c:pt idx="56">
                  <c:v>63.763358855230031</c:v>
                </c:pt>
                <c:pt idx="57">
                  <c:v>64.061759222758965</c:v>
                </c:pt>
                <c:pt idx="58">
                  <c:v>68.046939775221773</c:v>
                </c:pt>
                <c:pt idx="59">
                  <c:v>71.105847281123005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6-41CC-8976-A915CC96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56528"/>
        <c:axId val="700153904"/>
      </c:lineChart>
      <c:catAx>
        <c:axId val="7001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153904"/>
        <c:crosses val="autoZero"/>
        <c:auto val="1"/>
        <c:lblAlgn val="ctr"/>
        <c:lblOffset val="100"/>
        <c:noMultiLvlLbl val="0"/>
      </c:catAx>
      <c:valAx>
        <c:axId val="7001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1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Y_重回帰!$B$3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Y_重回帰!$B$9:$B$63</c:f>
              <c:numCache>
                <c:formatCode>General</c:formatCode>
                <c:ptCount val="55"/>
                <c:pt idx="0">
                  <c:v>4.8615985986029919</c:v>
                </c:pt>
                <c:pt idx="1">
                  <c:v>7.1873740952339409</c:v>
                </c:pt>
                <c:pt idx="2">
                  <c:v>8.6686423339988785</c:v>
                </c:pt>
                <c:pt idx="3">
                  <c:v>10.422577475833826</c:v>
                </c:pt>
                <c:pt idx="4">
                  <c:v>11.275305469014981</c:v>
                </c:pt>
                <c:pt idx="5">
                  <c:v>14.925335535880151</c:v>
                </c:pt>
                <c:pt idx="6">
                  <c:v>16.356579892576228</c:v>
                </c:pt>
                <c:pt idx="7">
                  <c:v>18.77374741338032</c:v>
                </c:pt>
                <c:pt idx="8">
                  <c:v>21.608023354892087</c:v>
                </c:pt>
                <c:pt idx="9">
                  <c:v>22.06219355591999</c:v>
                </c:pt>
                <c:pt idx="10">
                  <c:v>23.302994080412503</c:v>
                </c:pt>
                <c:pt idx="11">
                  <c:v>27.376466167646434</c:v>
                </c:pt>
                <c:pt idx="12">
                  <c:v>28.420241290065896</c:v>
                </c:pt>
                <c:pt idx="13">
                  <c:v>29.960462382014597</c:v>
                </c:pt>
                <c:pt idx="14">
                  <c:v>29.465581662412298</c:v>
                </c:pt>
                <c:pt idx="15">
                  <c:v>29.32991088113954</c:v>
                </c:pt>
                <c:pt idx="16">
                  <c:v>31.030538694143225</c:v>
                </c:pt>
                <c:pt idx="17">
                  <c:v>32.179626123045736</c:v>
                </c:pt>
                <c:pt idx="18">
                  <c:v>34.975940770045938</c:v>
                </c:pt>
                <c:pt idx="19">
                  <c:v>33.711261169318774</c:v>
                </c:pt>
                <c:pt idx="20">
                  <c:v>33.055152468233743</c:v>
                </c:pt>
                <c:pt idx="21">
                  <c:v>35.235031828362942</c:v>
                </c:pt>
                <c:pt idx="22">
                  <c:v>33.599235339116611</c:v>
                </c:pt>
                <c:pt idx="23">
                  <c:v>32.01408550330423</c:v>
                </c:pt>
                <c:pt idx="24">
                  <c:v>31.174066051714338</c:v>
                </c:pt>
                <c:pt idx="25">
                  <c:v>32.117729693142046</c:v>
                </c:pt>
                <c:pt idx="26">
                  <c:v>31.860207403016755</c:v>
                </c:pt>
                <c:pt idx="27">
                  <c:v>33.13257987530055</c:v>
                </c:pt>
                <c:pt idx="28">
                  <c:v>36.174681093415352</c:v>
                </c:pt>
                <c:pt idx="29">
                  <c:v>38.164246436514283</c:v>
                </c:pt>
                <c:pt idx="30">
                  <c:v>41.085179461222125</c:v>
                </c:pt>
                <c:pt idx="31">
                  <c:v>41.609489564580997</c:v>
                </c:pt>
                <c:pt idx="32">
                  <c:v>43.144727611370328</c:v>
                </c:pt>
                <c:pt idx="33">
                  <c:v>44.091713376181211</c:v>
                </c:pt>
                <c:pt idx="34">
                  <c:v>43.754534324611861</c:v>
                </c:pt>
                <c:pt idx="35">
                  <c:v>43.62047310639818</c:v>
                </c:pt>
                <c:pt idx="36">
                  <c:v>44.12605832161158</c:v>
                </c:pt>
                <c:pt idx="37">
                  <c:v>47.020251574732072</c:v>
                </c:pt>
                <c:pt idx="38">
                  <c:v>48.271270950012784</c:v>
                </c:pt>
                <c:pt idx="39">
                  <c:v>49.764054650593579</c:v>
                </c:pt>
                <c:pt idx="40">
                  <c:v>52.514260354908146</c:v>
                </c:pt>
                <c:pt idx="41">
                  <c:v>53.500053549521489</c:v>
                </c:pt>
                <c:pt idx="42">
                  <c:v>52.218719850876184</c:v>
                </c:pt>
                <c:pt idx="43">
                  <c:v>50.602024390908703</c:v>
                </c:pt>
                <c:pt idx="44">
                  <c:v>50.779299947936508</c:v>
                </c:pt>
                <c:pt idx="45">
                  <c:v>53.777253067922189</c:v>
                </c:pt>
                <c:pt idx="46">
                  <c:v>53.669126671327234</c:v>
                </c:pt>
                <c:pt idx="47">
                  <c:v>56.324557076124762</c:v>
                </c:pt>
                <c:pt idx="48">
                  <c:v>57.301482549272173</c:v>
                </c:pt>
                <c:pt idx="49">
                  <c:v>58.046991823671362</c:v>
                </c:pt>
                <c:pt idx="50">
                  <c:v>62.147547753308956</c:v>
                </c:pt>
                <c:pt idx="51">
                  <c:v>63.763358855230031</c:v>
                </c:pt>
                <c:pt idx="52">
                  <c:v>64.061759222758965</c:v>
                </c:pt>
                <c:pt idx="53">
                  <c:v>68.046939775221773</c:v>
                </c:pt>
                <c:pt idx="54">
                  <c:v>71.105847281123005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5-4B6C-8C1E-F0B4F39A291E}"/>
            </c:ext>
          </c:extLst>
        </c:ser>
        <c:ser>
          <c:idx val="5"/>
          <c:order val="2"/>
          <c:tx>
            <c:strRef>
              <c:f>Y_重回帰!$G$3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Y_重回帰!$G$9:$G$63</c:f>
              <c:numCache>
                <c:formatCode>General</c:formatCode>
                <c:ptCount val="55"/>
                <c:pt idx="0">
                  <c:v>4.8615985986029742</c:v>
                </c:pt>
                <c:pt idx="1">
                  <c:v>4.8615985986029742</c:v>
                </c:pt>
                <c:pt idx="2">
                  <c:v>7.1873740952339222</c:v>
                </c:pt>
                <c:pt idx="3">
                  <c:v>8.6686423339988607</c:v>
                </c:pt>
                <c:pt idx="4">
                  <c:v>10.422577475833805</c:v>
                </c:pt>
                <c:pt idx="5">
                  <c:v>11.275305469014965</c:v>
                </c:pt>
                <c:pt idx="6">
                  <c:v>14.925335535880137</c:v>
                </c:pt>
                <c:pt idx="7">
                  <c:v>16.356579892576214</c:v>
                </c:pt>
                <c:pt idx="8">
                  <c:v>18.773747413380306</c:v>
                </c:pt>
                <c:pt idx="9">
                  <c:v>21.608023354892072</c:v>
                </c:pt>
                <c:pt idx="10">
                  <c:v>22.062193555919976</c:v>
                </c:pt>
                <c:pt idx="11">
                  <c:v>23.302994080412493</c:v>
                </c:pt>
                <c:pt idx="12">
                  <c:v>27.376466167646409</c:v>
                </c:pt>
                <c:pt idx="13">
                  <c:v>28.420241290065874</c:v>
                </c:pt>
                <c:pt idx="14">
                  <c:v>29.960462382014576</c:v>
                </c:pt>
                <c:pt idx="15">
                  <c:v>29.465581662412276</c:v>
                </c:pt>
                <c:pt idx="16">
                  <c:v>29.329910881139522</c:v>
                </c:pt>
                <c:pt idx="17">
                  <c:v>31.030538694143207</c:v>
                </c:pt>
                <c:pt idx="18">
                  <c:v>32.179626123045722</c:v>
                </c:pt>
                <c:pt idx="19">
                  <c:v>34.975940770045924</c:v>
                </c:pt>
                <c:pt idx="20">
                  <c:v>33.71126116931876</c:v>
                </c:pt>
                <c:pt idx="21">
                  <c:v>33.055152468233736</c:v>
                </c:pt>
                <c:pt idx="22">
                  <c:v>35.235031828362935</c:v>
                </c:pt>
                <c:pt idx="23">
                  <c:v>33.599235339116596</c:v>
                </c:pt>
                <c:pt idx="24">
                  <c:v>32.014085503304216</c:v>
                </c:pt>
                <c:pt idx="25">
                  <c:v>31.174066051714334</c:v>
                </c:pt>
                <c:pt idx="26">
                  <c:v>32.117729693142046</c:v>
                </c:pt>
                <c:pt idx="27">
                  <c:v>31.860207403016751</c:v>
                </c:pt>
                <c:pt idx="28">
                  <c:v>33.132579875300557</c:v>
                </c:pt>
                <c:pt idx="29">
                  <c:v>36.174681093415352</c:v>
                </c:pt>
                <c:pt idx="30">
                  <c:v>38.164246436514283</c:v>
                </c:pt>
                <c:pt idx="31">
                  <c:v>41.085179461222125</c:v>
                </c:pt>
                <c:pt idx="32">
                  <c:v>41.609489564580997</c:v>
                </c:pt>
                <c:pt idx="33">
                  <c:v>43.144727611370335</c:v>
                </c:pt>
                <c:pt idx="34">
                  <c:v>44.091713376181218</c:v>
                </c:pt>
                <c:pt idx="35">
                  <c:v>43.754534324611868</c:v>
                </c:pt>
                <c:pt idx="36">
                  <c:v>43.620473106398194</c:v>
                </c:pt>
                <c:pt idx="37">
                  <c:v>44.126058321611588</c:v>
                </c:pt>
                <c:pt idx="38">
                  <c:v>47.020251574732072</c:v>
                </c:pt>
                <c:pt idx="39">
                  <c:v>48.271270950012784</c:v>
                </c:pt>
                <c:pt idx="40">
                  <c:v>49.764054650593586</c:v>
                </c:pt>
                <c:pt idx="41">
                  <c:v>52.514260354908139</c:v>
                </c:pt>
                <c:pt idx="42">
                  <c:v>53.500053549521489</c:v>
                </c:pt>
                <c:pt idx="43">
                  <c:v>52.218719850876191</c:v>
                </c:pt>
                <c:pt idx="44">
                  <c:v>50.602024390908724</c:v>
                </c:pt>
                <c:pt idx="45">
                  <c:v>50.779299947936536</c:v>
                </c:pt>
                <c:pt idx="46">
                  <c:v>53.77725306792221</c:v>
                </c:pt>
                <c:pt idx="47">
                  <c:v>53.669126671327255</c:v>
                </c:pt>
                <c:pt idx="48">
                  <c:v>56.32455707612479</c:v>
                </c:pt>
                <c:pt idx="49">
                  <c:v>57.301482549272194</c:v>
                </c:pt>
                <c:pt idx="50">
                  <c:v>58.046991823671391</c:v>
                </c:pt>
                <c:pt idx="51">
                  <c:v>62.14754775330897</c:v>
                </c:pt>
                <c:pt idx="52">
                  <c:v>63.763358855230045</c:v>
                </c:pt>
                <c:pt idx="53">
                  <c:v>64.06175922275898</c:v>
                </c:pt>
                <c:pt idx="54">
                  <c:v>68.046939775221787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5-4B6C-8C1E-F0B4F39A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43400"/>
        <c:axId val="698244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Y_重回帰!$D$9:$D$63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-0.99999999999999989</c:v>
                      </c:pt>
                      <c:pt idx="1">
                        <c:v>-1.3660254037844386</c:v>
                      </c:pt>
                      <c:pt idx="2">
                        <c:v>-1.3660254037844388</c:v>
                      </c:pt>
                      <c:pt idx="3">
                        <c:v>-1.0000000000000002</c:v>
                      </c:pt>
                      <c:pt idx="4">
                        <c:v>-0.36602540378443849</c:v>
                      </c:pt>
                      <c:pt idx="5">
                        <c:v>0.36602540378443793</c:v>
                      </c:pt>
                      <c:pt idx="6">
                        <c:v>0.99999999999999978</c:v>
                      </c:pt>
                      <c:pt idx="7">
                        <c:v>1.3660254037844386</c:v>
                      </c:pt>
                      <c:pt idx="8">
                        <c:v>1.3660254037844388</c:v>
                      </c:pt>
                      <c:pt idx="9">
                        <c:v>1</c:v>
                      </c:pt>
                      <c:pt idx="10">
                        <c:v>0.36602540378443893</c:v>
                      </c:pt>
                      <c:pt idx="11">
                        <c:v>-0.36602540378443876</c:v>
                      </c:pt>
                      <c:pt idx="12">
                        <c:v>-0.99999999999999989</c:v>
                      </c:pt>
                      <c:pt idx="13">
                        <c:v>-1.3660254037844386</c:v>
                      </c:pt>
                      <c:pt idx="14">
                        <c:v>-1.3660254037844388</c:v>
                      </c:pt>
                      <c:pt idx="15">
                        <c:v>-1.0000000000000002</c:v>
                      </c:pt>
                      <c:pt idx="16">
                        <c:v>-0.36602540378443849</c:v>
                      </c:pt>
                      <c:pt idx="17">
                        <c:v>0.36602540378443793</c:v>
                      </c:pt>
                      <c:pt idx="18">
                        <c:v>0.99999999999999978</c:v>
                      </c:pt>
                      <c:pt idx="19">
                        <c:v>1.3660254037844386</c:v>
                      </c:pt>
                      <c:pt idx="20">
                        <c:v>1.3660254037844388</c:v>
                      </c:pt>
                      <c:pt idx="21">
                        <c:v>1</c:v>
                      </c:pt>
                      <c:pt idx="22">
                        <c:v>0.36602540378443893</c:v>
                      </c:pt>
                      <c:pt idx="23">
                        <c:v>-0.36602540378443876</c:v>
                      </c:pt>
                      <c:pt idx="24">
                        <c:v>-0.99999999999999989</c:v>
                      </c:pt>
                      <c:pt idx="25">
                        <c:v>-1.3660254037844386</c:v>
                      </c:pt>
                      <c:pt idx="26">
                        <c:v>-1.3660254037844388</c:v>
                      </c:pt>
                      <c:pt idx="27">
                        <c:v>-1.0000000000000002</c:v>
                      </c:pt>
                      <c:pt idx="28">
                        <c:v>-0.36602540378443849</c:v>
                      </c:pt>
                      <c:pt idx="29">
                        <c:v>0.36602540378443793</c:v>
                      </c:pt>
                      <c:pt idx="30">
                        <c:v>0.99999999999999978</c:v>
                      </c:pt>
                      <c:pt idx="31">
                        <c:v>1.3660254037844386</c:v>
                      </c:pt>
                      <c:pt idx="32">
                        <c:v>1.3660254037844388</c:v>
                      </c:pt>
                      <c:pt idx="33">
                        <c:v>1</c:v>
                      </c:pt>
                      <c:pt idx="34">
                        <c:v>0.36602540378443893</c:v>
                      </c:pt>
                      <c:pt idx="35">
                        <c:v>-0.36602540378443876</c:v>
                      </c:pt>
                      <c:pt idx="36">
                        <c:v>-0.99999999999999989</c:v>
                      </c:pt>
                      <c:pt idx="37">
                        <c:v>-1.3660254037844386</c:v>
                      </c:pt>
                      <c:pt idx="38">
                        <c:v>-1.3660254037844388</c:v>
                      </c:pt>
                      <c:pt idx="39">
                        <c:v>-1.0000000000000002</c:v>
                      </c:pt>
                      <c:pt idx="40">
                        <c:v>-0.36602540378443849</c:v>
                      </c:pt>
                      <c:pt idx="41">
                        <c:v>0.36602540378443793</c:v>
                      </c:pt>
                      <c:pt idx="42">
                        <c:v>0.99999999999999978</c:v>
                      </c:pt>
                      <c:pt idx="43">
                        <c:v>1.3660254037844386</c:v>
                      </c:pt>
                      <c:pt idx="44">
                        <c:v>1.3660254037844388</c:v>
                      </c:pt>
                      <c:pt idx="45">
                        <c:v>1</c:v>
                      </c:pt>
                      <c:pt idx="46">
                        <c:v>0.36602540378443893</c:v>
                      </c:pt>
                      <c:pt idx="47">
                        <c:v>-0.36602540378443876</c:v>
                      </c:pt>
                      <c:pt idx="48">
                        <c:v>-0.99999999999999989</c:v>
                      </c:pt>
                      <c:pt idx="49">
                        <c:v>-1.3660254037844386</c:v>
                      </c:pt>
                      <c:pt idx="50">
                        <c:v>-1.3660254037844388</c:v>
                      </c:pt>
                      <c:pt idx="51">
                        <c:v>-1.0000000000000002</c:v>
                      </c:pt>
                      <c:pt idx="52">
                        <c:v>-0.36602540378443849</c:v>
                      </c:pt>
                      <c:pt idx="53">
                        <c:v>0.36602540378443793</c:v>
                      </c:pt>
                      <c:pt idx="54">
                        <c:v>0.99999999999999978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A5-4B6C-8C1E-F0B4F39A291E}"/>
                  </c:ext>
                </c:extLst>
              </c15:ser>
            </c15:filteredLineSeries>
          </c:ext>
        </c:extLst>
      </c:lineChart>
      <c:catAx>
        <c:axId val="69824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4056"/>
        <c:crosses val="autoZero"/>
        <c:auto val="1"/>
        <c:lblAlgn val="ctr"/>
        <c:lblOffset val="100"/>
        <c:noMultiLvlLbl val="0"/>
      </c:catAx>
      <c:valAx>
        <c:axId val="6982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Y_自己回帰!$B$3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Y_自己回帰!$B$9:$B$63</c:f>
              <c:numCache>
                <c:formatCode>General</c:formatCode>
                <c:ptCount val="55"/>
                <c:pt idx="0">
                  <c:v>1.842815569189435</c:v>
                </c:pt>
                <c:pt idx="1">
                  <c:v>2.3736014014327784</c:v>
                </c:pt>
                <c:pt idx="2">
                  <c:v>3.4441852159750268</c:v>
                </c:pt>
                <c:pt idx="3">
                  <c:v>5.2148057813846274</c:v>
                </c:pt>
                <c:pt idx="4">
                  <c:v>7.5488350799193622</c:v>
                </c:pt>
                <c:pt idx="5">
                  <c:v>8.8192785484257268</c:v>
                </c:pt>
                <c:pt idx="6">
                  <c:v>9.6512146145788353</c:v>
                </c:pt>
                <c:pt idx="7">
                  <c:v>9.5811766025913183</c:v>
                </c:pt>
                <c:pt idx="8">
                  <c:v>11.518772742618065</c:v>
                </c:pt>
                <c:pt idx="9">
                  <c:v>13.424684469637263</c:v>
                </c:pt>
                <c:pt idx="10">
                  <c:v>15.648535251557986</c:v>
                </c:pt>
                <c:pt idx="11">
                  <c:v>16.198290141151311</c:v>
                </c:pt>
                <c:pt idx="12">
                  <c:v>16.267157871046365</c:v>
                </c:pt>
                <c:pt idx="13">
                  <c:v>15.065305637802087</c:v>
                </c:pt>
                <c:pt idx="14">
                  <c:v>16.271910545918825</c:v>
                </c:pt>
                <c:pt idx="15">
                  <c:v>15.665321037149978</c:v>
                </c:pt>
                <c:pt idx="16">
                  <c:v>17.991662558904522</c:v>
                </c:pt>
                <c:pt idx="17">
                  <c:v>18.941944983213368</c:v>
                </c:pt>
                <c:pt idx="18">
                  <c:v>21.065448123821987</c:v>
                </c:pt>
                <c:pt idx="19">
                  <c:v>21.291643224160243</c:v>
                </c:pt>
                <c:pt idx="20">
                  <c:v>21.300201558381303</c:v>
                </c:pt>
                <c:pt idx="21">
                  <c:v>22.584441732636531</c:v>
                </c:pt>
                <c:pt idx="22">
                  <c:v>21.404503143361332</c:v>
                </c:pt>
                <c:pt idx="23">
                  <c:v>19.752175538976537</c:v>
                </c:pt>
                <c:pt idx="24">
                  <c:v>18.764541822435337</c:v>
                </c:pt>
                <c:pt idx="25">
                  <c:v>18.058924708785003</c:v>
                </c:pt>
                <c:pt idx="26">
                  <c:v>22.032992062669322</c:v>
                </c:pt>
                <c:pt idx="27">
                  <c:v>22.780055246081162</c:v>
                </c:pt>
                <c:pt idx="28">
                  <c:v>23.541405737792871</c:v>
                </c:pt>
                <c:pt idx="29">
                  <c:v>25.532575050896366</c:v>
                </c:pt>
                <c:pt idx="30">
                  <c:v>28.411456684190686</c:v>
                </c:pt>
                <c:pt idx="31">
                  <c:v>30.042736043631329</c:v>
                </c:pt>
                <c:pt idx="32">
                  <c:v>30.741092557169559</c:v>
                </c:pt>
                <c:pt idx="33">
                  <c:v>30.205710874430491</c:v>
                </c:pt>
                <c:pt idx="34">
                  <c:v>30.59514278026851</c:v>
                </c:pt>
                <c:pt idx="35">
                  <c:v>29.933126940725856</c:v>
                </c:pt>
                <c:pt idx="36">
                  <c:v>30.858507304476568</c:v>
                </c:pt>
                <c:pt idx="37">
                  <c:v>31.070297710196915</c:v>
                </c:pt>
                <c:pt idx="38">
                  <c:v>32.055627980787776</c:v>
                </c:pt>
                <c:pt idx="39">
                  <c:v>34.412123810567351</c:v>
                </c:pt>
                <c:pt idx="40">
                  <c:v>36.772420063428171</c:v>
                </c:pt>
                <c:pt idx="41">
                  <c:v>37.138778055951988</c:v>
                </c:pt>
                <c:pt idx="42">
                  <c:v>40.312545940416136</c:v>
                </c:pt>
                <c:pt idx="43">
                  <c:v>42.888119700792245</c:v>
                </c:pt>
                <c:pt idx="44">
                  <c:v>43.317334664711019</c:v>
                </c:pt>
                <c:pt idx="45">
                  <c:v>44.582800969708479</c:v>
                </c:pt>
                <c:pt idx="46">
                  <c:v>47.5383166512703</c:v>
                </c:pt>
                <c:pt idx="47">
                  <c:v>46.813289213351716</c:v>
                </c:pt>
                <c:pt idx="48">
                  <c:v>45.696094289210656</c:v>
                </c:pt>
                <c:pt idx="49">
                  <c:v>47.876780298374726</c:v>
                </c:pt>
                <c:pt idx="50">
                  <c:v>50.100356092476225</c:v>
                </c:pt>
                <c:pt idx="51">
                  <c:v>52.77407874809257</c:v>
                </c:pt>
                <c:pt idx="52">
                  <c:v>57.141217774276072</c:v>
                </c:pt>
                <c:pt idx="53">
                  <c:v>60.278324740841583</c:v>
                </c:pt>
                <c:pt idx="54">
                  <c:v>62.246986091590088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1-4971-ADAC-7C2FF25E27AA}"/>
            </c:ext>
          </c:extLst>
        </c:ser>
        <c:ser>
          <c:idx val="5"/>
          <c:order val="2"/>
          <c:tx>
            <c:strRef>
              <c:f>Y_自己回帰!$G$3</c:f>
              <c:strCache>
                <c:ptCount val="1"/>
                <c:pt idx="0">
                  <c:v>予測値: 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Y_自己回帰!$G$9:$G$63</c:f>
              <c:numCache>
                <c:formatCode>General</c:formatCode>
                <c:ptCount val="55"/>
                <c:pt idx="0">
                  <c:v>1.549854393027178</c:v>
                </c:pt>
                <c:pt idx="1">
                  <c:v>1.549854393027178</c:v>
                </c:pt>
                <c:pt idx="2">
                  <c:v>2.5536902566219917</c:v>
                </c:pt>
                <c:pt idx="3">
                  <c:v>3.0482323006669443</c:v>
                </c:pt>
                <c:pt idx="4">
                  <c:v>4.2373412088302338</c:v>
                </c:pt>
                <c:pt idx="5">
                  <c:v>6.2170256788351441</c:v>
                </c:pt>
                <c:pt idx="6">
                  <c:v>8.7082117473892211</c:v>
                </c:pt>
                <c:pt idx="7">
                  <c:v>9.6798741914849806</c:v>
                </c:pt>
                <c:pt idx="8">
                  <c:v>10.402407330000095</c:v>
                </c:pt>
                <c:pt idx="9">
                  <c:v>10.132658441558096</c:v>
                </c:pt>
                <c:pt idx="10">
                  <c:v>12.666040834275789</c:v>
                </c:pt>
                <c:pt idx="11">
                  <c:v>14.594278870289083</c:v>
                </c:pt>
                <c:pt idx="12">
                  <c:v>16.86736102725019</c:v>
                </c:pt>
                <c:pt idx="13">
                  <c:v>16.972762484639844</c:v>
                </c:pt>
                <c:pt idx="14">
                  <c:v>16.926801774408126</c:v>
                </c:pt>
                <c:pt idx="15">
                  <c:v>15.431227754943372</c:v>
                </c:pt>
                <c:pt idx="16">
                  <c:v>17.337012920828542</c:v>
                </c:pt>
                <c:pt idx="17">
                  <c:v>16.244317748419672</c:v>
                </c:pt>
                <c:pt idx="18">
                  <c:v>19.334711770484539</c:v>
                </c:pt>
                <c:pt idx="19">
                  <c:v>19.950696597792277</c:v>
                </c:pt>
                <c:pt idx="20">
                  <c:v>22.338634718645494</c:v>
                </c:pt>
                <c:pt idx="21">
                  <c:v>22.090117761159945</c:v>
                </c:pt>
                <c:pt idx="22">
                  <c:v>22.027070035311191</c:v>
                </c:pt>
                <c:pt idx="23">
                  <c:v>23.741783022206416</c:v>
                </c:pt>
                <c:pt idx="24">
                  <c:v>21.872315338931674</c:v>
                </c:pt>
                <c:pt idx="25">
                  <c:v>20.059844964810118</c:v>
                </c:pt>
                <c:pt idx="26">
                  <c:v>19.328200245641472</c:v>
                </c:pt>
                <c:pt idx="27">
                  <c:v>18.694496273587337</c:v>
                </c:pt>
                <c:pt idx="28">
                  <c:v>23.956136048044286</c:v>
                </c:pt>
                <c:pt idx="29">
                  <c:v>23.771303991949971</c:v>
                </c:pt>
                <c:pt idx="30">
                  <c:v>24.431889231966185</c:v>
                </c:pt>
                <c:pt idx="31">
                  <c:v>26.894648703258472</c:v>
                </c:pt>
                <c:pt idx="32">
                  <c:v>30.036432657556144</c:v>
                </c:pt>
                <c:pt idx="33">
                  <c:v>31.301868466047697</c:v>
                </c:pt>
                <c:pt idx="34">
                  <c:v>31.747587511134071</c:v>
                </c:pt>
                <c:pt idx="35">
                  <c:v>30.930079669595141</c:v>
                </c:pt>
                <c:pt idx="36">
                  <c:v>31.623658222299177</c:v>
                </c:pt>
                <c:pt idx="37">
                  <c:v>30.699199494723857</c:v>
                </c:pt>
                <c:pt idx="38">
                  <c:v>32.047292876058897</c:v>
                </c:pt>
                <c:pt idx="39">
                  <c:v>32.084426777878242</c:v>
                </c:pt>
                <c:pt idx="40">
                  <c:v>33.247143578225518</c:v>
                </c:pt>
                <c:pt idx="41">
                  <c:v>36.020303693636492</c:v>
                </c:pt>
                <c:pt idx="42">
                  <c:v>38.370214816052432</c:v>
                </c:pt>
                <c:pt idx="43">
                  <c:v>38.159473419939857</c:v>
                </c:pt>
                <c:pt idx="44">
                  <c:v>42.162457215076223</c:v>
                </c:pt>
                <c:pt idx="45">
                  <c:v>44.644788018540858</c:v>
                </c:pt>
                <c:pt idx="46">
                  <c:v>44.415748925575642</c:v>
                </c:pt>
                <c:pt idx="47">
                  <c:v>45.976256304566867</c:v>
                </c:pt>
                <c:pt idx="48">
                  <c:v>49.491810756012242</c:v>
                </c:pt>
                <c:pt idx="49">
                  <c:v>47.715156535873831</c:v>
                </c:pt>
                <c:pt idx="50">
                  <c:v>46.470514984258365</c:v>
                </c:pt>
                <c:pt idx="51">
                  <c:v>49.702017353839189</c:v>
                </c:pt>
                <c:pt idx="52">
                  <c:v>51.936316522717625</c:v>
                </c:pt>
                <c:pt idx="53">
                  <c:v>54.655551100525628</c:v>
                </c:pt>
                <c:pt idx="54">
                  <c:v>59.534243769983973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1-4971-ADAC-7C2FF25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43400"/>
        <c:axId val="698244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Y_自己回帰!$D$9:$D$63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1.8791952187249774</c:v>
                      </c:pt>
                      <c:pt idx="1">
                        <c:v>1.2369887294129547</c:v>
                      </c:pt>
                      <c:pt idx="2">
                        <c:v>1.842815569189435</c:v>
                      </c:pt>
                      <c:pt idx="3">
                        <c:v>2.3736014014327784</c:v>
                      </c:pt>
                      <c:pt idx="4">
                        <c:v>3.4441852159750268</c:v>
                      </c:pt>
                      <c:pt idx="5">
                        <c:v>5.2148057813846274</c:v>
                      </c:pt>
                      <c:pt idx="6">
                        <c:v>7.5488350799193622</c:v>
                      </c:pt>
                      <c:pt idx="7">
                        <c:v>8.8192785484257268</c:v>
                      </c:pt>
                      <c:pt idx="8">
                        <c:v>9.6512146145788353</c:v>
                      </c:pt>
                      <c:pt idx="9">
                        <c:v>9.5811766025913183</c:v>
                      </c:pt>
                      <c:pt idx="10">
                        <c:v>11.518772742618065</c:v>
                      </c:pt>
                      <c:pt idx="11">
                        <c:v>13.424684469637263</c:v>
                      </c:pt>
                      <c:pt idx="12">
                        <c:v>15.648535251557986</c:v>
                      </c:pt>
                      <c:pt idx="13">
                        <c:v>16.198290141151311</c:v>
                      </c:pt>
                      <c:pt idx="14">
                        <c:v>16.267157871046365</c:v>
                      </c:pt>
                      <c:pt idx="15">
                        <c:v>15.065305637802087</c:v>
                      </c:pt>
                      <c:pt idx="16">
                        <c:v>16.271910545918825</c:v>
                      </c:pt>
                      <c:pt idx="17">
                        <c:v>15.665321037149978</c:v>
                      </c:pt>
                      <c:pt idx="18">
                        <c:v>17.991662558904522</c:v>
                      </c:pt>
                      <c:pt idx="19">
                        <c:v>18.941944983213368</c:v>
                      </c:pt>
                      <c:pt idx="20">
                        <c:v>21.065448123821987</c:v>
                      </c:pt>
                      <c:pt idx="21">
                        <c:v>21.291643224160243</c:v>
                      </c:pt>
                      <c:pt idx="22">
                        <c:v>21.300201558381303</c:v>
                      </c:pt>
                      <c:pt idx="23">
                        <c:v>22.584441732636531</c:v>
                      </c:pt>
                      <c:pt idx="24">
                        <c:v>21.404503143361332</c:v>
                      </c:pt>
                      <c:pt idx="25">
                        <c:v>19.752175538976537</c:v>
                      </c:pt>
                      <c:pt idx="26">
                        <c:v>18.764541822435337</c:v>
                      </c:pt>
                      <c:pt idx="27">
                        <c:v>18.058924708785003</c:v>
                      </c:pt>
                      <c:pt idx="28">
                        <c:v>22.032992062669322</c:v>
                      </c:pt>
                      <c:pt idx="29">
                        <c:v>22.780055246081162</c:v>
                      </c:pt>
                      <c:pt idx="30">
                        <c:v>23.541405737792871</c:v>
                      </c:pt>
                      <c:pt idx="31">
                        <c:v>25.532575050896366</c:v>
                      </c:pt>
                      <c:pt idx="32">
                        <c:v>28.411456684190686</c:v>
                      </c:pt>
                      <c:pt idx="33">
                        <c:v>30.042736043631329</c:v>
                      </c:pt>
                      <c:pt idx="34">
                        <c:v>30.741092557169559</c:v>
                      </c:pt>
                      <c:pt idx="35">
                        <c:v>30.205710874430491</c:v>
                      </c:pt>
                      <c:pt idx="36">
                        <c:v>30.59514278026851</c:v>
                      </c:pt>
                      <c:pt idx="37">
                        <c:v>29.933126940725856</c:v>
                      </c:pt>
                      <c:pt idx="38">
                        <c:v>30.858507304476568</c:v>
                      </c:pt>
                      <c:pt idx="39">
                        <c:v>31.070297710196915</c:v>
                      </c:pt>
                      <c:pt idx="40">
                        <c:v>32.055627980787776</c:v>
                      </c:pt>
                      <c:pt idx="41">
                        <c:v>34.412123810567351</c:v>
                      </c:pt>
                      <c:pt idx="42">
                        <c:v>36.772420063428171</c:v>
                      </c:pt>
                      <c:pt idx="43">
                        <c:v>37.138778055951988</c:v>
                      </c:pt>
                      <c:pt idx="44">
                        <c:v>40.312545940416136</c:v>
                      </c:pt>
                      <c:pt idx="45">
                        <c:v>42.888119700792245</c:v>
                      </c:pt>
                      <c:pt idx="46">
                        <c:v>43.317334664711019</c:v>
                      </c:pt>
                      <c:pt idx="47">
                        <c:v>44.582800969708479</c:v>
                      </c:pt>
                      <c:pt idx="48">
                        <c:v>47.5383166512703</c:v>
                      </c:pt>
                      <c:pt idx="49">
                        <c:v>46.813289213351716</c:v>
                      </c:pt>
                      <c:pt idx="50">
                        <c:v>45.696094289210656</c:v>
                      </c:pt>
                      <c:pt idx="51">
                        <c:v>47.876780298374726</c:v>
                      </c:pt>
                      <c:pt idx="52">
                        <c:v>50.100356092476225</c:v>
                      </c:pt>
                      <c:pt idx="53">
                        <c:v>52.77407874809257</c:v>
                      </c:pt>
                      <c:pt idx="54">
                        <c:v>57.141217774276072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11-4971-ADAC-7C2FF25E27AA}"/>
                  </c:ext>
                </c:extLst>
              </c15:ser>
            </c15:filteredLineSeries>
          </c:ext>
        </c:extLst>
      </c:lineChart>
      <c:catAx>
        <c:axId val="69824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4056"/>
        <c:crosses val="autoZero"/>
        <c:auto val="1"/>
        <c:lblAlgn val="ctr"/>
        <c:lblOffset val="100"/>
        <c:noMultiLvlLbl val="0"/>
      </c:catAx>
      <c:valAx>
        <c:axId val="6982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Y_多項式!$B$3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Y_多項式!$B$9:$B$63</c:f>
              <c:numCache>
                <c:formatCode>General</c:formatCode>
                <c:ptCount val="55"/>
                <c:pt idx="0">
                  <c:v>1.842815569189435</c:v>
                </c:pt>
                <c:pt idx="1">
                  <c:v>2.3736014014327784</c:v>
                </c:pt>
                <c:pt idx="2">
                  <c:v>3.4441852159750268</c:v>
                </c:pt>
                <c:pt idx="3">
                  <c:v>5.2148057813846274</c:v>
                </c:pt>
                <c:pt idx="4">
                  <c:v>7.5488350799193622</c:v>
                </c:pt>
                <c:pt idx="5">
                  <c:v>8.8192785484257268</c:v>
                </c:pt>
                <c:pt idx="6">
                  <c:v>9.6512146145788353</c:v>
                </c:pt>
                <c:pt idx="7">
                  <c:v>9.5811766025913183</c:v>
                </c:pt>
                <c:pt idx="8">
                  <c:v>11.518772742618065</c:v>
                </c:pt>
                <c:pt idx="9">
                  <c:v>13.424684469637263</c:v>
                </c:pt>
                <c:pt idx="10">
                  <c:v>15.648535251557986</c:v>
                </c:pt>
                <c:pt idx="11">
                  <c:v>16.198290141151311</c:v>
                </c:pt>
                <c:pt idx="12">
                  <c:v>16.267157871046365</c:v>
                </c:pt>
                <c:pt idx="13">
                  <c:v>15.065305637802087</c:v>
                </c:pt>
                <c:pt idx="14">
                  <c:v>16.271910545918825</c:v>
                </c:pt>
                <c:pt idx="15">
                  <c:v>15.665321037149978</c:v>
                </c:pt>
                <c:pt idx="16">
                  <c:v>17.991662558904522</c:v>
                </c:pt>
                <c:pt idx="17">
                  <c:v>18.941944983213368</c:v>
                </c:pt>
                <c:pt idx="18">
                  <c:v>21.065448123821987</c:v>
                </c:pt>
                <c:pt idx="19">
                  <c:v>21.291643224160243</c:v>
                </c:pt>
                <c:pt idx="20">
                  <c:v>21.300201558381303</c:v>
                </c:pt>
                <c:pt idx="21">
                  <c:v>22.584441732636531</c:v>
                </c:pt>
                <c:pt idx="22">
                  <c:v>21.404503143361332</c:v>
                </c:pt>
                <c:pt idx="23">
                  <c:v>19.752175538976537</c:v>
                </c:pt>
                <c:pt idx="24">
                  <c:v>18.764541822435337</c:v>
                </c:pt>
                <c:pt idx="25">
                  <c:v>18.058924708785003</c:v>
                </c:pt>
                <c:pt idx="26">
                  <c:v>22.032992062669322</c:v>
                </c:pt>
                <c:pt idx="27">
                  <c:v>22.780055246081162</c:v>
                </c:pt>
                <c:pt idx="28">
                  <c:v>23.541405737792871</c:v>
                </c:pt>
                <c:pt idx="29">
                  <c:v>25.532575050896366</c:v>
                </c:pt>
                <c:pt idx="30">
                  <c:v>28.411456684190686</c:v>
                </c:pt>
                <c:pt idx="31">
                  <c:v>30.042736043631329</c:v>
                </c:pt>
                <c:pt idx="32">
                  <c:v>30.741092557169559</c:v>
                </c:pt>
                <c:pt idx="33">
                  <c:v>30.205710874430491</c:v>
                </c:pt>
                <c:pt idx="34">
                  <c:v>30.59514278026851</c:v>
                </c:pt>
                <c:pt idx="35">
                  <c:v>29.933126940725856</c:v>
                </c:pt>
                <c:pt idx="36">
                  <c:v>30.858507304476568</c:v>
                </c:pt>
                <c:pt idx="37">
                  <c:v>31.070297710196915</c:v>
                </c:pt>
                <c:pt idx="38">
                  <c:v>32.055627980787776</c:v>
                </c:pt>
                <c:pt idx="39">
                  <c:v>34.412123810567351</c:v>
                </c:pt>
                <c:pt idx="40">
                  <c:v>36.772420063428171</c:v>
                </c:pt>
                <c:pt idx="41">
                  <c:v>37.138778055951988</c:v>
                </c:pt>
                <c:pt idx="42">
                  <c:v>40.312545940416136</c:v>
                </c:pt>
                <c:pt idx="43">
                  <c:v>42.888119700792245</c:v>
                </c:pt>
                <c:pt idx="44">
                  <c:v>43.317334664711019</c:v>
                </c:pt>
                <c:pt idx="45">
                  <c:v>44.582800969708479</c:v>
                </c:pt>
                <c:pt idx="46">
                  <c:v>47.5383166512703</c:v>
                </c:pt>
                <c:pt idx="47">
                  <c:v>46.813289213351716</c:v>
                </c:pt>
                <c:pt idx="48">
                  <c:v>45.696094289210656</c:v>
                </c:pt>
                <c:pt idx="49">
                  <c:v>47.876780298374726</c:v>
                </c:pt>
                <c:pt idx="50">
                  <c:v>50.100356092476225</c:v>
                </c:pt>
                <c:pt idx="51">
                  <c:v>52.77407874809257</c:v>
                </c:pt>
                <c:pt idx="52">
                  <c:v>57.141217774276072</c:v>
                </c:pt>
                <c:pt idx="53">
                  <c:v>60.278324740841583</c:v>
                </c:pt>
                <c:pt idx="54">
                  <c:v>62.246986091590088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F32-B63B-82FFE4E244EC}"/>
            </c:ext>
          </c:extLst>
        </c:ser>
        <c:ser>
          <c:idx val="5"/>
          <c:order val="2"/>
          <c:tx>
            <c:strRef>
              <c:f>Y_多項式!$G$3</c:f>
              <c:strCache>
                <c:ptCount val="1"/>
                <c:pt idx="0">
                  <c:v>予測値: 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Y_多項式!$G$9:$G$63</c:f>
              <c:numCache>
                <c:formatCode>General</c:formatCode>
                <c:ptCount val="55"/>
                <c:pt idx="0">
                  <c:v>0.81268456019968682</c:v>
                </c:pt>
                <c:pt idx="1">
                  <c:v>0.81268456019968682</c:v>
                </c:pt>
                <c:pt idx="2">
                  <c:v>2.6462523995383584</c:v>
                </c:pt>
                <c:pt idx="3">
                  <c:v>4.3370945112438424</c:v>
                </c:pt>
                <c:pt idx="4">
                  <c:v>5.8947137374415242</c:v>
                </c:pt>
                <c:pt idx="5">
                  <c:v>7.3283896377211857</c:v>
                </c:pt>
                <c:pt idx="6">
                  <c:v>8.647178489136996</c:v>
                </c:pt>
                <c:pt idx="7">
                  <c:v>9.8599132862075169</c:v>
                </c:pt>
                <c:pt idx="8">
                  <c:v>10.975203740915683</c:v>
                </c:pt>
                <c:pt idx="9">
                  <c:v>12.001436282708838</c:v>
                </c:pt>
                <c:pt idx="10">
                  <c:v>12.946774058498709</c:v>
                </c:pt>
                <c:pt idx="11">
                  <c:v>13.819156932661404</c:v>
                </c:pt>
                <c:pt idx="12">
                  <c:v>14.626301487037441</c:v>
                </c:pt>
                <c:pt idx="13">
                  <c:v>15.375701020931693</c:v>
                </c:pt>
                <c:pt idx="14">
                  <c:v>16.074625551113471</c:v>
                </c:pt>
                <c:pt idx="15">
                  <c:v>16.73012181181641</c:v>
                </c:pt>
                <c:pt idx="16">
                  <c:v>17.349013254738615</c:v>
                </c:pt>
                <c:pt idx="17">
                  <c:v>17.937900049042494</c:v>
                </c:pt>
                <c:pt idx="18">
                  <c:v>18.503159081354926</c:v>
                </c:pt>
                <c:pt idx="19">
                  <c:v>19.050943955767117</c:v>
                </c:pt>
                <c:pt idx="20">
                  <c:v>19.587184993834679</c:v>
                </c:pt>
                <c:pt idx="21">
                  <c:v>20.117589234577654</c:v>
                </c:pt>
                <c:pt idx="22">
                  <c:v>20.647640434480401</c:v>
                </c:pt>
                <c:pt idx="23">
                  <c:v>21.182599067491722</c:v>
                </c:pt>
                <c:pt idx="24">
                  <c:v>21.727502325024801</c:v>
                </c:pt>
                <c:pt idx="25">
                  <c:v>22.287164115957207</c:v>
                </c:pt>
                <c:pt idx="26">
                  <c:v>22.86617506663087</c:v>
                </c:pt>
                <c:pt idx="27">
                  <c:v>23.468902520852158</c:v>
                </c:pt>
                <c:pt idx="28">
                  <c:v>24.099490539891796</c:v>
                </c:pt>
                <c:pt idx="29">
                  <c:v>24.761859902484893</c:v>
                </c:pt>
                <c:pt idx="30">
                  <c:v>25.459708104830987</c:v>
                </c:pt>
                <c:pt idx="31">
                  <c:v>26.196509360593954</c:v>
                </c:pt>
                <c:pt idx="32">
                  <c:v>26.975514600902127</c:v>
                </c:pt>
                <c:pt idx="33">
                  <c:v>27.799751474348124</c:v>
                </c:pt>
                <c:pt idx="34">
                  <c:v>28.672024346989069</c:v>
                </c:pt>
                <c:pt idx="35">
                  <c:v>29.594914302346375</c:v>
                </c:pt>
                <c:pt idx="36">
                  <c:v>30.570779141405943</c:v>
                </c:pt>
                <c:pt idx="37">
                  <c:v>31.601753382617979</c:v>
                </c:pt>
                <c:pt idx="38">
                  <c:v>32.68974826189708</c:v>
                </c:pt>
                <c:pt idx="39">
                  <c:v>33.836451732622308</c:v>
                </c:pt>
                <c:pt idx="40">
                  <c:v>35.043328465637046</c:v>
                </c:pt>
                <c:pt idx="41">
                  <c:v>36.311619849249134</c:v>
                </c:pt>
                <c:pt idx="42">
                  <c:v>37.642343989230703</c:v>
                </c:pt>
                <c:pt idx="43">
                  <c:v>39.036295708818322</c:v>
                </c:pt>
                <c:pt idx="44">
                  <c:v>40.494046548712973</c:v>
                </c:pt>
                <c:pt idx="45">
                  <c:v>42.015944767080001</c:v>
                </c:pt>
                <c:pt idx="46">
                  <c:v>43.602115339549187</c:v>
                </c:pt>
                <c:pt idx="47">
                  <c:v>45.252459959214619</c:v>
                </c:pt>
                <c:pt idx="48">
                  <c:v>46.966657036634814</c:v>
                </c:pt>
                <c:pt idx="49">
                  <c:v>48.744161699832745</c:v>
                </c:pt>
                <c:pt idx="50">
                  <c:v>50.584205794295642</c:v>
                </c:pt>
                <c:pt idx="51">
                  <c:v>52.485797882975092</c:v>
                </c:pt>
                <c:pt idx="52">
                  <c:v>54.447723246287453</c:v>
                </c:pt>
                <c:pt idx="53">
                  <c:v>56.468543882112925</c:v>
                </c:pt>
                <c:pt idx="54">
                  <c:v>58.546598505796538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D-4F32-B63B-82FFE4E2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43400"/>
        <c:axId val="698244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Y_多項式!$D$9:$D$63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36</c:v>
                      </c:pt>
                      <c:pt idx="1">
                        <c:v>49</c:v>
                      </c:pt>
                      <c:pt idx="2">
                        <c:v>64</c:v>
                      </c:pt>
                      <c:pt idx="3">
                        <c:v>81</c:v>
                      </c:pt>
                      <c:pt idx="4">
                        <c:v>100</c:v>
                      </c:pt>
                      <c:pt idx="5">
                        <c:v>121</c:v>
                      </c:pt>
                      <c:pt idx="6">
                        <c:v>144</c:v>
                      </c:pt>
                      <c:pt idx="7">
                        <c:v>169</c:v>
                      </c:pt>
                      <c:pt idx="8">
                        <c:v>196</c:v>
                      </c:pt>
                      <c:pt idx="9">
                        <c:v>225</c:v>
                      </c:pt>
                      <c:pt idx="10">
                        <c:v>256</c:v>
                      </c:pt>
                      <c:pt idx="11">
                        <c:v>289</c:v>
                      </c:pt>
                      <c:pt idx="12">
                        <c:v>324</c:v>
                      </c:pt>
                      <c:pt idx="13">
                        <c:v>361</c:v>
                      </c:pt>
                      <c:pt idx="14">
                        <c:v>400</c:v>
                      </c:pt>
                      <c:pt idx="15">
                        <c:v>441</c:v>
                      </c:pt>
                      <c:pt idx="16">
                        <c:v>484</c:v>
                      </c:pt>
                      <c:pt idx="17">
                        <c:v>529</c:v>
                      </c:pt>
                      <c:pt idx="18">
                        <c:v>576</c:v>
                      </c:pt>
                      <c:pt idx="19">
                        <c:v>625</c:v>
                      </c:pt>
                      <c:pt idx="20">
                        <c:v>676</c:v>
                      </c:pt>
                      <c:pt idx="21">
                        <c:v>729</c:v>
                      </c:pt>
                      <c:pt idx="22">
                        <c:v>784</c:v>
                      </c:pt>
                      <c:pt idx="23">
                        <c:v>841</c:v>
                      </c:pt>
                      <c:pt idx="24">
                        <c:v>900</c:v>
                      </c:pt>
                      <c:pt idx="25">
                        <c:v>961</c:v>
                      </c:pt>
                      <c:pt idx="26">
                        <c:v>1024</c:v>
                      </c:pt>
                      <c:pt idx="27">
                        <c:v>1089</c:v>
                      </c:pt>
                      <c:pt idx="28">
                        <c:v>1156</c:v>
                      </c:pt>
                      <c:pt idx="29">
                        <c:v>1225</c:v>
                      </c:pt>
                      <c:pt idx="30">
                        <c:v>1296</c:v>
                      </c:pt>
                      <c:pt idx="31">
                        <c:v>1369</c:v>
                      </c:pt>
                      <c:pt idx="32">
                        <c:v>1444</c:v>
                      </c:pt>
                      <c:pt idx="33">
                        <c:v>1521</c:v>
                      </c:pt>
                      <c:pt idx="34">
                        <c:v>1600</c:v>
                      </c:pt>
                      <c:pt idx="35">
                        <c:v>1681</c:v>
                      </c:pt>
                      <c:pt idx="36">
                        <c:v>1764</c:v>
                      </c:pt>
                      <c:pt idx="37">
                        <c:v>1849</c:v>
                      </c:pt>
                      <c:pt idx="38">
                        <c:v>1936</c:v>
                      </c:pt>
                      <c:pt idx="39">
                        <c:v>2025</c:v>
                      </c:pt>
                      <c:pt idx="40">
                        <c:v>2116</c:v>
                      </c:pt>
                      <c:pt idx="41">
                        <c:v>2209</c:v>
                      </c:pt>
                      <c:pt idx="42">
                        <c:v>2304</c:v>
                      </c:pt>
                      <c:pt idx="43">
                        <c:v>2401</c:v>
                      </c:pt>
                      <c:pt idx="44">
                        <c:v>2500</c:v>
                      </c:pt>
                      <c:pt idx="45">
                        <c:v>2601</c:v>
                      </c:pt>
                      <c:pt idx="46">
                        <c:v>2704</c:v>
                      </c:pt>
                      <c:pt idx="47">
                        <c:v>2809</c:v>
                      </c:pt>
                      <c:pt idx="48">
                        <c:v>2916</c:v>
                      </c:pt>
                      <c:pt idx="49">
                        <c:v>3025</c:v>
                      </c:pt>
                      <c:pt idx="50">
                        <c:v>3136</c:v>
                      </c:pt>
                      <c:pt idx="51">
                        <c:v>3249</c:v>
                      </c:pt>
                      <c:pt idx="52">
                        <c:v>3364</c:v>
                      </c:pt>
                      <c:pt idx="53">
                        <c:v>3481</c:v>
                      </c:pt>
                      <c:pt idx="54">
                        <c:v>3600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7D-4F32-B63B-82FFE4E244EC}"/>
                  </c:ext>
                </c:extLst>
              </c15:ser>
            </c15:filteredLineSeries>
          </c:ext>
        </c:extLst>
      </c:lineChart>
      <c:catAx>
        <c:axId val="69824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4056"/>
        <c:crosses val="autoZero"/>
        <c:auto val="1"/>
        <c:lblAlgn val="ctr"/>
        <c:lblOffset val="100"/>
        <c:noMultiLvlLbl val="0"/>
      </c:catAx>
      <c:valAx>
        <c:axId val="6982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588E-2"/>
          <c:y val="7.4202912099128077E-2"/>
          <c:w val="0.89138232720909882"/>
          <c:h val="0.791883472214259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ランダムウォーク_自己回帰!$B$9:$B$63</c:f>
              <c:numCache>
                <c:formatCode>General</c:formatCode>
                <c:ptCount val="55"/>
                <c:pt idx="0">
                  <c:v>2.5252360519166643</c:v>
                </c:pt>
                <c:pt idx="1">
                  <c:v>3.3448226251217603</c:v>
                </c:pt>
                <c:pt idx="2">
                  <c:v>4.1661188878832967</c:v>
                </c:pt>
                <c:pt idx="3">
                  <c:v>5.597328528349732</c:v>
                </c:pt>
                <c:pt idx="4">
                  <c:v>6.6310609917370149</c:v>
                </c:pt>
                <c:pt idx="5">
                  <c:v>7.578010329703778</c:v>
                </c:pt>
                <c:pt idx="6">
                  <c:v>6.0078086524132974</c:v>
                </c:pt>
                <c:pt idx="7">
                  <c:v>4.1658513933190928</c:v>
                </c:pt>
                <c:pt idx="8">
                  <c:v>3.44142107069294</c:v>
                </c:pt>
                <c:pt idx="9">
                  <c:v>4.7653117109043936</c:v>
                </c:pt>
                <c:pt idx="10">
                  <c:v>2.9490015108503158</c:v>
                </c:pt>
                <c:pt idx="11">
                  <c:v>3.6635801290490115</c:v>
                </c:pt>
                <c:pt idx="12">
                  <c:v>1.9801986596882615</c:v>
                </c:pt>
                <c:pt idx="13">
                  <c:v>0.67940191968682284</c:v>
                </c:pt>
                <c:pt idx="14">
                  <c:v>-0.35229985853891166</c:v>
                </c:pt>
                <c:pt idx="15">
                  <c:v>-0.14682989584106515</c:v>
                </c:pt>
                <c:pt idx="16">
                  <c:v>-1.2396701213351708</c:v>
                </c:pt>
                <c:pt idx="17">
                  <c:v>-0.82069715281722966</c:v>
                </c:pt>
                <c:pt idx="18">
                  <c:v>-2.8105745432219731</c:v>
                </c:pt>
                <c:pt idx="19">
                  <c:v>-2.3640813160658709</c:v>
                </c:pt>
                <c:pt idx="20">
                  <c:v>-3.7061752177621958</c:v>
                </c:pt>
                <c:pt idx="21">
                  <c:v>-4.9292316107171334</c:v>
                </c:pt>
                <c:pt idx="22">
                  <c:v>-4.7246009434504943</c:v>
                </c:pt>
                <c:pt idx="23">
                  <c:v>-4.0178579801380199</c:v>
                </c:pt>
                <c:pt idx="24">
                  <c:v>-4.5726991766785225</c:v>
                </c:pt>
                <c:pt idx="25">
                  <c:v>-5.7560328194621269</c:v>
                </c:pt>
                <c:pt idx="26">
                  <c:v>-6.551264960010994</c:v>
                </c:pt>
                <c:pt idx="27">
                  <c:v>-7.7979089168631868</c:v>
                </c:pt>
                <c:pt idx="28">
                  <c:v>-8.5463749783166314</c:v>
                </c:pt>
                <c:pt idx="29">
                  <c:v>-8.9830596792868391</c:v>
                </c:pt>
                <c:pt idx="30">
                  <c:v>-9.8304058887723844</c:v>
                </c:pt>
                <c:pt idx="31">
                  <c:v>-10.630826049356971</c:v>
                </c:pt>
                <c:pt idx="32">
                  <c:v>-11.524796106341103</c:v>
                </c:pt>
                <c:pt idx="33">
                  <c:v>-11.236994339373238</c:v>
                </c:pt>
                <c:pt idx="34">
                  <c:v>-10.2990473059801</c:v>
                </c:pt>
                <c:pt idx="35">
                  <c:v>-10.838944224141176</c:v>
                </c:pt>
                <c:pt idx="36">
                  <c:v>-9.5083761321649085</c:v>
                </c:pt>
                <c:pt idx="37">
                  <c:v>-10.36566980239002</c:v>
                </c:pt>
                <c:pt idx="38">
                  <c:v>-9.7256100462880504</c:v>
                </c:pt>
                <c:pt idx="39">
                  <c:v>-10.116888795353177</c:v>
                </c:pt>
                <c:pt idx="40">
                  <c:v>-10.765610949448023</c:v>
                </c:pt>
                <c:pt idx="41">
                  <c:v>-10.575476931702806</c:v>
                </c:pt>
                <c:pt idx="42">
                  <c:v>-10.728077556051554</c:v>
                </c:pt>
                <c:pt idx="43">
                  <c:v>-10.621929352418304</c:v>
                </c:pt>
                <c:pt idx="44">
                  <c:v>-11.753427647660313</c:v>
                </c:pt>
                <c:pt idx="45">
                  <c:v>-11.424183448249261</c:v>
                </c:pt>
                <c:pt idx="46">
                  <c:v>-12.040256671220639</c:v>
                </c:pt>
                <c:pt idx="47">
                  <c:v>-11.318387641258919</c:v>
                </c:pt>
                <c:pt idx="48">
                  <c:v>-11.084699072003591</c:v>
                </c:pt>
                <c:pt idx="49">
                  <c:v>-10.980100277471948</c:v>
                </c:pt>
                <c:pt idx="50">
                  <c:v>-10.149150575177142</c:v>
                </c:pt>
                <c:pt idx="51">
                  <c:v>-10.111670106234797</c:v>
                </c:pt>
                <c:pt idx="52">
                  <c:v>-12.110621832961494</c:v>
                </c:pt>
                <c:pt idx="53">
                  <c:v>-12.920366801418629</c:v>
                </c:pt>
                <c:pt idx="54">
                  <c:v>-13.980455479467171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6-4336-898D-47BC92727277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ランダムウォーク_自己回帰!$G$9:$G$63</c:f>
              <c:numCache>
                <c:formatCode>General</c:formatCode>
                <c:ptCount val="55"/>
                <c:pt idx="0">
                  <c:v>3.4589180015977274</c:v>
                </c:pt>
                <c:pt idx="1">
                  <c:v>3.4589180015977274</c:v>
                </c:pt>
                <c:pt idx="2">
                  <c:v>3.4405835596863028</c:v>
                </c:pt>
                <c:pt idx="3">
                  <c:v>3.7013111310843487</c:v>
                </c:pt>
                <c:pt idx="4">
                  <c:v>3.9810258343153144</c:v>
                </c:pt>
                <c:pt idx="5">
                  <c:v>3.8300214283655976</c:v>
                </c:pt>
                <c:pt idx="6">
                  <c:v>3.6365591232617156</c:v>
                </c:pt>
                <c:pt idx="7">
                  <c:v>2.9279808249038402</c:v>
                </c:pt>
                <c:pt idx="8">
                  <c:v>2.1174132987714973</c:v>
                </c:pt>
                <c:pt idx="9">
                  <c:v>1.0752351110288414</c:v>
                </c:pt>
                <c:pt idx="10">
                  <c:v>0.96361774085642926</c:v>
                </c:pt>
                <c:pt idx="11">
                  <c:v>0.58200298637749803</c:v>
                </c:pt>
                <c:pt idx="12">
                  <c:v>0.52812370702503664</c:v>
                </c:pt>
                <c:pt idx="13">
                  <c:v>-0.58841708579087326</c:v>
                </c:pt>
                <c:pt idx="14">
                  <c:v>-1.4185661709429938</c:v>
                </c:pt>
                <c:pt idx="15">
                  <c:v>-2.4343254881016554</c:v>
                </c:pt>
                <c:pt idx="16">
                  <c:v>-2.1543021341518531</c:v>
                </c:pt>
                <c:pt idx="17">
                  <c:v>-2.5188078973975987</c:v>
                </c:pt>
                <c:pt idx="18">
                  <c:v>-1.5900494421453897</c:v>
                </c:pt>
                <c:pt idx="19">
                  <c:v>-2.3411579541381844</c:v>
                </c:pt>
                <c:pt idx="20">
                  <c:v>-2.0251005132525091</c:v>
                </c:pt>
                <c:pt idx="21">
                  <c:v>-3.2881718792664598</c:v>
                </c:pt>
                <c:pt idx="22">
                  <c:v>-3.7213234219883553</c:v>
                </c:pt>
                <c:pt idx="23">
                  <c:v>-4.2472362847976992</c:v>
                </c:pt>
                <c:pt idx="24">
                  <c:v>-4.8138589386589601</c:v>
                </c:pt>
                <c:pt idx="25">
                  <c:v>-4.8781962303483919</c:v>
                </c:pt>
                <c:pt idx="26">
                  <c:v>-5.1076822876932182</c:v>
                </c:pt>
                <c:pt idx="27">
                  <c:v>-4.5605564334476973</c:v>
                </c:pt>
                <c:pt idx="28">
                  <c:v>-3.1106927557849473</c:v>
                </c:pt>
                <c:pt idx="29">
                  <c:v>-3.4890044552333817</c:v>
                </c:pt>
                <c:pt idx="30">
                  <c:v>-3.3722882151312845</c:v>
                </c:pt>
                <c:pt idx="31">
                  <c:v>-4.599884491132463</c:v>
                </c:pt>
                <c:pt idx="32">
                  <c:v>-4.8146132540146045</c:v>
                </c:pt>
                <c:pt idx="33">
                  <c:v>-5.4771301388817726</c:v>
                </c:pt>
                <c:pt idx="34">
                  <c:v>-6.4807686036735141</c:v>
                </c:pt>
                <c:pt idx="35">
                  <c:v>-7.7742467017852332</c:v>
                </c:pt>
                <c:pt idx="36">
                  <c:v>-8.1765929272496685</c:v>
                </c:pt>
                <c:pt idx="37">
                  <c:v>-8.6082249472223538</c:v>
                </c:pt>
                <c:pt idx="38">
                  <c:v>-8.1242423698369528</c:v>
                </c:pt>
                <c:pt idx="39">
                  <c:v>-8.4098837543896146</c:v>
                </c:pt>
                <c:pt idx="40">
                  <c:v>-8.0761159185069875</c:v>
                </c:pt>
                <c:pt idx="41">
                  <c:v>-8.2100410322663926</c:v>
                </c:pt>
                <c:pt idx="42">
                  <c:v>-8.4137516487779038</c:v>
                </c:pt>
                <c:pt idx="43">
                  <c:v>-9.2705087392280898</c:v>
                </c:pt>
                <c:pt idx="44">
                  <c:v>-9.6799656073727451</c:v>
                </c:pt>
                <c:pt idx="45">
                  <c:v>-10.761013886814835</c:v>
                </c:pt>
                <c:pt idx="46">
                  <c:v>-11.457972782085868</c:v>
                </c:pt>
                <c:pt idx="47">
                  <c:v>-12.505015546963113</c:v>
                </c:pt>
                <c:pt idx="48">
                  <c:v>-13.178203431921848</c:v>
                </c:pt>
                <c:pt idx="49">
                  <c:v>-14.134216190018464</c:v>
                </c:pt>
                <c:pt idx="50">
                  <c:v>-14.685974773196854</c:v>
                </c:pt>
                <c:pt idx="51">
                  <c:v>-15.075917368292354</c:v>
                </c:pt>
                <c:pt idx="52">
                  <c:v>-14.885100569057276</c:v>
                </c:pt>
                <c:pt idx="53">
                  <c:v>-14.570175343919267</c:v>
                </c:pt>
                <c:pt idx="54">
                  <c:v>-15.212621194173108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6-4336-898D-47BC9272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43400"/>
        <c:axId val="698244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ランダムウォーク_自己回帰!$D$9:$D$63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1.8791952187249774</c:v>
                      </c:pt>
                      <c:pt idx="1">
                        <c:v>1.2369887294129547</c:v>
                      </c:pt>
                      <c:pt idx="2">
                        <c:v>1.842815569189435</c:v>
                      </c:pt>
                      <c:pt idx="3">
                        <c:v>2.3736014014327784</c:v>
                      </c:pt>
                      <c:pt idx="4">
                        <c:v>3.4441852159750268</c:v>
                      </c:pt>
                      <c:pt idx="5">
                        <c:v>5.2148057813846274</c:v>
                      </c:pt>
                      <c:pt idx="6">
                        <c:v>7.5488350799193622</c:v>
                      </c:pt>
                      <c:pt idx="7">
                        <c:v>8.8192785484257268</c:v>
                      </c:pt>
                      <c:pt idx="8">
                        <c:v>9.6512146145788353</c:v>
                      </c:pt>
                      <c:pt idx="9">
                        <c:v>9.5811766025913183</c:v>
                      </c:pt>
                      <c:pt idx="10">
                        <c:v>11.518772742618065</c:v>
                      </c:pt>
                      <c:pt idx="11">
                        <c:v>13.424684469637263</c:v>
                      </c:pt>
                      <c:pt idx="12">
                        <c:v>15.648535251557986</c:v>
                      </c:pt>
                      <c:pt idx="13">
                        <c:v>16.198290141151311</c:v>
                      </c:pt>
                      <c:pt idx="14">
                        <c:v>16.267157871046365</c:v>
                      </c:pt>
                      <c:pt idx="15">
                        <c:v>15.065305637802087</c:v>
                      </c:pt>
                      <c:pt idx="16">
                        <c:v>16.271910545918825</c:v>
                      </c:pt>
                      <c:pt idx="17">
                        <c:v>15.665321037149978</c:v>
                      </c:pt>
                      <c:pt idx="18">
                        <c:v>17.991662558904522</c:v>
                      </c:pt>
                      <c:pt idx="19">
                        <c:v>18.941944983213368</c:v>
                      </c:pt>
                      <c:pt idx="20">
                        <c:v>21.065448123821987</c:v>
                      </c:pt>
                      <c:pt idx="21">
                        <c:v>21.291643224160243</c:v>
                      </c:pt>
                      <c:pt idx="22">
                        <c:v>21.300201558381303</c:v>
                      </c:pt>
                      <c:pt idx="23">
                        <c:v>22.584441732636531</c:v>
                      </c:pt>
                      <c:pt idx="24">
                        <c:v>21.404503143361332</c:v>
                      </c:pt>
                      <c:pt idx="25">
                        <c:v>19.752175538976537</c:v>
                      </c:pt>
                      <c:pt idx="26">
                        <c:v>18.764541822435337</c:v>
                      </c:pt>
                      <c:pt idx="27">
                        <c:v>18.058924708785003</c:v>
                      </c:pt>
                      <c:pt idx="28">
                        <c:v>22.032992062669322</c:v>
                      </c:pt>
                      <c:pt idx="29">
                        <c:v>22.780055246081162</c:v>
                      </c:pt>
                      <c:pt idx="30">
                        <c:v>23.541405737792871</c:v>
                      </c:pt>
                      <c:pt idx="31">
                        <c:v>25.532575050896366</c:v>
                      </c:pt>
                      <c:pt idx="32">
                        <c:v>28.411456684190686</c:v>
                      </c:pt>
                      <c:pt idx="33">
                        <c:v>30.042736043631329</c:v>
                      </c:pt>
                      <c:pt idx="34">
                        <c:v>30.741092557169559</c:v>
                      </c:pt>
                      <c:pt idx="35">
                        <c:v>30.205710874430491</c:v>
                      </c:pt>
                      <c:pt idx="36">
                        <c:v>30.59514278026851</c:v>
                      </c:pt>
                      <c:pt idx="37">
                        <c:v>29.933126940725856</c:v>
                      </c:pt>
                      <c:pt idx="38">
                        <c:v>30.858507304476568</c:v>
                      </c:pt>
                      <c:pt idx="39">
                        <c:v>31.070297710196915</c:v>
                      </c:pt>
                      <c:pt idx="40">
                        <c:v>32.055627980787776</c:v>
                      </c:pt>
                      <c:pt idx="41">
                        <c:v>34.412123810567351</c:v>
                      </c:pt>
                      <c:pt idx="42">
                        <c:v>36.772420063428171</c:v>
                      </c:pt>
                      <c:pt idx="43">
                        <c:v>37.138778055951988</c:v>
                      </c:pt>
                      <c:pt idx="44">
                        <c:v>40.312545940416136</c:v>
                      </c:pt>
                      <c:pt idx="45">
                        <c:v>42.888119700792245</c:v>
                      </c:pt>
                      <c:pt idx="46">
                        <c:v>43.317334664711019</c:v>
                      </c:pt>
                      <c:pt idx="47">
                        <c:v>44.582800969708479</c:v>
                      </c:pt>
                      <c:pt idx="48">
                        <c:v>47.5383166512703</c:v>
                      </c:pt>
                      <c:pt idx="49">
                        <c:v>46.813289213351716</c:v>
                      </c:pt>
                      <c:pt idx="50">
                        <c:v>45.696094289210656</c:v>
                      </c:pt>
                      <c:pt idx="51">
                        <c:v>47.876780298374726</c:v>
                      </c:pt>
                      <c:pt idx="52">
                        <c:v>50.100356092476225</c:v>
                      </c:pt>
                      <c:pt idx="53">
                        <c:v>52.77407874809257</c:v>
                      </c:pt>
                      <c:pt idx="54">
                        <c:v>57.141217774276072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9C6-4336-898D-47BC92727277}"/>
                  </c:ext>
                </c:extLst>
              </c15:ser>
            </c15:filteredLineSeries>
          </c:ext>
        </c:extLst>
      </c:lineChart>
      <c:catAx>
        <c:axId val="69824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4056"/>
        <c:crosses val="autoZero"/>
        <c:auto val="1"/>
        <c:lblAlgn val="ctr"/>
        <c:lblOffset val="100"/>
        <c:noMultiLvlLbl val="0"/>
      </c:catAx>
      <c:valAx>
        <c:axId val="6982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ランダムウォーク_多項式!$B$9:$B$63</c:f>
              <c:numCache>
                <c:formatCode>General</c:formatCode>
                <c:ptCount val="55"/>
                <c:pt idx="0">
                  <c:v>2.5252360519166643</c:v>
                </c:pt>
                <c:pt idx="1">
                  <c:v>3.3448226251217603</c:v>
                </c:pt>
                <c:pt idx="2">
                  <c:v>4.1661188878832967</c:v>
                </c:pt>
                <c:pt idx="3">
                  <c:v>5.597328528349732</c:v>
                </c:pt>
                <c:pt idx="4">
                  <c:v>6.6310609917370149</c:v>
                </c:pt>
                <c:pt idx="5">
                  <c:v>7.578010329703778</c:v>
                </c:pt>
                <c:pt idx="6">
                  <c:v>6.0078086524132974</c:v>
                </c:pt>
                <c:pt idx="7">
                  <c:v>4.1658513933190928</c:v>
                </c:pt>
                <c:pt idx="8">
                  <c:v>3.44142107069294</c:v>
                </c:pt>
                <c:pt idx="9">
                  <c:v>4.7653117109043936</c:v>
                </c:pt>
                <c:pt idx="10">
                  <c:v>2.9490015108503158</c:v>
                </c:pt>
                <c:pt idx="11">
                  <c:v>3.6635801290490115</c:v>
                </c:pt>
                <c:pt idx="12">
                  <c:v>1.9801986596882615</c:v>
                </c:pt>
                <c:pt idx="13">
                  <c:v>0.67940191968682284</c:v>
                </c:pt>
                <c:pt idx="14">
                  <c:v>-0.35229985853891166</c:v>
                </c:pt>
                <c:pt idx="15">
                  <c:v>-0.14682989584106515</c:v>
                </c:pt>
                <c:pt idx="16">
                  <c:v>-1.2396701213351708</c:v>
                </c:pt>
                <c:pt idx="17">
                  <c:v>-0.82069715281722966</c:v>
                </c:pt>
                <c:pt idx="18">
                  <c:v>-2.8105745432219731</c:v>
                </c:pt>
                <c:pt idx="19">
                  <c:v>-2.3640813160658709</c:v>
                </c:pt>
                <c:pt idx="20">
                  <c:v>-3.7061752177621958</c:v>
                </c:pt>
                <c:pt idx="21">
                  <c:v>-4.9292316107171334</c:v>
                </c:pt>
                <c:pt idx="22">
                  <c:v>-4.7246009434504943</c:v>
                </c:pt>
                <c:pt idx="23">
                  <c:v>-4.0178579801380199</c:v>
                </c:pt>
                <c:pt idx="24">
                  <c:v>-4.5726991766785225</c:v>
                </c:pt>
                <c:pt idx="25">
                  <c:v>-5.7560328194621269</c:v>
                </c:pt>
                <c:pt idx="26">
                  <c:v>-6.551264960010994</c:v>
                </c:pt>
                <c:pt idx="27">
                  <c:v>-7.7979089168631868</c:v>
                </c:pt>
                <c:pt idx="28">
                  <c:v>-8.5463749783166314</c:v>
                </c:pt>
                <c:pt idx="29">
                  <c:v>-8.9830596792868391</c:v>
                </c:pt>
                <c:pt idx="30">
                  <c:v>-9.8304058887723844</c:v>
                </c:pt>
                <c:pt idx="31">
                  <c:v>-10.630826049356971</c:v>
                </c:pt>
                <c:pt idx="32">
                  <c:v>-11.524796106341103</c:v>
                </c:pt>
                <c:pt idx="33">
                  <c:v>-11.236994339373238</c:v>
                </c:pt>
                <c:pt idx="34">
                  <c:v>-10.2990473059801</c:v>
                </c:pt>
                <c:pt idx="35">
                  <c:v>-10.838944224141176</c:v>
                </c:pt>
                <c:pt idx="36">
                  <c:v>-9.5083761321649085</c:v>
                </c:pt>
                <c:pt idx="37">
                  <c:v>-10.36566980239002</c:v>
                </c:pt>
                <c:pt idx="38">
                  <c:v>-9.7256100462880504</c:v>
                </c:pt>
                <c:pt idx="39">
                  <c:v>-10.116888795353177</c:v>
                </c:pt>
                <c:pt idx="40">
                  <c:v>-10.765610949448023</c:v>
                </c:pt>
                <c:pt idx="41">
                  <c:v>-10.575476931702806</c:v>
                </c:pt>
                <c:pt idx="42">
                  <c:v>-10.728077556051554</c:v>
                </c:pt>
                <c:pt idx="43">
                  <c:v>-10.621929352418304</c:v>
                </c:pt>
                <c:pt idx="44">
                  <c:v>-11.753427647660313</c:v>
                </c:pt>
                <c:pt idx="45">
                  <c:v>-11.424183448249261</c:v>
                </c:pt>
                <c:pt idx="46">
                  <c:v>-12.040256671220639</c:v>
                </c:pt>
                <c:pt idx="47">
                  <c:v>-11.318387641258919</c:v>
                </c:pt>
                <c:pt idx="48">
                  <c:v>-11.084699072003591</c:v>
                </c:pt>
                <c:pt idx="49">
                  <c:v>-10.980100277471948</c:v>
                </c:pt>
                <c:pt idx="50">
                  <c:v>-10.149150575177142</c:v>
                </c:pt>
                <c:pt idx="51">
                  <c:v>-10.111670106234797</c:v>
                </c:pt>
                <c:pt idx="52">
                  <c:v>-12.110621832961494</c:v>
                </c:pt>
                <c:pt idx="53">
                  <c:v>-12.920366801418629</c:v>
                </c:pt>
                <c:pt idx="54">
                  <c:v>-13.980455479467171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2-42E5-A036-A0FAE932B14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ランダムウォーク_多項式!$G$9:$G$63</c:f>
              <c:numCache>
                <c:formatCode>General</c:formatCode>
                <c:ptCount val="55"/>
                <c:pt idx="0">
                  <c:v>3.3874311140055093</c:v>
                </c:pt>
                <c:pt idx="1">
                  <c:v>3.3874311140055093</c:v>
                </c:pt>
                <c:pt idx="2">
                  <c:v>4.1212223971468065</c:v>
                </c:pt>
                <c:pt idx="3">
                  <c:v>4.6548933805250741</c:v>
                </c:pt>
                <c:pt idx="4">
                  <c:v>5.0054251041785047</c:v>
                </c:pt>
                <c:pt idx="5">
                  <c:v>5.1891944368634997</c:v>
                </c:pt>
                <c:pt idx="6">
                  <c:v>5.2219740760546696</c:v>
                </c:pt>
                <c:pt idx="7">
                  <c:v>5.1189325479448202</c:v>
                </c:pt>
                <c:pt idx="8">
                  <c:v>4.8946342074449909</c:v>
                </c:pt>
                <c:pt idx="9">
                  <c:v>4.5630392381844</c:v>
                </c:pt>
                <c:pt idx="10">
                  <c:v>4.1375036525104916</c:v>
                </c:pt>
                <c:pt idx="11">
                  <c:v>3.6307792914889068</c:v>
                </c:pt>
                <c:pt idx="12">
                  <c:v>3.0550138249035017</c:v>
                </c:pt>
                <c:pt idx="13">
                  <c:v>2.4217507512563339</c:v>
                </c:pt>
                <c:pt idx="14">
                  <c:v>1.7419293977676706</c:v>
                </c:pt>
                <c:pt idx="15">
                  <c:v>1.0258849203759857</c:v>
                </c:pt>
                <c:pt idx="16">
                  <c:v>0.2833483037379585</c:v>
                </c:pt>
                <c:pt idx="17">
                  <c:v>-0.47655363877149881</c:v>
                </c:pt>
                <c:pt idx="18">
                  <c:v>-1.245298265059338</c:v>
                </c:pt>
                <c:pt idx="19">
                  <c:v>-2.0149671043142128</c:v>
                </c:pt>
                <c:pt idx="20">
                  <c:v>-2.7782458570066275</c:v>
                </c:pt>
                <c:pt idx="21">
                  <c:v>-3.5284243948888427</c:v>
                </c:pt>
                <c:pt idx="22">
                  <c:v>-4.2593967609949797</c:v>
                </c:pt>
                <c:pt idx="23">
                  <c:v>-4.9656611696408515</c:v>
                </c:pt>
                <c:pt idx="24">
                  <c:v>-5.6423200064241605</c:v>
                </c:pt>
                <c:pt idx="25">
                  <c:v>-6.2850798282243261</c:v>
                </c:pt>
                <c:pt idx="26">
                  <c:v>-6.8902513632026121</c:v>
                </c:pt>
                <c:pt idx="27">
                  <c:v>-7.4547495108020527</c:v>
                </c:pt>
                <c:pt idx="28">
                  <c:v>-7.9760933417474646</c:v>
                </c:pt>
                <c:pt idx="29">
                  <c:v>-8.4524060980455005</c:v>
                </c:pt>
                <c:pt idx="30">
                  <c:v>-8.8824151929845527</c:v>
                </c:pt>
                <c:pt idx="31">
                  <c:v>-9.2654522111348143</c:v>
                </c:pt>
                <c:pt idx="32">
                  <c:v>-9.6014529083483282</c:v>
                </c:pt>
                <c:pt idx="33">
                  <c:v>-9.8909572117588525</c:v>
                </c:pt>
                <c:pt idx="34">
                  <c:v>-10.135109219781981</c:v>
                </c:pt>
                <c:pt idx="35">
                  <c:v>-10.335657202115115</c:v>
                </c:pt>
                <c:pt idx="36">
                  <c:v>-10.494953599737414</c:v>
                </c:pt>
                <c:pt idx="37">
                  <c:v>-10.615955024909809</c:v>
                </c:pt>
                <c:pt idx="38">
                  <c:v>-10.702222261175081</c:v>
                </c:pt>
                <c:pt idx="39">
                  <c:v>-10.757920263357732</c:v>
                </c:pt>
                <c:pt idx="40">
                  <c:v>-10.787818157564203</c:v>
                </c:pt>
                <c:pt idx="41">
                  <c:v>-10.797289241182654</c:v>
                </c:pt>
                <c:pt idx="42">
                  <c:v>-10.792310982882782</c:v>
                </c:pt>
                <c:pt idx="43">
                  <c:v>-10.779465022616591</c:v>
                </c:pt>
                <c:pt idx="44">
                  <c:v>-10.765937171617423</c:v>
                </c:pt>
                <c:pt idx="45">
                  <c:v>-10.759517412400612</c:v>
                </c:pt>
                <c:pt idx="46">
                  <c:v>-10.768599898763284</c:v>
                </c:pt>
                <c:pt idx="47">
                  <c:v>-10.802182955784218</c:v>
                </c:pt>
                <c:pt idx="48">
                  <c:v>-10.869869079824355</c:v>
                </c:pt>
                <c:pt idx="49">
                  <c:v>-10.981864938525888</c:v>
                </c:pt>
                <c:pt idx="50">
                  <c:v>-11.148981370813232</c:v>
                </c:pt>
                <c:pt idx="51">
                  <c:v>-11.382633386892365</c:v>
                </c:pt>
                <c:pt idx="52">
                  <c:v>-11.694840168251233</c:v>
                </c:pt>
                <c:pt idx="53">
                  <c:v>-12.098225067659541</c:v>
                </c:pt>
                <c:pt idx="54">
                  <c:v>-12.606015609168537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2-42E5-A036-A0FAE932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43400"/>
        <c:axId val="698244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ランダムウォーク_多項式!$D$9:$D$63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36</c:v>
                      </c:pt>
                      <c:pt idx="1">
                        <c:v>49</c:v>
                      </c:pt>
                      <c:pt idx="2">
                        <c:v>64</c:v>
                      </c:pt>
                      <c:pt idx="3">
                        <c:v>81</c:v>
                      </c:pt>
                      <c:pt idx="4">
                        <c:v>100</c:v>
                      </c:pt>
                      <c:pt idx="5">
                        <c:v>121</c:v>
                      </c:pt>
                      <c:pt idx="6">
                        <c:v>144</c:v>
                      </c:pt>
                      <c:pt idx="7">
                        <c:v>169</c:v>
                      </c:pt>
                      <c:pt idx="8">
                        <c:v>196</c:v>
                      </c:pt>
                      <c:pt idx="9">
                        <c:v>225</c:v>
                      </c:pt>
                      <c:pt idx="10">
                        <c:v>256</c:v>
                      </c:pt>
                      <c:pt idx="11">
                        <c:v>289</c:v>
                      </c:pt>
                      <c:pt idx="12">
                        <c:v>324</c:v>
                      </c:pt>
                      <c:pt idx="13">
                        <c:v>361</c:v>
                      </c:pt>
                      <c:pt idx="14">
                        <c:v>400</c:v>
                      </c:pt>
                      <c:pt idx="15">
                        <c:v>441</c:v>
                      </c:pt>
                      <c:pt idx="16">
                        <c:v>484</c:v>
                      </c:pt>
                      <c:pt idx="17">
                        <c:v>529</c:v>
                      </c:pt>
                      <c:pt idx="18">
                        <c:v>576</c:v>
                      </c:pt>
                      <c:pt idx="19">
                        <c:v>625</c:v>
                      </c:pt>
                      <c:pt idx="20">
                        <c:v>676</c:v>
                      </c:pt>
                      <c:pt idx="21">
                        <c:v>729</c:v>
                      </c:pt>
                      <c:pt idx="22">
                        <c:v>784</c:v>
                      </c:pt>
                      <c:pt idx="23">
                        <c:v>841</c:v>
                      </c:pt>
                      <c:pt idx="24">
                        <c:v>900</c:v>
                      </c:pt>
                      <c:pt idx="25">
                        <c:v>961</c:v>
                      </c:pt>
                      <c:pt idx="26">
                        <c:v>1024</c:v>
                      </c:pt>
                      <c:pt idx="27">
                        <c:v>1089</c:v>
                      </c:pt>
                      <c:pt idx="28">
                        <c:v>1156</c:v>
                      </c:pt>
                      <c:pt idx="29">
                        <c:v>1225</c:v>
                      </c:pt>
                      <c:pt idx="30">
                        <c:v>1296</c:v>
                      </c:pt>
                      <c:pt idx="31">
                        <c:v>1369</c:v>
                      </c:pt>
                      <c:pt idx="32">
                        <c:v>1444</c:v>
                      </c:pt>
                      <c:pt idx="33">
                        <c:v>1521</c:v>
                      </c:pt>
                      <c:pt idx="34">
                        <c:v>1600</c:v>
                      </c:pt>
                      <c:pt idx="35">
                        <c:v>1681</c:v>
                      </c:pt>
                      <c:pt idx="36">
                        <c:v>1764</c:v>
                      </c:pt>
                      <c:pt idx="37">
                        <c:v>1849</c:v>
                      </c:pt>
                      <c:pt idx="38">
                        <c:v>1936</c:v>
                      </c:pt>
                      <c:pt idx="39">
                        <c:v>2025</c:v>
                      </c:pt>
                      <c:pt idx="40">
                        <c:v>2116</c:v>
                      </c:pt>
                      <c:pt idx="41">
                        <c:v>2209</c:v>
                      </c:pt>
                      <c:pt idx="42">
                        <c:v>2304</c:v>
                      </c:pt>
                      <c:pt idx="43">
                        <c:v>2401</c:v>
                      </c:pt>
                      <c:pt idx="44">
                        <c:v>2500</c:v>
                      </c:pt>
                      <c:pt idx="45">
                        <c:v>2601</c:v>
                      </c:pt>
                      <c:pt idx="46">
                        <c:v>2704</c:v>
                      </c:pt>
                      <c:pt idx="47">
                        <c:v>2809</c:v>
                      </c:pt>
                      <c:pt idx="48">
                        <c:v>2916</c:v>
                      </c:pt>
                      <c:pt idx="49">
                        <c:v>3025</c:v>
                      </c:pt>
                      <c:pt idx="50">
                        <c:v>3136</c:v>
                      </c:pt>
                      <c:pt idx="51">
                        <c:v>3249</c:v>
                      </c:pt>
                      <c:pt idx="52">
                        <c:v>3364</c:v>
                      </c:pt>
                      <c:pt idx="53">
                        <c:v>3481</c:v>
                      </c:pt>
                      <c:pt idx="54">
                        <c:v>3600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B2-42E5-A036-A0FAE932B142}"/>
                  </c:ext>
                </c:extLst>
              </c15:ser>
            </c15:filteredLineSeries>
          </c:ext>
        </c:extLst>
      </c:lineChart>
      <c:catAx>
        <c:axId val="69824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4056"/>
        <c:crosses val="autoZero"/>
        <c:auto val="1"/>
        <c:lblAlgn val="ctr"/>
        <c:lblOffset val="100"/>
        <c:noMultiLvlLbl val="0"/>
      </c:catAx>
      <c:valAx>
        <c:axId val="6982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ランダムウォーク：標準偏差とデータ数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ランダムウォーク_標準偏差!$U$1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ランダムウォーク_標準偏差!$U$2:$U$62</c:f>
              <c:numCache>
                <c:formatCode>General</c:formatCode>
                <c:ptCount val="61"/>
                <c:pt idx="0">
                  <c:v>0</c:v>
                </c:pt>
                <c:pt idx="1">
                  <c:v>0.91048795665251026</c:v>
                </c:pt>
                <c:pt idx="2">
                  <c:v>1.2795338569129522</c:v>
                </c:pt>
                <c:pt idx="3">
                  <c:v>1.3274646700431532</c:v>
                </c:pt>
                <c:pt idx="4">
                  <c:v>1.3101113852556086</c:v>
                </c:pt>
                <c:pt idx="5">
                  <c:v>1.3939151106967091</c:v>
                </c:pt>
                <c:pt idx="6">
                  <c:v>1.9420742004198717</c:v>
                </c:pt>
                <c:pt idx="7">
                  <c:v>2.0835895081826119</c:v>
                </c:pt>
                <c:pt idx="8">
                  <c:v>2.2234500393896974</c:v>
                </c:pt>
                <c:pt idx="9">
                  <c:v>2.2105680092886182</c:v>
                </c:pt>
                <c:pt idx="10">
                  <c:v>2.1275495298652896</c:v>
                </c:pt>
                <c:pt idx="11">
                  <c:v>2.0636592882085947</c:v>
                </c:pt>
                <c:pt idx="12">
                  <c:v>2.3432475525689647</c:v>
                </c:pt>
                <c:pt idx="13">
                  <c:v>2.7836604416566813</c:v>
                </c:pt>
                <c:pt idx="14">
                  <c:v>2.2238318208293819</c:v>
                </c:pt>
                <c:pt idx="15">
                  <c:v>2.5901800710750478</c:v>
                </c:pt>
                <c:pt idx="16">
                  <c:v>3.1282523456504649</c:v>
                </c:pt>
                <c:pt idx="17">
                  <c:v>2.9789404298012374</c:v>
                </c:pt>
                <c:pt idx="18">
                  <c:v>3.1627269685352153</c:v>
                </c:pt>
                <c:pt idx="19">
                  <c:v>3.1913299998905296</c:v>
                </c:pt>
                <c:pt idx="20">
                  <c:v>3.2390197426593899</c:v>
                </c:pt>
                <c:pt idx="21">
                  <c:v>3.6762847919793167</c:v>
                </c:pt>
                <c:pt idx="22">
                  <c:v>3.7668187902796917</c:v>
                </c:pt>
                <c:pt idx="23">
                  <c:v>3.9122780506369037</c:v>
                </c:pt>
                <c:pt idx="24">
                  <c:v>3.7894285949220499</c:v>
                </c:pt>
                <c:pt idx="25">
                  <c:v>4.3026230188944199</c:v>
                </c:pt>
                <c:pt idx="26">
                  <c:v>4.5054802598361698</c:v>
                </c:pt>
                <c:pt idx="27">
                  <c:v>5.2460485899721716</c:v>
                </c:pt>
                <c:pt idx="28">
                  <c:v>5.4120420903858699</c:v>
                </c:pt>
                <c:pt idx="29">
                  <c:v>5.4341578879528081</c:v>
                </c:pt>
                <c:pt idx="30">
                  <c:v>5.4467566477647615</c:v>
                </c:pt>
                <c:pt idx="31">
                  <c:v>5.7525663537067402</c:v>
                </c:pt>
                <c:pt idx="32">
                  <c:v>5.8416377399706185</c:v>
                </c:pt>
                <c:pt idx="33">
                  <c:v>6.247744230524642</c:v>
                </c:pt>
                <c:pt idx="34">
                  <c:v>6.262001804065302</c:v>
                </c:pt>
                <c:pt idx="35">
                  <c:v>6.3338249773565769</c:v>
                </c:pt>
                <c:pt idx="36">
                  <c:v>6.4929975880369133</c:v>
                </c:pt>
                <c:pt idx="37">
                  <c:v>6.57659853597539</c:v>
                </c:pt>
                <c:pt idx="38">
                  <c:v>6.4954469999051447</c:v>
                </c:pt>
                <c:pt idx="39">
                  <c:v>7.0199432077474002</c:v>
                </c:pt>
                <c:pt idx="40">
                  <c:v>7.4028379053135387</c:v>
                </c:pt>
                <c:pt idx="41">
                  <c:v>7.2930264684403721</c:v>
                </c:pt>
                <c:pt idx="42">
                  <c:v>7.5330510716703118</c:v>
                </c:pt>
                <c:pt idx="43">
                  <c:v>7.673884186914897</c:v>
                </c:pt>
                <c:pt idx="44">
                  <c:v>7.75273124910301</c:v>
                </c:pt>
                <c:pt idx="45">
                  <c:v>7.7433744671385396</c:v>
                </c:pt>
                <c:pt idx="46">
                  <c:v>8.2054216413159811</c:v>
                </c:pt>
                <c:pt idx="47">
                  <c:v>8.2260262953480137</c:v>
                </c:pt>
                <c:pt idx="48">
                  <c:v>8.5280995548917513</c:v>
                </c:pt>
                <c:pt idx="49">
                  <c:v>8.2284505940006145</c:v>
                </c:pt>
                <c:pt idx="50">
                  <c:v>8.488637374997591</c:v>
                </c:pt>
                <c:pt idx="51">
                  <c:v>8.8815297057048657</c:v>
                </c:pt>
                <c:pt idx="52">
                  <c:v>8.7959626875272363</c:v>
                </c:pt>
                <c:pt idx="53">
                  <c:v>8.8122110599677566</c:v>
                </c:pt>
                <c:pt idx="54">
                  <c:v>9.00314033597693</c:v>
                </c:pt>
                <c:pt idx="55">
                  <c:v>8.9546058402255877</c:v>
                </c:pt>
                <c:pt idx="56">
                  <c:v>9.122057918383943</c:v>
                </c:pt>
                <c:pt idx="57">
                  <c:v>9.0283166291330144</c:v>
                </c:pt>
                <c:pt idx="58">
                  <c:v>9.1720450714264619</c:v>
                </c:pt>
                <c:pt idx="59">
                  <c:v>9.5750679405400572</c:v>
                </c:pt>
                <c:pt idx="60">
                  <c:v>9.8559038792920823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76C-87A9-8CE614AC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50128"/>
        <c:axId val="630654064"/>
      </c:lineChart>
      <c:catAx>
        <c:axId val="63065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654064"/>
        <c:crosses val="autoZero"/>
        <c:auto val="1"/>
        <c:lblAlgn val="ctr"/>
        <c:lblOffset val="100"/>
        <c:noMultiLvlLbl val="0"/>
      </c:catAx>
      <c:valAx>
        <c:axId val="630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標準偏差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6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2</xdr:row>
      <xdr:rowOff>42862</xdr:rowOff>
    </xdr:from>
    <xdr:to>
      <xdr:col>14</xdr:col>
      <xdr:colOff>204787</xdr:colOff>
      <xdr:row>20</xdr:row>
      <xdr:rowOff>42862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CC411C3-3783-4F76-B0DB-5D1D6779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3</xdr:row>
      <xdr:rowOff>80962</xdr:rowOff>
    </xdr:from>
    <xdr:to>
      <xdr:col>21</xdr:col>
      <xdr:colOff>319087</xdr:colOff>
      <xdr:row>21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951ACE-4A52-44BC-8DA0-A0F2C3D6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595312</xdr:colOff>
      <xdr:row>3</xdr:row>
      <xdr:rowOff>90487</xdr:rowOff>
    </xdr:from>
    <xdr:to>
      <xdr:col>21</xdr:col>
      <xdr:colOff>290512</xdr:colOff>
      <xdr:row>21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D1A148-E10C-4D0C-B438-710F1462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3</xdr:row>
      <xdr:rowOff>52387</xdr:rowOff>
    </xdr:from>
    <xdr:to>
      <xdr:col>21</xdr:col>
      <xdr:colOff>319087</xdr:colOff>
      <xdr:row>21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74D879-B8D3-44B6-BD65-E749A3E11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3</xdr:row>
      <xdr:rowOff>95250</xdr:rowOff>
    </xdr:from>
    <xdr:to>
      <xdr:col>21</xdr:col>
      <xdr:colOff>328612</xdr:colOff>
      <xdr:row>21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3B2084-58E0-4A21-90F4-7B452B4BA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3</xdr:row>
      <xdr:rowOff>80962</xdr:rowOff>
    </xdr:from>
    <xdr:to>
      <xdr:col>21</xdr:col>
      <xdr:colOff>319087</xdr:colOff>
      <xdr:row>21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EA8811-BAD1-4B70-8260-33E778B6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66675</xdr:rowOff>
    </xdr:from>
    <xdr:to>
      <xdr:col>14</xdr:col>
      <xdr:colOff>400050</xdr:colOff>
      <xdr:row>24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96F24A2-E4E4-4691-90BB-7440E49C9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A2C0-6C46-404E-B092-FA3C418AB482}">
  <dimension ref="A1:O63"/>
  <sheetViews>
    <sheetView workbookViewId="0">
      <selection activeCell="G4" sqref="G4"/>
    </sheetView>
  </sheetViews>
  <sheetFormatPr defaultRowHeight="12" x14ac:dyDescent="0.15"/>
  <cols>
    <col min="10" max="10" width="13" bestFit="1" customWidth="1"/>
  </cols>
  <sheetData>
    <row r="1" spans="1:15" x14ac:dyDescent="0.15">
      <c r="G1" t="s">
        <v>13</v>
      </c>
    </row>
    <row r="2" spans="1:15" x14ac:dyDescent="0.15">
      <c r="G2" s="1">
        <v>12</v>
      </c>
      <c r="O2" s="1"/>
    </row>
    <row r="3" spans="1:15" x14ac:dyDescent="0.15">
      <c r="A3" t="s">
        <v>10</v>
      </c>
      <c r="B3" t="s">
        <v>11</v>
      </c>
      <c r="C3" t="s">
        <v>3</v>
      </c>
      <c r="D3" t="s">
        <v>4</v>
      </c>
      <c r="E3" t="s">
        <v>6</v>
      </c>
      <c r="F3" t="s">
        <v>16</v>
      </c>
      <c r="G3" t="s">
        <v>12</v>
      </c>
      <c r="H3" s="1"/>
    </row>
    <row r="4" spans="1:15" x14ac:dyDescent="0.15">
      <c r="A4">
        <v>1</v>
      </c>
      <c r="B4">
        <v>1</v>
      </c>
      <c r="C4">
        <f t="shared" ref="C4:C35" si="0">+$G$2*(A4-1)+B4</f>
        <v>1</v>
      </c>
      <c r="D4">
        <f ca="1">+季節性・循環!G5</f>
        <v>-0.17751614319560338</v>
      </c>
      <c r="E4">
        <f ca="1">+季節性・循環!N5</f>
        <v>0.78495978936604971</v>
      </c>
      <c r="F4">
        <f ca="1">_xlfn.NORM.S.INV(RAND())</f>
        <v>-0.27213142586451994</v>
      </c>
      <c r="G4">
        <f ca="1">+C4+D4+E4+F4</f>
        <v>1.3353122203059264</v>
      </c>
    </row>
    <row r="5" spans="1:15" x14ac:dyDescent="0.15">
      <c r="A5">
        <v>1</v>
      </c>
      <c r="B5">
        <f>+B4+1</f>
        <v>2</v>
      </c>
      <c r="C5">
        <f t="shared" si="0"/>
        <v>2</v>
      </c>
      <c r="D5">
        <f>+季節性・循環!G6</f>
        <v>1.3660254037844388</v>
      </c>
      <c r="E5">
        <f ca="1">+季節性・循環!N6</f>
        <v>-0.44166314104604559</v>
      </c>
      <c r="F5">
        <f ca="1">_xlfn.NORM.S.INV(RAND())+F4</f>
        <v>0.77432712222903488</v>
      </c>
      <c r="G5">
        <f t="shared" ref="G5:G63" ca="1" si="1">+C5+D5+E5+F5</f>
        <v>3.6986893849674281</v>
      </c>
    </row>
    <row r="6" spans="1:15" x14ac:dyDescent="0.15">
      <c r="A6">
        <v>1</v>
      </c>
      <c r="B6">
        <f t="shared" ref="B6:B63" si="2">+B5+1</f>
        <v>3</v>
      </c>
      <c r="C6">
        <f t="shared" si="0"/>
        <v>3</v>
      </c>
      <c r="D6">
        <f>+季節性・循環!G7</f>
        <v>1</v>
      </c>
      <c r="E6">
        <f ca="1">+季節性・循環!N7</f>
        <v>-0.71238172651197562</v>
      </c>
      <c r="F6">
        <f t="shared" ref="F6:F63" ca="1" si="3">_xlfn.NORM.S.INV(RAND())+F5</f>
        <v>1.0927122435261436</v>
      </c>
      <c r="G6">
        <f t="shared" ca="1" si="1"/>
        <v>4.3803305170141682</v>
      </c>
    </row>
    <row r="7" spans="1:15" x14ac:dyDescent="0.15">
      <c r="A7">
        <v>1</v>
      </c>
      <c r="B7">
        <f t="shared" si="2"/>
        <v>4</v>
      </c>
      <c r="C7">
        <f t="shared" si="0"/>
        <v>4</v>
      </c>
      <c r="D7">
        <f>+季節性・循環!G8</f>
        <v>0.36602540378443893</v>
      </c>
      <c r="E7">
        <f ca="1">+季節性・循環!N8</f>
        <v>-0.94726194068777259</v>
      </c>
      <c r="F7">
        <f t="shared" ca="1" si="3"/>
        <v>0.71883159402240038</v>
      </c>
      <c r="G7">
        <f t="shared" ca="1" si="1"/>
        <v>4.1375950571190669</v>
      </c>
    </row>
    <row r="8" spans="1:15" x14ac:dyDescent="0.15">
      <c r="A8">
        <v>1</v>
      </c>
      <c r="B8">
        <f t="shared" si="2"/>
        <v>5</v>
      </c>
      <c r="C8">
        <f t="shared" si="0"/>
        <v>5</v>
      </c>
      <c r="D8">
        <f>+季節性・循環!G9</f>
        <v>-0.36602540378443876</v>
      </c>
      <c r="E8">
        <f ca="1">+季節性・循環!N9</f>
        <v>-2.2796113201500678</v>
      </c>
      <c r="F8">
        <f t="shared" ca="1" si="3"/>
        <v>1.5840492511207105</v>
      </c>
      <c r="G8">
        <f t="shared" ca="1" si="1"/>
        <v>3.9384125271862045</v>
      </c>
    </row>
    <row r="9" spans="1:15" x14ac:dyDescent="0.15">
      <c r="A9">
        <v>1</v>
      </c>
      <c r="B9">
        <f t="shared" si="2"/>
        <v>6</v>
      </c>
      <c r="C9">
        <f t="shared" si="0"/>
        <v>6</v>
      </c>
      <c r="D9">
        <f>+季節性・循環!G10</f>
        <v>-0.99999999999999989</v>
      </c>
      <c r="E9">
        <f ca="1">+季節性・循環!N10</f>
        <v>-2.3852292248622122</v>
      </c>
      <c r="F9">
        <f t="shared" ca="1" si="3"/>
        <v>2.2468278234652042</v>
      </c>
      <c r="G9">
        <f t="shared" ca="1" si="1"/>
        <v>4.8615985986029919</v>
      </c>
    </row>
    <row r="10" spans="1:15" x14ac:dyDescent="0.15">
      <c r="A10">
        <v>1</v>
      </c>
      <c r="B10">
        <f t="shared" si="2"/>
        <v>7</v>
      </c>
      <c r="C10">
        <f t="shared" si="0"/>
        <v>7</v>
      </c>
      <c r="D10">
        <f>+季節性・循環!G11</f>
        <v>-1.3660254037844386</v>
      </c>
      <c r="E10">
        <f ca="1">+季節性・循環!N11</f>
        <v>-2.1375449794758969</v>
      </c>
      <c r="F10">
        <f t="shared" ca="1" si="3"/>
        <v>3.6909444784942762</v>
      </c>
      <c r="G10">
        <f t="shared" ca="1" si="1"/>
        <v>7.1873740952339409</v>
      </c>
    </row>
    <row r="11" spans="1:15" x14ac:dyDescent="0.15">
      <c r="A11">
        <v>1</v>
      </c>
      <c r="B11">
        <f t="shared" si="2"/>
        <v>8</v>
      </c>
      <c r="C11">
        <f t="shared" si="0"/>
        <v>8</v>
      </c>
      <c r="D11">
        <f>+季節性・循環!G12</f>
        <v>-1.3660254037844388</v>
      </c>
      <c r="E11">
        <f ca="1">+季節性・循環!N12</f>
        <v>-1.492272558307679</v>
      </c>
      <c r="F11">
        <f t="shared" ca="1" si="3"/>
        <v>3.5269402960909968</v>
      </c>
      <c r="G11">
        <f t="shared" ca="1" si="1"/>
        <v>8.6686423339988785</v>
      </c>
    </row>
    <row r="12" spans="1:15" x14ac:dyDescent="0.15">
      <c r="A12">
        <v>1</v>
      </c>
      <c r="B12">
        <f t="shared" si="2"/>
        <v>9</v>
      </c>
      <c r="C12">
        <f t="shared" si="0"/>
        <v>9</v>
      </c>
      <c r="D12">
        <f>+季節性・循環!G13</f>
        <v>-1.0000000000000002</v>
      </c>
      <c r="E12">
        <f ca="1">+季節性・循環!N13</f>
        <v>-0.49664517151676169</v>
      </c>
      <c r="F12">
        <f t="shared" ca="1" si="3"/>
        <v>2.9192226473505878</v>
      </c>
      <c r="G12">
        <f t="shared" ca="1" si="1"/>
        <v>10.422577475833826</v>
      </c>
    </row>
    <row r="13" spans="1:15" x14ac:dyDescent="0.15">
      <c r="A13">
        <v>1</v>
      </c>
      <c r="B13">
        <f t="shared" si="2"/>
        <v>10</v>
      </c>
      <c r="C13">
        <f t="shared" si="0"/>
        <v>10</v>
      </c>
      <c r="D13">
        <f>+季節性・循環!G14</f>
        <v>-0.36602540378443849</v>
      </c>
      <c r="E13">
        <f ca="1">+季節性・循環!N14</f>
        <v>-0.58377405669963522</v>
      </c>
      <c r="F13">
        <f t="shared" ca="1" si="3"/>
        <v>2.2251049294990546</v>
      </c>
      <c r="G13">
        <f t="shared" ca="1" si="1"/>
        <v>11.275305469014981</v>
      </c>
    </row>
    <row r="14" spans="1:15" x14ac:dyDescent="0.15">
      <c r="A14">
        <v>1</v>
      </c>
      <c r="B14">
        <f t="shared" si="2"/>
        <v>11</v>
      </c>
      <c r="C14">
        <f t="shared" si="0"/>
        <v>11</v>
      </c>
      <c r="D14">
        <f>+季節性・循環!G15</f>
        <v>0.36602540378443793</v>
      </c>
      <c r="E14">
        <f ca="1">+季節性・循環!N15</f>
        <v>0.16406433722063016</v>
      </c>
      <c r="F14">
        <f t="shared" ca="1" si="3"/>
        <v>3.395245794875084</v>
      </c>
      <c r="G14">
        <f t="shared" ca="1" si="1"/>
        <v>14.925335535880151</v>
      </c>
    </row>
    <row r="15" spans="1:15" x14ac:dyDescent="0.15">
      <c r="A15">
        <v>1</v>
      </c>
      <c r="B15">
        <f t="shared" si="2"/>
        <v>12</v>
      </c>
      <c r="C15">
        <f t="shared" si="0"/>
        <v>12</v>
      </c>
      <c r="D15">
        <f>+季節性・循環!G16</f>
        <v>0.99999999999999978</v>
      </c>
      <c r="E15">
        <f ca="1">+季節性・循環!N16</f>
        <v>-0.23209085449072153</v>
      </c>
      <c r="F15">
        <f t="shared" ca="1" si="3"/>
        <v>3.5886707470669506</v>
      </c>
      <c r="G15">
        <f t="shared" ca="1" si="1"/>
        <v>16.356579892576228</v>
      </c>
    </row>
    <row r="16" spans="1:15" x14ac:dyDescent="0.15">
      <c r="A16">
        <f>+A15+1</f>
        <v>2</v>
      </c>
      <c r="B16">
        <v>1</v>
      </c>
      <c r="C16">
        <f t="shared" si="0"/>
        <v>13</v>
      </c>
      <c r="D16">
        <f>+季節性・循環!G17</f>
        <v>1.3660254037844386</v>
      </c>
      <c r="E16">
        <f ca="1">+季節性・循環!N17</f>
        <v>-0.59096808430664438</v>
      </c>
      <c r="F16">
        <f t="shared" ca="1" si="3"/>
        <v>4.9986900939025256</v>
      </c>
      <c r="G16">
        <f t="shared" ca="1" si="1"/>
        <v>18.77374741338032</v>
      </c>
    </row>
    <row r="17" spans="1:7" x14ac:dyDescent="0.15">
      <c r="A17">
        <f>+A16</f>
        <v>2</v>
      </c>
      <c r="B17">
        <f t="shared" si="2"/>
        <v>2</v>
      </c>
      <c r="C17">
        <f t="shared" si="0"/>
        <v>14</v>
      </c>
      <c r="D17">
        <f>+季節性・循環!G18</f>
        <v>1.3660254037844388</v>
      </c>
      <c r="E17">
        <f ca="1">+季節性・循環!N18</f>
        <v>0.6223916462701824</v>
      </c>
      <c r="F17">
        <f t="shared" ca="1" si="3"/>
        <v>5.6196063048374647</v>
      </c>
      <c r="G17">
        <f t="shared" ca="1" si="1"/>
        <v>21.608023354892087</v>
      </c>
    </row>
    <row r="18" spans="1:7" x14ac:dyDescent="0.15">
      <c r="A18">
        <f t="shared" ref="A18:A39" si="4">+A17</f>
        <v>2</v>
      </c>
      <c r="B18">
        <f t="shared" si="2"/>
        <v>3</v>
      </c>
      <c r="C18">
        <f t="shared" si="0"/>
        <v>15</v>
      </c>
      <c r="D18">
        <f>+季節性・循環!G19</f>
        <v>1</v>
      </c>
      <c r="E18">
        <f ca="1">+季節性・循環!N19</f>
        <v>0.57550961731906314</v>
      </c>
      <c r="F18">
        <f t="shared" ca="1" si="3"/>
        <v>5.486683938600927</v>
      </c>
      <c r="G18">
        <f t="shared" ca="1" si="1"/>
        <v>22.06219355591999</v>
      </c>
    </row>
    <row r="19" spans="1:7" x14ac:dyDescent="0.15">
      <c r="A19">
        <f t="shared" si="4"/>
        <v>2</v>
      </c>
      <c r="B19">
        <f t="shared" si="2"/>
        <v>4</v>
      </c>
      <c r="C19">
        <f t="shared" si="0"/>
        <v>16</v>
      </c>
      <c r="D19">
        <f>+季節性・循環!G20</f>
        <v>0.36602540378443893</v>
      </c>
      <c r="E19">
        <f ca="1">+季節性・循環!N20</f>
        <v>1.6770425625583554</v>
      </c>
      <c r="F19">
        <f t="shared" ca="1" si="3"/>
        <v>5.259926114069712</v>
      </c>
      <c r="G19">
        <f t="shared" ca="1" si="1"/>
        <v>23.302994080412503</v>
      </c>
    </row>
    <row r="20" spans="1:7" x14ac:dyDescent="0.15">
      <c r="A20">
        <f t="shared" si="4"/>
        <v>2</v>
      </c>
      <c r="B20">
        <f t="shared" si="2"/>
        <v>5</v>
      </c>
      <c r="C20">
        <f t="shared" si="0"/>
        <v>17</v>
      </c>
      <c r="D20">
        <f>+季節性・循環!G21</f>
        <v>-0.36602540378443876</v>
      </c>
      <c r="E20">
        <f ca="1">+季節性・循環!N21</f>
        <v>4.0413826254123117</v>
      </c>
      <c r="F20">
        <f t="shared" ca="1" si="3"/>
        <v>6.70110894601856</v>
      </c>
      <c r="G20">
        <f t="shared" ca="1" si="1"/>
        <v>27.376466167646434</v>
      </c>
    </row>
    <row r="21" spans="1:7" x14ac:dyDescent="0.15">
      <c r="A21">
        <f t="shared" si="4"/>
        <v>2</v>
      </c>
      <c r="B21">
        <f t="shared" si="2"/>
        <v>6</v>
      </c>
      <c r="C21">
        <f t="shared" si="0"/>
        <v>18</v>
      </c>
      <c r="D21">
        <f>+季節性・循環!G22</f>
        <v>-0.99999999999999989</v>
      </c>
      <c r="E21">
        <f ca="1">+季節性・循環!N22</f>
        <v>3.5287417251940023</v>
      </c>
      <c r="F21">
        <f t="shared" ca="1" si="3"/>
        <v>7.8914995648718946</v>
      </c>
      <c r="G21">
        <f t="shared" ca="1" si="1"/>
        <v>28.420241290065896</v>
      </c>
    </row>
    <row r="22" spans="1:7" x14ac:dyDescent="0.15">
      <c r="A22">
        <f t="shared" si="4"/>
        <v>2</v>
      </c>
      <c r="B22">
        <f t="shared" si="2"/>
        <v>7</v>
      </c>
      <c r="C22">
        <f t="shared" si="0"/>
        <v>19</v>
      </c>
      <c r="D22">
        <f>+季節性・循環!G23</f>
        <v>-1.3660254037844386</v>
      </c>
      <c r="E22">
        <f ca="1">+季節性・循環!N23</f>
        <v>3.9907277134311196</v>
      </c>
      <c r="F22">
        <f t="shared" ca="1" si="3"/>
        <v>8.3357600723679148</v>
      </c>
      <c r="G22">
        <f t="shared" ca="1" si="1"/>
        <v>29.960462382014597</v>
      </c>
    </row>
    <row r="23" spans="1:7" x14ac:dyDescent="0.15">
      <c r="A23">
        <f t="shared" si="4"/>
        <v>2</v>
      </c>
      <c r="B23">
        <f t="shared" si="2"/>
        <v>8</v>
      </c>
      <c r="C23">
        <f t="shared" si="0"/>
        <v>20</v>
      </c>
      <c r="D23">
        <f>+季節性・循環!G24</f>
        <v>-1.3660254037844388</v>
      </c>
      <c r="E23">
        <f ca="1">+季節性・循環!N24</f>
        <v>3.3642614709662286</v>
      </c>
      <c r="F23">
        <f t="shared" ca="1" si="3"/>
        <v>7.4673455952305048</v>
      </c>
      <c r="G23">
        <f t="shared" ca="1" si="1"/>
        <v>29.465581662412298</v>
      </c>
    </row>
    <row r="24" spans="1:7" x14ac:dyDescent="0.15">
      <c r="A24">
        <f t="shared" si="4"/>
        <v>2</v>
      </c>
      <c r="B24">
        <f t="shared" si="2"/>
        <v>9</v>
      </c>
      <c r="C24">
        <f t="shared" si="0"/>
        <v>21</v>
      </c>
      <c r="D24">
        <f>+季節性・循環!G25</f>
        <v>-1.0000000000000002</v>
      </c>
      <c r="E24">
        <f ca="1">+季節性・循環!N25</f>
        <v>1.3396093501186923</v>
      </c>
      <c r="F24">
        <f t="shared" ca="1" si="3"/>
        <v>7.9903015310208456</v>
      </c>
      <c r="G24">
        <f t="shared" ca="1" si="1"/>
        <v>29.32991088113954</v>
      </c>
    </row>
    <row r="25" spans="1:7" x14ac:dyDescent="0.15">
      <c r="A25">
        <f t="shared" si="4"/>
        <v>2</v>
      </c>
      <c r="B25">
        <f t="shared" si="2"/>
        <v>10</v>
      </c>
      <c r="C25">
        <f t="shared" si="0"/>
        <v>22</v>
      </c>
      <c r="D25">
        <f>+季節性・循環!G26</f>
        <v>-0.36602540378443849</v>
      </c>
      <c r="E25">
        <f ca="1">+季節性・循環!N26</f>
        <v>1.8818638913413865</v>
      </c>
      <c r="F25">
        <f t="shared" ca="1" si="3"/>
        <v>7.5147002065862747</v>
      </c>
      <c r="G25">
        <f t="shared" ca="1" si="1"/>
        <v>31.030538694143225</v>
      </c>
    </row>
    <row r="26" spans="1:7" x14ac:dyDescent="0.15">
      <c r="A26">
        <f t="shared" si="4"/>
        <v>2</v>
      </c>
      <c r="B26">
        <f t="shared" si="2"/>
        <v>11</v>
      </c>
      <c r="C26">
        <f t="shared" si="0"/>
        <v>23</v>
      </c>
      <c r="D26">
        <f>+季節性・循環!G27</f>
        <v>0.36602540378443793</v>
      </c>
      <c r="E26">
        <f ca="1">+季節性・循環!N27</f>
        <v>2.4646213719223256</v>
      </c>
      <c r="F26">
        <f t="shared" ca="1" si="3"/>
        <v>6.3489793473389735</v>
      </c>
      <c r="G26">
        <f t="shared" ca="1" si="1"/>
        <v>32.179626123045736</v>
      </c>
    </row>
    <row r="27" spans="1:7" x14ac:dyDescent="0.15">
      <c r="A27">
        <f t="shared" si="4"/>
        <v>2</v>
      </c>
      <c r="B27">
        <f t="shared" si="2"/>
        <v>12</v>
      </c>
      <c r="C27">
        <f t="shared" si="0"/>
        <v>24</v>
      </c>
      <c r="D27">
        <f>+季節性・循環!G28</f>
        <v>0.99999999999999978</v>
      </c>
      <c r="E27">
        <f ca="1">+季節性・循環!N28</f>
        <v>3.489388283386921</v>
      </c>
      <c r="F27">
        <f t="shared" ca="1" si="3"/>
        <v>6.4865524866590132</v>
      </c>
      <c r="G27">
        <f t="shared" ca="1" si="1"/>
        <v>34.975940770045938</v>
      </c>
    </row>
    <row r="28" spans="1:7" x14ac:dyDescent="0.15">
      <c r="A28">
        <f t="shared" ref="A28" si="5">+A27+1</f>
        <v>3</v>
      </c>
      <c r="B28">
        <v>1</v>
      </c>
      <c r="C28">
        <f t="shared" si="0"/>
        <v>25</v>
      </c>
      <c r="D28">
        <f>+季節性・循環!G29</f>
        <v>1.3660254037844386</v>
      </c>
      <c r="E28">
        <f ca="1">+季節性・循環!N29</f>
        <v>3.8441150006522724</v>
      </c>
      <c r="F28">
        <f t="shared" ca="1" si="3"/>
        <v>3.5011207648820606</v>
      </c>
      <c r="G28">
        <f t="shared" ca="1" si="1"/>
        <v>33.711261169318774</v>
      </c>
    </row>
    <row r="29" spans="1:7" x14ac:dyDescent="0.15">
      <c r="A29">
        <f t="shared" si="4"/>
        <v>3</v>
      </c>
      <c r="B29">
        <f t="shared" si="2"/>
        <v>2</v>
      </c>
      <c r="C29">
        <f t="shared" si="0"/>
        <v>26</v>
      </c>
      <c r="D29">
        <f>+季節性・循環!G30</f>
        <v>1.3660254037844388</v>
      </c>
      <c r="E29">
        <f ca="1">+季節性・循環!N30</f>
        <v>2.8929277767528223</v>
      </c>
      <c r="F29">
        <f t="shared" ca="1" si="3"/>
        <v>2.7961992876964836</v>
      </c>
      <c r="G29">
        <f t="shared" ca="1" si="1"/>
        <v>33.055152468233743</v>
      </c>
    </row>
    <row r="30" spans="1:7" x14ac:dyDescent="0.15">
      <c r="A30">
        <f t="shared" si="4"/>
        <v>3</v>
      </c>
      <c r="B30">
        <f t="shared" si="2"/>
        <v>3</v>
      </c>
      <c r="C30">
        <f t="shared" si="0"/>
        <v>27</v>
      </c>
      <c r="D30">
        <f>+季節性・循環!G31</f>
        <v>1</v>
      </c>
      <c r="E30">
        <f ca="1">+季節性・循環!N31</f>
        <v>3.4844365223734375</v>
      </c>
      <c r="F30">
        <f t="shared" ca="1" si="3"/>
        <v>3.7505953059895063</v>
      </c>
      <c r="G30">
        <f t="shared" ca="1" si="1"/>
        <v>35.235031828362942</v>
      </c>
    </row>
    <row r="31" spans="1:7" x14ac:dyDescent="0.15">
      <c r="A31">
        <f t="shared" si="4"/>
        <v>3</v>
      </c>
      <c r="B31">
        <f t="shared" si="2"/>
        <v>4</v>
      </c>
      <c r="C31">
        <f t="shared" si="0"/>
        <v>28</v>
      </c>
      <c r="D31">
        <f>+季節性・循環!G32</f>
        <v>0.36602540378443893</v>
      </c>
      <c r="E31">
        <f ca="1">+季節性・循環!N32</f>
        <v>2.1160630412734056</v>
      </c>
      <c r="F31">
        <f t="shared" ca="1" si="3"/>
        <v>3.1171468940587639</v>
      </c>
      <c r="G31">
        <f t="shared" ca="1" si="1"/>
        <v>33.599235339116611</v>
      </c>
    </row>
    <row r="32" spans="1:7" x14ac:dyDescent="0.15">
      <c r="A32">
        <f t="shared" si="4"/>
        <v>3</v>
      </c>
      <c r="B32">
        <f t="shared" si="2"/>
        <v>5</v>
      </c>
      <c r="C32">
        <f t="shared" si="0"/>
        <v>29</v>
      </c>
      <c r="D32">
        <f>+季節性・循環!G33</f>
        <v>-0.36602540378443876</v>
      </c>
      <c r="E32">
        <f ca="1">+季節性・循環!N33</f>
        <v>0.47149700596086569</v>
      </c>
      <c r="F32">
        <f t="shared" ca="1" si="3"/>
        <v>2.9086139011277989</v>
      </c>
      <c r="G32">
        <f t="shared" ca="1" si="1"/>
        <v>32.01408550330423</v>
      </c>
    </row>
    <row r="33" spans="1:7" x14ac:dyDescent="0.15">
      <c r="A33">
        <f t="shared" si="4"/>
        <v>3</v>
      </c>
      <c r="B33">
        <f t="shared" si="2"/>
        <v>6</v>
      </c>
      <c r="C33">
        <f t="shared" si="0"/>
        <v>30</v>
      </c>
      <c r="D33">
        <f>+季節性・循環!G34</f>
        <v>-0.99999999999999989</v>
      </c>
      <c r="E33">
        <f ca="1">+季節性・循環!N34</f>
        <v>-0.71174970961769057</v>
      </c>
      <c r="F33">
        <f t="shared" ca="1" si="3"/>
        <v>2.8858157613320294</v>
      </c>
      <c r="G33">
        <f t="shared" ca="1" si="1"/>
        <v>31.174066051714338</v>
      </c>
    </row>
    <row r="34" spans="1:7" x14ac:dyDescent="0.15">
      <c r="A34">
        <f t="shared" si="4"/>
        <v>3</v>
      </c>
      <c r="B34">
        <f t="shared" si="2"/>
        <v>7</v>
      </c>
      <c r="C34">
        <f t="shared" si="0"/>
        <v>31</v>
      </c>
      <c r="D34">
        <f>+季節性・循環!G35</f>
        <v>-1.3660254037844386</v>
      </c>
      <c r="E34">
        <f ca="1">+季節性・循環!N35</f>
        <v>-0.69947582917136175</v>
      </c>
      <c r="F34">
        <f t="shared" ca="1" si="3"/>
        <v>3.1832309260978464</v>
      </c>
      <c r="G34">
        <f t="shared" ca="1" si="1"/>
        <v>32.117729693142046</v>
      </c>
    </row>
    <row r="35" spans="1:7" x14ac:dyDescent="0.15">
      <c r="A35">
        <f t="shared" si="4"/>
        <v>3</v>
      </c>
      <c r="B35">
        <f t="shared" si="2"/>
        <v>8</v>
      </c>
      <c r="C35">
        <f t="shared" si="0"/>
        <v>32</v>
      </c>
      <c r="D35">
        <f>+季節性・循環!G36</f>
        <v>-1.3660254037844388</v>
      </c>
      <c r="E35">
        <f ca="1">+季節性・循環!N36</f>
        <v>-0.9614510238951427</v>
      </c>
      <c r="F35">
        <f t="shared" ca="1" si="3"/>
        <v>2.187683830696336</v>
      </c>
      <c r="G35">
        <f t="shared" ca="1" si="1"/>
        <v>31.860207403016755</v>
      </c>
    </row>
    <row r="36" spans="1:7" x14ac:dyDescent="0.15">
      <c r="A36">
        <f t="shared" si="4"/>
        <v>3</v>
      </c>
      <c r="B36">
        <f t="shared" si="2"/>
        <v>9</v>
      </c>
      <c r="C36">
        <f t="shared" ref="C36:C63" si="6">+$G$2*(A36-1)+B36</f>
        <v>33</v>
      </c>
      <c r="D36">
        <f>+季節性・循環!G37</f>
        <v>-1.0000000000000002</v>
      </c>
      <c r="E36">
        <f ca="1">+季節性・循環!N37</f>
        <v>-2.6945904890465675</v>
      </c>
      <c r="F36">
        <f t="shared" ca="1" si="3"/>
        <v>3.8271703643471198</v>
      </c>
      <c r="G36">
        <f t="shared" ca="1" si="1"/>
        <v>33.13257987530055</v>
      </c>
    </row>
    <row r="37" spans="1:7" x14ac:dyDescent="0.15">
      <c r="A37">
        <f t="shared" si="4"/>
        <v>3</v>
      </c>
      <c r="B37">
        <f t="shared" si="2"/>
        <v>10</v>
      </c>
      <c r="C37">
        <f t="shared" si="6"/>
        <v>34</v>
      </c>
      <c r="D37">
        <f>+季節性・循環!G38</f>
        <v>-0.36602540378443849</v>
      </c>
      <c r="E37">
        <f ca="1">+季節性・循環!N38</f>
        <v>-1.2372122717561207</v>
      </c>
      <c r="F37">
        <f t="shared" ca="1" si="3"/>
        <v>3.7779187689559155</v>
      </c>
      <c r="G37">
        <f t="shared" ca="1" si="1"/>
        <v>36.174681093415352</v>
      </c>
    </row>
    <row r="38" spans="1:7" x14ac:dyDescent="0.15">
      <c r="A38">
        <f t="shared" si="4"/>
        <v>3</v>
      </c>
      <c r="B38">
        <f t="shared" si="2"/>
        <v>11</v>
      </c>
      <c r="C38">
        <f t="shared" si="6"/>
        <v>35</v>
      </c>
      <c r="D38">
        <f>+季節性・循環!G39</f>
        <v>0.36602540378443793</v>
      </c>
      <c r="E38">
        <f ca="1">+季節性・循環!N39</f>
        <v>-0.82793089793156871</v>
      </c>
      <c r="F38">
        <f t="shared" ca="1" si="3"/>
        <v>3.6261519306614063</v>
      </c>
      <c r="G38">
        <f t="shared" ca="1" si="1"/>
        <v>38.164246436514283</v>
      </c>
    </row>
    <row r="39" spans="1:7" x14ac:dyDescent="0.15">
      <c r="A39">
        <f t="shared" si="4"/>
        <v>3</v>
      </c>
      <c r="B39">
        <f t="shared" si="2"/>
        <v>12</v>
      </c>
      <c r="C39">
        <f t="shared" si="6"/>
        <v>36</v>
      </c>
      <c r="D39">
        <f>+季節性・循環!G40</f>
        <v>0.99999999999999978</v>
      </c>
      <c r="E39">
        <f ca="1">+季節性・循環!N40</f>
        <v>0.48330585743420412</v>
      </c>
      <c r="F39">
        <f t="shared" ca="1" si="3"/>
        <v>3.60187360378792</v>
      </c>
      <c r="G39">
        <f t="shared" ca="1" si="1"/>
        <v>41.085179461222125</v>
      </c>
    </row>
    <row r="40" spans="1:7" x14ac:dyDescent="0.15">
      <c r="A40">
        <f t="shared" ref="A40" si="7">+A39+1</f>
        <v>4</v>
      </c>
      <c r="B40">
        <v>1</v>
      </c>
      <c r="C40">
        <f t="shared" si="6"/>
        <v>37</v>
      </c>
      <c r="D40">
        <f>+季節性・循環!G41</f>
        <v>1.3660254037844386</v>
      </c>
      <c r="E40">
        <f ca="1">+季節性・循環!N41</f>
        <v>-0.60549244903293575</v>
      </c>
      <c r="F40">
        <f t="shared" ca="1" si="3"/>
        <v>3.8489566098294925</v>
      </c>
      <c r="G40">
        <f t="shared" ca="1" si="1"/>
        <v>41.609489564580997</v>
      </c>
    </row>
    <row r="41" spans="1:7" x14ac:dyDescent="0.15">
      <c r="A41">
        <f>+A40</f>
        <v>4</v>
      </c>
      <c r="B41">
        <f t="shared" si="2"/>
        <v>2</v>
      </c>
      <c r="C41">
        <f t="shared" si="6"/>
        <v>38</v>
      </c>
      <c r="D41">
        <f>+季節性・循環!G42</f>
        <v>1.3660254037844388</v>
      </c>
      <c r="E41">
        <f ca="1">+季節性・循環!N42</f>
        <v>4.1864373591872298E-2</v>
      </c>
      <c r="F41">
        <f t="shared" ca="1" si="3"/>
        <v>3.7368378339940196</v>
      </c>
      <c r="G41">
        <f t="shared" ca="1" si="1"/>
        <v>43.144727611370328</v>
      </c>
    </row>
    <row r="42" spans="1:7" x14ac:dyDescent="0.15">
      <c r="A42">
        <f t="shared" ref="A42:A51" si="8">+A41</f>
        <v>4</v>
      </c>
      <c r="B42">
        <f t="shared" si="2"/>
        <v>3</v>
      </c>
      <c r="C42">
        <f t="shared" si="6"/>
        <v>39</v>
      </c>
      <c r="D42">
        <f>+季節性・循環!G43</f>
        <v>1</v>
      </c>
      <c r="E42">
        <f ca="1">+季節性・循環!N43</f>
        <v>-0.48389897856649022</v>
      </c>
      <c r="F42">
        <f t="shared" ca="1" si="3"/>
        <v>4.5756123547477046</v>
      </c>
      <c r="G42">
        <f t="shared" ca="1" si="1"/>
        <v>44.091713376181211</v>
      </c>
    </row>
    <row r="43" spans="1:7" x14ac:dyDescent="0.15">
      <c r="A43">
        <f t="shared" si="8"/>
        <v>4</v>
      </c>
      <c r="B43">
        <f t="shared" si="2"/>
        <v>4</v>
      </c>
      <c r="C43">
        <f t="shared" si="6"/>
        <v>40</v>
      </c>
      <c r="D43">
        <f>+季節性・循環!G44</f>
        <v>0.36602540378443893</v>
      </c>
      <c r="E43">
        <f ca="1">+季節性・循環!N44</f>
        <v>-1.6890166254470276</v>
      </c>
      <c r="F43">
        <f t="shared" ca="1" si="3"/>
        <v>5.0775255462744466</v>
      </c>
      <c r="G43">
        <f t="shared" ca="1" si="1"/>
        <v>43.754534324611861</v>
      </c>
    </row>
    <row r="44" spans="1:7" x14ac:dyDescent="0.15">
      <c r="A44">
        <f t="shared" si="8"/>
        <v>4</v>
      </c>
      <c r="B44">
        <f t="shared" si="2"/>
        <v>5</v>
      </c>
      <c r="C44">
        <f t="shared" si="6"/>
        <v>41</v>
      </c>
      <c r="D44">
        <f>+季節性・循環!G45</f>
        <v>-0.36602540378443876</v>
      </c>
      <c r="E44">
        <f ca="1">+季節性・循環!N45</f>
        <v>-2.141236965884485</v>
      </c>
      <c r="F44">
        <f t="shared" ca="1" si="3"/>
        <v>5.1277354760671123</v>
      </c>
      <c r="G44">
        <f t="shared" ca="1" si="1"/>
        <v>43.62047310639818</v>
      </c>
    </row>
    <row r="45" spans="1:7" x14ac:dyDescent="0.15">
      <c r="A45">
        <f t="shared" si="8"/>
        <v>4</v>
      </c>
      <c r="B45">
        <f t="shared" si="2"/>
        <v>6</v>
      </c>
      <c r="C45">
        <f t="shared" si="6"/>
        <v>42</v>
      </c>
      <c r="D45">
        <f>+季節性・循環!G46</f>
        <v>-0.99999999999999989</v>
      </c>
      <c r="E45">
        <f ca="1">+季節性・循環!N46</f>
        <v>-2.590092148351415</v>
      </c>
      <c r="F45">
        <f t="shared" ca="1" si="3"/>
        <v>5.7161504699629964</v>
      </c>
      <c r="G45">
        <f t="shared" ca="1" si="1"/>
        <v>44.12605832161158</v>
      </c>
    </row>
    <row r="46" spans="1:7" x14ac:dyDescent="0.15">
      <c r="A46">
        <f t="shared" si="8"/>
        <v>4</v>
      </c>
      <c r="B46">
        <f t="shared" si="2"/>
        <v>7</v>
      </c>
      <c r="C46">
        <f t="shared" si="6"/>
        <v>43</v>
      </c>
      <c r="D46">
        <f>+季節性・循環!G47</f>
        <v>-1.3660254037844386</v>
      </c>
      <c r="E46">
        <f ca="1">+季節性・循環!N47</f>
        <v>-0.83552501337119578</v>
      </c>
      <c r="F46">
        <f t="shared" ca="1" si="3"/>
        <v>6.2218019918877054</v>
      </c>
      <c r="G46">
        <f t="shared" ca="1" si="1"/>
        <v>47.020251574732072</v>
      </c>
    </row>
    <row r="47" spans="1:7" x14ac:dyDescent="0.15">
      <c r="A47">
        <f t="shared" si="8"/>
        <v>4</v>
      </c>
      <c r="B47">
        <f t="shared" si="2"/>
        <v>8</v>
      </c>
      <c r="C47">
        <f t="shared" si="6"/>
        <v>44</v>
      </c>
      <c r="D47">
        <f>+季節性・循環!G48</f>
        <v>-1.3660254037844388</v>
      </c>
      <c r="E47">
        <f ca="1">+季節性・循環!N48</f>
        <v>0.11054626707602255</v>
      </c>
      <c r="F47">
        <f t="shared" ca="1" si="3"/>
        <v>5.5267500867212016</v>
      </c>
      <c r="G47">
        <f t="shared" ca="1" si="1"/>
        <v>48.271270950012784</v>
      </c>
    </row>
    <row r="48" spans="1:7" x14ac:dyDescent="0.15">
      <c r="A48">
        <f t="shared" si="8"/>
        <v>4</v>
      </c>
      <c r="B48">
        <f t="shared" si="2"/>
        <v>9</v>
      </c>
      <c r="C48">
        <f t="shared" si="6"/>
        <v>45</v>
      </c>
      <c r="D48">
        <f>+季節性・循環!G49</f>
        <v>-1.0000000000000002</v>
      </c>
      <c r="E48">
        <f ca="1">+季節性・循環!N49</f>
        <v>-3.1185689712293074E-3</v>
      </c>
      <c r="F48">
        <f t="shared" ca="1" si="3"/>
        <v>5.767173219564814</v>
      </c>
      <c r="G48">
        <f t="shared" ca="1" si="1"/>
        <v>49.764054650593579</v>
      </c>
    </row>
    <row r="49" spans="1:7" x14ac:dyDescent="0.15">
      <c r="A49">
        <f t="shared" si="8"/>
        <v>4</v>
      </c>
      <c r="B49">
        <f t="shared" si="2"/>
        <v>10</v>
      </c>
      <c r="C49">
        <f t="shared" si="6"/>
        <v>46</v>
      </c>
      <c r="D49">
        <f>+季節性・循環!G50</f>
        <v>-0.36602540378443849</v>
      </c>
      <c r="E49">
        <f ca="1">+季節性・循環!N50</f>
        <v>1.2599263137734176</v>
      </c>
      <c r="F49">
        <f t="shared" ca="1" si="3"/>
        <v>5.6203594449191643</v>
      </c>
      <c r="G49">
        <f t="shared" ca="1" si="1"/>
        <v>52.514260354908146</v>
      </c>
    </row>
    <row r="50" spans="1:7" x14ac:dyDescent="0.15">
      <c r="A50">
        <f t="shared" si="8"/>
        <v>4</v>
      </c>
      <c r="B50">
        <f t="shared" si="2"/>
        <v>11</v>
      </c>
      <c r="C50">
        <f t="shared" si="6"/>
        <v>47</v>
      </c>
      <c r="D50">
        <f>+季節性・循環!G51</f>
        <v>0.36602540378443793</v>
      </c>
      <c r="E50">
        <f ca="1">+季節性・循環!N51</f>
        <v>0.48829321305656304</v>
      </c>
      <c r="F50">
        <f t="shared" ca="1" si="3"/>
        <v>5.6457349326804822</v>
      </c>
      <c r="G50">
        <f t="shared" ca="1" si="1"/>
        <v>53.500053549521489</v>
      </c>
    </row>
    <row r="51" spans="1:7" x14ac:dyDescent="0.15">
      <c r="A51">
        <f t="shared" si="8"/>
        <v>4</v>
      </c>
      <c r="B51">
        <f t="shared" si="2"/>
        <v>12</v>
      </c>
      <c r="C51">
        <f t="shared" si="6"/>
        <v>48</v>
      </c>
      <c r="D51">
        <f>+季節性・循環!G52</f>
        <v>0.99999999999999978</v>
      </c>
      <c r="E51">
        <f ca="1">+季節性・循環!N52</f>
        <v>-0.82180378902187601</v>
      </c>
      <c r="F51">
        <f t="shared" ca="1" si="3"/>
        <v>4.040523639898062</v>
      </c>
      <c r="G51">
        <f t="shared" ca="1" si="1"/>
        <v>52.218719850876184</v>
      </c>
    </row>
    <row r="52" spans="1:7" x14ac:dyDescent="0.15">
      <c r="A52">
        <f>+A51+1</f>
        <v>5</v>
      </c>
      <c r="B52">
        <v>1</v>
      </c>
      <c r="C52">
        <f t="shared" si="6"/>
        <v>49</v>
      </c>
      <c r="D52">
        <f>+季節性・循環!G53</f>
        <v>1.3660254037844386</v>
      </c>
      <c r="E52">
        <f ca="1">+季節性・循環!N53</f>
        <v>-2.7037431359231672</v>
      </c>
      <c r="F52">
        <f t="shared" ca="1" si="3"/>
        <v>2.9397421230474294</v>
      </c>
      <c r="G52">
        <f t="shared" ca="1" si="1"/>
        <v>50.602024390908703</v>
      </c>
    </row>
    <row r="53" spans="1:7" x14ac:dyDescent="0.15">
      <c r="A53">
        <f>+A52</f>
        <v>5</v>
      </c>
      <c r="B53">
        <f t="shared" si="2"/>
        <v>2</v>
      </c>
      <c r="C53">
        <f t="shared" si="6"/>
        <v>50</v>
      </c>
      <c r="D53">
        <f>+季節性・循環!G54</f>
        <v>1.3660254037844388</v>
      </c>
      <c r="E53">
        <f ca="1">+季節性・循環!N54</f>
        <v>-4.4520420339309696</v>
      </c>
      <c r="F53">
        <f t="shared" ca="1" si="3"/>
        <v>3.8653165780830414</v>
      </c>
      <c r="G53">
        <f t="shared" ca="1" si="1"/>
        <v>50.779299947936508</v>
      </c>
    </row>
    <row r="54" spans="1:7" x14ac:dyDescent="0.15">
      <c r="A54">
        <f t="shared" ref="A54:A63" si="9">+A53</f>
        <v>5</v>
      </c>
      <c r="B54">
        <f t="shared" si="2"/>
        <v>3</v>
      </c>
      <c r="C54">
        <f t="shared" si="6"/>
        <v>51</v>
      </c>
      <c r="D54">
        <f>+季節性・循環!G55</f>
        <v>1</v>
      </c>
      <c r="E54">
        <f ca="1">+季節性・循環!N55</f>
        <v>-3.6802349645762504</v>
      </c>
      <c r="F54">
        <f t="shared" ca="1" si="3"/>
        <v>5.4574880324984383</v>
      </c>
      <c r="G54">
        <f t="shared" ca="1" si="1"/>
        <v>53.777253067922189</v>
      </c>
    </row>
    <row r="55" spans="1:7" x14ac:dyDescent="0.15">
      <c r="A55">
        <f t="shared" si="9"/>
        <v>5</v>
      </c>
      <c r="B55">
        <f t="shared" si="2"/>
        <v>4</v>
      </c>
      <c r="C55">
        <f t="shared" si="6"/>
        <v>52</v>
      </c>
      <c r="D55">
        <f>+季節性・循環!G56</f>
        <v>0.36602540378443893</v>
      </c>
      <c r="E55">
        <f ca="1">+季節性・循環!N56</f>
        <v>-3.1612854410191926</v>
      </c>
      <c r="F55">
        <f t="shared" ca="1" si="3"/>
        <v>4.4643867085619906</v>
      </c>
      <c r="G55">
        <f t="shared" ca="1" si="1"/>
        <v>53.669126671327234</v>
      </c>
    </row>
    <row r="56" spans="1:7" x14ac:dyDescent="0.15">
      <c r="A56">
        <f t="shared" si="9"/>
        <v>5</v>
      </c>
      <c r="B56">
        <f t="shared" si="2"/>
        <v>5</v>
      </c>
      <c r="C56">
        <f t="shared" si="6"/>
        <v>53</v>
      </c>
      <c r="D56">
        <f>+季節性・循環!G57</f>
        <v>-0.36602540378443876</v>
      </c>
      <c r="E56">
        <f ca="1">+季節性・循環!N57</f>
        <v>-2.6833260218401223</v>
      </c>
      <c r="F56">
        <f t="shared" ca="1" si="3"/>
        <v>6.3739085017493293</v>
      </c>
      <c r="G56">
        <f t="shared" ca="1" si="1"/>
        <v>56.324557076124762</v>
      </c>
    </row>
    <row r="57" spans="1:7" x14ac:dyDescent="0.15">
      <c r="A57">
        <f t="shared" si="9"/>
        <v>5</v>
      </c>
      <c r="B57">
        <f t="shared" si="2"/>
        <v>6</v>
      </c>
      <c r="C57">
        <f t="shared" si="6"/>
        <v>54</v>
      </c>
      <c r="D57">
        <f>+季節性・循環!G58</f>
        <v>-0.99999999999999989</v>
      </c>
      <c r="E57">
        <f ca="1">+季節性・循環!N58</f>
        <v>-2.6355296500365282</v>
      </c>
      <c r="F57">
        <f t="shared" ca="1" si="3"/>
        <v>6.9370121993087022</v>
      </c>
      <c r="G57">
        <f t="shared" ca="1" si="1"/>
        <v>57.301482549272173</v>
      </c>
    </row>
    <row r="58" spans="1:7" x14ac:dyDescent="0.15">
      <c r="A58">
        <f t="shared" si="9"/>
        <v>5</v>
      </c>
      <c r="B58">
        <f t="shared" si="2"/>
        <v>7</v>
      </c>
      <c r="C58">
        <f t="shared" si="6"/>
        <v>55</v>
      </c>
      <c r="D58">
        <f>+季節性・循環!G59</f>
        <v>-1.3660254037844386</v>
      </c>
      <c r="E58">
        <f ca="1">+季節性・循環!N59</f>
        <v>-2.477028033937144</v>
      </c>
      <c r="F58">
        <f t="shared" ca="1" si="3"/>
        <v>6.8900452613929524</v>
      </c>
      <c r="G58">
        <f t="shared" ca="1" si="1"/>
        <v>58.046991823671362</v>
      </c>
    </row>
    <row r="59" spans="1:7" x14ac:dyDescent="0.15">
      <c r="A59">
        <f t="shared" si="9"/>
        <v>5</v>
      </c>
      <c r="B59">
        <f t="shared" si="2"/>
        <v>8</v>
      </c>
      <c r="C59">
        <f t="shared" si="6"/>
        <v>56</v>
      </c>
      <c r="D59">
        <f>+季節性・循環!G60</f>
        <v>-1.3660254037844388</v>
      </c>
      <c r="E59">
        <f ca="1">+季節性・循環!N60</f>
        <v>7.9170150848754561E-2</v>
      </c>
      <c r="F59">
        <f t="shared" ca="1" si="3"/>
        <v>7.43440300624464</v>
      </c>
      <c r="G59">
        <f t="shared" ca="1" si="1"/>
        <v>62.147547753308956</v>
      </c>
    </row>
    <row r="60" spans="1:7" x14ac:dyDescent="0.15">
      <c r="A60">
        <f t="shared" si="9"/>
        <v>5</v>
      </c>
      <c r="B60">
        <f t="shared" si="2"/>
        <v>9</v>
      </c>
      <c r="C60">
        <f t="shared" si="6"/>
        <v>57</v>
      </c>
      <c r="D60">
        <f>+季節性・循環!G61</f>
        <v>-1.0000000000000002</v>
      </c>
      <c r="E60">
        <f ca="1">+季節性・循環!N61</f>
        <v>1.4993167237486338E-2</v>
      </c>
      <c r="F60">
        <f t="shared" ca="1" si="3"/>
        <v>7.7483656879925453</v>
      </c>
      <c r="G60">
        <f t="shared" ca="1" si="1"/>
        <v>63.763358855230031</v>
      </c>
    </row>
    <row r="61" spans="1:7" x14ac:dyDescent="0.15">
      <c r="A61">
        <f t="shared" si="9"/>
        <v>5</v>
      </c>
      <c r="B61">
        <f t="shared" si="2"/>
        <v>10</v>
      </c>
      <c r="C61">
        <f t="shared" si="6"/>
        <v>58</v>
      </c>
      <c r="D61">
        <f>+季節性・循環!G62</f>
        <v>-0.36602540378443849</v>
      </c>
      <c r="E61">
        <f ca="1">+季節性・循環!N62</f>
        <v>-6.6581001619383406E-2</v>
      </c>
      <c r="F61">
        <f t="shared" ca="1" si="3"/>
        <v>6.4943656281627913</v>
      </c>
      <c r="G61">
        <f t="shared" ca="1" si="1"/>
        <v>64.061759222758965</v>
      </c>
    </row>
    <row r="62" spans="1:7" x14ac:dyDescent="0.15">
      <c r="A62">
        <f t="shared" si="9"/>
        <v>5</v>
      </c>
      <c r="B62">
        <f t="shared" si="2"/>
        <v>11</v>
      </c>
      <c r="C62">
        <f t="shared" si="6"/>
        <v>59</v>
      </c>
      <c r="D62">
        <f>+季節性・循環!G63</f>
        <v>0.36602540378443793</v>
      </c>
      <c r="E62">
        <f ca="1">+季節性・循環!N63</f>
        <v>0.95455665773762854</v>
      </c>
      <c r="F62">
        <f t="shared" ca="1" si="3"/>
        <v>7.7263577136997021</v>
      </c>
      <c r="G62">
        <f t="shared" ca="1" si="1"/>
        <v>68.046939775221773</v>
      </c>
    </row>
    <row r="63" spans="1:7" x14ac:dyDescent="0.15">
      <c r="A63">
        <f t="shared" si="9"/>
        <v>5</v>
      </c>
      <c r="B63">
        <f t="shared" si="2"/>
        <v>12</v>
      </c>
      <c r="C63">
        <f t="shared" si="6"/>
        <v>60</v>
      </c>
      <c r="D63">
        <f>+季節性・循環!G64</f>
        <v>0.99999999999999978</v>
      </c>
      <c r="E63">
        <f ca="1">+季節性・循環!N64</f>
        <v>2.0399290229055498</v>
      </c>
      <c r="F63">
        <f t="shared" ca="1" si="3"/>
        <v>8.0659182582174651</v>
      </c>
      <c r="G63">
        <f t="shared" ca="1" si="1"/>
        <v>71.105847281123005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7BBF-7982-43EF-AF1A-9A2DFFF3FA50}">
  <dimension ref="A1:P64"/>
  <sheetViews>
    <sheetView workbookViewId="0">
      <selection activeCell="T27" sqref="T27"/>
    </sheetView>
  </sheetViews>
  <sheetFormatPr defaultRowHeight="12" x14ac:dyDescent="0.15"/>
  <cols>
    <col min="6" max="6" width="13" bestFit="1" customWidth="1"/>
  </cols>
  <sheetData>
    <row r="1" spans="1:16" x14ac:dyDescent="0.15">
      <c r="D1" t="s">
        <v>14</v>
      </c>
      <c r="K1" t="s">
        <v>15</v>
      </c>
    </row>
    <row r="2" spans="1:16" x14ac:dyDescent="0.15">
      <c r="D2" t="s">
        <v>13</v>
      </c>
      <c r="K2" t="s">
        <v>13</v>
      </c>
    </row>
    <row r="3" spans="1:16" x14ac:dyDescent="0.15">
      <c r="D3" s="1">
        <f>+時系列データ!G2</f>
        <v>12</v>
      </c>
      <c r="K3" s="1">
        <f>+D3*3</f>
        <v>36</v>
      </c>
    </row>
    <row r="4" spans="1:16" x14ac:dyDescent="0.15">
      <c r="A4" t="s">
        <v>10</v>
      </c>
      <c r="B4" t="s">
        <v>11</v>
      </c>
      <c r="C4" t="s">
        <v>3</v>
      </c>
      <c r="D4" t="s">
        <v>2</v>
      </c>
      <c r="E4" t="s">
        <v>1</v>
      </c>
      <c r="F4" t="s">
        <v>0</v>
      </c>
      <c r="G4" t="s">
        <v>4</v>
      </c>
      <c r="H4" t="s">
        <v>5</v>
      </c>
      <c r="I4" t="s">
        <v>7</v>
      </c>
      <c r="K4" t="s">
        <v>2</v>
      </c>
      <c r="L4" t="s">
        <v>8</v>
      </c>
      <c r="M4" t="s">
        <v>9</v>
      </c>
      <c r="N4" t="s">
        <v>6</v>
      </c>
      <c r="O4" t="s">
        <v>5</v>
      </c>
      <c r="P4" t="s">
        <v>7</v>
      </c>
    </row>
    <row r="5" spans="1:16" x14ac:dyDescent="0.15">
      <c r="A5">
        <v>1</v>
      </c>
      <c r="B5">
        <v>1</v>
      </c>
      <c r="C5">
        <f t="shared" ref="C5:C36" si="0">+$D$3*(A5-1)+B5</f>
        <v>1</v>
      </c>
      <c r="D5">
        <f t="shared" ref="D5:D36" si="1">2*PI()*B5/D$3</f>
        <v>0.52359877559829882</v>
      </c>
      <c r="E5">
        <f>COS(D5)</f>
        <v>0.86602540378443871</v>
      </c>
      <c r="F5">
        <f>SIN(D5)</f>
        <v>0.49999999999999994</v>
      </c>
      <c r="G5">
        <f ca="1">+H5*F5+I5*E5</f>
        <v>-0.17751614319560338</v>
      </c>
      <c r="H5">
        <f ca="1">_xlfn.NORM.S.INV(RAND())</f>
        <v>-0.94682592472944282</v>
      </c>
      <c r="I5">
        <f ca="1">_xlfn.NORM.S.INV(RAND())</f>
        <v>0.34167221639928852</v>
      </c>
      <c r="K5">
        <f>2*PI()*C5/K$3</f>
        <v>0.17453292519943295</v>
      </c>
      <c r="L5">
        <f>COS(K5)</f>
        <v>0.98480775301220802</v>
      </c>
      <c r="M5">
        <f>SIN(K5)</f>
        <v>0.17364817766693033</v>
      </c>
      <c r="N5">
        <f ca="1">+L5*O5+M5*P5</f>
        <v>0.78495978936604971</v>
      </c>
      <c r="O5">
        <f ca="1">_xlfn.NORM.S.INV(RAND())</f>
        <v>0.74886838766977692</v>
      </c>
      <c r="P5">
        <f ca="1">_xlfn.NORM.S.INV(RAND())</f>
        <v>0.27335959317781861</v>
      </c>
    </row>
    <row r="6" spans="1:16" x14ac:dyDescent="0.15">
      <c r="A6">
        <v>1</v>
      </c>
      <c r="B6">
        <f>+B5+1</f>
        <v>2</v>
      </c>
      <c r="C6">
        <f t="shared" si="0"/>
        <v>2</v>
      </c>
      <c r="D6">
        <f t="shared" si="1"/>
        <v>1.0471975511965976</v>
      </c>
      <c r="E6">
        <f t="shared" ref="E6:E64" si="2">COS(D6)</f>
        <v>0.50000000000000011</v>
      </c>
      <c r="F6">
        <f t="shared" ref="F6:F64" si="3">SIN(D6)</f>
        <v>0.8660254037844386</v>
      </c>
      <c r="G6">
        <f t="shared" ref="G6:G25" si="4">+F6+E6</f>
        <v>1.3660254037844388</v>
      </c>
      <c r="H6">
        <f ca="1">_xlfn.NORM.S.INV(RAND())+H5</f>
        <v>-3.1861122749892044</v>
      </c>
      <c r="I6">
        <f ca="1">_xlfn.NORM.S.INV(RAND())+I5</f>
        <v>1.2660629324055186</v>
      </c>
      <c r="K6">
        <f t="shared" ref="K6:K37" si="5">2*PI()*F6/K$3</f>
        <v>0.15114994701951814</v>
      </c>
      <c r="L6">
        <f t="shared" ref="L6:L64" si="6">COS(K6)</f>
        <v>0.98859857827431485</v>
      </c>
      <c r="M6">
        <f t="shared" ref="M6:M64" si="7">SIN(K6)</f>
        <v>0.15057506777020979</v>
      </c>
      <c r="N6">
        <f t="shared" ref="N6:N64" ca="1" si="8">+L6*O6+M6*P6</f>
        <v>-0.44166314104604559</v>
      </c>
      <c r="O6">
        <f ca="1">_xlfn.NORM.S.INV(RAND())+O5</f>
        <v>-0.55276670850689336</v>
      </c>
      <c r="P6">
        <f ca="1">_xlfn.NORM.S.INV(RAND())+P5</f>
        <v>0.69600660091468358</v>
      </c>
    </row>
    <row r="7" spans="1:16" x14ac:dyDescent="0.15">
      <c r="A7">
        <v>1</v>
      </c>
      <c r="B7">
        <f t="shared" ref="B7:B64" si="9">+B6+1</f>
        <v>3</v>
      </c>
      <c r="C7">
        <f t="shared" si="0"/>
        <v>3</v>
      </c>
      <c r="D7">
        <f t="shared" si="1"/>
        <v>1.5707963267948966</v>
      </c>
      <c r="E7">
        <f t="shared" si="2"/>
        <v>6.1257422745431001E-17</v>
      </c>
      <c r="F7">
        <f t="shared" si="3"/>
        <v>1</v>
      </c>
      <c r="G7">
        <f t="shared" si="4"/>
        <v>1</v>
      </c>
      <c r="H7">
        <f t="shared" ref="H7:I64" ca="1" si="10">_xlfn.NORM.S.INV(RAND())+H6</f>
        <v>-4.7991039484662306</v>
      </c>
      <c r="I7">
        <f t="shared" ca="1" si="10"/>
        <v>0.83000999403704478</v>
      </c>
      <c r="K7">
        <f t="shared" si="5"/>
        <v>0.17453292519943295</v>
      </c>
      <c r="L7">
        <f t="shared" si="6"/>
        <v>0.98480775301220802</v>
      </c>
      <c r="M7">
        <f t="shared" si="7"/>
        <v>0.17364817766693033</v>
      </c>
      <c r="N7">
        <f t="shared" ca="1" si="8"/>
        <v>-0.71238172651197562</v>
      </c>
      <c r="O7">
        <f t="shared" ref="O7:P64" ca="1" si="11">_xlfn.NORM.S.INV(RAND())+O6</f>
        <v>-0.59200855055447865</v>
      </c>
      <c r="P7">
        <f t="shared" ca="1" si="11"/>
        <v>-0.74499552955021942</v>
      </c>
    </row>
    <row r="8" spans="1:16" x14ac:dyDescent="0.15">
      <c r="A8">
        <v>1</v>
      </c>
      <c r="B8">
        <f t="shared" si="9"/>
        <v>4</v>
      </c>
      <c r="C8">
        <f t="shared" si="0"/>
        <v>4</v>
      </c>
      <c r="D8">
        <f t="shared" si="1"/>
        <v>2.0943951023931953</v>
      </c>
      <c r="E8">
        <f t="shared" si="2"/>
        <v>-0.49999999999999978</v>
      </c>
      <c r="F8">
        <f t="shared" si="3"/>
        <v>0.86602540378443871</v>
      </c>
      <c r="G8">
        <f t="shared" si="4"/>
        <v>0.36602540378443893</v>
      </c>
      <c r="H8">
        <f t="shared" ca="1" si="10"/>
        <v>-4.0895110229219638</v>
      </c>
      <c r="I8">
        <f t="shared" ca="1" si="10"/>
        <v>1.0383042867020202</v>
      </c>
      <c r="K8">
        <f t="shared" si="5"/>
        <v>0.15114994701951817</v>
      </c>
      <c r="L8">
        <f t="shared" si="6"/>
        <v>0.98859857827431485</v>
      </c>
      <c r="M8">
        <f t="shared" si="7"/>
        <v>0.15057506777020982</v>
      </c>
      <c r="N8">
        <f t="shared" ca="1" si="8"/>
        <v>-0.94726194068777259</v>
      </c>
      <c r="O8">
        <f t="shared" ca="1" si="11"/>
        <v>-0.84983834215147303</v>
      </c>
      <c r="P8">
        <f t="shared" ca="1" si="11"/>
        <v>-0.71135922739406621</v>
      </c>
    </row>
    <row r="9" spans="1:16" x14ac:dyDescent="0.15">
      <c r="A9">
        <v>1</v>
      </c>
      <c r="B9">
        <f t="shared" si="9"/>
        <v>5</v>
      </c>
      <c r="C9">
        <f t="shared" si="0"/>
        <v>5</v>
      </c>
      <c r="D9">
        <f t="shared" si="1"/>
        <v>2.6179938779914944</v>
      </c>
      <c r="E9">
        <f t="shared" si="2"/>
        <v>-0.86602540378443871</v>
      </c>
      <c r="F9">
        <f t="shared" si="3"/>
        <v>0.49999999999999994</v>
      </c>
      <c r="G9">
        <f t="shared" si="4"/>
        <v>-0.36602540378443876</v>
      </c>
      <c r="H9">
        <f t="shared" ca="1" si="10"/>
        <v>-5.6044171515869472</v>
      </c>
      <c r="I9">
        <f t="shared" ca="1" si="10"/>
        <v>0.51596394367928733</v>
      </c>
      <c r="K9">
        <f t="shared" si="5"/>
        <v>8.726646259971646E-2</v>
      </c>
      <c r="L9">
        <f t="shared" si="6"/>
        <v>0.99619469809174555</v>
      </c>
      <c r="M9">
        <f t="shared" si="7"/>
        <v>8.7155742747658152E-2</v>
      </c>
      <c r="N9">
        <f t="shared" ca="1" si="8"/>
        <v>-2.2796113201500678</v>
      </c>
      <c r="O9">
        <f t="shared" ca="1" si="11"/>
        <v>-2.2304674094924914</v>
      </c>
      <c r="P9">
        <f t="shared" ca="1" si="11"/>
        <v>-0.66124744888099563</v>
      </c>
    </row>
    <row r="10" spans="1:16" x14ac:dyDescent="0.15">
      <c r="A10">
        <v>1</v>
      </c>
      <c r="B10">
        <f t="shared" si="9"/>
        <v>6</v>
      </c>
      <c r="C10">
        <f t="shared" si="0"/>
        <v>6</v>
      </c>
      <c r="D10">
        <f t="shared" si="1"/>
        <v>3.1415926535897931</v>
      </c>
      <c r="E10">
        <f t="shared" si="2"/>
        <v>-1</v>
      </c>
      <c r="F10">
        <f t="shared" si="3"/>
        <v>1.22514845490862E-16</v>
      </c>
      <c r="G10">
        <f t="shared" si="4"/>
        <v>-0.99999999999999989</v>
      </c>
      <c r="H10">
        <f t="shared" ca="1" si="10"/>
        <v>-5.0937320703230347</v>
      </c>
      <c r="I10">
        <f t="shared" ca="1" si="10"/>
        <v>0.11636350326449635</v>
      </c>
      <c r="K10">
        <f t="shared" si="5"/>
        <v>2.1382874363876703E-17</v>
      </c>
      <c r="L10">
        <f t="shared" si="6"/>
        <v>1</v>
      </c>
      <c r="M10">
        <f t="shared" si="7"/>
        <v>2.1382874363876703E-17</v>
      </c>
      <c r="N10">
        <f t="shared" ca="1" si="8"/>
        <v>-2.3852292248622122</v>
      </c>
      <c r="O10">
        <f t="shared" ca="1" si="11"/>
        <v>-2.3852292248622122</v>
      </c>
      <c r="P10">
        <f t="shared" ca="1" si="11"/>
        <v>-5.2134990241641255E-3</v>
      </c>
    </row>
    <row r="11" spans="1:16" x14ac:dyDescent="0.15">
      <c r="A11">
        <v>1</v>
      </c>
      <c r="B11">
        <f t="shared" si="9"/>
        <v>7</v>
      </c>
      <c r="C11">
        <f t="shared" si="0"/>
        <v>7</v>
      </c>
      <c r="D11">
        <f t="shared" si="1"/>
        <v>3.6651914291880918</v>
      </c>
      <c r="E11">
        <f t="shared" si="2"/>
        <v>-0.86602540378443882</v>
      </c>
      <c r="F11">
        <f t="shared" si="3"/>
        <v>-0.49999999999999972</v>
      </c>
      <c r="G11">
        <f t="shared" si="4"/>
        <v>-1.3660254037844386</v>
      </c>
      <c r="H11">
        <f t="shared" ca="1" si="10"/>
        <v>-4.2273955185224583</v>
      </c>
      <c r="I11">
        <f t="shared" ca="1" si="10"/>
        <v>-2.3326919470982834</v>
      </c>
      <c r="K11">
        <f t="shared" si="5"/>
        <v>-8.7266462599716432E-2</v>
      </c>
      <c r="L11">
        <f t="shared" si="6"/>
        <v>0.99619469809174555</v>
      </c>
      <c r="M11">
        <f t="shared" si="7"/>
        <v>-8.7155742747658124E-2</v>
      </c>
      <c r="N11">
        <f t="shared" ca="1" si="8"/>
        <v>-2.1375449794758969</v>
      </c>
      <c r="O11">
        <f t="shared" ca="1" si="11"/>
        <v>-2.1891141562810708</v>
      </c>
      <c r="P11">
        <f t="shared" ca="1" si="11"/>
        <v>-0.49611115878020923</v>
      </c>
    </row>
    <row r="12" spans="1:16" x14ac:dyDescent="0.15">
      <c r="A12">
        <v>1</v>
      </c>
      <c r="B12">
        <f t="shared" si="9"/>
        <v>8</v>
      </c>
      <c r="C12">
        <f t="shared" si="0"/>
        <v>8</v>
      </c>
      <c r="D12">
        <f t="shared" si="1"/>
        <v>4.1887902047863905</v>
      </c>
      <c r="E12">
        <f t="shared" si="2"/>
        <v>-0.50000000000000044</v>
      </c>
      <c r="F12">
        <f t="shared" si="3"/>
        <v>-0.86602540378443837</v>
      </c>
      <c r="G12">
        <f t="shared" si="4"/>
        <v>-1.3660254037844388</v>
      </c>
      <c r="H12">
        <f t="shared" ca="1" si="10"/>
        <v>-4.6229325974731212</v>
      </c>
      <c r="I12">
        <f t="shared" ca="1" si="10"/>
        <v>-2.5929778602104068</v>
      </c>
      <c r="K12">
        <f t="shared" si="5"/>
        <v>-0.15114994701951809</v>
      </c>
      <c r="L12">
        <f t="shared" si="6"/>
        <v>0.98859857827431497</v>
      </c>
      <c r="M12">
        <f t="shared" si="7"/>
        <v>-0.15057506777020974</v>
      </c>
      <c r="N12">
        <f t="shared" ca="1" si="8"/>
        <v>-1.492272558307679</v>
      </c>
      <c r="O12">
        <f t="shared" ca="1" si="11"/>
        <v>-1.538529639015326</v>
      </c>
      <c r="P12">
        <f t="shared" ca="1" si="11"/>
        <v>-0.19070657500609522</v>
      </c>
    </row>
    <row r="13" spans="1:16" x14ac:dyDescent="0.15">
      <c r="A13">
        <v>1</v>
      </c>
      <c r="B13">
        <f t="shared" si="9"/>
        <v>9</v>
      </c>
      <c r="C13">
        <f t="shared" si="0"/>
        <v>9</v>
      </c>
      <c r="D13">
        <f t="shared" si="1"/>
        <v>4.7123889803846897</v>
      </c>
      <c r="E13">
        <f t="shared" si="2"/>
        <v>-1.83772268236293E-16</v>
      </c>
      <c r="F13">
        <f t="shared" si="3"/>
        <v>-1</v>
      </c>
      <c r="G13">
        <f t="shared" si="4"/>
        <v>-1.0000000000000002</v>
      </c>
      <c r="H13">
        <f t="shared" ca="1" si="10"/>
        <v>-4.2912975977678327</v>
      </c>
      <c r="I13">
        <f t="shared" ca="1" si="10"/>
        <v>-2.2304810842464087</v>
      </c>
      <c r="K13">
        <f t="shared" si="5"/>
        <v>-0.17453292519943295</v>
      </c>
      <c r="L13">
        <f t="shared" si="6"/>
        <v>0.98480775301220802</v>
      </c>
      <c r="M13">
        <f t="shared" si="7"/>
        <v>-0.17364817766693033</v>
      </c>
      <c r="N13">
        <f t="shared" ca="1" si="8"/>
        <v>-0.49664517151676169</v>
      </c>
      <c r="O13">
        <f t="shared" ca="1" si="11"/>
        <v>-0.28809578128483682</v>
      </c>
      <c r="P13">
        <f t="shared" ca="1" si="11"/>
        <v>1.2261931876172798</v>
      </c>
    </row>
    <row r="14" spans="1:16" x14ac:dyDescent="0.15">
      <c r="A14">
        <v>1</v>
      </c>
      <c r="B14">
        <f t="shared" si="9"/>
        <v>10</v>
      </c>
      <c r="C14">
        <f t="shared" si="0"/>
        <v>10</v>
      </c>
      <c r="D14">
        <f t="shared" si="1"/>
        <v>5.2359877559829888</v>
      </c>
      <c r="E14">
        <f t="shared" si="2"/>
        <v>0.50000000000000011</v>
      </c>
      <c r="F14">
        <f t="shared" si="3"/>
        <v>-0.8660254037844386</v>
      </c>
      <c r="G14">
        <f t="shared" si="4"/>
        <v>-0.36602540378443849</v>
      </c>
      <c r="H14">
        <f t="shared" ca="1" si="10"/>
        <v>-3.6651651623718733</v>
      </c>
      <c r="I14">
        <f t="shared" ca="1" si="10"/>
        <v>-0.8500588186875635</v>
      </c>
      <c r="K14">
        <f t="shared" si="5"/>
        <v>-0.15114994701951814</v>
      </c>
      <c r="L14">
        <f t="shared" si="6"/>
        <v>0.98859857827431485</v>
      </c>
      <c r="M14">
        <f t="shared" si="7"/>
        <v>-0.15057506777020979</v>
      </c>
      <c r="N14">
        <f t="shared" ca="1" si="8"/>
        <v>-0.58377405669963522</v>
      </c>
      <c r="O14">
        <f t="shared" ca="1" si="11"/>
        <v>-0.25961481068845405</v>
      </c>
      <c r="P14">
        <f t="shared" ca="1" si="11"/>
        <v>2.1724660582805484</v>
      </c>
    </row>
    <row r="15" spans="1:16" x14ac:dyDescent="0.15">
      <c r="A15">
        <v>1</v>
      </c>
      <c r="B15">
        <f t="shared" si="9"/>
        <v>11</v>
      </c>
      <c r="C15">
        <f t="shared" si="0"/>
        <v>11</v>
      </c>
      <c r="D15">
        <f t="shared" si="1"/>
        <v>5.7595865315812871</v>
      </c>
      <c r="E15">
        <f t="shared" si="2"/>
        <v>0.86602540378443837</v>
      </c>
      <c r="F15">
        <f t="shared" si="3"/>
        <v>-0.50000000000000044</v>
      </c>
      <c r="G15">
        <f t="shared" si="4"/>
        <v>0.36602540378443793</v>
      </c>
      <c r="H15">
        <f t="shared" ca="1" si="10"/>
        <v>-3.9918830049535954</v>
      </c>
      <c r="I15">
        <f t="shared" ca="1" si="10"/>
        <v>-0.27146785886450364</v>
      </c>
      <c r="K15">
        <f t="shared" si="5"/>
        <v>-8.7266462599716543E-2</v>
      </c>
      <c r="L15">
        <f t="shared" si="6"/>
        <v>0.99619469809174555</v>
      </c>
      <c r="M15">
        <f t="shared" si="7"/>
        <v>-8.7155742747658235E-2</v>
      </c>
      <c r="N15">
        <f t="shared" ca="1" si="8"/>
        <v>0.16406433722063016</v>
      </c>
      <c r="O15">
        <f t="shared" ca="1" si="11"/>
        <v>0.39746384556160474</v>
      </c>
      <c r="P15">
        <f t="shared" ca="1" si="11"/>
        <v>2.6606053841154074</v>
      </c>
    </row>
    <row r="16" spans="1:16" x14ac:dyDescent="0.15">
      <c r="A16">
        <v>1</v>
      </c>
      <c r="B16">
        <f t="shared" si="9"/>
        <v>12</v>
      </c>
      <c r="C16">
        <f t="shared" si="0"/>
        <v>12</v>
      </c>
      <c r="D16">
        <f t="shared" si="1"/>
        <v>6.2831853071795862</v>
      </c>
      <c r="E16">
        <f t="shared" si="2"/>
        <v>1</v>
      </c>
      <c r="F16">
        <f t="shared" si="3"/>
        <v>-2.45029690981724E-16</v>
      </c>
      <c r="G16">
        <f t="shared" si="4"/>
        <v>0.99999999999999978</v>
      </c>
      <c r="H16">
        <f t="shared" ca="1" si="10"/>
        <v>-3.0857120096185557</v>
      </c>
      <c r="I16">
        <f t="shared" ca="1" si="10"/>
        <v>1.5028648909536428</v>
      </c>
      <c r="K16">
        <f t="shared" si="5"/>
        <v>-4.2765748727753405E-17</v>
      </c>
      <c r="L16">
        <f t="shared" si="6"/>
        <v>1</v>
      </c>
      <c r="M16">
        <f t="shared" si="7"/>
        <v>-4.2765748727753405E-17</v>
      </c>
      <c r="N16">
        <f t="shared" ca="1" si="8"/>
        <v>-0.23209085449072153</v>
      </c>
      <c r="O16">
        <f t="shared" ca="1" si="11"/>
        <v>-0.23209085449072142</v>
      </c>
      <c r="P16">
        <f t="shared" ca="1" si="11"/>
        <v>2.5766851230345522</v>
      </c>
    </row>
    <row r="17" spans="1:16" x14ac:dyDescent="0.15">
      <c r="A17">
        <f>+A16+1</f>
        <v>2</v>
      </c>
      <c r="B17">
        <v>1</v>
      </c>
      <c r="C17">
        <f t="shared" si="0"/>
        <v>13</v>
      </c>
      <c r="D17">
        <f t="shared" si="1"/>
        <v>0.52359877559829882</v>
      </c>
      <c r="E17">
        <f t="shared" si="2"/>
        <v>0.86602540378443871</v>
      </c>
      <c r="F17">
        <f t="shared" si="3"/>
        <v>0.49999999999999994</v>
      </c>
      <c r="G17">
        <f t="shared" si="4"/>
        <v>1.3660254037844386</v>
      </c>
      <c r="H17">
        <f t="shared" ca="1" si="10"/>
        <v>-3.1204940485744328</v>
      </c>
      <c r="I17">
        <f t="shared" ca="1" si="10"/>
        <v>1.3897732334682746</v>
      </c>
      <c r="K17">
        <f t="shared" si="5"/>
        <v>8.726646259971646E-2</v>
      </c>
      <c r="L17">
        <f t="shared" si="6"/>
        <v>0.99619469809174555</v>
      </c>
      <c r="M17">
        <f t="shared" si="7"/>
        <v>8.7155742747658152E-2</v>
      </c>
      <c r="N17">
        <f t="shared" ca="1" si="8"/>
        <v>-0.59096808430664438</v>
      </c>
      <c r="O17">
        <f t="shared" ca="1" si="11"/>
        <v>-0.67513327535768686</v>
      </c>
      <c r="P17">
        <f t="shared" ca="1" si="11"/>
        <v>0.93621031199565197</v>
      </c>
    </row>
    <row r="18" spans="1:16" x14ac:dyDescent="0.15">
      <c r="A18">
        <f>+A17</f>
        <v>2</v>
      </c>
      <c r="B18">
        <f t="shared" si="9"/>
        <v>2</v>
      </c>
      <c r="C18">
        <f t="shared" si="0"/>
        <v>14</v>
      </c>
      <c r="D18">
        <f t="shared" si="1"/>
        <v>1.0471975511965976</v>
      </c>
      <c r="E18">
        <f t="shared" si="2"/>
        <v>0.50000000000000011</v>
      </c>
      <c r="F18">
        <f t="shared" si="3"/>
        <v>0.8660254037844386</v>
      </c>
      <c r="G18">
        <f t="shared" si="4"/>
        <v>1.3660254037844388</v>
      </c>
      <c r="H18">
        <f t="shared" ca="1" si="10"/>
        <v>-2.8860114931300402</v>
      </c>
      <c r="I18">
        <f t="shared" ca="1" si="10"/>
        <v>2.9434578080478717</v>
      </c>
      <c r="K18">
        <f t="shared" si="5"/>
        <v>0.15114994701951814</v>
      </c>
      <c r="L18">
        <f t="shared" si="6"/>
        <v>0.98859857827431485</v>
      </c>
      <c r="M18">
        <f t="shared" si="7"/>
        <v>0.15057506777020979</v>
      </c>
      <c r="N18">
        <f t="shared" ca="1" si="8"/>
        <v>0.6223916462701824</v>
      </c>
      <c r="O18">
        <f t="shared" ca="1" si="11"/>
        <v>0.33607512564291486</v>
      </c>
      <c r="P18">
        <f t="shared" ca="1" si="11"/>
        <v>1.9269342472355757</v>
      </c>
    </row>
    <row r="19" spans="1:16" x14ac:dyDescent="0.15">
      <c r="A19">
        <f t="shared" ref="A19:A40" si="12">+A18</f>
        <v>2</v>
      </c>
      <c r="B19">
        <f t="shared" si="9"/>
        <v>3</v>
      </c>
      <c r="C19">
        <f t="shared" si="0"/>
        <v>15</v>
      </c>
      <c r="D19">
        <f t="shared" si="1"/>
        <v>1.5707963267948966</v>
      </c>
      <c r="E19">
        <f t="shared" si="2"/>
        <v>6.1257422745431001E-17</v>
      </c>
      <c r="F19">
        <f t="shared" si="3"/>
        <v>1</v>
      </c>
      <c r="G19">
        <f t="shared" si="4"/>
        <v>1</v>
      </c>
      <c r="H19">
        <f t="shared" ca="1" si="10"/>
        <v>-4.4499149163717968</v>
      </c>
      <c r="I19">
        <f t="shared" ca="1" si="10"/>
        <v>3.3997339977679739</v>
      </c>
      <c r="K19">
        <f t="shared" si="5"/>
        <v>0.17453292519943295</v>
      </c>
      <c r="L19">
        <f t="shared" si="6"/>
        <v>0.98480775301220802</v>
      </c>
      <c r="M19">
        <f t="shared" si="7"/>
        <v>0.17364817766693033</v>
      </c>
      <c r="N19">
        <f t="shared" ca="1" si="8"/>
        <v>0.57550961731906314</v>
      </c>
      <c r="O19">
        <f t="shared" ca="1" si="11"/>
        <v>0.16401282758334942</v>
      </c>
      <c r="P19">
        <f t="shared" ca="1" si="11"/>
        <v>2.3840648297247653</v>
      </c>
    </row>
    <row r="20" spans="1:16" x14ac:dyDescent="0.15">
      <c r="A20">
        <f t="shared" si="12"/>
        <v>2</v>
      </c>
      <c r="B20">
        <f t="shared" si="9"/>
        <v>4</v>
      </c>
      <c r="C20">
        <f t="shared" si="0"/>
        <v>16</v>
      </c>
      <c r="D20">
        <f t="shared" si="1"/>
        <v>2.0943951023931953</v>
      </c>
      <c r="E20">
        <f t="shared" si="2"/>
        <v>-0.49999999999999978</v>
      </c>
      <c r="F20">
        <f t="shared" si="3"/>
        <v>0.86602540378443871</v>
      </c>
      <c r="G20">
        <f t="shared" si="4"/>
        <v>0.36602540378443893</v>
      </c>
      <c r="H20">
        <f t="shared" ca="1" si="10"/>
        <v>-3.5192536238596266</v>
      </c>
      <c r="I20">
        <f t="shared" ca="1" si="10"/>
        <v>4.2969364442231024</v>
      </c>
      <c r="K20">
        <f t="shared" si="5"/>
        <v>0.15114994701951817</v>
      </c>
      <c r="L20">
        <f t="shared" si="6"/>
        <v>0.98859857827431485</v>
      </c>
      <c r="M20">
        <f t="shared" si="7"/>
        <v>0.15057506777020982</v>
      </c>
      <c r="N20">
        <f t="shared" ca="1" si="8"/>
        <v>1.6770425625583554</v>
      </c>
      <c r="O20">
        <f t="shared" ca="1" si="11"/>
        <v>1.3459172557120962</v>
      </c>
      <c r="P20">
        <f t="shared" ca="1" si="11"/>
        <v>2.3009830393385773</v>
      </c>
    </row>
    <row r="21" spans="1:16" x14ac:dyDescent="0.15">
      <c r="A21">
        <f t="shared" si="12"/>
        <v>2</v>
      </c>
      <c r="B21">
        <f t="shared" si="9"/>
        <v>5</v>
      </c>
      <c r="C21">
        <f t="shared" si="0"/>
        <v>17</v>
      </c>
      <c r="D21">
        <f t="shared" si="1"/>
        <v>2.6179938779914944</v>
      </c>
      <c r="E21">
        <f t="shared" si="2"/>
        <v>-0.86602540378443871</v>
      </c>
      <c r="F21">
        <f t="shared" si="3"/>
        <v>0.49999999999999994</v>
      </c>
      <c r="G21">
        <f t="shared" si="4"/>
        <v>-0.36602540378443876</v>
      </c>
      <c r="H21">
        <f t="shared" ca="1" si="10"/>
        <v>-2.6505244702616064</v>
      </c>
      <c r="I21">
        <f t="shared" ca="1" si="10"/>
        <v>5.0507346824775414</v>
      </c>
      <c r="K21">
        <f t="shared" si="5"/>
        <v>8.726646259971646E-2</v>
      </c>
      <c r="L21">
        <f t="shared" si="6"/>
        <v>0.99619469809174555</v>
      </c>
      <c r="M21">
        <f t="shared" si="7"/>
        <v>8.7155742747658152E-2</v>
      </c>
      <c r="N21">
        <f t="shared" ca="1" si="8"/>
        <v>4.0413826254123117</v>
      </c>
      <c r="O21">
        <f t="shared" ca="1" si="11"/>
        <v>3.8272347955139834</v>
      </c>
      <c r="P21">
        <f t="shared" ca="1" si="11"/>
        <v>2.6241714723403113</v>
      </c>
    </row>
    <row r="22" spans="1:16" x14ac:dyDescent="0.15">
      <c r="A22">
        <f t="shared" si="12"/>
        <v>2</v>
      </c>
      <c r="B22">
        <f t="shared" si="9"/>
        <v>6</v>
      </c>
      <c r="C22">
        <f t="shared" si="0"/>
        <v>18</v>
      </c>
      <c r="D22">
        <f t="shared" si="1"/>
        <v>3.1415926535897931</v>
      </c>
      <c r="E22">
        <f t="shared" si="2"/>
        <v>-1</v>
      </c>
      <c r="F22">
        <f t="shared" si="3"/>
        <v>1.22514845490862E-16</v>
      </c>
      <c r="G22">
        <f t="shared" si="4"/>
        <v>-0.99999999999999989</v>
      </c>
      <c r="H22">
        <f t="shared" ca="1" si="10"/>
        <v>-3.2382933289073925</v>
      </c>
      <c r="I22">
        <f t="shared" ca="1" si="10"/>
        <v>5.1395131277961683</v>
      </c>
      <c r="K22">
        <f t="shared" si="5"/>
        <v>2.1382874363876703E-17</v>
      </c>
      <c r="L22">
        <f t="shared" si="6"/>
        <v>1</v>
      </c>
      <c r="M22">
        <f t="shared" si="7"/>
        <v>2.1382874363876703E-17</v>
      </c>
      <c r="N22">
        <f t="shared" ca="1" si="8"/>
        <v>3.5287417251940023</v>
      </c>
      <c r="O22">
        <f t="shared" ca="1" si="11"/>
        <v>3.5287417251940023</v>
      </c>
      <c r="P22">
        <f t="shared" ca="1" si="11"/>
        <v>3.7663419418160777</v>
      </c>
    </row>
    <row r="23" spans="1:16" x14ac:dyDescent="0.15">
      <c r="A23">
        <f t="shared" si="12"/>
        <v>2</v>
      </c>
      <c r="B23">
        <f t="shared" si="9"/>
        <v>7</v>
      </c>
      <c r="C23">
        <f t="shared" si="0"/>
        <v>19</v>
      </c>
      <c r="D23">
        <f t="shared" si="1"/>
        <v>3.6651914291880918</v>
      </c>
      <c r="E23">
        <f t="shared" si="2"/>
        <v>-0.86602540378443882</v>
      </c>
      <c r="F23">
        <f t="shared" si="3"/>
        <v>-0.49999999999999972</v>
      </c>
      <c r="G23">
        <f t="shared" si="4"/>
        <v>-1.3660254037844386</v>
      </c>
      <c r="H23">
        <f t="shared" ca="1" si="10"/>
        <v>-3.5571669292822943</v>
      </c>
      <c r="I23">
        <f t="shared" ca="1" si="10"/>
        <v>5.8431646019331271</v>
      </c>
      <c r="K23">
        <f t="shared" si="5"/>
        <v>-8.7266462599716432E-2</v>
      </c>
      <c r="L23">
        <f t="shared" si="6"/>
        <v>0.99619469809174555</v>
      </c>
      <c r="M23">
        <f t="shared" si="7"/>
        <v>-8.7155742747658124E-2</v>
      </c>
      <c r="N23">
        <f t="shared" ca="1" si="8"/>
        <v>3.9907277134311196</v>
      </c>
      <c r="O23">
        <f t="shared" ca="1" si="11"/>
        <v>4.4186099776892256</v>
      </c>
      <c r="P23">
        <f t="shared" ca="1" si="11"/>
        <v>4.7164777250345686</v>
      </c>
    </row>
    <row r="24" spans="1:16" x14ac:dyDescent="0.15">
      <c r="A24">
        <f t="shared" si="12"/>
        <v>2</v>
      </c>
      <c r="B24">
        <f t="shared" si="9"/>
        <v>8</v>
      </c>
      <c r="C24">
        <f t="shared" si="0"/>
        <v>20</v>
      </c>
      <c r="D24">
        <f t="shared" si="1"/>
        <v>4.1887902047863905</v>
      </c>
      <c r="E24">
        <f t="shared" si="2"/>
        <v>-0.50000000000000044</v>
      </c>
      <c r="F24">
        <f t="shared" si="3"/>
        <v>-0.86602540378443837</v>
      </c>
      <c r="G24">
        <f t="shared" si="4"/>
        <v>-1.3660254037844388</v>
      </c>
      <c r="H24">
        <f t="shared" ca="1" si="10"/>
        <v>-2.1899927563659309</v>
      </c>
      <c r="I24">
        <f t="shared" ca="1" si="10"/>
        <v>5.587227203275499</v>
      </c>
      <c r="K24">
        <f t="shared" si="5"/>
        <v>-0.15114994701951809</v>
      </c>
      <c r="L24">
        <f t="shared" si="6"/>
        <v>0.98859857827431497</v>
      </c>
      <c r="M24">
        <f t="shared" si="7"/>
        <v>-0.15057506777020974</v>
      </c>
      <c r="N24">
        <f t="shared" ca="1" si="8"/>
        <v>3.3642614709662286</v>
      </c>
      <c r="O24">
        <f t="shared" ca="1" si="11"/>
        <v>4.0041057087710357</v>
      </c>
      <c r="P24">
        <f t="shared" ca="1" si="11"/>
        <v>3.9461495769782542</v>
      </c>
    </row>
    <row r="25" spans="1:16" x14ac:dyDescent="0.15">
      <c r="A25">
        <f t="shared" si="12"/>
        <v>2</v>
      </c>
      <c r="B25">
        <f t="shared" si="9"/>
        <v>9</v>
      </c>
      <c r="C25">
        <f t="shared" si="0"/>
        <v>21</v>
      </c>
      <c r="D25">
        <f t="shared" si="1"/>
        <v>4.7123889803846897</v>
      </c>
      <c r="E25">
        <f t="shared" si="2"/>
        <v>-1.83772268236293E-16</v>
      </c>
      <c r="F25">
        <f t="shared" si="3"/>
        <v>-1</v>
      </c>
      <c r="G25">
        <f t="shared" si="4"/>
        <v>-1.0000000000000002</v>
      </c>
      <c r="H25">
        <f t="shared" ca="1" si="10"/>
        <v>-3.1763476255039977</v>
      </c>
      <c r="I25">
        <f t="shared" ca="1" si="10"/>
        <v>5.7850424721636973</v>
      </c>
      <c r="K25">
        <f t="shared" si="5"/>
        <v>-0.17453292519943295</v>
      </c>
      <c r="L25">
        <f t="shared" si="6"/>
        <v>0.98480775301220802</v>
      </c>
      <c r="M25">
        <f t="shared" si="7"/>
        <v>-0.17364817766693033</v>
      </c>
      <c r="N25">
        <f t="shared" ca="1" si="8"/>
        <v>1.3396093501186923</v>
      </c>
      <c r="O25">
        <f t="shared" ca="1" si="11"/>
        <v>2.0016057085112466</v>
      </c>
      <c r="P25">
        <f t="shared" ca="1" si="11"/>
        <v>3.6371672803161066</v>
      </c>
    </row>
    <row r="26" spans="1:16" x14ac:dyDescent="0.15">
      <c r="A26">
        <f t="shared" si="12"/>
        <v>2</v>
      </c>
      <c r="B26">
        <f t="shared" si="9"/>
        <v>10</v>
      </c>
      <c r="C26">
        <f t="shared" si="0"/>
        <v>22</v>
      </c>
      <c r="D26">
        <f t="shared" si="1"/>
        <v>5.2359877559829888</v>
      </c>
      <c r="E26">
        <f t="shared" si="2"/>
        <v>0.50000000000000011</v>
      </c>
      <c r="F26">
        <f t="shared" si="3"/>
        <v>-0.8660254037844386</v>
      </c>
      <c r="G26">
        <f t="shared" ref="G26:G64" si="13">+F26+E26</f>
        <v>-0.36602540378443849</v>
      </c>
      <c r="H26">
        <f t="shared" ca="1" si="10"/>
        <v>-2.545862562328518</v>
      </c>
      <c r="I26">
        <f t="shared" ca="1" si="10"/>
        <v>5.5034362716122693</v>
      </c>
      <c r="K26">
        <f t="shared" si="5"/>
        <v>-0.15114994701951814</v>
      </c>
      <c r="L26">
        <f t="shared" si="6"/>
        <v>0.98859857827431485</v>
      </c>
      <c r="M26">
        <f t="shared" si="7"/>
        <v>-0.15057506777020979</v>
      </c>
      <c r="N26">
        <f t="shared" ca="1" si="8"/>
        <v>1.8818638913413865</v>
      </c>
      <c r="O26">
        <f t="shared" ca="1" si="11"/>
        <v>2.2708519017310187</v>
      </c>
      <c r="P26">
        <f t="shared" ca="1" si="11"/>
        <v>2.4114023361127703</v>
      </c>
    </row>
    <row r="27" spans="1:16" x14ac:dyDescent="0.15">
      <c r="A27">
        <f t="shared" si="12"/>
        <v>2</v>
      </c>
      <c r="B27">
        <f t="shared" si="9"/>
        <v>11</v>
      </c>
      <c r="C27">
        <f t="shared" si="0"/>
        <v>23</v>
      </c>
      <c r="D27">
        <f t="shared" si="1"/>
        <v>5.7595865315812871</v>
      </c>
      <c r="E27">
        <f t="shared" si="2"/>
        <v>0.86602540378443837</v>
      </c>
      <c r="F27">
        <f t="shared" si="3"/>
        <v>-0.50000000000000044</v>
      </c>
      <c r="G27">
        <f t="shared" si="13"/>
        <v>0.36602540378443793</v>
      </c>
      <c r="H27">
        <f t="shared" ca="1" si="10"/>
        <v>-2.2227804856490301</v>
      </c>
      <c r="I27">
        <f t="shared" ca="1" si="10"/>
        <v>5.5139221207743674</v>
      </c>
      <c r="K27">
        <f t="shared" si="5"/>
        <v>-8.7266462599716543E-2</v>
      </c>
      <c r="L27">
        <f t="shared" si="6"/>
        <v>0.99619469809174555</v>
      </c>
      <c r="M27">
        <f t="shared" si="7"/>
        <v>-8.7155742747658235E-2</v>
      </c>
      <c r="N27">
        <f t="shared" ca="1" si="8"/>
        <v>2.4646213719223256</v>
      </c>
      <c r="O27">
        <f t="shared" ca="1" si="11"/>
        <v>2.7055584193080779</v>
      </c>
      <c r="P27">
        <f t="shared" ca="1" si="11"/>
        <v>2.6463153602814367</v>
      </c>
    </row>
    <row r="28" spans="1:16" x14ac:dyDescent="0.15">
      <c r="A28">
        <f t="shared" si="12"/>
        <v>2</v>
      </c>
      <c r="B28">
        <f t="shared" si="9"/>
        <v>12</v>
      </c>
      <c r="C28">
        <f t="shared" si="0"/>
        <v>24</v>
      </c>
      <c r="D28">
        <f t="shared" si="1"/>
        <v>6.2831853071795862</v>
      </c>
      <c r="E28">
        <f t="shared" si="2"/>
        <v>1</v>
      </c>
      <c r="F28">
        <f t="shared" si="3"/>
        <v>-2.45029690981724E-16</v>
      </c>
      <c r="G28">
        <f t="shared" si="13"/>
        <v>0.99999999999999978</v>
      </c>
      <c r="H28">
        <f t="shared" ca="1" si="10"/>
        <v>-1.0941862695181743</v>
      </c>
      <c r="I28">
        <f t="shared" ca="1" si="10"/>
        <v>6.8771736512981221</v>
      </c>
      <c r="K28">
        <f t="shared" si="5"/>
        <v>-4.2765748727753405E-17</v>
      </c>
      <c r="L28">
        <f t="shared" si="6"/>
        <v>1</v>
      </c>
      <c r="M28">
        <f t="shared" si="7"/>
        <v>-4.2765748727753405E-17</v>
      </c>
      <c r="N28">
        <f t="shared" ca="1" si="8"/>
        <v>3.489388283386921</v>
      </c>
      <c r="O28">
        <f t="shared" ca="1" si="11"/>
        <v>3.489388283386921</v>
      </c>
      <c r="P28">
        <f t="shared" ca="1" si="11"/>
        <v>1.8599307099805413</v>
      </c>
    </row>
    <row r="29" spans="1:16" x14ac:dyDescent="0.15">
      <c r="A29">
        <f t="shared" ref="A29" si="14">+A28+1</f>
        <v>3</v>
      </c>
      <c r="B29">
        <v>1</v>
      </c>
      <c r="C29">
        <f t="shared" si="0"/>
        <v>25</v>
      </c>
      <c r="D29">
        <f t="shared" si="1"/>
        <v>0.52359877559829882</v>
      </c>
      <c r="E29">
        <f t="shared" si="2"/>
        <v>0.86602540378443871</v>
      </c>
      <c r="F29">
        <f t="shared" si="3"/>
        <v>0.49999999999999994</v>
      </c>
      <c r="G29">
        <f t="shared" si="13"/>
        <v>1.3660254037844386</v>
      </c>
      <c r="H29">
        <f t="shared" ca="1" si="10"/>
        <v>-0.85849822055536973</v>
      </c>
      <c r="I29">
        <f t="shared" ca="1" si="10"/>
        <v>7.5683235559543398</v>
      </c>
      <c r="K29">
        <f t="shared" si="5"/>
        <v>8.726646259971646E-2</v>
      </c>
      <c r="L29">
        <f t="shared" si="6"/>
        <v>0.99619469809174555</v>
      </c>
      <c r="M29">
        <f t="shared" si="7"/>
        <v>8.7155742747658152E-2</v>
      </c>
      <c r="N29">
        <f t="shared" ca="1" si="8"/>
        <v>3.8441150006522724</v>
      </c>
      <c r="O29">
        <f t="shared" ca="1" si="11"/>
        <v>3.6714652775661976</v>
      </c>
      <c r="P29">
        <f t="shared" ca="1" si="11"/>
        <v>2.1412330505083319</v>
      </c>
    </row>
    <row r="30" spans="1:16" x14ac:dyDescent="0.15">
      <c r="A30">
        <f t="shared" si="12"/>
        <v>3</v>
      </c>
      <c r="B30">
        <f t="shared" si="9"/>
        <v>2</v>
      </c>
      <c r="C30">
        <f t="shared" si="0"/>
        <v>26</v>
      </c>
      <c r="D30">
        <f t="shared" si="1"/>
        <v>1.0471975511965976</v>
      </c>
      <c r="E30">
        <f t="shared" si="2"/>
        <v>0.50000000000000011</v>
      </c>
      <c r="F30">
        <f t="shared" si="3"/>
        <v>0.8660254037844386</v>
      </c>
      <c r="G30">
        <f t="shared" si="13"/>
        <v>1.3660254037844388</v>
      </c>
      <c r="H30">
        <f t="shared" ca="1" si="10"/>
        <v>-0.63612277751987589</v>
      </c>
      <c r="I30">
        <f t="shared" ca="1" si="10"/>
        <v>5.5378128614998721</v>
      </c>
      <c r="K30">
        <f t="shared" si="5"/>
        <v>0.15114994701951814</v>
      </c>
      <c r="L30">
        <f t="shared" si="6"/>
        <v>0.98859857827431485</v>
      </c>
      <c r="M30">
        <f t="shared" si="7"/>
        <v>0.15057506777020979</v>
      </c>
      <c r="N30">
        <f t="shared" ca="1" si="8"/>
        <v>2.8929277767528223</v>
      </c>
      <c r="O30">
        <f t="shared" ca="1" si="11"/>
        <v>2.5076203914058119</v>
      </c>
      <c r="P30">
        <f t="shared" ca="1" si="11"/>
        <v>2.7487805855681131</v>
      </c>
    </row>
    <row r="31" spans="1:16" x14ac:dyDescent="0.15">
      <c r="A31">
        <f t="shared" si="12"/>
        <v>3</v>
      </c>
      <c r="B31">
        <f t="shared" si="9"/>
        <v>3</v>
      </c>
      <c r="C31">
        <f t="shared" si="0"/>
        <v>27</v>
      </c>
      <c r="D31">
        <f t="shared" si="1"/>
        <v>1.5707963267948966</v>
      </c>
      <c r="E31">
        <f t="shared" si="2"/>
        <v>6.1257422745431001E-17</v>
      </c>
      <c r="F31">
        <f t="shared" si="3"/>
        <v>1</v>
      </c>
      <c r="G31">
        <f t="shared" si="13"/>
        <v>1</v>
      </c>
      <c r="H31">
        <f t="shared" ca="1" si="10"/>
        <v>-0.6340333374172672</v>
      </c>
      <c r="I31">
        <f t="shared" ca="1" si="10"/>
        <v>6.3720802656653914</v>
      </c>
      <c r="K31">
        <f t="shared" si="5"/>
        <v>0.17453292519943295</v>
      </c>
      <c r="L31">
        <f t="shared" si="6"/>
        <v>0.98480775301220802</v>
      </c>
      <c r="M31">
        <f t="shared" si="7"/>
        <v>0.17364817766693033</v>
      </c>
      <c r="N31">
        <f t="shared" ca="1" si="8"/>
        <v>3.4844365223734375</v>
      </c>
      <c r="O31">
        <f t="shared" ca="1" si="11"/>
        <v>2.9608207550768313</v>
      </c>
      <c r="P31">
        <f t="shared" ca="1" si="11"/>
        <v>3.2744212760177902</v>
      </c>
    </row>
    <row r="32" spans="1:16" x14ac:dyDescent="0.15">
      <c r="A32">
        <f t="shared" si="12"/>
        <v>3</v>
      </c>
      <c r="B32">
        <f t="shared" si="9"/>
        <v>4</v>
      </c>
      <c r="C32">
        <f t="shared" si="0"/>
        <v>28</v>
      </c>
      <c r="D32">
        <f t="shared" si="1"/>
        <v>2.0943951023931953</v>
      </c>
      <c r="E32">
        <f t="shared" si="2"/>
        <v>-0.49999999999999978</v>
      </c>
      <c r="F32">
        <f t="shared" si="3"/>
        <v>0.86602540378443871</v>
      </c>
      <c r="G32">
        <f t="shared" si="13"/>
        <v>0.36602540378443893</v>
      </c>
      <c r="H32">
        <f t="shared" ca="1" si="10"/>
        <v>-0.97976073977080447</v>
      </c>
      <c r="I32">
        <f t="shared" ca="1" si="10"/>
        <v>6.6590325484356461</v>
      </c>
      <c r="K32">
        <f t="shared" si="5"/>
        <v>0.15114994701951817</v>
      </c>
      <c r="L32">
        <f t="shared" si="6"/>
        <v>0.98859857827431485</v>
      </c>
      <c r="M32">
        <f t="shared" si="7"/>
        <v>0.15057506777020982</v>
      </c>
      <c r="N32">
        <f t="shared" ca="1" si="8"/>
        <v>2.1160630412734056</v>
      </c>
      <c r="O32">
        <f t="shared" ca="1" si="11"/>
        <v>1.8758293366622576</v>
      </c>
      <c r="P32">
        <f t="shared" ca="1" si="11"/>
        <v>1.7374777234907319</v>
      </c>
    </row>
    <row r="33" spans="1:16" x14ac:dyDescent="0.15">
      <c r="A33">
        <f t="shared" si="12"/>
        <v>3</v>
      </c>
      <c r="B33">
        <f t="shared" si="9"/>
        <v>5</v>
      </c>
      <c r="C33">
        <f t="shared" si="0"/>
        <v>29</v>
      </c>
      <c r="D33">
        <f t="shared" si="1"/>
        <v>2.6179938779914944</v>
      </c>
      <c r="E33">
        <f t="shared" si="2"/>
        <v>-0.86602540378443871</v>
      </c>
      <c r="F33">
        <f t="shared" si="3"/>
        <v>0.49999999999999994</v>
      </c>
      <c r="G33">
        <f t="shared" si="13"/>
        <v>-0.36602540378443876</v>
      </c>
      <c r="H33">
        <f t="shared" ca="1" si="10"/>
        <v>-1.856663534511529</v>
      </c>
      <c r="I33">
        <f t="shared" ca="1" si="10"/>
        <v>7.984633671018436</v>
      </c>
      <c r="K33">
        <f t="shared" si="5"/>
        <v>8.726646259971646E-2</v>
      </c>
      <c r="L33">
        <f t="shared" si="6"/>
        <v>0.99619469809174555</v>
      </c>
      <c r="M33">
        <f t="shared" si="7"/>
        <v>8.7155742747658152E-2</v>
      </c>
      <c r="N33">
        <f t="shared" ca="1" si="8"/>
        <v>0.47149700596086569</v>
      </c>
      <c r="O33">
        <f t="shared" ca="1" si="11"/>
        <v>0.40198467471273092</v>
      </c>
      <c r="P33">
        <f t="shared" ca="1" si="11"/>
        <v>0.81511558571184395</v>
      </c>
    </row>
    <row r="34" spans="1:16" x14ac:dyDescent="0.15">
      <c r="A34">
        <f t="shared" si="12"/>
        <v>3</v>
      </c>
      <c r="B34">
        <f t="shared" si="9"/>
        <v>6</v>
      </c>
      <c r="C34">
        <f t="shared" si="0"/>
        <v>30</v>
      </c>
      <c r="D34">
        <f t="shared" si="1"/>
        <v>3.1415926535897931</v>
      </c>
      <c r="E34">
        <f t="shared" si="2"/>
        <v>-1</v>
      </c>
      <c r="F34">
        <f t="shared" si="3"/>
        <v>1.22514845490862E-16</v>
      </c>
      <c r="G34">
        <f t="shared" si="13"/>
        <v>-0.99999999999999989</v>
      </c>
      <c r="H34">
        <f t="shared" ca="1" si="10"/>
        <v>-2.6838624542061877</v>
      </c>
      <c r="I34">
        <f t="shared" ca="1" si="10"/>
        <v>7.9807861862751732</v>
      </c>
      <c r="K34">
        <f t="shared" si="5"/>
        <v>2.1382874363876703E-17</v>
      </c>
      <c r="L34">
        <f t="shared" si="6"/>
        <v>1</v>
      </c>
      <c r="M34">
        <f t="shared" si="7"/>
        <v>2.1382874363876703E-17</v>
      </c>
      <c r="N34">
        <f t="shared" ca="1" si="8"/>
        <v>-0.71174970961769057</v>
      </c>
      <c r="O34">
        <f t="shared" ca="1" si="11"/>
        <v>-0.71174970961769057</v>
      </c>
      <c r="P34">
        <f t="shared" ca="1" si="11"/>
        <v>-0.77908692138287972</v>
      </c>
    </row>
    <row r="35" spans="1:16" x14ac:dyDescent="0.15">
      <c r="A35">
        <f t="shared" si="12"/>
        <v>3</v>
      </c>
      <c r="B35">
        <f t="shared" si="9"/>
        <v>7</v>
      </c>
      <c r="C35">
        <f t="shared" si="0"/>
        <v>31</v>
      </c>
      <c r="D35">
        <f t="shared" si="1"/>
        <v>3.6651914291880918</v>
      </c>
      <c r="E35">
        <f t="shared" si="2"/>
        <v>-0.86602540378443882</v>
      </c>
      <c r="F35">
        <f t="shared" si="3"/>
        <v>-0.49999999999999972</v>
      </c>
      <c r="G35">
        <f t="shared" si="13"/>
        <v>-1.3660254037844386</v>
      </c>
      <c r="H35">
        <f t="shared" ca="1" si="10"/>
        <v>-3.1507835829091029</v>
      </c>
      <c r="I35">
        <f t="shared" ca="1" si="10"/>
        <v>8.080355315915714</v>
      </c>
      <c r="K35">
        <f t="shared" si="5"/>
        <v>-8.7266462599716432E-2</v>
      </c>
      <c r="L35">
        <f t="shared" si="6"/>
        <v>0.99619469809174555</v>
      </c>
      <c r="M35">
        <f t="shared" si="7"/>
        <v>-8.7155742747658124E-2</v>
      </c>
      <c r="N35">
        <f t="shared" ca="1" si="8"/>
        <v>-0.69947582917136175</v>
      </c>
      <c r="O35">
        <f t="shared" ca="1" si="11"/>
        <v>-0.6854923629441193</v>
      </c>
      <c r="P35">
        <f t="shared" ca="1" si="11"/>
        <v>0.19037152459461359</v>
      </c>
    </row>
    <row r="36" spans="1:16" x14ac:dyDescent="0.15">
      <c r="A36">
        <f t="shared" si="12"/>
        <v>3</v>
      </c>
      <c r="B36">
        <f t="shared" si="9"/>
        <v>8</v>
      </c>
      <c r="C36">
        <f t="shared" si="0"/>
        <v>32</v>
      </c>
      <c r="D36">
        <f t="shared" si="1"/>
        <v>4.1887902047863905</v>
      </c>
      <c r="E36">
        <f t="shared" si="2"/>
        <v>-0.50000000000000044</v>
      </c>
      <c r="F36">
        <f t="shared" si="3"/>
        <v>-0.86602540378443837</v>
      </c>
      <c r="G36">
        <f t="shared" si="13"/>
        <v>-1.3660254037844388</v>
      </c>
      <c r="H36">
        <f t="shared" ca="1" si="10"/>
        <v>-2.7375648276901714</v>
      </c>
      <c r="I36">
        <f t="shared" ca="1" si="10"/>
        <v>8.4360732144753445</v>
      </c>
      <c r="K36">
        <f t="shared" si="5"/>
        <v>-0.15114994701951809</v>
      </c>
      <c r="L36">
        <f t="shared" si="6"/>
        <v>0.98859857827431497</v>
      </c>
      <c r="M36">
        <f t="shared" si="7"/>
        <v>-0.15057506777020974</v>
      </c>
      <c r="N36">
        <f t="shared" ca="1" si="8"/>
        <v>-0.9614510238951427</v>
      </c>
      <c r="O36">
        <f t="shared" ca="1" si="11"/>
        <v>-0.84661411791100427</v>
      </c>
      <c r="P36">
        <f t="shared" ca="1" si="11"/>
        <v>0.82676044862448372</v>
      </c>
    </row>
    <row r="37" spans="1:16" x14ac:dyDescent="0.15">
      <c r="A37">
        <f t="shared" si="12"/>
        <v>3</v>
      </c>
      <c r="B37">
        <f t="shared" si="9"/>
        <v>9</v>
      </c>
      <c r="C37">
        <f t="shared" ref="C37:C64" si="15">+$D$3*(A37-1)+B37</f>
        <v>33</v>
      </c>
      <c r="D37">
        <f t="shared" ref="D37:D64" si="16">2*PI()*B37/D$3</f>
        <v>4.7123889803846897</v>
      </c>
      <c r="E37">
        <f t="shared" si="2"/>
        <v>-1.83772268236293E-16</v>
      </c>
      <c r="F37">
        <f t="shared" si="3"/>
        <v>-1</v>
      </c>
      <c r="G37">
        <f t="shared" si="13"/>
        <v>-1.0000000000000002</v>
      </c>
      <c r="H37">
        <f t="shared" ca="1" si="10"/>
        <v>-0.27242260450262545</v>
      </c>
      <c r="I37">
        <f t="shared" ca="1" si="10"/>
        <v>9.4985336678798724</v>
      </c>
      <c r="K37">
        <f t="shared" si="5"/>
        <v>-0.17453292519943295</v>
      </c>
      <c r="L37">
        <f t="shared" si="6"/>
        <v>0.98480775301220802</v>
      </c>
      <c r="M37">
        <f t="shared" si="7"/>
        <v>-0.17364817766693033</v>
      </c>
      <c r="N37">
        <f t="shared" ca="1" si="8"/>
        <v>-2.6945904890465675</v>
      </c>
      <c r="O37">
        <f t="shared" ca="1" si="11"/>
        <v>-2.6655341761616174</v>
      </c>
      <c r="P37">
        <f t="shared" ca="1" si="11"/>
        <v>0.40053265964589169</v>
      </c>
    </row>
    <row r="38" spans="1:16" x14ac:dyDescent="0.15">
      <c r="A38">
        <f t="shared" si="12"/>
        <v>3</v>
      </c>
      <c r="B38">
        <f t="shared" si="9"/>
        <v>10</v>
      </c>
      <c r="C38">
        <f t="shared" si="15"/>
        <v>34</v>
      </c>
      <c r="D38">
        <f t="shared" si="16"/>
        <v>5.2359877559829888</v>
      </c>
      <c r="E38">
        <f t="shared" si="2"/>
        <v>0.50000000000000011</v>
      </c>
      <c r="F38">
        <f t="shared" si="3"/>
        <v>-0.8660254037844386</v>
      </c>
      <c r="G38">
        <f t="shared" si="13"/>
        <v>-0.36602540378443849</v>
      </c>
      <c r="H38">
        <f t="shared" ca="1" si="10"/>
        <v>-1.5354785416741183</v>
      </c>
      <c r="I38">
        <f t="shared" ca="1" si="10"/>
        <v>11.552282202103108</v>
      </c>
      <c r="K38">
        <f t="shared" ref="K38:K64" si="17">2*PI()*F38/K$3</f>
        <v>-0.15114994701951814</v>
      </c>
      <c r="L38">
        <f t="shared" si="6"/>
        <v>0.98859857827431485</v>
      </c>
      <c r="M38">
        <f t="shared" si="7"/>
        <v>-0.15057506777020979</v>
      </c>
      <c r="N38">
        <f t="shared" ca="1" si="8"/>
        <v>-1.2372122717561207</v>
      </c>
      <c r="O38">
        <f t="shared" ca="1" si="11"/>
        <v>-1.2375685004135115</v>
      </c>
      <c r="P38">
        <f t="shared" ca="1" si="11"/>
        <v>9.1341893010049524E-2</v>
      </c>
    </row>
    <row r="39" spans="1:16" x14ac:dyDescent="0.15">
      <c r="A39">
        <f t="shared" si="12"/>
        <v>3</v>
      </c>
      <c r="B39">
        <f t="shared" si="9"/>
        <v>11</v>
      </c>
      <c r="C39">
        <f t="shared" si="15"/>
        <v>35</v>
      </c>
      <c r="D39">
        <f t="shared" si="16"/>
        <v>5.7595865315812871</v>
      </c>
      <c r="E39">
        <f t="shared" si="2"/>
        <v>0.86602540378443837</v>
      </c>
      <c r="F39">
        <f t="shared" si="3"/>
        <v>-0.50000000000000044</v>
      </c>
      <c r="G39">
        <f t="shared" si="13"/>
        <v>0.36602540378443793</v>
      </c>
      <c r="H39">
        <f t="shared" ca="1" si="10"/>
        <v>-1.6818117491737292</v>
      </c>
      <c r="I39">
        <f t="shared" ca="1" si="10"/>
        <v>11.700702397501669</v>
      </c>
      <c r="K39">
        <f t="shared" si="17"/>
        <v>-8.7266462599716543E-2</v>
      </c>
      <c r="L39">
        <f t="shared" si="6"/>
        <v>0.99619469809174555</v>
      </c>
      <c r="M39">
        <f t="shared" si="7"/>
        <v>-8.7155742747658235E-2</v>
      </c>
      <c r="N39">
        <f t="shared" ca="1" si="8"/>
        <v>-0.82793089793156871</v>
      </c>
      <c r="O39">
        <f t="shared" ca="1" si="11"/>
        <v>-0.86446280034992329</v>
      </c>
      <c r="P39">
        <f t="shared" ca="1" si="11"/>
        <v>-0.38141331169438397</v>
      </c>
    </row>
    <row r="40" spans="1:16" x14ac:dyDescent="0.15">
      <c r="A40">
        <f t="shared" si="12"/>
        <v>3</v>
      </c>
      <c r="B40">
        <f t="shared" si="9"/>
        <v>12</v>
      </c>
      <c r="C40">
        <f t="shared" si="15"/>
        <v>36</v>
      </c>
      <c r="D40">
        <f t="shared" si="16"/>
        <v>6.2831853071795862</v>
      </c>
      <c r="E40">
        <f t="shared" si="2"/>
        <v>1</v>
      </c>
      <c r="F40">
        <f t="shared" si="3"/>
        <v>-2.45029690981724E-16</v>
      </c>
      <c r="G40">
        <f t="shared" si="13"/>
        <v>0.99999999999999978</v>
      </c>
      <c r="H40">
        <f t="shared" ca="1" si="10"/>
        <v>0.50395910644219488</v>
      </c>
      <c r="I40">
        <f t="shared" ca="1" si="10"/>
        <v>11.19119512790078</v>
      </c>
      <c r="K40">
        <f t="shared" si="17"/>
        <v>-4.2765748727753405E-17</v>
      </c>
      <c r="L40">
        <f t="shared" si="6"/>
        <v>1</v>
      </c>
      <c r="M40">
        <f t="shared" si="7"/>
        <v>-4.2765748727753405E-17</v>
      </c>
      <c r="N40">
        <f t="shared" ca="1" si="8"/>
        <v>0.48330585743420412</v>
      </c>
      <c r="O40">
        <f t="shared" ca="1" si="11"/>
        <v>0.48330585743420418</v>
      </c>
      <c r="P40">
        <f t="shared" ca="1" si="11"/>
        <v>1.1963559114388884</v>
      </c>
    </row>
    <row r="41" spans="1:16" x14ac:dyDescent="0.15">
      <c r="A41">
        <f t="shared" ref="A41" si="18">+A40+1</f>
        <v>4</v>
      </c>
      <c r="B41">
        <v>1</v>
      </c>
      <c r="C41">
        <f t="shared" si="15"/>
        <v>37</v>
      </c>
      <c r="D41">
        <f t="shared" si="16"/>
        <v>0.52359877559829882</v>
      </c>
      <c r="E41">
        <f t="shared" si="2"/>
        <v>0.86602540378443871</v>
      </c>
      <c r="F41">
        <f t="shared" si="3"/>
        <v>0.49999999999999994</v>
      </c>
      <c r="G41">
        <f t="shared" si="13"/>
        <v>1.3660254037844386</v>
      </c>
      <c r="H41">
        <f t="shared" ca="1" si="10"/>
        <v>0.94841288358928533</v>
      </c>
      <c r="I41">
        <f t="shared" ca="1" si="10"/>
        <v>12.377091696372172</v>
      </c>
      <c r="K41">
        <f t="shared" si="17"/>
        <v>8.726646259971646E-2</v>
      </c>
      <c r="L41">
        <f t="shared" si="6"/>
        <v>0.99619469809174555</v>
      </c>
      <c r="M41">
        <f t="shared" si="7"/>
        <v>8.7155742747658152E-2</v>
      </c>
      <c r="N41">
        <f t="shared" ca="1" si="8"/>
        <v>-0.60549244903293575</v>
      </c>
      <c r="O41">
        <f t="shared" ca="1" si="11"/>
        <v>-0.64395328756328141</v>
      </c>
      <c r="P41">
        <f t="shared" ca="1" si="11"/>
        <v>0.41317302476114826</v>
      </c>
    </row>
    <row r="42" spans="1:16" x14ac:dyDescent="0.15">
      <c r="A42">
        <f>+A41</f>
        <v>4</v>
      </c>
      <c r="B42">
        <f t="shared" si="9"/>
        <v>2</v>
      </c>
      <c r="C42">
        <f t="shared" si="15"/>
        <v>38</v>
      </c>
      <c r="D42">
        <f t="shared" si="16"/>
        <v>1.0471975511965976</v>
      </c>
      <c r="E42">
        <f t="shared" si="2"/>
        <v>0.50000000000000011</v>
      </c>
      <c r="F42">
        <f t="shared" si="3"/>
        <v>0.8660254037844386</v>
      </c>
      <c r="G42">
        <f t="shared" si="13"/>
        <v>1.3660254037844388</v>
      </c>
      <c r="H42">
        <f t="shared" ca="1" si="10"/>
        <v>1.6111599797654725</v>
      </c>
      <c r="I42">
        <f t="shared" ca="1" si="10"/>
        <v>12.209190922154301</v>
      </c>
      <c r="K42">
        <f t="shared" si="17"/>
        <v>0.15114994701951814</v>
      </c>
      <c r="L42">
        <f t="shared" si="6"/>
        <v>0.98859857827431485</v>
      </c>
      <c r="M42">
        <f t="shared" si="7"/>
        <v>0.15057506777020979</v>
      </c>
      <c r="N42">
        <f t="shared" ca="1" si="8"/>
        <v>4.1864373591872298E-2</v>
      </c>
      <c r="O42">
        <f t="shared" ca="1" si="11"/>
        <v>-2.4221498665451535E-2</v>
      </c>
      <c r="P42">
        <f t="shared" ca="1" si="11"/>
        <v>0.43705584005874104</v>
      </c>
    </row>
    <row r="43" spans="1:16" x14ac:dyDescent="0.15">
      <c r="A43">
        <f t="shared" ref="A43:A52" si="19">+A42</f>
        <v>4</v>
      </c>
      <c r="B43">
        <f t="shared" si="9"/>
        <v>3</v>
      </c>
      <c r="C43">
        <f t="shared" si="15"/>
        <v>39</v>
      </c>
      <c r="D43">
        <f t="shared" si="16"/>
        <v>1.5707963267948966</v>
      </c>
      <c r="E43">
        <f t="shared" si="2"/>
        <v>6.1257422745431001E-17</v>
      </c>
      <c r="F43">
        <f t="shared" si="3"/>
        <v>1</v>
      </c>
      <c r="G43">
        <f t="shared" si="13"/>
        <v>1</v>
      </c>
      <c r="H43">
        <f t="shared" ca="1" si="10"/>
        <v>4.3600134646037212</v>
      </c>
      <c r="I43">
        <f t="shared" ca="1" si="10"/>
        <v>11.180580732379985</v>
      </c>
      <c r="K43">
        <f t="shared" si="17"/>
        <v>0.17453292519943295</v>
      </c>
      <c r="L43">
        <f t="shared" si="6"/>
        <v>0.98480775301220802</v>
      </c>
      <c r="M43">
        <f t="shared" si="7"/>
        <v>0.17364817766693033</v>
      </c>
      <c r="N43">
        <f t="shared" ca="1" si="8"/>
        <v>-0.48389897856649022</v>
      </c>
      <c r="O43">
        <f t="shared" ca="1" si="11"/>
        <v>-0.42371923892758229</v>
      </c>
      <c r="P43">
        <f t="shared" ca="1" si="11"/>
        <v>-0.38363193823980785</v>
      </c>
    </row>
    <row r="44" spans="1:16" x14ac:dyDescent="0.15">
      <c r="A44">
        <f t="shared" si="19"/>
        <v>4</v>
      </c>
      <c r="B44">
        <f t="shared" si="9"/>
        <v>4</v>
      </c>
      <c r="C44">
        <f t="shared" si="15"/>
        <v>40</v>
      </c>
      <c r="D44">
        <f t="shared" si="16"/>
        <v>2.0943951023931953</v>
      </c>
      <c r="E44">
        <f t="shared" si="2"/>
        <v>-0.49999999999999978</v>
      </c>
      <c r="F44">
        <f t="shared" si="3"/>
        <v>0.86602540378443871</v>
      </c>
      <c r="G44">
        <f t="shared" si="13"/>
        <v>0.36602540378443893</v>
      </c>
      <c r="H44">
        <f t="shared" ca="1" si="10"/>
        <v>4.1356161323874625</v>
      </c>
      <c r="I44">
        <f t="shared" ca="1" si="10"/>
        <v>11.935288092973972</v>
      </c>
      <c r="K44">
        <f t="shared" si="17"/>
        <v>0.15114994701951817</v>
      </c>
      <c r="L44">
        <f t="shared" si="6"/>
        <v>0.98859857827431485</v>
      </c>
      <c r="M44">
        <f t="shared" si="7"/>
        <v>0.15057506777020982</v>
      </c>
      <c r="N44">
        <f t="shared" ca="1" si="8"/>
        <v>-1.6890166254470276</v>
      </c>
      <c r="O44">
        <f t="shared" ca="1" si="11"/>
        <v>-1.5157288740695418</v>
      </c>
      <c r="P44">
        <f t="shared" ca="1" si="11"/>
        <v>-1.2656093622576023</v>
      </c>
    </row>
    <row r="45" spans="1:16" x14ac:dyDescent="0.15">
      <c r="A45">
        <f t="shared" si="19"/>
        <v>4</v>
      </c>
      <c r="B45">
        <f t="shared" si="9"/>
        <v>5</v>
      </c>
      <c r="C45">
        <f t="shared" si="15"/>
        <v>41</v>
      </c>
      <c r="D45">
        <f t="shared" si="16"/>
        <v>2.6179938779914944</v>
      </c>
      <c r="E45">
        <f t="shared" si="2"/>
        <v>-0.86602540378443871</v>
      </c>
      <c r="F45">
        <f t="shared" si="3"/>
        <v>0.49999999999999994</v>
      </c>
      <c r="G45">
        <f t="shared" si="13"/>
        <v>-0.36602540378443876</v>
      </c>
      <c r="H45">
        <f t="shared" ca="1" si="10"/>
        <v>3.9022816851345925</v>
      </c>
      <c r="I45">
        <f t="shared" ca="1" si="10"/>
        <v>11.413615050396027</v>
      </c>
      <c r="K45">
        <f t="shared" si="17"/>
        <v>8.726646259971646E-2</v>
      </c>
      <c r="L45">
        <f t="shared" si="6"/>
        <v>0.99619469809174555</v>
      </c>
      <c r="M45">
        <f t="shared" si="7"/>
        <v>8.7155742747658152E-2</v>
      </c>
      <c r="N45">
        <f t="shared" ca="1" si="8"/>
        <v>-2.141236965884485</v>
      </c>
      <c r="O45">
        <f t="shared" ca="1" si="11"/>
        <v>-1.9404031999491913</v>
      </c>
      <c r="P45">
        <f t="shared" ca="1" si="11"/>
        <v>-2.3890288737220171</v>
      </c>
    </row>
    <row r="46" spans="1:16" x14ac:dyDescent="0.15">
      <c r="A46">
        <f t="shared" si="19"/>
        <v>4</v>
      </c>
      <c r="B46">
        <f t="shared" si="9"/>
        <v>6</v>
      </c>
      <c r="C46">
        <f t="shared" si="15"/>
        <v>42</v>
      </c>
      <c r="D46">
        <f t="shared" si="16"/>
        <v>3.1415926535897931</v>
      </c>
      <c r="E46">
        <f t="shared" si="2"/>
        <v>-1</v>
      </c>
      <c r="F46">
        <f t="shared" si="3"/>
        <v>1.22514845490862E-16</v>
      </c>
      <c r="G46">
        <f t="shared" si="13"/>
        <v>-0.99999999999999989</v>
      </c>
      <c r="H46">
        <f t="shared" ca="1" si="10"/>
        <v>4.7099634192366855</v>
      </c>
      <c r="I46">
        <f t="shared" ca="1" si="10"/>
        <v>10.844836062742882</v>
      </c>
      <c r="K46">
        <f t="shared" si="17"/>
        <v>2.1382874363876703E-17</v>
      </c>
      <c r="L46">
        <f t="shared" si="6"/>
        <v>1</v>
      </c>
      <c r="M46">
        <f t="shared" si="7"/>
        <v>2.1382874363876703E-17</v>
      </c>
      <c r="N46">
        <f t="shared" ca="1" si="8"/>
        <v>-2.590092148351415</v>
      </c>
      <c r="O46">
        <f t="shared" ca="1" si="11"/>
        <v>-2.590092148351415</v>
      </c>
      <c r="P46">
        <f t="shared" ca="1" si="11"/>
        <v>-3.2601797844737854</v>
      </c>
    </row>
    <row r="47" spans="1:16" x14ac:dyDescent="0.15">
      <c r="A47">
        <f t="shared" si="19"/>
        <v>4</v>
      </c>
      <c r="B47">
        <f t="shared" si="9"/>
        <v>7</v>
      </c>
      <c r="C47">
        <f t="shared" si="15"/>
        <v>43</v>
      </c>
      <c r="D47">
        <f t="shared" si="16"/>
        <v>3.6651914291880918</v>
      </c>
      <c r="E47">
        <f t="shared" si="2"/>
        <v>-0.86602540378443882</v>
      </c>
      <c r="F47">
        <f t="shared" si="3"/>
        <v>-0.49999999999999972</v>
      </c>
      <c r="G47">
        <f t="shared" si="13"/>
        <v>-1.3660254037844386</v>
      </c>
      <c r="H47">
        <f t="shared" ca="1" si="10"/>
        <v>6.2230477904910408</v>
      </c>
      <c r="I47">
        <f t="shared" ca="1" si="10"/>
        <v>11.622856487512793</v>
      </c>
      <c r="K47">
        <f t="shared" si="17"/>
        <v>-8.7266462599716432E-2</v>
      </c>
      <c r="L47">
        <f t="shared" si="6"/>
        <v>0.99619469809174555</v>
      </c>
      <c r="M47">
        <f t="shared" si="7"/>
        <v>-8.7155742747658124E-2</v>
      </c>
      <c r="N47">
        <f t="shared" ca="1" si="8"/>
        <v>-0.83552501337119578</v>
      </c>
      <c r="O47">
        <f t="shared" ca="1" si="11"/>
        <v>-1.2061983121010214</v>
      </c>
      <c r="P47">
        <f t="shared" ca="1" si="11"/>
        <v>-4.2003353818115547</v>
      </c>
    </row>
    <row r="48" spans="1:16" x14ac:dyDescent="0.15">
      <c r="A48">
        <f t="shared" si="19"/>
        <v>4</v>
      </c>
      <c r="B48">
        <f t="shared" si="9"/>
        <v>8</v>
      </c>
      <c r="C48">
        <f t="shared" si="15"/>
        <v>44</v>
      </c>
      <c r="D48">
        <f t="shared" si="16"/>
        <v>4.1887902047863905</v>
      </c>
      <c r="E48">
        <f t="shared" si="2"/>
        <v>-0.50000000000000044</v>
      </c>
      <c r="F48">
        <f t="shared" si="3"/>
        <v>-0.86602540378443837</v>
      </c>
      <c r="G48">
        <f t="shared" si="13"/>
        <v>-1.3660254037844388</v>
      </c>
      <c r="H48">
        <f t="shared" ca="1" si="10"/>
        <v>8.1127523725280781</v>
      </c>
      <c r="I48">
        <f t="shared" ca="1" si="10"/>
        <v>12.192542351210889</v>
      </c>
      <c r="K48">
        <f t="shared" si="17"/>
        <v>-0.15114994701951809</v>
      </c>
      <c r="L48">
        <f t="shared" si="6"/>
        <v>0.98859857827431497</v>
      </c>
      <c r="M48">
        <f t="shared" si="7"/>
        <v>-0.15057506777020974</v>
      </c>
      <c r="N48">
        <f t="shared" ca="1" si="8"/>
        <v>0.11054626707602255</v>
      </c>
      <c r="O48">
        <f t="shared" ca="1" si="11"/>
        <v>-0.59769445752274375</v>
      </c>
      <c r="P48">
        <f t="shared" ca="1" si="11"/>
        <v>-4.658315406478053</v>
      </c>
    </row>
    <row r="49" spans="1:16" x14ac:dyDescent="0.15">
      <c r="A49">
        <f t="shared" si="19"/>
        <v>4</v>
      </c>
      <c r="B49">
        <f t="shared" si="9"/>
        <v>9</v>
      </c>
      <c r="C49">
        <f t="shared" si="15"/>
        <v>45</v>
      </c>
      <c r="D49">
        <f t="shared" si="16"/>
        <v>4.7123889803846897</v>
      </c>
      <c r="E49">
        <f t="shared" si="2"/>
        <v>-1.83772268236293E-16</v>
      </c>
      <c r="F49">
        <f t="shared" si="3"/>
        <v>-1</v>
      </c>
      <c r="G49">
        <f t="shared" si="13"/>
        <v>-1.0000000000000002</v>
      </c>
      <c r="H49">
        <f t="shared" ca="1" si="10"/>
        <v>6.5925447553261032</v>
      </c>
      <c r="I49">
        <f t="shared" ca="1" si="10"/>
        <v>11.833502944100731</v>
      </c>
      <c r="K49">
        <f t="shared" si="17"/>
        <v>-0.17453292519943295</v>
      </c>
      <c r="L49">
        <f t="shared" si="6"/>
        <v>0.98480775301220802</v>
      </c>
      <c r="M49">
        <f t="shared" si="7"/>
        <v>-0.17364817766693033</v>
      </c>
      <c r="N49">
        <f t="shared" ca="1" si="8"/>
        <v>-3.1185689712293074E-3</v>
      </c>
      <c r="O49">
        <f t="shared" ca="1" si="11"/>
        <v>-0.8270863423869742</v>
      </c>
      <c r="P49">
        <f t="shared" ca="1" si="11"/>
        <v>-4.6726806138921919</v>
      </c>
    </row>
    <row r="50" spans="1:16" x14ac:dyDescent="0.15">
      <c r="A50">
        <f t="shared" si="19"/>
        <v>4</v>
      </c>
      <c r="B50">
        <f t="shared" si="9"/>
        <v>10</v>
      </c>
      <c r="C50">
        <f t="shared" si="15"/>
        <v>46</v>
      </c>
      <c r="D50">
        <f t="shared" si="16"/>
        <v>5.2359877559829888</v>
      </c>
      <c r="E50">
        <f t="shared" si="2"/>
        <v>0.50000000000000011</v>
      </c>
      <c r="F50">
        <f t="shared" si="3"/>
        <v>-0.8660254037844386</v>
      </c>
      <c r="G50">
        <f t="shared" si="13"/>
        <v>-0.36602540378443849</v>
      </c>
      <c r="H50">
        <f t="shared" ca="1" si="10"/>
        <v>7.1196366404124225</v>
      </c>
      <c r="I50">
        <f t="shared" ca="1" si="10"/>
        <v>8.3162788129766287</v>
      </c>
      <c r="K50">
        <f t="shared" si="17"/>
        <v>-0.15114994701951814</v>
      </c>
      <c r="L50">
        <f t="shared" si="6"/>
        <v>0.98859857827431485</v>
      </c>
      <c r="M50">
        <f t="shared" si="7"/>
        <v>-0.15057506777020979</v>
      </c>
      <c r="N50">
        <f t="shared" ca="1" si="8"/>
        <v>1.2599263137734176</v>
      </c>
      <c r="O50">
        <f t="shared" ca="1" si="11"/>
        <v>0.41982377997324949</v>
      </c>
      <c r="P50">
        <f t="shared" ca="1" si="11"/>
        <v>-5.6110824605803007</v>
      </c>
    </row>
    <row r="51" spans="1:16" x14ac:dyDescent="0.15">
      <c r="A51">
        <f t="shared" si="19"/>
        <v>4</v>
      </c>
      <c r="B51">
        <f t="shared" si="9"/>
        <v>11</v>
      </c>
      <c r="C51">
        <f t="shared" si="15"/>
        <v>47</v>
      </c>
      <c r="D51">
        <f t="shared" si="16"/>
        <v>5.7595865315812871</v>
      </c>
      <c r="E51">
        <f t="shared" si="2"/>
        <v>0.86602540378443837</v>
      </c>
      <c r="F51">
        <f t="shared" si="3"/>
        <v>-0.50000000000000044</v>
      </c>
      <c r="G51">
        <f t="shared" si="13"/>
        <v>0.36602540378443793</v>
      </c>
      <c r="H51">
        <f t="shared" ca="1" si="10"/>
        <v>7.8474125075142194</v>
      </c>
      <c r="I51">
        <f t="shared" ca="1" si="10"/>
        <v>9.1181984859378815</v>
      </c>
      <c r="K51">
        <f t="shared" si="17"/>
        <v>-8.7266462599716543E-2</v>
      </c>
      <c r="L51">
        <f t="shared" si="6"/>
        <v>0.99619469809174555</v>
      </c>
      <c r="M51">
        <f t="shared" si="7"/>
        <v>-8.7155742747658235E-2</v>
      </c>
      <c r="N51">
        <f t="shared" ca="1" si="8"/>
        <v>0.48829321305656304</v>
      </c>
      <c r="O51">
        <f t="shared" ca="1" si="11"/>
        <v>-7.1508764962130988E-2</v>
      </c>
      <c r="P51">
        <f t="shared" ca="1" si="11"/>
        <v>-6.4198852300408005</v>
      </c>
    </row>
    <row r="52" spans="1:16" x14ac:dyDescent="0.15">
      <c r="A52">
        <f t="shared" si="19"/>
        <v>4</v>
      </c>
      <c r="B52">
        <f t="shared" si="9"/>
        <v>12</v>
      </c>
      <c r="C52">
        <f t="shared" si="15"/>
        <v>48</v>
      </c>
      <c r="D52">
        <f t="shared" si="16"/>
        <v>6.2831853071795862</v>
      </c>
      <c r="E52">
        <f t="shared" si="2"/>
        <v>1</v>
      </c>
      <c r="F52">
        <f t="shared" si="3"/>
        <v>-2.45029690981724E-16</v>
      </c>
      <c r="G52">
        <f t="shared" si="13"/>
        <v>0.99999999999999978</v>
      </c>
      <c r="H52">
        <f t="shared" ca="1" si="10"/>
        <v>8.388626686945674</v>
      </c>
      <c r="I52">
        <f t="shared" ca="1" si="10"/>
        <v>9.1401243016865479</v>
      </c>
      <c r="K52">
        <f t="shared" si="17"/>
        <v>-4.2765748727753405E-17</v>
      </c>
      <c r="L52">
        <f t="shared" si="6"/>
        <v>1</v>
      </c>
      <c r="M52">
        <f t="shared" si="7"/>
        <v>-4.2765748727753405E-17</v>
      </c>
      <c r="N52">
        <f t="shared" ca="1" si="8"/>
        <v>-0.82180378902187601</v>
      </c>
      <c r="O52">
        <f t="shared" ca="1" si="11"/>
        <v>-0.82180378902187623</v>
      </c>
      <c r="P52">
        <f t="shared" ca="1" si="11"/>
        <v>-5.2855236681470519</v>
      </c>
    </row>
    <row r="53" spans="1:16" x14ac:dyDescent="0.15">
      <c r="A53">
        <f>+A52+1</f>
        <v>5</v>
      </c>
      <c r="B53">
        <v>1</v>
      </c>
      <c r="C53">
        <f t="shared" si="15"/>
        <v>49</v>
      </c>
      <c r="D53">
        <f t="shared" si="16"/>
        <v>0.52359877559829882</v>
      </c>
      <c r="E53">
        <f t="shared" si="2"/>
        <v>0.86602540378443871</v>
      </c>
      <c r="F53">
        <f t="shared" si="3"/>
        <v>0.49999999999999994</v>
      </c>
      <c r="G53">
        <f t="shared" si="13"/>
        <v>1.3660254037844386</v>
      </c>
      <c r="H53">
        <f t="shared" ca="1" si="10"/>
        <v>7.7008354528046103</v>
      </c>
      <c r="I53">
        <f t="shared" ca="1" si="10"/>
        <v>10.126213646827074</v>
      </c>
      <c r="K53">
        <f t="shared" si="17"/>
        <v>8.726646259971646E-2</v>
      </c>
      <c r="L53">
        <f t="shared" si="6"/>
        <v>0.99619469809174555</v>
      </c>
      <c r="M53">
        <f t="shared" si="7"/>
        <v>8.7155742747658152E-2</v>
      </c>
      <c r="N53">
        <f t="shared" ca="1" si="8"/>
        <v>-2.7037431359231672</v>
      </c>
      <c r="O53">
        <f t="shared" ca="1" si="11"/>
        <v>-2.173741226970122</v>
      </c>
      <c r="P53">
        <f t="shared" ca="1" si="11"/>
        <v>-6.1759975145934902</v>
      </c>
    </row>
    <row r="54" spans="1:16" x14ac:dyDescent="0.15">
      <c r="A54">
        <f>+A53</f>
        <v>5</v>
      </c>
      <c r="B54">
        <f t="shared" si="9"/>
        <v>2</v>
      </c>
      <c r="C54">
        <f t="shared" si="15"/>
        <v>50</v>
      </c>
      <c r="D54">
        <f t="shared" si="16"/>
        <v>1.0471975511965976</v>
      </c>
      <c r="E54">
        <f t="shared" si="2"/>
        <v>0.50000000000000011</v>
      </c>
      <c r="F54">
        <f t="shared" si="3"/>
        <v>0.8660254037844386</v>
      </c>
      <c r="G54">
        <f t="shared" si="13"/>
        <v>1.3660254037844388</v>
      </c>
      <c r="H54">
        <f t="shared" ca="1" si="10"/>
        <v>8.9799270308925863</v>
      </c>
      <c r="I54">
        <f t="shared" ca="1" si="10"/>
        <v>10.054577511456351</v>
      </c>
      <c r="K54">
        <f t="shared" si="17"/>
        <v>0.15114994701951814</v>
      </c>
      <c r="L54">
        <f t="shared" si="6"/>
        <v>0.98859857827431485</v>
      </c>
      <c r="M54">
        <f t="shared" si="7"/>
        <v>0.15057506777020979</v>
      </c>
      <c r="N54">
        <f t="shared" ca="1" si="8"/>
        <v>-4.4520420339309696</v>
      </c>
      <c r="O54">
        <f t="shared" ca="1" si="11"/>
        <v>-3.9395006593443371</v>
      </c>
      <c r="P54">
        <f t="shared" ca="1" si="11"/>
        <v>-3.7021884914118641</v>
      </c>
    </row>
    <row r="55" spans="1:16" x14ac:dyDescent="0.15">
      <c r="A55">
        <f t="shared" ref="A55:A64" si="20">+A54</f>
        <v>5</v>
      </c>
      <c r="B55">
        <f t="shared" si="9"/>
        <v>3</v>
      </c>
      <c r="C55">
        <f t="shared" si="15"/>
        <v>51</v>
      </c>
      <c r="D55">
        <f t="shared" si="16"/>
        <v>1.5707963267948966</v>
      </c>
      <c r="E55">
        <f t="shared" si="2"/>
        <v>6.1257422745431001E-17</v>
      </c>
      <c r="F55">
        <f t="shared" si="3"/>
        <v>1</v>
      </c>
      <c r="G55">
        <f t="shared" si="13"/>
        <v>1</v>
      </c>
      <c r="H55">
        <f t="shared" ca="1" si="10"/>
        <v>9.6510138824144871</v>
      </c>
      <c r="I55">
        <f t="shared" ca="1" si="10"/>
        <v>9.2510849999897058</v>
      </c>
      <c r="K55">
        <f t="shared" si="17"/>
        <v>0.17453292519943295</v>
      </c>
      <c r="L55">
        <f t="shared" si="6"/>
        <v>0.98480775301220802</v>
      </c>
      <c r="M55">
        <f t="shared" si="7"/>
        <v>0.17364817766693033</v>
      </c>
      <c r="N55">
        <f t="shared" ca="1" si="8"/>
        <v>-3.6802349645762504</v>
      </c>
      <c r="O55">
        <f t="shared" ca="1" si="11"/>
        <v>-2.8242647021352454</v>
      </c>
      <c r="P55">
        <f t="shared" ca="1" si="11"/>
        <v>-5.1764274260272245</v>
      </c>
    </row>
    <row r="56" spans="1:16" x14ac:dyDescent="0.15">
      <c r="A56">
        <f t="shared" si="20"/>
        <v>5</v>
      </c>
      <c r="B56">
        <f t="shared" si="9"/>
        <v>4</v>
      </c>
      <c r="C56">
        <f t="shared" si="15"/>
        <v>52</v>
      </c>
      <c r="D56">
        <f t="shared" si="16"/>
        <v>2.0943951023931953</v>
      </c>
      <c r="E56">
        <f t="shared" si="2"/>
        <v>-0.49999999999999978</v>
      </c>
      <c r="F56">
        <f t="shared" si="3"/>
        <v>0.86602540378443871</v>
      </c>
      <c r="G56">
        <f t="shared" si="13"/>
        <v>0.36602540378443893</v>
      </c>
      <c r="H56">
        <f t="shared" ca="1" si="10"/>
        <v>8.4678306025675933</v>
      </c>
      <c r="I56">
        <f t="shared" ca="1" si="10"/>
        <v>9.5417020338287699</v>
      </c>
      <c r="K56">
        <f t="shared" si="17"/>
        <v>0.15114994701951817</v>
      </c>
      <c r="L56">
        <f t="shared" si="6"/>
        <v>0.98859857827431485</v>
      </c>
      <c r="M56">
        <f t="shared" si="7"/>
        <v>0.15057506777020982</v>
      </c>
      <c r="N56">
        <f t="shared" ca="1" si="8"/>
        <v>-3.1612854410191926</v>
      </c>
      <c r="O56">
        <f t="shared" ca="1" si="11"/>
        <v>-2.2938596737086239</v>
      </c>
      <c r="P56">
        <f t="shared" ca="1" si="11"/>
        <v>-5.9344421494383095</v>
      </c>
    </row>
    <row r="57" spans="1:16" x14ac:dyDescent="0.15">
      <c r="A57">
        <f t="shared" si="20"/>
        <v>5</v>
      </c>
      <c r="B57">
        <f t="shared" si="9"/>
        <v>5</v>
      </c>
      <c r="C57">
        <f t="shared" si="15"/>
        <v>53</v>
      </c>
      <c r="D57">
        <f t="shared" si="16"/>
        <v>2.6179938779914944</v>
      </c>
      <c r="E57">
        <f t="shared" si="2"/>
        <v>-0.86602540378443871</v>
      </c>
      <c r="F57">
        <f t="shared" si="3"/>
        <v>0.49999999999999994</v>
      </c>
      <c r="G57">
        <f t="shared" si="13"/>
        <v>-0.36602540378443876</v>
      </c>
      <c r="H57">
        <f t="shared" ca="1" si="10"/>
        <v>10.978985588044198</v>
      </c>
      <c r="I57">
        <f t="shared" ca="1" si="10"/>
        <v>9.1673932778771405</v>
      </c>
      <c r="K57">
        <f t="shared" si="17"/>
        <v>8.726646259971646E-2</v>
      </c>
      <c r="L57">
        <f t="shared" si="6"/>
        <v>0.99619469809174555</v>
      </c>
      <c r="M57">
        <f t="shared" si="7"/>
        <v>8.7155742747658152E-2</v>
      </c>
      <c r="N57">
        <f t="shared" ca="1" si="8"/>
        <v>-2.6833260218401223</v>
      </c>
      <c r="O57">
        <f t="shared" ca="1" si="11"/>
        <v>-2.1982571488567952</v>
      </c>
      <c r="P57">
        <f t="shared" ca="1" si="11"/>
        <v>-5.661519132885414</v>
      </c>
    </row>
    <row r="58" spans="1:16" x14ac:dyDescent="0.15">
      <c r="A58">
        <f t="shared" si="20"/>
        <v>5</v>
      </c>
      <c r="B58">
        <f t="shared" si="9"/>
        <v>6</v>
      </c>
      <c r="C58">
        <f t="shared" si="15"/>
        <v>54</v>
      </c>
      <c r="D58">
        <f t="shared" si="16"/>
        <v>3.1415926535897931</v>
      </c>
      <c r="E58">
        <f t="shared" si="2"/>
        <v>-1</v>
      </c>
      <c r="F58">
        <f t="shared" si="3"/>
        <v>1.22514845490862E-16</v>
      </c>
      <c r="G58">
        <f t="shared" si="13"/>
        <v>-0.99999999999999989</v>
      </c>
      <c r="H58">
        <f t="shared" ca="1" si="10"/>
        <v>11.1544635687686</v>
      </c>
      <c r="I58">
        <f t="shared" ca="1" si="10"/>
        <v>7.8383278883308014</v>
      </c>
      <c r="K58">
        <f t="shared" si="17"/>
        <v>2.1382874363876703E-17</v>
      </c>
      <c r="L58">
        <f t="shared" si="6"/>
        <v>1</v>
      </c>
      <c r="M58">
        <f t="shared" si="7"/>
        <v>2.1382874363876703E-17</v>
      </c>
      <c r="N58">
        <f t="shared" ca="1" si="8"/>
        <v>-2.6355296500365282</v>
      </c>
      <c r="O58">
        <f t="shared" ca="1" si="11"/>
        <v>-2.6355296500365282</v>
      </c>
      <c r="P58">
        <f t="shared" ca="1" si="11"/>
        <v>-4.8650943706690786</v>
      </c>
    </row>
    <row r="59" spans="1:16" x14ac:dyDescent="0.15">
      <c r="A59">
        <f t="shared" si="20"/>
        <v>5</v>
      </c>
      <c r="B59">
        <f t="shared" si="9"/>
        <v>7</v>
      </c>
      <c r="C59">
        <f t="shared" si="15"/>
        <v>55</v>
      </c>
      <c r="D59">
        <f t="shared" si="16"/>
        <v>3.6651914291880918</v>
      </c>
      <c r="E59">
        <f t="shared" si="2"/>
        <v>-0.86602540378443882</v>
      </c>
      <c r="F59">
        <f t="shared" si="3"/>
        <v>-0.49999999999999972</v>
      </c>
      <c r="G59">
        <f t="shared" si="13"/>
        <v>-1.3660254037844386</v>
      </c>
      <c r="H59">
        <f t="shared" ca="1" si="10"/>
        <v>11.621026644738972</v>
      </c>
      <c r="I59">
        <f t="shared" ca="1" si="10"/>
        <v>5.7631224625196475</v>
      </c>
      <c r="K59">
        <f t="shared" si="17"/>
        <v>-8.7266462599716432E-2</v>
      </c>
      <c r="L59">
        <f t="shared" si="6"/>
        <v>0.99619469809174555</v>
      </c>
      <c r="M59">
        <f t="shared" si="7"/>
        <v>-8.7155742747658124E-2</v>
      </c>
      <c r="N59">
        <f t="shared" ca="1" si="8"/>
        <v>-2.477028033937144</v>
      </c>
      <c r="O59">
        <f t="shared" ca="1" si="11"/>
        <v>-2.8945429159956571</v>
      </c>
      <c r="P59">
        <f t="shared" ca="1" si="11"/>
        <v>-4.6640675595375267</v>
      </c>
    </row>
    <row r="60" spans="1:16" x14ac:dyDescent="0.15">
      <c r="A60">
        <f t="shared" si="20"/>
        <v>5</v>
      </c>
      <c r="B60">
        <f t="shared" si="9"/>
        <v>8</v>
      </c>
      <c r="C60">
        <f t="shared" si="15"/>
        <v>56</v>
      </c>
      <c r="D60">
        <f t="shared" si="16"/>
        <v>4.1887902047863905</v>
      </c>
      <c r="E60">
        <f t="shared" si="2"/>
        <v>-0.50000000000000044</v>
      </c>
      <c r="F60">
        <f t="shared" si="3"/>
        <v>-0.86602540378443837</v>
      </c>
      <c r="G60">
        <f t="shared" si="13"/>
        <v>-1.3660254037844388</v>
      </c>
      <c r="H60">
        <f t="shared" ca="1" si="10"/>
        <v>11.879494310698218</v>
      </c>
      <c r="I60">
        <f t="shared" ca="1" si="10"/>
        <v>6.0116974654694451</v>
      </c>
      <c r="K60">
        <f t="shared" si="17"/>
        <v>-0.15114994701951809</v>
      </c>
      <c r="L60">
        <f t="shared" si="6"/>
        <v>0.98859857827431497</v>
      </c>
      <c r="M60">
        <f t="shared" si="7"/>
        <v>-0.15057506777020974</v>
      </c>
      <c r="N60">
        <f t="shared" ca="1" si="8"/>
        <v>7.9170150848754561E-2</v>
      </c>
      <c r="O60">
        <f t="shared" ca="1" si="11"/>
        <v>-0.72350198147509781</v>
      </c>
      <c r="P60">
        <f t="shared" ca="1" si="11"/>
        <v>-5.2759277673116696</v>
      </c>
    </row>
    <row r="61" spans="1:16" x14ac:dyDescent="0.15">
      <c r="A61">
        <f t="shared" si="20"/>
        <v>5</v>
      </c>
      <c r="B61">
        <f t="shared" si="9"/>
        <v>9</v>
      </c>
      <c r="C61">
        <f t="shared" si="15"/>
        <v>57</v>
      </c>
      <c r="D61">
        <f t="shared" si="16"/>
        <v>4.7123889803846897</v>
      </c>
      <c r="E61">
        <f t="shared" si="2"/>
        <v>-1.83772268236293E-16</v>
      </c>
      <c r="F61">
        <f t="shared" si="3"/>
        <v>-1</v>
      </c>
      <c r="G61">
        <f t="shared" si="13"/>
        <v>-1.0000000000000002</v>
      </c>
      <c r="H61">
        <f t="shared" ca="1" si="10"/>
        <v>12.297744424955241</v>
      </c>
      <c r="I61">
        <f t="shared" ca="1" si="10"/>
        <v>6.1733516783677871</v>
      </c>
      <c r="K61">
        <f t="shared" si="17"/>
        <v>-0.17453292519943295</v>
      </c>
      <c r="L61">
        <f t="shared" si="6"/>
        <v>0.98480775301220802</v>
      </c>
      <c r="M61">
        <f t="shared" si="7"/>
        <v>-0.17364817766693033</v>
      </c>
      <c r="N61">
        <f t="shared" ca="1" si="8"/>
        <v>1.4993167237486338E-2</v>
      </c>
      <c r="O61">
        <f t="shared" ca="1" si="11"/>
        <v>-0.98624724779490802</v>
      </c>
      <c r="P61">
        <f t="shared" ca="1" si="11"/>
        <v>-5.6796282950033374</v>
      </c>
    </row>
    <row r="62" spans="1:16" x14ac:dyDescent="0.15">
      <c r="A62">
        <f t="shared" si="20"/>
        <v>5</v>
      </c>
      <c r="B62">
        <f t="shared" si="9"/>
        <v>10</v>
      </c>
      <c r="C62">
        <f t="shared" si="15"/>
        <v>58</v>
      </c>
      <c r="D62">
        <f t="shared" si="16"/>
        <v>5.2359877559829888</v>
      </c>
      <c r="E62">
        <f t="shared" si="2"/>
        <v>0.50000000000000011</v>
      </c>
      <c r="F62">
        <f t="shared" si="3"/>
        <v>-0.8660254037844386</v>
      </c>
      <c r="G62">
        <f t="shared" si="13"/>
        <v>-0.36602540378443849</v>
      </c>
      <c r="H62">
        <f t="shared" ca="1" si="10"/>
        <v>12.336745164027549</v>
      </c>
      <c r="I62">
        <f t="shared" ca="1" si="10"/>
        <v>6.2156667723819545</v>
      </c>
      <c r="K62">
        <f t="shared" si="17"/>
        <v>-0.15114994701951814</v>
      </c>
      <c r="L62">
        <f t="shared" si="6"/>
        <v>0.98859857827431485</v>
      </c>
      <c r="M62">
        <f t="shared" si="7"/>
        <v>-0.15057506777020979</v>
      </c>
      <c r="N62">
        <f t="shared" ca="1" si="8"/>
        <v>-6.6581001619383406E-2</v>
      </c>
      <c r="O62">
        <f t="shared" ca="1" si="11"/>
        <v>-0.91357542270259906</v>
      </c>
      <c r="P62">
        <f t="shared" ca="1" si="11"/>
        <v>-5.5558889980873269</v>
      </c>
    </row>
    <row r="63" spans="1:16" x14ac:dyDescent="0.15">
      <c r="A63">
        <f t="shared" si="20"/>
        <v>5</v>
      </c>
      <c r="B63">
        <f t="shared" si="9"/>
        <v>11</v>
      </c>
      <c r="C63">
        <f t="shared" si="15"/>
        <v>59</v>
      </c>
      <c r="D63">
        <f t="shared" si="16"/>
        <v>5.7595865315812871</v>
      </c>
      <c r="E63">
        <f t="shared" si="2"/>
        <v>0.86602540378443837</v>
      </c>
      <c r="F63">
        <f t="shared" si="3"/>
        <v>-0.50000000000000044</v>
      </c>
      <c r="G63">
        <f t="shared" si="13"/>
        <v>0.36602540378443793</v>
      </c>
      <c r="H63">
        <f t="shared" ca="1" si="10"/>
        <v>11.845245494116501</v>
      </c>
      <c r="I63">
        <f t="shared" ca="1" si="10"/>
        <v>5.8593462853230056</v>
      </c>
      <c r="K63">
        <f t="shared" si="17"/>
        <v>-8.7266462599716543E-2</v>
      </c>
      <c r="L63">
        <f t="shared" si="6"/>
        <v>0.99619469809174555</v>
      </c>
      <c r="M63">
        <f t="shared" si="7"/>
        <v>-8.7155742747658235E-2</v>
      </c>
      <c r="N63">
        <f t="shared" ca="1" si="8"/>
        <v>0.95455665773762854</v>
      </c>
      <c r="O63">
        <f t="shared" ca="1" si="11"/>
        <v>0.54366978649798303</v>
      </c>
      <c r="P63">
        <f t="shared" ca="1" si="11"/>
        <v>-4.7381352725235324</v>
      </c>
    </row>
    <row r="64" spans="1:16" x14ac:dyDescent="0.15">
      <c r="A64">
        <f t="shared" si="20"/>
        <v>5</v>
      </c>
      <c r="B64">
        <f t="shared" si="9"/>
        <v>12</v>
      </c>
      <c r="C64">
        <f t="shared" si="15"/>
        <v>60</v>
      </c>
      <c r="D64">
        <f t="shared" si="16"/>
        <v>6.2831853071795862</v>
      </c>
      <c r="E64">
        <f t="shared" si="2"/>
        <v>1</v>
      </c>
      <c r="F64">
        <f t="shared" si="3"/>
        <v>-2.45029690981724E-16</v>
      </c>
      <c r="G64">
        <f t="shared" si="13"/>
        <v>0.99999999999999978</v>
      </c>
      <c r="H64">
        <f t="shared" ca="1" si="10"/>
        <v>12.534510686743358</v>
      </c>
      <c r="I64">
        <f t="shared" ca="1" si="10"/>
        <v>6.8828044694536841</v>
      </c>
      <c r="K64">
        <f t="shared" si="17"/>
        <v>-4.2765748727753405E-17</v>
      </c>
      <c r="L64">
        <f t="shared" si="6"/>
        <v>1</v>
      </c>
      <c r="M64">
        <f t="shared" si="7"/>
        <v>-4.2765748727753405E-17</v>
      </c>
      <c r="N64">
        <f t="shared" ca="1" si="8"/>
        <v>2.0399290229055498</v>
      </c>
      <c r="O64">
        <f t="shared" ca="1" si="11"/>
        <v>2.0399290229055493</v>
      </c>
      <c r="P64">
        <f t="shared" ca="1" si="11"/>
        <v>-6.3307790852716366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F830-E096-4418-8793-2005AC3F40C4}">
  <dimension ref="A1:Z82"/>
  <sheetViews>
    <sheetView workbookViewId="0">
      <selection activeCell="M27" sqref="M27"/>
    </sheetView>
  </sheetViews>
  <sheetFormatPr defaultRowHeight="12" x14ac:dyDescent="0.15"/>
  <cols>
    <col min="1" max="7" width="9.140625" customWidth="1"/>
    <col min="10" max="10" width="14.140625" bestFit="1" customWidth="1"/>
  </cols>
  <sheetData>
    <row r="1" spans="1:26" x14ac:dyDescent="0.15">
      <c r="H1" t="s">
        <v>21</v>
      </c>
    </row>
    <row r="2" spans="1:26" ht="12.75" thickBot="1" x14ac:dyDescent="0.2"/>
    <row r="3" spans="1:26" x14ac:dyDescent="0.15">
      <c r="A3" t="str">
        <f>+時系列データ!C3</f>
        <v>T</v>
      </c>
      <c r="B3" t="s">
        <v>12</v>
      </c>
      <c r="C3" t="s">
        <v>3</v>
      </c>
      <c r="D3" t="s">
        <v>4</v>
      </c>
      <c r="E3" t="s">
        <v>6</v>
      </c>
      <c r="F3" t="s">
        <v>16</v>
      </c>
      <c r="G3" t="s">
        <v>52</v>
      </c>
      <c r="H3" s="5" t="s">
        <v>22</v>
      </c>
      <c r="I3" s="5"/>
    </row>
    <row r="4" spans="1:26" x14ac:dyDescent="0.15">
      <c r="A4">
        <v>1</v>
      </c>
      <c r="B4">
        <f ca="1">+時系列データ!G4</f>
        <v>1.3353122203059264</v>
      </c>
      <c r="C4">
        <f>+時系列データ!C4</f>
        <v>1</v>
      </c>
      <c r="D4">
        <f ca="1">+時系列データ!D4</f>
        <v>-0.17751614319560338</v>
      </c>
      <c r="E4">
        <f ca="1">+時系列データ!E4</f>
        <v>0.78495978936604971</v>
      </c>
      <c r="F4">
        <f ca="1">+時系列データ!F4</f>
        <v>-0.27213142586451994</v>
      </c>
      <c r="H4" s="2" t="s">
        <v>23</v>
      </c>
      <c r="I4" s="2">
        <v>1</v>
      </c>
      <c r="Z4">
        <v>-0.20099556904801413</v>
      </c>
    </row>
    <row r="5" spans="1:26" x14ac:dyDescent="0.15">
      <c r="A5">
        <v>2</v>
      </c>
      <c r="B5">
        <f ca="1">+時系列データ!G5</f>
        <v>3.6986893849674281</v>
      </c>
      <c r="C5">
        <f>+時系列データ!C5</f>
        <v>2</v>
      </c>
      <c r="D5">
        <f>+時系列データ!D5</f>
        <v>1.3660254037844388</v>
      </c>
      <c r="E5">
        <f ca="1">+時系列データ!E5</f>
        <v>-0.44166314104604559</v>
      </c>
      <c r="F5">
        <f ca="1">+時系列データ!F5</f>
        <v>0.77432712222903488</v>
      </c>
      <c r="H5" s="2" t="s">
        <v>24</v>
      </c>
      <c r="I5" s="2">
        <v>1</v>
      </c>
      <c r="Z5">
        <v>1.8790693338081503</v>
      </c>
    </row>
    <row r="6" spans="1:26" x14ac:dyDescent="0.15">
      <c r="A6">
        <v>3</v>
      </c>
      <c r="B6">
        <f ca="1">+時系列データ!G6</f>
        <v>4.3803305170141682</v>
      </c>
      <c r="C6">
        <f>+時系列データ!C6</f>
        <v>3</v>
      </c>
      <c r="D6">
        <f>+時系列データ!D6</f>
        <v>1</v>
      </c>
      <c r="E6">
        <f ca="1">+時系列データ!E6</f>
        <v>-0.71238172651197562</v>
      </c>
      <c r="F6">
        <f ca="1">+時系列データ!F6</f>
        <v>1.0927122435261436</v>
      </c>
      <c r="H6" s="2" t="s">
        <v>25</v>
      </c>
      <c r="I6" s="2">
        <v>1</v>
      </c>
      <c r="Z6">
        <v>2.6945545090980976</v>
      </c>
    </row>
    <row r="7" spans="1:26" x14ac:dyDescent="0.15">
      <c r="A7">
        <v>4</v>
      </c>
      <c r="B7">
        <f ca="1">+時系列データ!G7</f>
        <v>4.1375950571190669</v>
      </c>
      <c r="C7">
        <f>+時系列データ!C7</f>
        <v>4</v>
      </c>
      <c r="D7">
        <f>+時系列データ!D7</f>
        <v>0.36602540378443893</v>
      </c>
      <c r="E7">
        <f ca="1">+時系列データ!E7</f>
        <v>-0.94726194068777259</v>
      </c>
      <c r="F7">
        <f ca="1">+時系列データ!F7</f>
        <v>0.71883159402240038</v>
      </c>
      <c r="H7" s="2" t="s">
        <v>26</v>
      </c>
      <c r="I7" s="2">
        <v>6.1191524147772182E-15</v>
      </c>
      <c r="Z7">
        <v>1.8791952187249774</v>
      </c>
    </row>
    <row r="8" spans="1:26" ht="12.75" thickBot="1" x14ac:dyDescent="0.2">
      <c r="A8">
        <v>5</v>
      </c>
      <c r="B8">
        <f ca="1">+時系列データ!G8</f>
        <v>3.9384125271862045</v>
      </c>
      <c r="C8">
        <f>+時系列データ!C8</f>
        <v>5</v>
      </c>
      <c r="D8">
        <f>+時系列データ!D8</f>
        <v>-0.36602540378443876</v>
      </c>
      <c r="E8">
        <f ca="1">+時系列データ!E8</f>
        <v>-2.2796113201500678</v>
      </c>
      <c r="F8">
        <f ca="1">+時系列データ!F8</f>
        <v>1.5840492511207105</v>
      </c>
      <c r="H8" s="3" t="s">
        <v>27</v>
      </c>
      <c r="I8" s="3">
        <v>55</v>
      </c>
      <c r="Z8">
        <v>1.2369887294129547</v>
      </c>
    </row>
    <row r="9" spans="1:26" x14ac:dyDescent="0.15">
      <c r="A9">
        <v>6</v>
      </c>
      <c r="B9">
        <f ca="1">+時系列データ!G9</f>
        <v>4.8615985986029919</v>
      </c>
      <c r="C9">
        <f>+時系列データ!C9</f>
        <v>6</v>
      </c>
      <c r="D9">
        <f>+時系列データ!D9</f>
        <v>-0.99999999999999989</v>
      </c>
      <c r="E9">
        <f ca="1">+時系列データ!E9</f>
        <v>-2.3852292248622122</v>
      </c>
      <c r="F9">
        <f ca="1">+時系列データ!F9</f>
        <v>2.2468278234652042</v>
      </c>
      <c r="G9">
        <f ca="1">+$I$17+$I$18*C9+$I$19*D9+$I$20*E9+$I$21*F9</f>
        <v>4.8615985986029742</v>
      </c>
      <c r="Z9">
        <v>1.842815569189435</v>
      </c>
    </row>
    <row r="10" spans="1:26" ht="12.75" thickBot="1" x14ac:dyDescent="0.2">
      <c r="A10">
        <v>7</v>
      </c>
      <c r="B10">
        <f ca="1">+時系列データ!G10</f>
        <v>7.1873740952339409</v>
      </c>
      <c r="C10">
        <f>+時系列データ!C10</f>
        <v>7</v>
      </c>
      <c r="D10">
        <f>+時系列データ!D10</f>
        <v>-1.3660254037844386</v>
      </c>
      <c r="E10">
        <f ca="1">+時系列データ!E10</f>
        <v>-2.1375449794758969</v>
      </c>
      <c r="F10">
        <f ca="1">+時系列データ!F10</f>
        <v>3.6909444784942762</v>
      </c>
      <c r="G10">
        <f t="shared" ref="G10:G62" ca="1" si="0">+$I$17+$I$18*C9+$I$19*D9+$I$20*E9+$I$21*F9</f>
        <v>4.8615985986029742</v>
      </c>
      <c r="H10" t="s">
        <v>28</v>
      </c>
      <c r="Z10">
        <v>2.3736014014327784</v>
      </c>
    </row>
    <row r="11" spans="1:26" x14ac:dyDescent="0.15">
      <c r="A11">
        <v>8</v>
      </c>
      <c r="B11">
        <f ca="1">+時系列データ!G11</f>
        <v>8.6686423339988785</v>
      </c>
      <c r="C11">
        <f>+時系列データ!C11</f>
        <v>8</v>
      </c>
      <c r="D11">
        <f>+時系列データ!D11</f>
        <v>-1.3660254037844388</v>
      </c>
      <c r="E11">
        <f ca="1">+時系列データ!E11</f>
        <v>-1.492272558307679</v>
      </c>
      <c r="F11">
        <f ca="1">+時系列データ!F11</f>
        <v>3.5269402960909968</v>
      </c>
      <c r="G11">
        <f t="shared" ca="1" si="0"/>
        <v>7.1873740952339222</v>
      </c>
      <c r="H11" s="4"/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Z11">
        <v>3.4441852159750268</v>
      </c>
    </row>
    <row r="12" spans="1:26" x14ac:dyDescent="0.15">
      <c r="A12">
        <v>9</v>
      </c>
      <c r="B12">
        <f ca="1">+時系列データ!G12</f>
        <v>10.422577475833826</v>
      </c>
      <c r="C12">
        <f>+時系列データ!C12</f>
        <v>9</v>
      </c>
      <c r="D12">
        <f>+時系列データ!D12</f>
        <v>-1.0000000000000002</v>
      </c>
      <c r="E12">
        <f ca="1">+時系列データ!E12</f>
        <v>-0.49664517151676169</v>
      </c>
      <c r="F12">
        <f ca="1">+時系列データ!F12</f>
        <v>2.9192226473505878</v>
      </c>
      <c r="G12">
        <f t="shared" ca="1" si="0"/>
        <v>8.6686423339988607</v>
      </c>
      <c r="H12" s="2" t="s">
        <v>29</v>
      </c>
      <c r="I12" s="2">
        <v>4</v>
      </c>
      <c r="J12" s="2">
        <v>22390.322704587703</v>
      </c>
      <c r="K12" s="2">
        <v>5597.5806761469257</v>
      </c>
      <c r="L12" s="2">
        <v>1.4949195460433925E+32</v>
      </c>
      <c r="M12" s="2">
        <v>0</v>
      </c>
      <c r="Z12">
        <v>5.2148057813846274</v>
      </c>
    </row>
    <row r="13" spans="1:26" x14ac:dyDescent="0.15">
      <c r="A13">
        <v>10</v>
      </c>
      <c r="B13">
        <f ca="1">+時系列データ!G13</f>
        <v>11.275305469014981</v>
      </c>
      <c r="C13">
        <f>+時系列データ!C13</f>
        <v>10</v>
      </c>
      <c r="D13">
        <f>+時系列データ!D13</f>
        <v>-0.36602540378443849</v>
      </c>
      <c r="E13">
        <f ca="1">+時系列データ!E13</f>
        <v>-0.58377405669963522</v>
      </c>
      <c r="F13">
        <f ca="1">+時系列データ!F13</f>
        <v>2.2251049294990546</v>
      </c>
      <c r="G13">
        <f t="shared" ca="1" si="0"/>
        <v>10.422577475833805</v>
      </c>
      <c r="H13" s="2" t="s">
        <v>30</v>
      </c>
      <c r="I13" s="2">
        <v>50</v>
      </c>
      <c r="J13" s="2">
        <v>1.8722013137636929E-27</v>
      </c>
      <c r="K13" s="2">
        <v>3.7444026275273859E-29</v>
      </c>
      <c r="L13" s="2"/>
      <c r="M13" s="2"/>
      <c r="Z13">
        <v>7.5488350799193622</v>
      </c>
    </row>
    <row r="14" spans="1:26" ht="12.75" thickBot="1" x14ac:dyDescent="0.2">
      <c r="A14">
        <v>11</v>
      </c>
      <c r="B14">
        <f ca="1">+時系列データ!G14</f>
        <v>14.925335535880151</v>
      </c>
      <c r="C14">
        <f>+時系列データ!C14</f>
        <v>11</v>
      </c>
      <c r="D14">
        <f>+時系列データ!D14</f>
        <v>0.36602540378443793</v>
      </c>
      <c r="E14">
        <f ca="1">+時系列データ!E14</f>
        <v>0.16406433722063016</v>
      </c>
      <c r="F14">
        <f ca="1">+時系列データ!F14</f>
        <v>3.395245794875084</v>
      </c>
      <c r="G14">
        <f t="shared" ca="1" si="0"/>
        <v>11.275305469014965</v>
      </c>
      <c r="H14" s="3" t="s">
        <v>31</v>
      </c>
      <c r="I14" s="3">
        <v>54</v>
      </c>
      <c r="J14" s="3">
        <v>22390.322704587703</v>
      </c>
      <c r="K14" s="3"/>
      <c r="L14" s="3"/>
      <c r="M14" s="3"/>
      <c r="Z14">
        <v>8.8192785484257268</v>
      </c>
    </row>
    <row r="15" spans="1:26" ht="12.75" thickBot="1" x14ac:dyDescent="0.2">
      <c r="A15">
        <v>12</v>
      </c>
      <c r="B15">
        <f ca="1">+時系列データ!G15</f>
        <v>16.356579892576228</v>
      </c>
      <c r="C15">
        <f>+時系列データ!C15</f>
        <v>12</v>
      </c>
      <c r="D15">
        <f>+時系列データ!D15</f>
        <v>0.99999999999999978</v>
      </c>
      <c r="E15">
        <f ca="1">+時系列データ!E15</f>
        <v>-0.23209085449072153</v>
      </c>
      <c r="F15">
        <f ca="1">+時系列データ!F15</f>
        <v>3.5886707470669506</v>
      </c>
      <c r="G15">
        <f t="shared" ca="1" si="0"/>
        <v>14.925335535880137</v>
      </c>
      <c r="Z15">
        <v>9.6512146145788353</v>
      </c>
    </row>
    <row r="16" spans="1:26" x14ac:dyDescent="0.15">
      <c r="A16">
        <v>13</v>
      </c>
      <c r="B16">
        <f ca="1">+時系列データ!G16</f>
        <v>18.77374741338032</v>
      </c>
      <c r="C16">
        <f>+時系列データ!C16</f>
        <v>13</v>
      </c>
      <c r="D16">
        <f>+時系列データ!D16</f>
        <v>1.3660254037844386</v>
      </c>
      <c r="E16">
        <f ca="1">+時系列データ!E16</f>
        <v>-0.59096808430664438</v>
      </c>
      <c r="F16">
        <f ca="1">+時系列データ!F16</f>
        <v>4.9986900939025256</v>
      </c>
      <c r="G16">
        <f t="shared" ca="1" si="0"/>
        <v>16.356579892576214</v>
      </c>
      <c r="H16" s="4"/>
      <c r="I16" s="4" t="s">
        <v>38</v>
      </c>
      <c r="J16" s="4" t="s">
        <v>26</v>
      </c>
      <c r="K16" s="4" t="s">
        <v>39</v>
      </c>
      <c r="L16" s="4" t="s">
        <v>40</v>
      </c>
      <c r="M16" s="4" t="s">
        <v>41</v>
      </c>
      <c r="N16" s="4" t="s">
        <v>42</v>
      </c>
      <c r="O16" s="4" t="s">
        <v>43</v>
      </c>
      <c r="P16" s="4" t="s">
        <v>44</v>
      </c>
      <c r="Z16">
        <v>9.5811766025913183</v>
      </c>
    </row>
    <row r="17" spans="1:26" x14ac:dyDescent="0.15">
      <c r="A17">
        <v>14</v>
      </c>
      <c r="B17">
        <f ca="1">+時系列データ!G17</f>
        <v>21.608023354892087</v>
      </c>
      <c r="C17">
        <f>+時系列データ!C17</f>
        <v>14</v>
      </c>
      <c r="D17">
        <f>+時系列データ!D17</f>
        <v>1.3660254037844388</v>
      </c>
      <c r="E17">
        <f ca="1">+時系列データ!E17</f>
        <v>0.6223916462701824</v>
      </c>
      <c r="F17">
        <f ca="1">+時系列データ!F17</f>
        <v>5.6196063048374647</v>
      </c>
      <c r="G17">
        <f t="shared" ca="1" si="0"/>
        <v>18.773747413380306</v>
      </c>
      <c r="H17" s="2" t="s">
        <v>32</v>
      </c>
      <c r="I17" s="2">
        <v>-2.4868995751603507E-14</v>
      </c>
      <c r="J17" s="2">
        <v>3.7802639983624546E-15</v>
      </c>
      <c r="K17" s="2">
        <v>-6.5786399474683055</v>
      </c>
      <c r="L17" s="2">
        <v>2.7388420331753303E-8</v>
      </c>
      <c r="M17" s="2">
        <v>-3.246187945166087E-14</v>
      </c>
      <c r="N17" s="2">
        <v>-1.7276112051546143E-14</v>
      </c>
      <c r="O17" s="2">
        <v>-3.246187945166087E-14</v>
      </c>
      <c r="P17" s="2">
        <v>-1.7276112051546143E-14</v>
      </c>
      <c r="Z17">
        <v>11.518772742618065</v>
      </c>
    </row>
    <row r="18" spans="1:26" x14ac:dyDescent="0.15">
      <c r="A18">
        <v>15</v>
      </c>
      <c r="B18">
        <f ca="1">+時系列データ!G18</f>
        <v>22.06219355591999</v>
      </c>
      <c r="C18">
        <f>+時系列データ!C18</f>
        <v>15</v>
      </c>
      <c r="D18">
        <f>+時系列データ!D18</f>
        <v>1</v>
      </c>
      <c r="E18">
        <f ca="1">+時系列データ!E18</f>
        <v>0.57550961731906314</v>
      </c>
      <c r="F18">
        <f ca="1">+時系列データ!F18</f>
        <v>5.486683938600927</v>
      </c>
      <c r="G18">
        <f t="shared" ca="1" si="0"/>
        <v>21.608023354892072</v>
      </c>
      <c r="H18" s="2" t="s">
        <v>45</v>
      </c>
      <c r="I18" s="2">
        <v>1.0000000000000007</v>
      </c>
      <c r="J18" s="2">
        <v>1.4428476261415254E-16</v>
      </c>
      <c r="K18" s="2">
        <v>6930738782682192</v>
      </c>
      <c r="L18" s="2">
        <v>0</v>
      </c>
      <c r="M18" s="2">
        <v>1.0000000000000004</v>
      </c>
      <c r="N18" s="2">
        <v>1.0000000000000009</v>
      </c>
      <c r="O18" s="2">
        <v>1.0000000000000004</v>
      </c>
      <c r="P18" s="2">
        <v>1.0000000000000009</v>
      </c>
      <c r="Z18">
        <v>13.424684469637263</v>
      </c>
    </row>
    <row r="19" spans="1:26" x14ac:dyDescent="0.15">
      <c r="A19">
        <v>16</v>
      </c>
      <c r="B19">
        <f ca="1">+時系列データ!G19</f>
        <v>23.302994080412503</v>
      </c>
      <c r="C19">
        <f>+時系列データ!C19</f>
        <v>16</v>
      </c>
      <c r="D19">
        <f>+時系列データ!D19</f>
        <v>0.36602540378443893</v>
      </c>
      <c r="E19">
        <f ca="1">+時系列データ!E19</f>
        <v>1.6770425625583554</v>
      </c>
      <c r="F19">
        <f ca="1">+時系列データ!F19</f>
        <v>5.259926114069712</v>
      </c>
      <c r="G19">
        <f t="shared" ca="1" si="0"/>
        <v>22.062193555919976</v>
      </c>
      <c r="H19" s="2" t="s">
        <v>46</v>
      </c>
      <c r="I19" s="2">
        <v>1.0000000000000022</v>
      </c>
      <c r="J19" s="2">
        <v>1.0524445913848244E-15</v>
      </c>
      <c r="K19" s="2">
        <v>950168786258082.5</v>
      </c>
      <c r="L19" s="2">
        <v>0</v>
      </c>
      <c r="M19" s="2">
        <v>1</v>
      </c>
      <c r="N19" s="2">
        <v>1.0000000000000044</v>
      </c>
      <c r="O19" s="2">
        <v>1</v>
      </c>
      <c r="P19" s="2">
        <v>1.0000000000000044</v>
      </c>
      <c r="Z19">
        <v>15.648535251557986</v>
      </c>
    </row>
    <row r="20" spans="1:26" x14ac:dyDescent="0.15">
      <c r="A20">
        <v>17</v>
      </c>
      <c r="B20">
        <f ca="1">+時系列データ!G20</f>
        <v>27.376466167646434</v>
      </c>
      <c r="C20">
        <f>+時系列データ!C20</f>
        <v>17</v>
      </c>
      <c r="D20">
        <f>+時系列データ!D20</f>
        <v>-0.36602540378443876</v>
      </c>
      <c r="E20">
        <f ca="1">+時系列データ!E20</f>
        <v>4.0413826254123117</v>
      </c>
      <c r="F20">
        <f ca="1">+時系列データ!F20</f>
        <v>6.70110894601856</v>
      </c>
      <c r="G20">
        <f t="shared" ca="1" si="0"/>
        <v>23.302994080412493</v>
      </c>
      <c r="H20" s="2" t="s">
        <v>47</v>
      </c>
      <c r="I20" s="2">
        <v>0.99999999999999778</v>
      </c>
      <c r="J20" s="2">
        <v>7.3127699774365169E-16</v>
      </c>
      <c r="K20" s="2">
        <v>1367470880508327.8</v>
      </c>
      <c r="L20" s="2">
        <v>0</v>
      </c>
      <c r="M20" s="2">
        <v>0.99999999999999634</v>
      </c>
      <c r="N20" s="2">
        <v>0.99999999999999922</v>
      </c>
      <c r="O20" s="2">
        <v>0.99999999999999634</v>
      </c>
      <c r="P20" s="2">
        <v>0.99999999999999922</v>
      </c>
      <c r="Z20">
        <v>16.198290141151311</v>
      </c>
    </row>
    <row r="21" spans="1:26" ht="12.75" thickBot="1" x14ac:dyDescent="0.2">
      <c r="A21">
        <v>18</v>
      </c>
      <c r="B21">
        <f ca="1">+時系列データ!G21</f>
        <v>28.420241290065896</v>
      </c>
      <c r="C21">
        <f>+時系列データ!C21</f>
        <v>18</v>
      </c>
      <c r="D21">
        <f>+時系列データ!D21</f>
        <v>-0.99999999999999989</v>
      </c>
      <c r="E21">
        <f ca="1">+時系列データ!E21</f>
        <v>3.5287417251940023</v>
      </c>
      <c r="F21">
        <f ca="1">+時系列データ!F21</f>
        <v>7.8914995648718946</v>
      </c>
      <c r="G21">
        <f t="shared" ca="1" si="0"/>
        <v>27.376466167646409</v>
      </c>
      <c r="H21" s="3" t="s">
        <v>48</v>
      </c>
      <c r="I21" s="3">
        <v>1.0000000000000002</v>
      </c>
      <c r="J21" s="3">
        <v>4.550146070935005E-16</v>
      </c>
      <c r="K21" s="3">
        <v>2197731642919567.3</v>
      </c>
      <c r="L21" s="3">
        <v>0</v>
      </c>
      <c r="M21" s="3">
        <v>0.99999999999999933</v>
      </c>
      <c r="N21" s="3">
        <v>1.0000000000000011</v>
      </c>
      <c r="O21" s="3">
        <v>0.99999999999999933</v>
      </c>
      <c r="P21" s="3">
        <v>1.0000000000000011</v>
      </c>
      <c r="Z21">
        <v>16.267157871046365</v>
      </c>
    </row>
    <row r="22" spans="1:26" x14ac:dyDescent="0.15">
      <c r="A22">
        <v>19</v>
      </c>
      <c r="B22">
        <f ca="1">+時系列データ!G22</f>
        <v>29.960462382014597</v>
      </c>
      <c r="C22">
        <f>+時系列データ!C22</f>
        <v>19</v>
      </c>
      <c r="D22">
        <f>+時系列データ!D22</f>
        <v>-1.3660254037844386</v>
      </c>
      <c r="E22">
        <f ca="1">+時系列データ!E22</f>
        <v>3.9907277134311196</v>
      </c>
      <c r="F22">
        <f ca="1">+時系列データ!F22</f>
        <v>8.3357600723679148</v>
      </c>
      <c r="G22">
        <f t="shared" ca="1" si="0"/>
        <v>28.420241290065874</v>
      </c>
      <c r="Z22">
        <v>15.065305637802087</v>
      </c>
    </row>
    <row r="23" spans="1:26" x14ac:dyDescent="0.15">
      <c r="A23">
        <v>20</v>
      </c>
      <c r="B23">
        <f ca="1">+時系列データ!G23</f>
        <v>29.465581662412298</v>
      </c>
      <c r="C23">
        <f>+時系列データ!C23</f>
        <v>20</v>
      </c>
      <c r="D23">
        <f>+時系列データ!D23</f>
        <v>-1.3660254037844388</v>
      </c>
      <c r="E23">
        <f ca="1">+時系列データ!E23</f>
        <v>3.3642614709662286</v>
      </c>
      <c r="F23">
        <f ca="1">+時系列データ!F23</f>
        <v>7.4673455952305048</v>
      </c>
      <c r="G23">
        <f t="shared" ca="1" si="0"/>
        <v>29.960462382014576</v>
      </c>
      <c r="Z23">
        <v>16.271910545918825</v>
      </c>
    </row>
    <row r="24" spans="1:26" x14ac:dyDescent="0.15">
      <c r="A24">
        <v>21</v>
      </c>
      <c r="B24">
        <f ca="1">+時系列データ!G24</f>
        <v>29.32991088113954</v>
      </c>
      <c r="C24">
        <f>+時系列データ!C24</f>
        <v>21</v>
      </c>
      <c r="D24">
        <f>+時系列データ!D24</f>
        <v>-1.0000000000000002</v>
      </c>
      <c r="E24">
        <f ca="1">+時系列データ!E24</f>
        <v>1.3396093501186923</v>
      </c>
      <c r="F24">
        <f ca="1">+時系列データ!F24</f>
        <v>7.9903015310208456</v>
      </c>
      <c r="G24">
        <f t="shared" ca="1" si="0"/>
        <v>29.465581662412276</v>
      </c>
      <c r="Z24">
        <v>15.665321037149978</v>
      </c>
    </row>
    <row r="25" spans="1:26" x14ac:dyDescent="0.15">
      <c r="A25">
        <v>22</v>
      </c>
      <c r="B25">
        <f ca="1">+時系列データ!G25</f>
        <v>31.030538694143225</v>
      </c>
      <c r="C25">
        <f>+時系列データ!C25</f>
        <v>22</v>
      </c>
      <c r="D25">
        <f>+時系列データ!D25</f>
        <v>-0.36602540378443849</v>
      </c>
      <c r="E25">
        <f ca="1">+時系列データ!E25</f>
        <v>1.8818638913413865</v>
      </c>
      <c r="F25">
        <f ca="1">+時系列データ!F25</f>
        <v>7.5147002065862747</v>
      </c>
      <c r="G25">
        <f t="shared" ca="1" si="0"/>
        <v>29.329910881139522</v>
      </c>
      <c r="H25" t="s">
        <v>49</v>
      </c>
      <c r="Q25" t="s">
        <v>53</v>
      </c>
      <c r="Z25">
        <v>17.991662558904522</v>
      </c>
    </row>
    <row r="26" spans="1:26" ht="12.75" thickBot="1" x14ac:dyDescent="0.2">
      <c r="A26">
        <v>23</v>
      </c>
      <c r="B26">
        <f ca="1">+時系列データ!G26</f>
        <v>32.179626123045736</v>
      </c>
      <c r="C26">
        <f>+時系列データ!C26</f>
        <v>23</v>
      </c>
      <c r="D26">
        <f>+時系列データ!D26</f>
        <v>0.36602540378443793</v>
      </c>
      <c r="E26">
        <f ca="1">+時系列データ!E26</f>
        <v>2.4646213719223256</v>
      </c>
      <c r="F26">
        <f ca="1">+時系列データ!F26</f>
        <v>6.3489793473389735</v>
      </c>
      <c r="G26">
        <f t="shared" ca="1" si="0"/>
        <v>31.030538694143207</v>
      </c>
      <c r="Q26">
        <f>STDEV(J28:J82)</f>
        <v>1.730691069092795E-14</v>
      </c>
      <c r="Z26">
        <v>18.941944983213368</v>
      </c>
    </row>
    <row r="27" spans="1:26" x14ac:dyDescent="0.15">
      <c r="A27">
        <v>24</v>
      </c>
      <c r="B27">
        <f ca="1">+時系列データ!G27</f>
        <v>34.975940770045938</v>
      </c>
      <c r="C27">
        <f>+時系列データ!C27</f>
        <v>24</v>
      </c>
      <c r="D27">
        <f>+時系列データ!D27</f>
        <v>0.99999999999999978</v>
      </c>
      <c r="E27">
        <f ca="1">+時系列データ!E27</f>
        <v>3.489388283386921</v>
      </c>
      <c r="F27">
        <f ca="1">+時系列データ!F27</f>
        <v>6.4865524866590132</v>
      </c>
      <c r="G27">
        <f t="shared" ca="1" si="0"/>
        <v>32.179626123045722</v>
      </c>
      <c r="H27" s="4" t="s">
        <v>50</v>
      </c>
      <c r="I27" s="4" t="s">
        <v>51</v>
      </c>
      <c r="J27" s="4" t="s">
        <v>30</v>
      </c>
      <c r="Z27">
        <v>21.065448123821987</v>
      </c>
    </row>
    <row r="28" spans="1:26" x14ac:dyDescent="0.15">
      <c r="A28">
        <v>25</v>
      </c>
      <c r="B28">
        <f ca="1">+時系列データ!G28</f>
        <v>33.711261169318774</v>
      </c>
      <c r="C28">
        <f>+時系列データ!C28</f>
        <v>25</v>
      </c>
      <c r="D28">
        <f>+時系列データ!D28</f>
        <v>1.3660254037844386</v>
      </c>
      <c r="E28">
        <f ca="1">+時系列データ!E28</f>
        <v>3.8441150006522724</v>
      </c>
      <c r="F28">
        <f ca="1">+時系列データ!F28</f>
        <v>3.5011207648820606</v>
      </c>
      <c r="G28">
        <f t="shared" ca="1" si="0"/>
        <v>34.975940770045924</v>
      </c>
      <c r="H28" s="2">
        <v>1</v>
      </c>
      <c r="I28" s="2">
        <v>2.8437129448874598</v>
      </c>
      <c r="J28" s="2">
        <v>2.0872192862952943E-14</v>
      </c>
      <c r="Z28">
        <v>21.291643224160243</v>
      </c>
    </row>
    <row r="29" spans="1:26" x14ac:dyDescent="0.15">
      <c r="A29">
        <v>26</v>
      </c>
      <c r="B29">
        <f ca="1">+時系列データ!G29</f>
        <v>33.055152468233743</v>
      </c>
      <c r="C29">
        <f>+時系列データ!C29</f>
        <v>26</v>
      </c>
      <c r="D29">
        <f>+時系列データ!D29</f>
        <v>1.3660254037844388</v>
      </c>
      <c r="E29">
        <f ca="1">+時系列データ!E29</f>
        <v>2.8929277767528223</v>
      </c>
      <c r="F29">
        <f ca="1">+時系列データ!F29</f>
        <v>2.7961992876964836</v>
      </c>
      <c r="G29">
        <f t="shared" ca="1" si="0"/>
        <v>33.71126116931876</v>
      </c>
      <c r="H29" s="2">
        <v>2</v>
      </c>
      <c r="I29" s="2">
        <v>2.8109940057088436</v>
      </c>
      <c r="J29" s="2">
        <v>1.9984014443252818E-14</v>
      </c>
      <c r="Z29">
        <v>21.300201558381303</v>
      </c>
    </row>
    <row r="30" spans="1:26" x14ac:dyDescent="0.15">
      <c r="A30">
        <v>27</v>
      </c>
      <c r="B30">
        <f ca="1">+時系列データ!G30</f>
        <v>35.235031828362942</v>
      </c>
      <c r="C30">
        <f>+時系列データ!C30</f>
        <v>27</v>
      </c>
      <c r="D30">
        <f>+時系列データ!D30</f>
        <v>1</v>
      </c>
      <c r="E30">
        <f ca="1">+時系列データ!E30</f>
        <v>3.4844365223734375</v>
      </c>
      <c r="F30">
        <f ca="1">+時系列データ!F30</f>
        <v>3.7505953059895063</v>
      </c>
      <c r="G30">
        <f t="shared" ca="1" si="0"/>
        <v>33.055152468233736</v>
      </c>
      <c r="H30" s="2">
        <v>3</v>
      </c>
      <c r="I30" s="2">
        <v>3.2618770545103986</v>
      </c>
      <c r="J30" s="2">
        <v>2.3980817331903381E-14</v>
      </c>
      <c r="Z30">
        <v>22.584441732636531</v>
      </c>
    </row>
    <row r="31" spans="1:26" x14ac:dyDescent="0.15">
      <c r="A31">
        <v>28</v>
      </c>
      <c r="B31">
        <f ca="1">+時系列データ!G31</f>
        <v>33.599235339116611</v>
      </c>
      <c r="C31">
        <f>+時系列データ!C31</f>
        <v>28</v>
      </c>
      <c r="D31">
        <f>+時系列データ!D31</f>
        <v>0.36602540378443893</v>
      </c>
      <c r="E31">
        <f ca="1">+時系列データ!E31</f>
        <v>2.1160630412734056</v>
      </c>
      <c r="F31">
        <f ca="1">+時系列データ!F31</f>
        <v>3.1171468940587639</v>
      </c>
      <c r="G31">
        <f t="shared" ca="1" si="0"/>
        <v>35.235031828362935</v>
      </c>
      <c r="H31" s="2">
        <v>4</v>
      </c>
      <c r="I31" s="2">
        <v>1.3978542613322467</v>
      </c>
      <c r="J31" s="2">
        <v>1.2878587085651816E-14</v>
      </c>
      <c r="Z31">
        <v>21.404503143361332</v>
      </c>
    </row>
    <row r="32" spans="1:26" x14ac:dyDescent="0.15">
      <c r="A32">
        <v>29</v>
      </c>
      <c r="B32">
        <f ca="1">+時系列データ!G32</f>
        <v>32.01408550330423</v>
      </c>
      <c r="C32">
        <f>+時系列データ!C32</f>
        <v>29</v>
      </c>
      <c r="D32">
        <f>+時系列データ!D32</f>
        <v>-0.36602540378443876</v>
      </c>
      <c r="E32">
        <f ca="1">+時系列データ!E32</f>
        <v>0.47149700596086569</v>
      </c>
      <c r="F32">
        <f ca="1">+時系列データ!F32</f>
        <v>2.9086139011277989</v>
      </c>
      <c r="G32">
        <f t="shared" ca="1" si="0"/>
        <v>33.599235339116596</v>
      </c>
      <c r="H32" s="2">
        <v>5</v>
      </c>
      <c r="I32" s="2">
        <v>2.1263132380612415</v>
      </c>
      <c r="J32" s="2">
        <v>1.7763568394002505E-14</v>
      </c>
      <c r="Z32">
        <v>19.752175538976537</v>
      </c>
    </row>
    <row r="33" spans="1:26" x14ac:dyDescent="0.15">
      <c r="A33">
        <v>30</v>
      </c>
      <c r="B33">
        <f ca="1">+時系列データ!G33</f>
        <v>31.174066051714338</v>
      </c>
      <c r="C33">
        <f>+時系列データ!C33</f>
        <v>30</v>
      </c>
      <c r="D33">
        <f>+時系列データ!D33</f>
        <v>-0.99999999999999989</v>
      </c>
      <c r="E33">
        <f ca="1">+時系列データ!E33</f>
        <v>-0.71174970961769057</v>
      </c>
      <c r="F33">
        <f ca="1">+時系列データ!F33</f>
        <v>2.8858157613320294</v>
      </c>
      <c r="G33">
        <f t="shared" ca="1" si="0"/>
        <v>32.014085503304216</v>
      </c>
      <c r="H33" s="2">
        <v>6</v>
      </c>
      <c r="I33" s="2">
        <v>13.184301079524195</v>
      </c>
      <c r="J33" s="2">
        <v>2.6645352591003757E-14</v>
      </c>
      <c r="Z33">
        <v>18.764541822435337</v>
      </c>
    </row>
    <row r="34" spans="1:26" x14ac:dyDescent="0.15">
      <c r="A34">
        <v>31</v>
      </c>
      <c r="B34">
        <f ca="1">+時系列データ!G34</f>
        <v>32.117729693142046</v>
      </c>
      <c r="C34">
        <f>+時系列データ!C34</f>
        <v>31</v>
      </c>
      <c r="D34">
        <f>+時系列データ!D34</f>
        <v>-1.3660254037844386</v>
      </c>
      <c r="E34">
        <f ca="1">+時系列データ!E34</f>
        <v>-0.69947582917136175</v>
      </c>
      <c r="F34">
        <f ca="1">+時系列データ!F34</f>
        <v>3.1832309260978464</v>
      </c>
      <c r="G34">
        <f t="shared" ca="1" si="0"/>
        <v>31.174066051714334</v>
      </c>
      <c r="H34" s="2">
        <v>7</v>
      </c>
      <c r="I34" s="2">
        <v>18.187494777561895</v>
      </c>
      <c r="J34" s="2">
        <v>1.7763568394002505E-14</v>
      </c>
      <c r="Z34">
        <v>18.058924708785003</v>
      </c>
    </row>
    <row r="35" spans="1:26" x14ac:dyDescent="0.15">
      <c r="A35">
        <v>32</v>
      </c>
      <c r="B35">
        <f ca="1">+時系列データ!G35</f>
        <v>31.860207403016755</v>
      </c>
      <c r="C35">
        <f>+時系列データ!C35</f>
        <v>32</v>
      </c>
      <c r="D35">
        <f>+時系列データ!D35</f>
        <v>-1.3660254037844388</v>
      </c>
      <c r="E35">
        <f ca="1">+時系列データ!E35</f>
        <v>-0.9614510238951427</v>
      </c>
      <c r="F35">
        <f ca="1">+時系列データ!F35</f>
        <v>2.187683830696336</v>
      </c>
      <c r="G35">
        <f t="shared" ca="1" si="0"/>
        <v>32.117729693142046</v>
      </c>
      <c r="H35" s="2">
        <v>8</v>
      </c>
      <c r="I35" s="2">
        <v>13.93827556713399</v>
      </c>
      <c r="J35" s="2">
        <v>2.3092638912203256E-14</v>
      </c>
      <c r="Z35">
        <v>22.032992062669322</v>
      </c>
    </row>
    <row r="36" spans="1:26" x14ac:dyDescent="0.15">
      <c r="A36">
        <v>33</v>
      </c>
      <c r="B36">
        <f ca="1">+時系列データ!G36</f>
        <v>33.13257987530055</v>
      </c>
      <c r="C36">
        <f>+時系列データ!C36</f>
        <v>33</v>
      </c>
      <c r="D36">
        <f>+時系列データ!D36</f>
        <v>-1.0000000000000002</v>
      </c>
      <c r="E36">
        <f ca="1">+時系列データ!E36</f>
        <v>-2.6945904890465675</v>
      </c>
      <c r="F36">
        <f ca="1">+時系列データ!F36</f>
        <v>3.8271703643471198</v>
      </c>
      <c r="G36">
        <f t="shared" ca="1" si="0"/>
        <v>31.860207403016751</v>
      </c>
      <c r="H36" s="2">
        <v>9</v>
      </c>
      <c r="I36" s="2">
        <v>8.0066658648936908</v>
      </c>
      <c r="J36" s="2">
        <v>5.3290705182007514E-15</v>
      </c>
      <c r="Z36">
        <v>22.780055246081162</v>
      </c>
    </row>
    <row r="37" spans="1:26" x14ac:dyDescent="0.15">
      <c r="A37">
        <v>34</v>
      </c>
      <c r="B37">
        <f ca="1">+時系列データ!G37</f>
        <v>36.174681093415352</v>
      </c>
      <c r="C37">
        <f>+時系列データ!C37</f>
        <v>34</v>
      </c>
      <c r="D37">
        <f>+時系列データ!D37</f>
        <v>-0.36602540378443849</v>
      </c>
      <c r="E37">
        <f ca="1">+時系列データ!E37</f>
        <v>-1.2372122717561207</v>
      </c>
      <c r="F37">
        <f ca="1">+時系列データ!F37</f>
        <v>3.7779187689559155</v>
      </c>
      <c r="G37">
        <f t="shared" ca="1" si="0"/>
        <v>33.132579875300557</v>
      </c>
      <c r="H37" s="2">
        <v>10</v>
      </c>
      <c r="I37" s="2">
        <v>11.700223919727257</v>
      </c>
      <c r="J37" s="2">
        <v>0</v>
      </c>
      <c r="Z37">
        <v>23.541405737792871</v>
      </c>
    </row>
    <row r="38" spans="1:26" x14ac:dyDescent="0.15">
      <c r="A38">
        <v>35</v>
      </c>
      <c r="B38">
        <f ca="1">+時系列データ!G38</f>
        <v>38.164246436514283</v>
      </c>
      <c r="C38">
        <f>+時系列データ!C38</f>
        <v>35</v>
      </c>
      <c r="D38">
        <f>+時系列データ!D38</f>
        <v>0.36602540378443793</v>
      </c>
      <c r="E38">
        <f ca="1">+時系列データ!E38</f>
        <v>-0.82793089793156871</v>
      </c>
      <c r="F38">
        <f ca="1">+時系列データ!F38</f>
        <v>3.6261519306614063</v>
      </c>
      <c r="G38">
        <f t="shared" ca="1" si="0"/>
        <v>36.174681093415352</v>
      </c>
      <c r="H38" s="2">
        <v>11</v>
      </c>
      <c r="I38" s="2">
        <v>17.377445277085226</v>
      </c>
      <c r="J38" s="2">
        <v>1.4210854715202004E-14</v>
      </c>
      <c r="Z38">
        <v>25.532575050896366</v>
      </c>
    </row>
    <row r="39" spans="1:26" x14ac:dyDescent="0.15">
      <c r="A39">
        <v>36</v>
      </c>
      <c r="B39">
        <f ca="1">+時系列データ!G39</f>
        <v>41.085179461222125</v>
      </c>
      <c r="C39">
        <f>+時系列データ!C39</f>
        <v>36</v>
      </c>
      <c r="D39">
        <f>+時系列データ!D39</f>
        <v>0.99999999999999978</v>
      </c>
      <c r="E39">
        <f ca="1">+時系列データ!E39</f>
        <v>0.48330585743420412</v>
      </c>
      <c r="F39">
        <f ca="1">+時系列データ!F39</f>
        <v>3.60187360378792</v>
      </c>
      <c r="G39">
        <f t="shared" ca="1" si="0"/>
        <v>38.164246436514283</v>
      </c>
      <c r="H39" s="2">
        <v>12</v>
      </c>
      <c r="I39" s="2">
        <v>18.771051991861629</v>
      </c>
      <c r="J39" s="2">
        <v>2.4868995751603507E-14</v>
      </c>
      <c r="Z39">
        <v>28.411456684190686</v>
      </c>
    </row>
    <row r="40" spans="1:26" x14ac:dyDescent="0.15">
      <c r="A40">
        <v>37</v>
      </c>
      <c r="B40">
        <f ca="1">+時系列データ!G40</f>
        <v>41.609489564580997</v>
      </c>
      <c r="C40">
        <f>+時系列データ!C40</f>
        <v>37</v>
      </c>
      <c r="D40">
        <f>+時系列データ!D40</f>
        <v>1.3660254037844386</v>
      </c>
      <c r="E40">
        <f ca="1">+時系列データ!E40</f>
        <v>-0.60549244903293575</v>
      </c>
      <c r="F40">
        <f ca="1">+時系列データ!F40</f>
        <v>3.8489566098294925</v>
      </c>
      <c r="G40">
        <f t="shared" ca="1" si="0"/>
        <v>41.085179461222125</v>
      </c>
      <c r="H40" s="2">
        <v>13</v>
      </c>
      <c r="I40" s="2">
        <v>12.340339996839322</v>
      </c>
      <c r="J40" s="2">
        <v>2.1316282072803006E-14</v>
      </c>
      <c r="Z40">
        <v>30.042736043631329</v>
      </c>
    </row>
    <row r="41" spans="1:26" x14ac:dyDescent="0.15">
      <c r="A41">
        <v>38</v>
      </c>
      <c r="B41">
        <f ca="1">+時系列データ!G41</f>
        <v>43.144727611370328</v>
      </c>
      <c r="C41">
        <f>+時系列データ!C41</f>
        <v>38</v>
      </c>
      <c r="D41">
        <f>+時系列データ!D41</f>
        <v>1.3660254037844388</v>
      </c>
      <c r="E41">
        <f ca="1">+時系列データ!E41</f>
        <v>4.1864373591872298E-2</v>
      </c>
      <c r="F41">
        <f ca="1">+時系列データ!F41</f>
        <v>3.7368378339940196</v>
      </c>
      <c r="G41">
        <f t="shared" ca="1" si="0"/>
        <v>41.609489564580997</v>
      </c>
      <c r="H41" s="2">
        <v>14</v>
      </c>
      <c r="I41" s="2">
        <v>15.124466512160557</v>
      </c>
      <c r="J41" s="2">
        <v>1.0658141036401503E-14</v>
      </c>
      <c r="Z41">
        <v>30.741092557169559</v>
      </c>
    </row>
    <row r="42" spans="1:26" x14ac:dyDescent="0.15">
      <c r="A42">
        <v>39</v>
      </c>
      <c r="B42">
        <f ca="1">+時系列データ!G42</f>
        <v>44.091713376181211</v>
      </c>
      <c r="C42">
        <f>+時系列データ!C42</f>
        <v>39</v>
      </c>
      <c r="D42">
        <f>+時系列データ!D42</f>
        <v>1</v>
      </c>
      <c r="E42">
        <f ca="1">+時系列データ!E42</f>
        <v>-0.48389897856649022</v>
      </c>
      <c r="F42">
        <f ca="1">+時系列データ!F42</f>
        <v>4.5756123547477046</v>
      </c>
      <c r="G42">
        <f t="shared" ca="1" si="0"/>
        <v>43.144727611370335</v>
      </c>
      <c r="H42" s="2">
        <v>15</v>
      </c>
      <c r="I42" s="2">
        <v>22.691715034359383</v>
      </c>
      <c r="J42" s="2">
        <v>0</v>
      </c>
      <c r="Z42">
        <v>30.205710874430491</v>
      </c>
    </row>
    <row r="43" spans="1:26" x14ac:dyDescent="0.15">
      <c r="A43">
        <v>40</v>
      </c>
      <c r="B43">
        <f ca="1">+時系列データ!G43</f>
        <v>43.754534324611861</v>
      </c>
      <c r="C43">
        <f>+時系列データ!C43</f>
        <v>40</v>
      </c>
      <c r="D43">
        <f>+時系列データ!D43</f>
        <v>0.36602540378443893</v>
      </c>
      <c r="E43">
        <f ca="1">+時系列データ!E43</f>
        <v>-1.6890166254470276</v>
      </c>
      <c r="F43">
        <f ca="1">+時系列データ!F43</f>
        <v>5.0775255462744466</v>
      </c>
      <c r="G43">
        <f t="shared" ca="1" si="0"/>
        <v>44.091713376181218</v>
      </c>
      <c r="H43" s="2">
        <v>16</v>
      </c>
      <c r="I43" s="2">
        <v>20.816054825243313</v>
      </c>
      <c r="J43" s="2">
        <v>1.7763568394002505E-14</v>
      </c>
      <c r="Z43">
        <v>30.59514278026851</v>
      </c>
    </row>
    <row r="44" spans="1:26" x14ac:dyDescent="0.15">
      <c r="A44">
        <v>41</v>
      </c>
      <c r="B44">
        <f ca="1">+時系列データ!G44</f>
        <v>43.62047310639818</v>
      </c>
      <c r="C44">
        <f>+時系列データ!C44</f>
        <v>41</v>
      </c>
      <c r="D44">
        <f>+時系列データ!D44</f>
        <v>-0.36602540378443876</v>
      </c>
      <c r="E44">
        <f ca="1">+時系列データ!E44</f>
        <v>-2.141236965884485</v>
      </c>
      <c r="F44">
        <f ca="1">+時系列データ!F44</f>
        <v>5.1277354760671123</v>
      </c>
      <c r="G44">
        <f t="shared" ca="1" si="0"/>
        <v>43.754534324611868</v>
      </c>
      <c r="H44" s="2">
        <v>17</v>
      </c>
      <c r="I44" s="2">
        <v>18.171501139991612</v>
      </c>
      <c r="J44" s="2">
        <v>2.1316282072803006E-14</v>
      </c>
      <c r="Z44">
        <v>29.933126940725856</v>
      </c>
    </row>
    <row r="45" spans="1:26" x14ac:dyDescent="0.15">
      <c r="A45">
        <v>42</v>
      </c>
      <c r="B45">
        <f ca="1">+時系列データ!G45</f>
        <v>44.12605832161158</v>
      </c>
      <c r="C45">
        <f>+時系列データ!C45</f>
        <v>42</v>
      </c>
      <c r="D45">
        <f>+時系列データ!D45</f>
        <v>-0.99999999999999989</v>
      </c>
      <c r="E45">
        <f ca="1">+時系列データ!E45</f>
        <v>-2.590092148351415</v>
      </c>
      <c r="F45">
        <f ca="1">+時系列データ!F45</f>
        <v>5.7161504699629964</v>
      </c>
      <c r="G45">
        <f t="shared" ca="1" si="0"/>
        <v>43.620473106398194</v>
      </c>
      <c r="H45" s="2">
        <v>18</v>
      </c>
      <c r="I45" s="2">
        <v>13.598758778358949</v>
      </c>
      <c r="J45" s="2">
        <v>-1.7763568394002505E-15</v>
      </c>
      <c r="Z45">
        <v>30.858507304476568</v>
      </c>
    </row>
    <row r="46" spans="1:26" x14ac:dyDescent="0.15">
      <c r="A46">
        <v>43</v>
      </c>
      <c r="B46">
        <f ca="1">+時系列データ!G46</f>
        <v>47.020251574732072</v>
      </c>
      <c r="C46">
        <f>+時系列データ!C46</f>
        <v>43</v>
      </c>
      <c r="D46">
        <f>+時系列データ!D46</f>
        <v>-1.3660254037844386</v>
      </c>
      <c r="E46">
        <f ca="1">+時系列データ!E46</f>
        <v>-0.83552501337119578</v>
      </c>
      <c r="F46">
        <f ca="1">+時系列データ!F46</f>
        <v>6.2218019918877054</v>
      </c>
      <c r="G46">
        <f t="shared" ca="1" si="0"/>
        <v>44.126058321611588</v>
      </c>
      <c r="H46" s="2">
        <v>19</v>
      </c>
      <c r="I46" s="2">
        <v>24.03664512303834</v>
      </c>
      <c r="J46" s="2">
        <v>1.0658141036401503E-14</v>
      </c>
      <c r="Z46">
        <v>31.070297710196915</v>
      </c>
    </row>
    <row r="47" spans="1:26" x14ac:dyDescent="0.15">
      <c r="A47">
        <v>44</v>
      </c>
      <c r="B47">
        <f ca="1">+時系列データ!G47</f>
        <v>48.271270950012784</v>
      </c>
      <c r="C47">
        <f>+時系列データ!C47</f>
        <v>44</v>
      </c>
      <c r="D47">
        <f>+時系列データ!D47</f>
        <v>-1.3660254037844388</v>
      </c>
      <c r="E47">
        <f ca="1">+時系列データ!E47</f>
        <v>0.11054626707602255</v>
      </c>
      <c r="F47">
        <f ca="1">+時系列データ!F47</f>
        <v>5.5267500867212016</v>
      </c>
      <c r="G47">
        <f t="shared" ca="1" si="0"/>
        <v>47.020251574732072</v>
      </c>
      <c r="H47" s="2">
        <v>20</v>
      </c>
      <c r="I47" s="2">
        <v>23.929345719995059</v>
      </c>
      <c r="J47" s="2">
        <v>1.0658141036401503E-14</v>
      </c>
      <c r="Z47">
        <v>32.055627980787776</v>
      </c>
    </row>
    <row r="48" spans="1:26" x14ac:dyDescent="0.15">
      <c r="A48">
        <v>45</v>
      </c>
      <c r="B48">
        <f ca="1">+時系列データ!G48</f>
        <v>49.764054650593579</v>
      </c>
      <c r="C48">
        <f>+時系列データ!C48</f>
        <v>45</v>
      </c>
      <c r="D48">
        <f>+時系列データ!D48</f>
        <v>-1.0000000000000002</v>
      </c>
      <c r="E48">
        <f ca="1">+時系列データ!E48</f>
        <v>-3.1185689712293074E-3</v>
      </c>
      <c r="F48">
        <f ca="1">+時系列データ!F48</f>
        <v>5.767173219564814</v>
      </c>
      <c r="G48">
        <f t="shared" ca="1" si="0"/>
        <v>48.271270950012784</v>
      </c>
      <c r="H48" s="2">
        <v>21</v>
      </c>
      <c r="I48" s="2">
        <v>35.558590861499212</v>
      </c>
      <c r="J48" s="2">
        <v>7.1054273576010019E-15</v>
      </c>
      <c r="Z48">
        <v>34.412123810567351</v>
      </c>
    </row>
    <row r="49" spans="1:26" x14ac:dyDescent="0.15">
      <c r="A49">
        <v>46</v>
      </c>
      <c r="B49">
        <f ca="1">+時系列データ!G49</f>
        <v>52.514260354908146</v>
      </c>
      <c r="C49">
        <f>+時系列データ!C49</f>
        <v>46</v>
      </c>
      <c r="D49">
        <f>+時系列データ!D49</f>
        <v>-0.36602540378443849</v>
      </c>
      <c r="E49">
        <f ca="1">+時系列データ!E49</f>
        <v>1.2599263137734176</v>
      </c>
      <c r="F49">
        <f ca="1">+時系列データ!F49</f>
        <v>5.6203594449191643</v>
      </c>
      <c r="G49">
        <f t="shared" ca="1" si="0"/>
        <v>49.764054650593586</v>
      </c>
      <c r="H49" s="2">
        <v>22</v>
      </c>
      <c r="I49" s="2">
        <v>32.572921798018911</v>
      </c>
      <c r="J49" s="2">
        <v>7.1054273576010019E-15</v>
      </c>
      <c r="Z49">
        <v>36.772420063428171</v>
      </c>
    </row>
    <row r="50" spans="1:26" x14ac:dyDescent="0.15">
      <c r="A50">
        <v>47</v>
      </c>
      <c r="B50">
        <f ca="1">+時系列データ!G50</f>
        <v>53.500053549521489</v>
      </c>
      <c r="C50">
        <f>+時系列データ!C50</f>
        <v>47</v>
      </c>
      <c r="D50">
        <f>+時系列データ!D50</f>
        <v>0.36602540378443793</v>
      </c>
      <c r="E50">
        <f ca="1">+時系列データ!E50</f>
        <v>0.48829321305656304</v>
      </c>
      <c r="F50">
        <f ca="1">+時系列データ!F50</f>
        <v>5.6457349326804822</v>
      </c>
      <c r="G50">
        <f t="shared" ca="1" si="0"/>
        <v>52.514260354908139</v>
      </c>
      <c r="H50" s="2">
        <v>23</v>
      </c>
      <c r="I50" s="2">
        <v>22.598175054038169</v>
      </c>
      <c r="J50" s="2">
        <v>-3.5527136788005009E-15</v>
      </c>
      <c r="Z50">
        <v>37.138778055951988</v>
      </c>
    </row>
    <row r="51" spans="1:26" x14ac:dyDescent="0.15">
      <c r="A51">
        <v>48</v>
      </c>
      <c r="B51">
        <f ca="1">+時系列データ!G51</f>
        <v>52.218719850876184</v>
      </c>
      <c r="C51">
        <f>+時系列データ!C51</f>
        <v>48</v>
      </c>
      <c r="D51">
        <f>+時系列データ!D51</f>
        <v>0.99999999999999978</v>
      </c>
      <c r="E51">
        <f ca="1">+時系列データ!E51</f>
        <v>-0.82180378902187601</v>
      </c>
      <c r="F51">
        <f ca="1">+時系列データ!F51</f>
        <v>4.040523639898062</v>
      </c>
      <c r="G51">
        <f t="shared" ca="1" si="0"/>
        <v>53.500053549521489</v>
      </c>
      <c r="H51" s="2">
        <v>24</v>
      </c>
      <c r="I51" s="2">
        <v>37.434644513883114</v>
      </c>
      <c r="J51" s="2">
        <v>7.1054273576010019E-15</v>
      </c>
      <c r="Z51">
        <v>40.312545940416136</v>
      </c>
    </row>
    <row r="52" spans="1:26" x14ac:dyDescent="0.15">
      <c r="A52">
        <v>49</v>
      </c>
      <c r="B52">
        <f ca="1">+時系列データ!G52</f>
        <v>50.602024390908703</v>
      </c>
      <c r="C52">
        <f>+時系列データ!C52</f>
        <v>49</v>
      </c>
      <c r="D52">
        <f>+時系列データ!D52</f>
        <v>1.3660254037844386</v>
      </c>
      <c r="E52">
        <f ca="1">+時系列データ!E52</f>
        <v>-2.7037431359231672</v>
      </c>
      <c r="F52">
        <f ca="1">+時系列データ!F52</f>
        <v>2.9397421230474294</v>
      </c>
      <c r="G52">
        <f t="shared" ca="1" si="0"/>
        <v>52.218719850876191</v>
      </c>
      <c r="H52" s="2">
        <v>25</v>
      </c>
      <c r="I52" s="2">
        <v>44.169202327870472</v>
      </c>
      <c r="J52" s="2">
        <v>2.1316282072803006E-14</v>
      </c>
      <c r="Z52">
        <v>42.888119700792245</v>
      </c>
    </row>
    <row r="53" spans="1:26" x14ac:dyDescent="0.15">
      <c r="A53">
        <v>50</v>
      </c>
      <c r="B53">
        <f ca="1">+時系列データ!G53</f>
        <v>50.779299947936508</v>
      </c>
      <c r="C53">
        <f>+時系列データ!C53</f>
        <v>50</v>
      </c>
      <c r="D53">
        <f>+時系列データ!D53</f>
        <v>1.3660254037844388</v>
      </c>
      <c r="E53">
        <f ca="1">+時系列データ!E53</f>
        <v>-4.4520420339309696</v>
      </c>
      <c r="F53">
        <f ca="1">+時系列データ!F53</f>
        <v>3.8653165780830414</v>
      </c>
      <c r="G53">
        <f t="shared" ca="1" si="0"/>
        <v>50.602024390908724</v>
      </c>
      <c r="H53" s="2">
        <v>26</v>
      </c>
      <c r="I53" s="2">
        <v>16.182130391339239</v>
      </c>
      <c r="J53" s="2">
        <v>3.5527136788005009E-15</v>
      </c>
      <c r="Z53">
        <v>43.317334664711019</v>
      </c>
    </row>
    <row r="54" spans="1:26" x14ac:dyDescent="0.15">
      <c r="A54">
        <v>51</v>
      </c>
      <c r="B54">
        <f ca="1">+時系列データ!G54</f>
        <v>53.777253067922189</v>
      </c>
      <c r="C54">
        <f>+時系列データ!C54</f>
        <v>51</v>
      </c>
      <c r="D54">
        <f>+時系列データ!D54</f>
        <v>1</v>
      </c>
      <c r="E54">
        <f ca="1">+時系列データ!E54</f>
        <v>-3.6802349645762504</v>
      </c>
      <c r="F54">
        <f ca="1">+時系列データ!F54</f>
        <v>5.4574880324984383</v>
      </c>
      <c r="G54">
        <f t="shared" ca="1" si="0"/>
        <v>50.779299947936536</v>
      </c>
      <c r="H54" s="2">
        <v>27</v>
      </c>
      <c r="I54" s="2">
        <v>21.151246495856299</v>
      </c>
      <c r="J54" s="2">
        <v>-1.7763568394002505E-14</v>
      </c>
      <c r="Z54">
        <v>44.582800969708479</v>
      </c>
    </row>
    <row r="55" spans="1:26" x14ac:dyDescent="0.15">
      <c r="A55">
        <v>52</v>
      </c>
      <c r="B55">
        <f ca="1">+時系列データ!G55</f>
        <v>53.669126671327234</v>
      </c>
      <c r="C55">
        <f>+時系列データ!C55</f>
        <v>52</v>
      </c>
      <c r="D55">
        <f>+時系列データ!D55</f>
        <v>0.36602540378443893</v>
      </c>
      <c r="E55">
        <f ca="1">+時系列データ!E55</f>
        <v>-3.1612854410191926</v>
      </c>
      <c r="F55">
        <f ca="1">+時系列データ!F55</f>
        <v>4.4643867085619906</v>
      </c>
      <c r="G55">
        <f t="shared" ca="1" si="0"/>
        <v>53.77725306792221</v>
      </c>
      <c r="H55" s="2">
        <v>28</v>
      </c>
      <c r="I55" s="2">
        <v>41.415921417838042</v>
      </c>
      <c r="J55" s="2">
        <v>2.8421709430404007E-14</v>
      </c>
      <c r="Z55">
        <v>47.5383166512703</v>
      </c>
    </row>
    <row r="56" spans="1:26" x14ac:dyDescent="0.15">
      <c r="A56">
        <v>53</v>
      </c>
      <c r="B56">
        <f ca="1">+時系列データ!G56</f>
        <v>56.324557076124762</v>
      </c>
      <c r="C56">
        <f>+時系列データ!C56</f>
        <v>53</v>
      </c>
      <c r="D56">
        <f>+時系列データ!D56</f>
        <v>-0.36602540378443876</v>
      </c>
      <c r="E56">
        <f ca="1">+時系列データ!E56</f>
        <v>-2.6833260218401223</v>
      </c>
      <c r="F56">
        <f ca="1">+時系列データ!F56</f>
        <v>6.3739085017493293</v>
      </c>
      <c r="G56">
        <f t="shared" ca="1" si="0"/>
        <v>53.669126671327255</v>
      </c>
      <c r="H56" s="2">
        <v>29</v>
      </c>
      <c r="I56" s="2">
        <v>34.215677019079237</v>
      </c>
      <c r="J56" s="2">
        <v>1.4210854715202004E-14</v>
      </c>
      <c r="Z56">
        <v>46.813289213351716</v>
      </c>
    </row>
    <row r="57" spans="1:26" x14ac:dyDescent="0.15">
      <c r="A57">
        <v>54</v>
      </c>
      <c r="B57">
        <f ca="1">+時系列データ!G57</f>
        <v>57.301482549272173</v>
      </c>
      <c r="C57">
        <f>+時系列データ!C57</f>
        <v>54</v>
      </c>
      <c r="D57">
        <f>+時系列データ!D57</f>
        <v>-0.99999999999999989</v>
      </c>
      <c r="E57">
        <f ca="1">+時系列データ!E57</f>
        <v>-2.6355296500365282</v>
      </c>
      <c r="F57">
        <f ca="1">+時系列データ!F57</f>
        <v>6.9370121993087022</v>
      </c>
      <c r="G57">
        <f t="shared" ca="1" si="0"/>
        <v>56.32455707612479</v>
      </c>
      <c r="H57" s="2">
        <v>30</v>
      </c>
      <c r="I57" s="2">
        <v>42.849547111689958</v>
      </c>
      <c r="J57" s="2">
        <v>-7.1054273576010019E-15</v>
      </c>
      <c r="Z57">
        <v>45.696094289210656</v>
      </c>
    </row>
    <row r="58" spans="1:26" x14ac:dyDescent="0.15">
      <c r="A58">
        <v>55</v>
      </c>
      <c r="B58">
        <f ca="1">+時系列データ!G58</f>
        <v>58.046991823671362</v>
      </c>
      <c r="C58">
        <f>+時系列データ!C58</f>
        <v>55</v>
      </c>
      <c r="D58">
        <f>+時系列データ!D58</f>
        <v>-1.3660254037844386</v>
      </c>
      <c r="E58">
        <f ca="1">+時系列データ!E58</f>
        <v>-2.477028033937144</v>
      </c>
      <c r="F58">
        <f ca="1">+時系列データ!F58</f>
        <v>6.8900452613929524</v>
      </c>
      <c r="G58">
        <f t="shared" ca="1" si="0"/>
        <v>57.301482549272194</v>
      </c>
      <c r="H58" s="2">
        <v>31</v>
      </c>
      <c r="I58" s="2">
        <v>30.598402103316097</v>
      </c>
      <c r="J58" s="2">
        <v>-1.4210854715202004E-14</v>
      </c>
      <c r="Z58">
        <v>47.876780298374726</v>
      </c>
    </row>
    <row r="59" spans="1:26" x14ac:dyDescent="0.15">
      <c r="A59">
        <v>56</v>
      </c>
      <c r="B59">
        <f ca="1">+時系列データ!G59</f>
        <v>62.147547753308956</v>
      </c>
      <c r="C59">
        <f>+時系列データ!C59</f>
        <v>56</v>
      </c>
      <c r="D59">
        <f>+時系列データ!D59</f>
        <v>-1.3660254037844388</v>
      </c>
      <c r="E59">
        <f ca="1">+時系列データ!E59</f>
        <v>7.9170150848754561E-2</v>
      </c>
      <c r="F59">
        <f ca="1">+時系列データ!F59</f>
        <v>7.43440300624464</v>
      </c>
      <c r="G59">
        <f t="shared" ca="1" si="0"/>
        <v>58.046991823671391</v>
      </c>
      <c r="H59" s="2">
        <v>32</v>
      </c>
      <c r="I59" s="2">
        <v>42.755723830668451</v>
      </c>
      <c r="J59" s="2">
        <v>7.1054273576010019E-15</v>
      </c>
      <c r="Z59">
        <v>50.100356092476225</v>
      </c>
    </row>
    <row r="60" spans="1:26" x14ac:dyDescent="0.15">
      <c r="A60">
        <v>57</v>
      </c>
      <c r="B60">
        <f ca="1">+時系列データ!G60</f>
        <v>63.763358855230031</v>
      </c>
      <c r="C60">
        <f>+時系列データ!C60</f>
        <v>57</v>
      </c>
      <c r="D60">
        <f>+時系列データ!D60</f>
        <v>-1.0000000000000002</v>
      </c>
      <c r="E60">
        <f ca="1">+時系列データ!E60</f>
        <v>1.4993167237486338E-2</v>
      </c>
      <c r="F60">
        <f ca="1">+時系列データ!F60</f>
        <v>7.7483656879925453</v>
      </c>
      <c r="G60">
        <f t="shared" ca="1" si="0"/>
        <v>62.14754775330897</v>
      </c>
      <c r="H60" s="2">
        <v>33</v>
      </c>
      <c r="I60" s="2">
        <v>39.832554594718793</v>
      </c>
      <c r="J60" s="2">
        <v>1.4210854715202004E-14</v>
      </c>
      <c r="Z60">
        <v>52.77407874809257</v>
      </c>
    </row>
    <row r="61" spans="1:26" x14ac:dyDescent="0.15">
      <c r="A61">
        <v>58</v>
      </c>
      <c r="B61">
        <f ca="1">+時系列データ!G61</f>
        <v>64.061759222758965</v>
      </c>
      <c r="C61">
        <f>+時系列データ!C61</f>
        <v>58</v>
      </c>
      <c r="D61">
        <f>+時系列データ!D61</f>
        <v>-0.36602540378443849</v>
      </c>
      <c r="E61">
        <f ca="1">+時系列データ!E61</f>
        <v>-6.6581001619383406E-2</v>
      </c>
      <c r="F61">
        <f ca="1">+時系列データ!F61</f>
        <v>6.4943656281627913</v>
      </c>
      <c r="G61">
        <f t="shared" ca="1" si="0"/>
        <v>63.763358855230045</v>
      </c>
      <c r="H61" s="2">
        <v>34</v>
      </c>
      <c r="I61" s="2">
        <v>41.535654957330586</v>
      </c>
      <c r="J61" s="2">
        <v>-7.1054273576010019E-15</v>
      </c>
      <c r="Z61">
        <v>57.141217774276072</v>
      </c>
    </row>
    <row r="62" spans="1:26" x14ac:dyDescent="0.15">
      <c r="A62">
        <v>59</v>
      </c>
      <c r="B62">
        <f ca="1">+時系列データ!G62</f>
        <v>68.046939775221773</v>
      </c>
      <c r="C62">
        <f>+時系列データ!C62</f>
        <v>59</v>
      </c>
      <c r="D62">
        <f>+時系列データ!D62</f>
        <v>0.36602540378443793</v>
      </c>
      <c r="E62">
        <f ca="1">+時系列データ!E62</f>
        <v>0.95455665773762854</v>
      </c>
      <c r="F62">
        <f ca="1">+時系列データ!F62</f>
        <v>7.7263577136997021</v>
      </c>
      <c r="G62">
        <f t="shared" ca="1" si="0"/>
        <v>64.06175922275898</v>
      </c>
      <c r="H62" s="2">
        <v>35</v>
      </c>
      <c r="I62" s="2">
        <v>37.357359279741232</v>
      </c>
      <c r="J62" s="2">
        <v>-1.4210854715202004E-14</v>
      </c>
      <c r="Z62">
        <v>60.278324740841583</v>
      </c>
    </row>
    <row r="63" spans="1:26" x14ac:dyDescent="0.15">
      <c r="A63">
        <v>60</v>
      </c>
      <c r="B63">
        <f ca="1">+時系列データ!G63</f>
        <v>71.105847281123005</v>
      </c>
      <c r="C63">
        <f>+時系列データ!C63</f>
        <v>60</v>
      </c>
      <c r="D63">
        <f>+時系列データ!D63</f>
        <v>0.99999999999999978</v>
      </c>
      <c r="E63">
        <f ca="1">+時系列データ!E63</f>
        <v>2.0399290229055498</v>
      </c>
      <c r="F63">
        <f ca="1">+時系列データ!F63</f>
        <v>8.0659182582174651</v>
      </c>
      <c r="G63">
        <f ca="1">+$I$17+$I$18*C62+$I$19*D62+$I$20*E62+$I$21*F62</f>
        <v>68.046939775221787</v>
      </c>
      <c r="H63" s="2">
        <v>36</v>
      </c>
      <c r="I63" s="2">
        <v>40.670674002943194</v>
      </c>
      <c r="J63" s="2">
        <v>7.1054273576010019E-15</v>
      </c>
      <c r="Z63">
        <v>62.246986091590088</v>
      </c>
    </row>
    <row r="64" spans="1:26" x14ac:dyDescent="0.15">
      <c r="H64" s="2">
        <v>37</v>
      </c>
      <c r="I64" s="2">
        <v>29.467606861769383</v>
      </c>
      <c r="J64" s="2">
        <v>0</v>
      </c>
    </row>
    <row r="65" spans="8:10" x14ac:dyDescent="0.15">
      <c r="H65" s="2">
        <v>38</v>
      </c>
      <c r="I65" s="2">
        <v>53.191106179838457</v>
      </c>
      <c r="J65" s="2">
        <v>7.1054273576010019E-15</v>
      </c>
    </row>
    <row r="66" spans="8:10" x14ac:dyDescent="0.15">
      <c r="H66" s="2">
        <v>39</v>
      </c>
      <c r="I66" s="2">
        <v>45.1982154667486</v>
      </c>
      <c r="J66" s="2">
        <v>-7.1054273576010019E-15</v>
      </c>
    </row>
    <row r="67" spans="8:10" x14ac:dyDescent="0.15">
      <c r="H67" s="2">
        <v>40</v>
      </c>
      <c r="I67" s="2">
        <v>38.801054691982138</v>
      </c>
      <c r="J67" s="2">
        <v>0</v>
      </c>
    </row>
    <row r="68" spans="8:10" x14ac:dyDescent="0.15">
      <c r="H68" s="2">
        <v>41</v>
      </c>
      <c r="I68" s="2">
        <v>37.118878729736942</v>
      </c>
      <c r="J68" s="2">
        <v>1.4210854715202004E-14</v>
      </c>
    </row>
    <row r="69" spans="8:10" x14ac:dyDescent="0.15">
      <c r="H69" s="2">
        <v>42</v>
      </c>
      <c r="I69" s="2">
        <v>20.4267444877018</v>
      </c>
      <c r="J69" s="2">
        <v>-4.2632564145606011E-14</v>
      </c>
    </row>
    <row r="70" spans="8:10" x14ac:dyDescent="0.15">
      <c r="H70" s="2">
        <v>43</v>
      </c>
      <c r="I70" s="2">
        <v>51.329640124934883</v>
      </c>
      <c r="J70" s="2">
        <v>2.1316282072803006E-14</v>
      </c>
    </row>
    <row r="71" spans="8:10" x14ac:dyDescent="0.15">
      <c r="H71" s="2">
        <v>44</v>
      </c>
      <c r="I71" s="2">
        <v>39.847191792841095</v>
      </c>
      <c r="J71" s="2">
        <v>-2.1316282072803006E-14</v>
      </c>
    </row>
    <row r="72" spans="8:10" x14ac:dyDescent="0.15">
      <c r="H72" s="2">
        <v>45</v>
      </c>
      <c r="I72" s="2">
        <v>55.015025968218318</v>
      </c>
      <c r="J72" s="2">
        <v>0</v>
      </c>
    </row>
    <row r="73" spans="8:10" x14ac:dyDescent="0.15">
      <c r="H73" s="2">
        <v>46</v>
      </c>
      <c r="I73" s="2">
        <v>58.474675503375501</v>
      </c>
      <c r="J73" s="2">
        <v>-7.1054273576010019E-15</v>
      </c>
    </row>
    <row r="74" spans="8:10" x14ac:dyDescent="0.15">
      <c r="H74" s="2">
        <v>47</v>
      </c>
      <c r="I74" s="2">
        <v>50.361908772689297</v>
      </c>
      <c r="J74" s="2">
        <v>-7.1054273576010019E-15</v>
      </c>
    </row>
    <row r="75" spans="8:10" x14ac:dyDescent="0.15">
      <c r="H75" s="2">
        <v>48</v>
      </c>
      <c r="I75" s="2">
        <v>49.471761911723419</v>
      </c>
      <c r="J75" s="2">
        <v>-2.1316282072803006E-14</v>
      </c>
    </row>
    <row r="76" spans="8:10" x14ac:dyDescent="0.15">
      <c r="H76" s="2">
        <v>49</v>
      </c>
      <c r="I76" s="2">
        <v>58.977230281808602</v>
      </c>
      <c r="J76" s="2">
        <v>0</v>
      </c>
    </row>
    <row r="77" spans="8:10" x14ac:dyDescent="0.15">
      <c r="H77" s="2">
        <v>50</v>
      </c>
      <c r="I77" s="2">
        <v>50.740848990502229</v>
      </c>
      <c r="J77" s="2">
        <v>-2.8421709430404007E-14</v>
      </c>
    </row>
    <row r="78" spans="8:10" x14ac:dyDescent="0.15">
      <c r="H78" s="2">
        <v>51</v>
      </c>
      <c r="I78" s="2">
        <v>55.886036642374719</v>
      </c>
      <c r="J78" s="2">
        <v>-1.4210854715202004E-14</v>
      </c>
    </row>
    <row r="79" spans="8:10" x14ac:dyDescent="0.15">
      <c r="H79" s="2">
        <v>52</v>
      </c>
      <c r="I79" s="2">
        <v>56.711953014947738</v>
      </c>
      <c r="J79" s="2">
        <v>-1.4210854715202004E-14</v>
      </c>
    </row>
    <row r="80" spans="8:10" x14ac:dyDescent="0.15">
      <c r="H80" s="2">
        <v>53</v>
      </c>
      <c r="I80" s="2">
        <v>46.949116428054303</v>
      </c>
      <c r="J80" s="2">
        <v>-2.1316282072803006E-14</v>
      </c>
    </row>
    <row r="81" spans="8:10" x14ac:dyDescent="0.15">
      <c r="H81" s="2">
        <v>54</v>
      </c>
      <c r="I81" s="2">
        <v>51.052470291197935</v>
      </c>
      <c r="J81" s="2">
        <v>-1.4210854715202004E-14</v>
      </c>
    </row>
    <row r="82" spans="8:10" ht="12.75" thickBot="1" x14ac:dyDescent="0.2">
      <c r="H82" s="3">
        <v>55</v>
      </c>
      <c r="I82" s="3">
        <v>61.269779761439352</v>
      </c>
      <c r="J82" s="3">
        <v>-4.9737991503207013E-14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33B6-9B5F-4B6F-926A-CD209B888D66}">
  <dimension ref="A1:AA82"/>
  <sheetViews>
    <sheetView workbookViewId="0">
      <selection activeCell="X34" sqref="X34"/>
    </sheetView>
  </sheetViews>
  <sheetFormatPr defaultRowHeight="12" x14ac:dyDescent="0.15"/>
  <cols>
    <col min="10" max="10" width="14.140625" bestFit="1" customWidth="1"/>
  </cols>
  <sheetData>
    <row r="1" spans="1:27" x14ac:dyDescent="0.15">
      <c r="H1" t="s">
        <v>21</v>
      </c>
    </row>
    <row r="2" spans="1:27" ht="12.75" thickBot="1" x14ac:dyDescent="0.2"/>
    <row r="3" spans="1:27" x14ac:dyDescent="0.15">
      <c r="A3" t="str">
        <f>+時系列データ!C3</f>
        <v>T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s="4" t="s">
        <v>51</v>
      </c>
      <c r="H3" s="5" t="s">
        <v>22</v>
      </c>
      <c r="I3" s="5"/>
    </row>
    <row r="4" spans="1:27" x14ac:dyDescent="0.15">
      <c r="A4">
        <v>1</v>
      </c>
      <c r="B4">
        <v>-0.20099556904801413</v>
      </c>
      <c r="H4" s="2" t="s">
        <v>23</v>
      </c>
      <c r="I4" s="2">
        <v>0.99640741502254904</v>
      </c>
      <c r="Z4">
        <v>-0.20099556904801413</v>
      </c>
      <c r="AA4">
        <f>+時系列データ!AF4</f>
        <v>0</v>
      </c>
    </row>
    <row r="5" spans="1:27" x14ac:dyDescent="0.15">
      <c r="A5">
        <v>2</v>
      </c>
      <c r="B5">
        <v>1.8790693338081503</v>
      </c>
      <c r="C5">
        <v>-0.20099556904801413</v>
      </c>
      <c r="H5" s="2" t="s">
        <v>24</v>
      </c>
      <c r="I5" s="2">
        <v>0.99282773671191826</v>
      </c>
      <c r="Z5">
        <v>1.8790693338081503</v>
      </c>
      <c r="AA5">
        <f>+時系列データ!AF5</f>
        <v>0</v>
      </c>
    </row>
    <row r="6" spans="1:27" x14ac:dyDescent="0.15">
      <c r="A6">
        <v>3</v>
      </c>
      <c r="B6">
        <v>2.6945545090980976</v>
      </c>
      <c r="C6">
        <v>1.8790693338081503</v>
      </c>
      <c r="D6">
        <v>-0.20099556904801413</v>
      </c>
      <c r="H6" s="2" t="s">
        <v>25</v>
      </c>
      <c r="I6" s="2">
        <v>0.99225395564887175</v>
      </c>
      <c r="Z6">
        <v>2.6945545090980976</v>
      </c>
      <c r="AA6">
        <f>+時系列データ!AF6</f>
        <v>0</v>
      </c>
    </row>
    <row r="7" spans="1:27" x14ac:dyDescent="0.15">
      <c r="A7">
        <v>4</v>
      </c>
      <c r="B7">
        <v>1.8791952187249774</v>
      </c>
      <c r="C7">
        <v>2.6945545090980976</v>
      </c>
      <c r="D7">
        <v>1.8790693338081503</v>
      </c>
      <c r="E7">
        <v>-0.20099556904801413</v>
      </c>
      <c r="H7" s="2" t="s">
        <v>26</v>
      </c>
      <c r="I7" s="2">
        <v>1.351588562185184</v>
      </c>
      <c r="Z7">
        <v>1.8791952187249774</v>
      </c>
      <c r="AA7">
        <f>+時系列データ!AF7</f>
        <v>0</v>
      </c>
    </row>
    <row r="8" spans="1:27" ht="12.75" thickBot="1" x14ac:dyDescent="0.2">
      <c r="A8">
        <v>5</v>
      </c>
      <c r="B8">
        <v>1.2369887294129547</v>
      </c>
      <c r="C8">
        <v>1.8791952187249774</v>
      </c>
      <c r="D8">
        <v>2.6945545090980976</v>
      </c>
      <c r="E8">
        <v>1.8790693338081503</v>
      </c>
      <c r="F8">
        <v>-0.20099556904801413</v>
      </c>
      <c r="H8" s="3" t="s">
        <v>27</v>
      </c>
      <c r="I8" s="3">
        <v>55</v>
      </c>
      <c r="Z8">
        <v>1.2369887294129547</v>
      </c>
      <c r="AA8">
        <f>+時系列データ!AF8</f>
        <v>0</v>
      </c>
    </row>
    <row r="9" spans="1:27" x14ac:dyDescent="0.15">
      <c r="A9">
        <v>6</v>
      </c>
      <c r="B9">
        <v>1.842815569189435</v>
      </c>
      <c r="C9">
        <v>1.2369887294129547</v>
      </c>
      <c r="D9">
        <v>1.8791952187249774</v>
      </c>
      <c r="E9">
        <v>2.6945545090980976</v>
      </c>
      <c r="F9">
        <v>1.8790693338081503</v>
      </c>
      <c r="G9">
        <f>+$I$17+$I$18*C9+$I$19*D9+$I$20*E9+$I$21*F9</f>
        <v>1.549854393027178</v>
      </c>
      <c r="Z9">
        <v>1.842815569189435</v>
      </c>
      <c r="AA9">
        <f>+時系列データ!AF9</f>
        <v>0</v>
      </c>
    </row>
    <row r="10" spans="1:27" ht="12.75" thickBot="1" x14ac:dyDescent="0.2">
      <c r="A10">
        <v>7</v>
      </c>
      <c r="B10">
        <v>2.3736014014327784</v>
      </c>
      <c r="C10">
        <v>1.842815569189435</v>
      </c>
      <c r="D10">
        <v>1.2369887294129547</v>
      </c>
      <c r="E10">
        <v>1.8791952187249774</v>
      </c>
      <c r="F10">
        <v>2.6945545090980976</v>
      </c>
      <c r="G10">
        <f t="shared" ref="G10:G62" si="0">+$I$17+$I$18*C9+$I$19*D9+$I$20*E9+$I$21*F9</f>
        <v>1.549854393027178</v>
      </c>
      <c r="H10" t="s">
        <v>28</v>
      </c>
      <c r="Z10">
        <v>2.3736014014327784</v>
      </c>
      <c r="AA10">
        <f>+時系列データ!AF10</f>
        <v>0</v>
      </c>
    </row>
    <row r="11" spans="1:27" x14ac:dyDescent="0.15">
      <c r="A11">
        <v>8</v>
      </c>
      <c r="B11">
        <v>3.4441852159750268</v>
      </c>
      <c r="C11">
        <v>2.3736014014327784</v>
      </c>
      <c r="D11">
        <v>1.842815569189435</v>
      </c>
      <c r="E11">
        <v>1.2369887294129547</v>
      </c>
      <c r="F11">
        <v>1.8791952187249774</v>
      </c>
      <c r="G11">
        <f t="shared" si="0"/>
        <v>2.5536902566219917</v>
      </c>
      <c r="H11" s="4"/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Z11">
        <v>3.4441852159750268</v>
      </c>
      <c r="AA11">
        <f>+時系列データ!AF11</f>
        <v>0</v>
      </c>
    </row>
    <row r="12" spans="1:27" x14ac:dyDescent="0.15">
      <c r="A12">
        <v>9</v>
      </c>
      <c r="B12">
        <v>5.2148057813846274</v>
      </c>
      <c r="C12">
        <v>3.4441852159750268</v>
      </c>
      <c r="D12">
        <v>2.3736014014327784</v>
      </c>
      <c r="E12">
        <v>1.842815569189435</v>
      </c>
      <c r="F12">
        <v>1.2369887294129547</v>
      </c>
      <c r="G12">
        <f t="shared" si="0"/>
        <v>3.0482323006669443</v>
      </c>
      <c r="H12" s="2" t="s">
        <v>29</v>
      </c>
      <c r="I12" s="2">
        <v>4</v>
      </c>
      <c r="J12" s="2">
        <v>12643.773227196169</v>
      </c>
      <c r="K12" s="2">
        <v>3160.9433067990421</v>
      </c>
      <c r="L12" s="2">
        <v>1730.3250327579783</v>
      </c>
      <c r="M12" s="2">
        <v>6.3587755521228621E-53</v>
      </c>
      <c r="Z12">
        <v>5.2148057813846274</v>
      </c>
      <c r="AA12">
        <f>+時系列データ!AF12</f>
        <v>0</v>
      </c>
    </row>
    <row r="13" spans="1:27" x14ac:dyDescent="0.15">
      <c r="A13">
        <v>10</v>
      </c>
      <c r="B13">
        <v>7.5488350799193622</v>
      </c>
      <c r="C13">
        <v>5.2148057813846274</v>
      </c>
      <c r="D13">
        <v>3.4441852159750268</v>
      </c>
      <c r="E13">
        <v>2.3736014014327784</v>
      </c>
      <c r="F13">
        <v>1.842815569189435</v>
      </c>
      <c r="G13">
        <f t="shared" si="0"/>
        <v>4.2373412088302338</v>
      </c>
      <c r="H13" s="2" t="s">
        <v>30</v>
      </c>
      <c r="I13" s="2">
        <v>50</v>
      </c>
      <c r="J13" s="2">
        <v>91.339582071490653</v>
      </c>
      <c r="K13" s="2">
        <v>1.8267916414298131</v>
      </c>
      <c r="L13" s="2"/>
      <c r="M13" s="2"/>
      <c r="Z13">
        <v>7.5488350799193622</v>
      </c>
      <c r="AA13">
        <f>+時系列データ!AF13</f>
        <v>0</v>
      </c>
    </row>
    <row r="14" spans="1:27" ht="12.75" thickBot="1" x14ac:dyDescent="0.2">
      <c r="A14">
        <v>11</v>
      </c>
      <c r="B14">
        <v>8.8192785484257268</v>
      </c>
      <c r="C14">
        <v>7.5488350799193622</v>
      </c>
      <c r="D14">
        <v>5.2148057813846274</v>
      </c>
      <c r="E14">
        <v>3.4441852159750268</v>
      </c>
      <c r="F14">
        <v>2.3736014014327784</v>
      </c>
      <c r="G14">
        <f t="shared" si="0"/>
        <v>6.2170256788351441</v>
      </c>
      <c r="H14" s="3" t="s">
        <v>31</v>
      </c>
      <c r="I14" s="3">
        <v>54</v>
      </c>
      <c r="J14" s="3">
        <v>12735.112809267659</v>
      </c>
      <c r="K14" s="3"/>
      <c r="L14" s="3"/>
      <c r="M14" s="3"/>
      <c r="Z14">
        <v>8.8192785484257268</v>
      </c>
      <c r="AA14">
        <f>+時系列データ!AF14</f>
        <v>0</v>
      </c>
    </row>
    <row r="15" spans="1:27" ht="12.75" thickBot="1" x14ac:dyDescent="0.2">
      <c r="A15">
        <v>12</v>
      </c>
      <c r="B15">
        <v>9.6512146145788353</v>
      </c>
      <c r="C15">
        <v>8.8192785484257268</v>
      </c>
      <c r="D15">
        <v>7.5488350799193622</v>
      </c>
      <c r="E15">
        <v>5.2148057813846274</v>
      </c>
      <c r="F15">
        <v>3.4441852159750268</v>
      </c>
      <c r="G15">
        <f t="shared" si="0"/>
        <v>8.7082117473892211</v>
      </c>
      <c r="Z15">
        <v>9.6512146145788353</v>
      </c>
      <c r="AA15">
        <f>+時系列データ!AF15</f>
        <v>0</v>
      </c>
    </row>
    <row r="16" spans="1:27" x14ac:dyDescent="0.15">
      <c r="A16">
        <v>13</v>
      </c>
      <c r="B16">
        <v>9.5811766025913183</v>
      </c>
      <c r="C16">
        <v>9.6512146145788353</v>
      </c>
      <c r="D16">
        <v>8.8192785484257268</v>
      </c>
      <c r="E16">
        <v>7.5488350799193622</v>
      </c>
      <c r="F16">
        <v>5.2148057813846274</v>
      </c>
      <c r="G16">
        <f t="shared" si="0"/>
        <v>9.6798741914849806</v>
      </c>
      <c r="H16" s="4"/>
      <c r="I16" s="4" t="s">
        <v>38</v>
      </c>
      <c r="J16" s="4" t="s">
        <v>26</v>
      </c>
      <c r="K16" s="4" t="s">
        <v>39</v>
      </c>
      <c r="L16" s="4" t="s">
        <v>40</v>
      </c>
      <c r="M16" s="4" t="s">
        <v>41</v>
      </c>
      <c r="N16" s="4" t="s">
        <v>42</v>
      </c>
      <c r="O16" s="4" t="s">
        <v>43</v>
      </c>
      <c r="P16" s="4" t="s">
        <v>44</v>
      </c>
      <c r="Z16">
        <v>9.5811766025913183</v>
      </c>
      <c r="AA16">
        <f>+時系列データ!AF16</f>
        <v>0</v>
      </c>
    </row>
    <row r="17" spans="1:27" x14ac:dyDescent="0.15">
      <c r="A17">
        <v>14</v>
      </c>
      <c r="B17">
        <v>11.518772742618065</v>
      </c>
      <c r="C17">
        <v>9.5811766025913183</v>
      </c>
      <c r="D17">
        <v>9.6512146145788353</v>
      </c>
      <c r="E17">
        <v>8.8192785484257268</v>
      </c>
      <c r="F17">
        <v>7.5488350799193622</v>
      </c>
      <c r="G17">
        <f t="shared" si="0"/>
        <v>10.402407330000095</v>
      </c>
      <c r="H17" s="2" t="s">
        <v>32</v>
      </c>
      <c r="I17" s="2">
        <v>0.48320135743140236</v>
      </c>
      <c r="J17" s="2">
        <v>0.37150621839984765</v>
      </c>
      <c r="K17" s="2">
        <v>1.3006548302546543</v>
      </c>
      <c r="L17" s="2">
        <v>0.19933950556726607</v>
      </c>
      <c r="M17" s="2">
        <v>-0.26299084273770712</v>
      </c>
      <c r="N17" s="2">
        <v>1.2293935576005119</v>
      </c>
      <c r="O17" s="2">
        <v>-0.26299084273770712</v>
      </c>
      <c r="P17" s="2">
        <v>1.2293935576005119</v>
      </c>
      <c r="Z17">
        <v>11.518772742618065</v>
      </c>
      <c r="AA17">
        <f>+時系列データ!AF17</f>
        <v>0</v>
      </c>
    </row>
    <row r="18" spans="1:27" x14ac:dyDescent="0.15">
      <c r="A18">
        <v>15</v>
      </c>
      <c r="B18">
        <v>13.424684469637263</v>
      </c>
      <c r="C18">
        <v>11.518772742618065</v>
      </c>
      <c r="D18">
        <v>9.5811766025913183</v>
      </c>
      <c r="E18">
        <v>9.6512146145788353</v>
      </c>
      <c r="F18">
        <v>8.8192785484257268</v>
      </c>
      <c r="G18">
        <f t="shared" si="0"/>
        <v>10.132658441558096</v>
      </c>
      <c r="H18" s="2" t="s">
        <v>45</v>
      </c>
      <c r="I18" s="2">
        <v>1.2832011101439416</v>
      </c>
      <c r="J18" s="2">
        <v>0.14078784262441213</v>
      </c>
      <c r="K18" s="2">
        <v>9.1144312337195998</v>
      </c>
      <c r="L18" s="2">
        <v>3.3091570490660092E-12</v>
      </c>
      <c r="M18" s="2">
        <v>1.0004204059676707</v>
      </c>
      <c r="N18" s="2">
        <v>1.5659818143202124</v>
      </c>
      <c r="O18" s="2">
        <v>1.0004204059676707</v>
      </c>
      <c r="P18" s="2">
        <v>1.5659818143202124</v>
      </c>
      <c r="Z18">
        <v>13.424684469637263</v>
      </c>
      <c r="AA18">
        <f>+時系列データ!AF18</f>
        <v>0</v>
      </c>
    </row>
    <row r="19" spans="1:27" x14ac:dyDescent="0.15">
      <c r="A19">
        <v>16</v>
      </c>
      <c r="B19">
        <v>15.648535251557986</v>
      </c>
      <c r="C19">
        <v>13.424684469637263</v>
      </c>
      <c r="D19">
        <v>11.518772742618065</v>
      </c>
      <c r="E19">
        <v>9.5811766025913183</v>
      </c>
      <c r="F19">
        <v>9.6512146145788353</v>
      </c>
      <c r="G19">
        <f t="shared" si="0"/>
        <v>12.666040834275789</v>
      </c>
      <c r="H19" s="2" t="s">
        <v>46</v>
      </c>
      <c r="I19" s="2">
        <v>-0.28270028437792283</v>
      </c>
      <c r="J19" s="2">
        <v>0.22996362515161314</v>
      </c>
      <c r="K19" s="2">
        <v>-1.2293260909917421</v>
      </c>
      <c r="L19" s="2">
        <v>0.2247034286474385</v>
      </c>
      <c r="M19" s="2">
        <v>-0.74459581912791917</v>
      </c>
      <c r="N19" s="2">
        <v>0.17919525037207351</v>
      </c>
      <c r="O19" s="2">
        <v>-0.74459581912791917</v>
      </c>
      <c r="P19" s="2">
        <v>0.17919525037207351</v>
      </c>
      <c r="Z19">
        <v>15.648535251557986</v>
      </c>
      <c r="AA19">
        <f>+時系列データ!AF19</f>
        <v>0</v>
      </c>
    </row>
    <row r="20" spans="1:27" x14ac:dyDescent="0.15">
      <c r="A20">
        <v>17</v>
      </c>
      <c r="B20">
        <v>16.198290141151311</v>
      </c>
      <c r="C20">
        <v>15.648535251557986</v>
      </c>
      <c r="D20">
        <v>13.424684469637263</v>
      </c>
      <c r="E20">
        <v>11.518772742618065</v>
      </c>
      <c r="F20">
        <v>9.5811766025913183</v>
      </c>
      <c r="G20">
        <f t="shared" si="0"/>
        <v>14.594278870289083</v>
      </c>
      <c r="H20" s="2" t="s">
        <v>47</v>
      </c>
      <c r="I20" s="2">
        <v>-2.0298468937984267E-2</v>
      </c>
      <c r="J20" s="2">
        <v>0.23068105493627031</v>
      </c>
      <c r="K20" s="2">
        <v>-8.7993654024133339E-2</v>
      </c>
      <c r="L20" s="2">
        <v>0.93023320760989148</v>
      </c>
      <c r="M20" s="2">
        <v>-0.48363500381924623</v>
      </c>
      <c r="N20" s="2">
        <v>0.44303806594327771</v>
      </c>
      <c r="O20" s="2">
        <v>-0.48363500381924623</v>
      </c>
      <c r="P20" s="2">
        <v>0.44303806594327771</v>
      </c>
      <c r="Z20">
        <v>16.198290141151311</v>
      </c>
      <c r="AA20">
        <f>+時系列データ!AF20</f>
        <v>0</v>
      </c>
    </row>
    <row r="21" spans="1:27" ht="12.75" thickBot="1" x14ac:dyDescent="0.2">
      <c r="A21">
        <v>18</v>
      </c>
      <c r="B21">
        <v>16.267157871046365</v>
      </c>
      <c r="C21">
        <v>16.198290141151311</v>
      </c>
      <c r="D21">
        <v>15.648535251557986</v>
      </c>
      <c r="E21">
        <v>13.424684469637263</v>
      </c>
      <c r="F21">
        <v>11.518772742618065</v>
      </c>
      <c r="G21">
        <f t="shared" si="0"/>
        <v>16.86736102725019</v>
      </c>
      <c r="H21" s="3" t="s">
        <v>48</v>
      </c>
      <c r="I21" s="3">
        <v>3.4747030001827543E-2</v>
      </c>
      <c r="J21" s="3">
        <v>0.14835119520501053</v>
      </c>
      <c r="K21" s="3">
        <v>0.23422143619274305</v>
      </c>
      <c r="L21" s="3">
        <v>0.81576952126763957</v>
      </c>
      <c r="M21" s="3">
        <v>-0.26322511491823508</v>
      </c>
      <c r="N21" s="3">
        <v>0.33271917492189018</v>
      </c>
      <c r="O21" s="3">
        <v>-0.26322511491823508</v>
      </c>
      <c r="P21" s="3">
        <v>0.33271917492189018</v>
      </c>
      <c r="Z21">
        <v>16.267157871046365</v>
      </c>
      <c r="AA21">
        <f>+時系列データ!AF21</f>
        <v>0</v>
      </c>
    </row>
    <row r="22" spans="1:27" x14ac:dyDescent="0.15">
      <c r="A22">
        <v>19</v>
      </c>
      <c r="B22">
        <v>15.065305637802087</v>
      </c>
      <c r="C22">
        <v>16.267157871046365</v>
      </c>
      <c r="D22">
        <v>16.198290141151311</v>
      </c>
      <c r="E22">
        <v>15.648535251557986</v>
      </c>
      <c r="F22">
        <v>13.424684469637263</v>
      </c>
      <c r="G22">
        <f t="shared" si="0"/>
        <v>16.972762484639844</v>
      </c>
      <c r="Z22">
        <v>15.065305637802087</v>
      </c>
      <c r="AA22">
        <f>+時系列データ!AF22</f>
        <v>0</v>
      </c>
    </row>
    <row r="23" spans="1:27" x14ac:dyDescent="0.15">
      <c r="A23">
        <v>20</v>
      </c>
      <c r="B23">
        <v>16.271910545918825</v>
      </c>
      <c r="C23">
        <v>15.065305637802087</v>
      </c>
      <c r="D23">
        <v>16.267157871046365</v>
      </c>
      <c r="E23">
        <v>16.198290141151311</v>
      </c>
      <c r="F23">
        <v>15.648535251557986</v>
      </c>
      <c r="G23">
        <f t="shared" si="0"/>
        <v>16.926801774408126</v>
      </c>
      <c r="Z23">
        <v>16.271910545918825</v>
      </c>
      <c r="AA23">
        <f>+時系列データ!AF23</f>
        <v>0</v>
      </c>
    </row>
    <row r="24" spans="1:27" x14ac:dyDescent="0.15">
      <c r="A24">
        <v>21</v>
      </c>
      <c r="B24">
        <v>15.665321037149978</v>
      </c>
      <c r="C24">
        <v>16.271910545918825</v>
      </c>
      <c r="D24">
        <v>15.065305637802087</v>
      </c>
      <c r="E24">
        <v>16.267157871046365</v>
      </c>
      <c r="F24">
        <v>16.198290141151311</v>
      </c>
      <c r="G24">
        <f t="shared" si="0"/>
        <v>15.431227754943372</v>
      </c>
      <c r="Z24">
        <v>15.665321037149978</v>
      </c>
      <c r="AA24">
        <f>+時系列データ!AF24</f>
        <v>0</v>
      </c>
    </row>
    <row r="25" spans="1:27" x14ac:dyDescent="0.15">
      <c r="A25">
        <v>22</v>
      </c>
      <c r="B25">
        <v>17.991662558904522</v>
      </c>
      <c r="C25">
        <v>15.665321037149978</v>
      </c>
      <c r="D25">
        <v>16.271910545918825</v>
      </c>
      <c r="E25">
        <v>15.065305637802087</v>
      </c>
      <c r="F25">
        <v>16.267157871046365</v>
      </c>
      <c r="G25">
        <f t="shared" si="0"/>
        <v>17.337012920828542</v>
      </c>
      <c r="H25" t="s">
        <v>49</v>
      </c>
      <c r="Q25" t="s">
        <v>53</v>
      </c>
      <c r="Z25">
        <v>17.991662558904522</v>
      </c>
      <c r="AA25">
        <f>+時系列データ!AF25</f>
        <v>0</v>
      </c>
    </row>
    <row r="26" spans="1:27" ht="12.75" thickBot="1" x14ac:dyDescent="0.2">
      <c r="A26">
        <v>23</v>
      </c>
      <c r="B26">
        <v>18.941944983213368</v>
      </c>
      <c r="C26">
        <v>17.991662558904522</v>
      </c>
      <c r="D26">
        <v>15.665321037149978</v>
      </c>
      <c r="E26">
        <v>16.271910545918825</v>
      </c>
      <c r="F26">
        <v>15.065305637802087</v>
      </c>
      <c r="G26">
        <f t="shared" si="0"/>
        <v>16.244317748419672</v>
      </c>
      <c r="Q26">
        <f>STDEV(J28:J82)</f>
        <v>1.3005667003520591</v>
      </c>
      <c r="Z26">
        <v>18.941944983213368</v>
      </c>
      <c r="AA26">
        <f>+時系列データ!AF26</f>
        <v>0</v>
      </c>
    </row>
    <row r="27" spans="1:27" x14ac:dyDescent="0.15">
      <c r="A27">
        <v>24</v>
      </c>
      <c r="B27">
        <v>21.065448123821987</v>
      </c>
      <c r="C27">
        <v>18.941944983213368</v>
      </c>
      <c r="D27">
        <v>17.991662558904522</v>
      </c>
      <c r="E27">
        <v>15.665321037149978</v>
      </c>
      <c r="F27">
        <v>16.271910545918825</v>
      </c>
      <c r="G27">
        <f t="shared" si="0"/>
        <v>19.334711770484539</v>
      </c>
      <c r="H27" s="4" t="s">
        <v>50</v>
      </c>
      <c r="I27" s="4" t="s">
        <v>51</v>
      </c>
      <c r="J27" s="4" t="s">
        <v>30</v>
      </c>
      <c r="Z27">
        <v>21.065448123821987</v>
      </c>
      <c r="AA27">
        <f>+時系列データ!AF27</f>
        <v>0</v>
      </c>
    </row>
    <row r="28" spans="1:27" x14ac:dyDescent="0.15">
      <c r="A28">
        <v>25</v>
      </c>
      <c r="B28">
        <v>21.291643224160243</v>
      </c>
      <c r="C28">
        <v>21.065448123821987</v>
      </c>
      <c r="D28">
        <v>18.941944983213368</v>
      </c>
      <c r="E28">
        <v>17.991662558904522</v>
      </c>
      <c r="F28">
        <v>15.665321037149978</v>
      </c>
      <c r="G28">
        <f t="shared" si="0"/>
        <v>19.950696597792277</v>
      </c>
      <c r="H28" s="2">
        <v>1</v>
      </c>
      <c r="I28" s="2">
        <v>1.549854393027178</v>
      </c>
      <c r="J28" s="2">
        <v>0.29296117616225703</v>
      </c>
      <c r="Z28">
        <v>21.291643224160243</v>
      </c>
      <c r="AA28">
        <f>+時系列データ!AF28</f>
        <v>0</v>
      </c>
    </row>
    <row r="29" spans="1:27" x14ac:dyDescent="0.15">
      <c r="A29">
        <v>26</v>
      </c>
      <c r="B29">
        <v>21.300201558381303</v>
      </c>
      <c r="C29">
        <v>21.291643224160243</v>
      </c>
      <c r="D29">
        <v>21.065448123821987</v>
      </c>
      <c r="E29">
        <v>18.941944983213368</v>
      </c>
      <c r="F29">
        <v>17.991662558904522</v>
      </c>
      <c r="G29">
        <f t="shared" si="0"/>
        <v>22.338634718645494</v>
      </c>
      <c r="H29" s="2">
        <v>2</v>
      </c>
      <c r="I29" s="2">
        <v>2.5536902566219917</v>
      </c>
      <c r="J29" s="2">
        <v>-0.18008885518921325</v>
      </c>
      <c r="Z29">
        <v>21.300201558381303</v>
      </c>
      <c r="AA29">
        <f>+時系列データ!AF29</f>
        <v>0</v>
      </c>
    </row>
    <row r="30" spans="1:27" x14ac:dyDescent="0.15">
      <c r="A30">
        <v>27</v>
      </c>
      <c r="B30">
        <v>22.584441732636531</v>
      </c>
      <c r="C30">
        <v>21.300201558381303</v>
      </c>
      <c r="D30">
        <v>21.291643224160243</v>
      </c>
      <c r="E30">
        <v>21.065448123821987</v>
      </c>
      <c r="F30">
        <v>18.941944983213368</v>
      </c>
      <c r="G30">
        <f t="shared" si="0"/>
        <v>22.090117761159945</v>
      </c>
      <c r="H30" s="2">
        <v>3</v>
      </c>
      <c r="I30" s="2">
        <v>3.0482323006669443</v>
      </c>
      <c r="J30" s="2">
        <v>0.39595291530808252</v>
      </c>
      <c r="Z30">
        <v>22.584441732636531</v>
      </c>
      <c r="AA30">
        <f>+時系列データ!AF30</f>
        <v>0</v>
      </c>
    </row>
    <row r="31" spans="1:27" x14ac:dyDescent="0.15">
      <c r="A31">
        <v>28</v>
      </c>
      <c r="B31">
        <v>21.404503143361332</v>
      </c>
      <c r="C31">
        <v>22.584441732636531</v>
      </c>
      <c r="D31">
        <v>21.300201558381303</v>
      </c>
      <c r="E31">
        <v>21.291643224160243</v>
      </c>
      <c r="F31">
        <v>21.065448123821987</v>
      </c>
      <c r="G31">
        <f t="shared" si="0"/>
        <v>22.027070035311191</v>
      </c>
      <c r="H31" s="2">
        <v>4</v>
      </c>
      <c r="I31" s="2">
        <v>4.2373412088302338</v>
      </c>
      <c r="J31" s="2">
        <v>0.97746457255439356</v>
      </c>
      <c r="Z31">
        <v>21.404503143361332</v>
      </c>
      <c r="AA31">
        <f>+時系列データ!AF31</f>
        <v>0</v>
      </c>
    </row>
    <row r="32" spans="1:27" x14ac:dyDescent="0.15">
      <c r="A32">
        <v>29</v>
      </c>
      <c r="B32">
        <v>19.752175538976537</v>
      </c>
      <c r="C32">
        <v>21.404503143361332</v>
      </c>
      <c r="D32">
        <v>22.584441732636531</v>
      </c>
      <c r="E32">
        <v>21.300201558381303</v>
      </c>
      <c r="F32">
        <v>21.291643224160243</v>
      </c>
      <c r="G32">
        <f t="shared" si="0"/>
        <v>23.741783022206416</v>
      </c>
      <c r="H32" s="2">
        <v>5</v>
      </c>
      <c r="I32" s="2">
        <v>6.2170256788351441</v>
      </c>
      <c r="J32" s="2">
        <v>1.3318094010842181</v>
      </c>
      <c r="Z32">
        <v>19.752175538976537</v>
      </c>
      <c r="AA32">
        <f>+時系列データ!AF32</f>
        <v>0</v>
      </c>
    </row>
    <row r="33" spans="1:27" x14ac:dyDescent="0.15">
      <c r="A33">
        <v>30</v>
      </c>
      <c r="B33">
        <v>18.764541822435337</v>
      </c>
      <c r="C33">
        <v>19.752175538976537</v>
      </c>
      <c r="D33">
        <v>21.404503143361332</v>
      </c>
      <c r="E33">
        <v>22.584441732636531</v>
      </c>
      <c r="F33">
        <v>21.300201558381303</v>
      </c>
      <c r="G33">
        <f t="shared" si="0"/>
        <v>21.872315338931674</v>
      </c>
      <c r="H33" s="2">
        <v>6</v>
      </c>
      <c r="I33" s="2">
        <v>8.7082117473892211</v>
      </c>
      <c r="J33" s="2">
        <v>0.11106680103650568</v>
      </c>
      <c r="Z33">
        <v>18.764541822435337</v>
      </c>
      <c r="AA33">
        <f>+時系列データ!AF33</f>
        <v>0</v>
      </c>
    </row>
    <row r="34" spans="1:27" x14ac:dyDescent="0.15">
      <c r="A34">
        <v>31</v>
      </c>
      <c r="B34">
        <v>18.058924708785003</v>
      </c>
      <c r="C34">
        <v>18.764541822435337</v>
      </c>
      <c r="D34">
        <v>19.752175538976537</v>
      </c>
      <c r="E34">
        <v>21.404503143361332</v>
      </c>
      <c r="F34">
        <v>22.584441732636531</v>
      </c>
      <c r="G34">
        <f t="shared" si="0"/>
        <v>20.059844964810118</v>
      </c>
      <c r="H34" s="2">
        <v>7</v>
      </c>
      <c r="I34" s="2">
        <v>9.6798741914849806</v>
      </c>
      <c r="J34" s="2">
        <v>-2.865957690614529E-2</v>
      </c>
      <c r="Z34">
        <v>18.058924708785003</v>
      </c>
      <c r="AA34">
        <f>+時系列データ!AF34</f>
        <v>0</v>
      </c>
    </row>
    <row r="35" spans="1:27" x14ac:dyDescent="0.15">
      <c r="A35">
        <v>32</v>
      </c>
      <c r="B35">
        <v>22.032992062669322</v>
      </c>
      <c r="C35">
        <v>18.058924708785003</v>
      </c>
      <c r="D35">
        <v>18.764541822435337</v>
      </c>
      <c r="E35">
        <v>19.752175538976537</v>
      </c>
      <c r="F35">
        <v>21.404503143361332</v>
      </c>
      <c r="G35">
        <f t="shared" si="0"/>
        <v>19.328200245641472</v>
      </c>
      <c r="H35" s="2">
        <v>8</v>
      </c>
      <c r="I35" s="2">
        <v>10.402407330000095</v>
      </c>
      <c r="J35" s="2">
        <v>-0.82123072740877667</v>
      </c>
      <c r="Z35">
        <v>22.032992062669322</v>
      </c>
      <c r="AA35">
        <f>+時系列データ!AF35</f>
        <v>0</v>
      </c>
    </row>
    <row r="36" spans="1:27" x14ac:dyDescent="0.15">
      <c r="A36">
        <v>33</v>
      </c>
      <c r="B36">
        <v>22.780055246081162</v>
      </c>
      <c r="C36">
        <v>22.032992062669322</v>
      </c>
      <c r="D36">
        <v>18.058924708785003</v>
      </c>
      <c r="E36">
        <v>18.764541822435337</v>
      </c>
      <c r="F36">
        <v>19.752175538976537</v>
      </c>
      <c r="G36">
        <f t="shared" si="0"/>
        <v>18.694496273587337</v>
      </c>
      <c r="H36" s="2">
        <v>9</v>
      </c>
      <c r="I36" s="2">
        <v>10.132658441558096</v>
      </c>
      <c r="J36" s="2">
        <v>1.386114301059969</v>
      </c>
      <c r="Z36">
        <v>22.780055246081162</v>
      </c>
      <c r="AA36">
        <f>+時系列データ!AF36</f>
        <v>0</v>
      </c>
    </row>
    <row r="37" spans="1:27" x14ac:dyDescent="0.15">
      <c r="A37">
        <v>34</v>
      </c>
      <c r="B37">
        <v>23.541405737792871</v>
      </c>
      <c r="C37">
        <v>22.780055246081162</v>
      </c>
      <c r="D37">
        <v>22.032992062669322</v>
      </c>
      <c r="E37">
        <v>18.058924708785003</v>
      </c>
      <c r="F37">
        <v>18.764541822435337</v>
      </c>
      <c r="G37">
        <f t="shared" si="0"/>
        <v>23.956136048044286</v>
      </c>
      <c r="H37" s="2">
        <v>10</v>
      </c>
      <c r="I37" s="2">
        <v>12.666040834275789</v>
      </c>
      <c r="J37" s="2">
        <v>0.75864363536147472</v>
      </c>
      <c r="Z37">
        <v>23.541405737792871</v>
      </c>
      <c r="AA37">
        <f>+時系列データ!AF37</f>
        <v>0</v>
      </c>
    </row>
    <row r="38" spans="1:27" x14ac:dyDescent="0.15">
      <c r="A38">
        <v>35</v>
      </c>
      <c r="B38">
        <v>25.532575050896366</v>
      </c>
      <c r="C38">
        <v>23.541405737792871</v>
      </c>
      <c r="D38">
        <v>22.780055246081162</v>
      </c>
      <c r="E38">
        <v>22.032992062669322</v>
      </c>
      <c r="F38">
        <v>18.058924708785003</v>
      </c>
      <c r="G38">
        <f t="shared" si="0"/>
        <v>23.771303991949971</v>
      </c>
      <c r="H38" s="2">
        <v>11</v>
      </c>
      <c r="I38" s="2">
        <v>14.594278870289083</v>
      </c>
      <c r="J38" s="2">
        <v>1.0542563812689032</v>
      </c>
      <c r="Z38">
        <v>25.532575050896366</v>
      </c>
      <c r="AA38">
        <f>+時系列データ!AF38</f>
        <v>0</v>
      </c>
    </row>
    <row r="39" spans="1:27" x14ac:dyDescent="0.15">
      <c r="A39">
        <v>36</v>
      </c>
      <c r="B39">
        <v>28.411456684190686</v>
      </c>
      <c r="C39">
        <v>25.532575050896366</v>
      </c>
      <c r="D39">
        <v>23.541405737792871</v>
      </c>
      <c r="E39">
        <v>22.780055246081162</v>
      </c>
      <c r="F39">
        <v>22.032992062669322</v>
      </c>
      <c r="G39">
        <f t="shared" si="0"/>
        <v>24.431889231966185</v>
      </c>
      <c r="H39" s="2">
        <v>12</v>
      </c>
      <c r="I39" s="2">
        <v>16.86736102725019</v>
      </c>
      <c r="J39" s="2">
        <v>-0.66907088609887921</v>
      </c>
      <c r="Z39">
        <v>28.411456684190686</v>
      </c>
      <c r="AA39">
        <f>+時系列データ!AF39</f>
        <v>0</v>
      </c>
    </row>
    <row r="40" spans="1:27" x14ac:dyDescent="0.15">
      <c r="A40">
        <v>37</v>
      </c>
      <c r="B40">
        <v>30.042736043631329</v>
      </c>
      <c r="C40">
        <v>28.411456684190686</v>
      </c>
      <c r="D40">
        <v>25.532575050896366</v>
      </c>
      <c r="E40">
        <v>23.541405737792871</v>
      </c>
      <c r="F40">
        <v>22.780055246081162</v>
      </c>
      <c r="G40">
        <f t="shared" si="0"/>
        <v>26.894648703258472</v>
      </c>
      <c r="H40" s="2">
        <v>13</v>
      </c>
      <c r="I40" s="2">
        <v>16.972762484639844</v>
      </c>
      <c r="J40" s="2">
        <v>-0.70560461359347926</v>
      </c>
      <c r="Z40">
        <v>30.042736043631329</v>
      </c>
      <c r="AA40">
        <f>+時系列データ!AF40</f>
        <v>0</v>
      </c>
    </row>
    <row r="41" spans="1:27" x14ac:dyDescent="0.15">
      <c r="A41">
        <v>38</v>
      </c>
      <c r="B41">
        <v>30.741092557169559</v>
      </c>
      <c r="C41">
        <v>30.042736043631329</v>
      </c>
      <c r="D41">
        <v>28.411456684190686</v>
      </c>
      <c r="E41">
        <v>25.532575050896366</v>
      </c>
      <c r="F41">
        <v>23.541405737792871</v>
      </c>
      <c r="G41">
        <f t="shared" si="0"/>
        <v>30.036432657556144</v>
      </c>
      <c r="H41" s="2">
        <v>14</v>
      </c>
      <c r="I41" s="2">
        <v>16.926801774408126</v>
      </c>
      <c r="J41" s="2">
        <v>-1.8614961366060392</v>
      </c>
      <c r="Z41">
        <v>30.741092557169559</v>
      </c>
      <c r="AA41">
        <f>+時系列データ!AF41</f>
        <v>0</v>
      </c>
    </row>
    <row r="42" spans="1:27" x14ac:dyDescent="0.15">
      <c r="A42">
        <v>39</v>
      </c>
      <c r="B42">
        <v>30.205710874430491</v>
      </c>
      <c r="C42">
        <v>30.741092557169559</v>
      </c>
      <c r="D42">
        <v>30.042736043631329</v>
      </c>
      <c r="E42">
        <v>28.411456684190686</v>
      </c>
      <c r="F42">
        <v>25.532575050896366</v>
      </c>
      <c r="G42">
        <f t="shared" si="0"/>
        <v>31.301868466047697</v>
      </c>
      <c r="H42" s="2">
        <v>15</v>
      </c>
      <c r="I42" s="2">
        <v>15.431227754943372</v>
      </c>
      <c r="J42" s="2">
        <v>0.84068279097545329</v>
      </c>
      <c r="Z42">
        <v>30.205710874430491</v>
      </c>
      <c r="AA42">
        <f>+時系列データ!AF42</f>
        <v>0</v>
      </c>
    </row>
    <row r="43" spans="1:27" x14ac:dyDescent="0.15">
      <c r="A43">
        <v>40</v>
      </c>
      <c r="B43">
        <v>30.59514278026851</v>
      </c>
      <c r="C43">
        <v>30.205710874430491</v>
      </c>
      <c r="D43">
        <v>30.741092557169559</v>
      </c>
      <c r="E43">
        <v>30.042736043631329</v>
      </c>
      <c r="F43">
        <v>28.411456684190686</v>
      </c>
      <c r="G43">
        <f t="shared" si="0"/>
        <v>31.747587511134071</v>
      </c>
      <c r="H43" s="2">
        <v>16</v>
      </c>
      <c r="I43" s="2">
        <v>17.337012920828542</v>
      </c>
      <c r="J43" s="2">
        <v>-1.6716918836785641</v>
      </c>
      <c r="Z43">
        <v>30.59514278026851</v>
      </c>
      <c r="AA43">
        <f>+時系列データ!AF43</f>
        <v>0</v>
      </c>
    </row>
    <row r="44" spans="1:27" x14ac:dyDescent="0.15">
      <c r="A44">
        <v>41</v>
      </c>
      <c r="B44">
        <v>29.933126940725856</v>
      </c>
      <c r="C44">
        <v>30.59514278026851</v>
      </c>
      <c r="D44">
        <v>30.205710874430491</v>
      </c>
      <c r="E44">
        <v>30.741092557169559</v>
      </c>
      <c r="F44">
        <v>30.042736043631329</v>
      </c>
      <c r="G44">
        <f t="shared" si="0"/>
        <v>30.930079669595141</v>
      </c>
      <c r="H44" s="2">
        <v>17</v>
      </c>
      <c r="I44" s="2">
        <v>16.244317748419672</v>
      </c>
      <c r="J44" s="2">
        <v>1.7473448104848508</v>
      </c>
      <c r="Z44">
        <v>29.933126940725856</v>
      </c>
      <c r="AA44">
        <f>+時系列データ!AF44</f>
        <v>0</v>
      </c>
    </row>
    <row r="45" spans="1:27" x14ac:dyDescent="0.15">
      <c r="A45">
        <v>42</v>
      </c>
      <c r="B45">
        <v>30.858507304476568</v>
      </c>
      <c r="C45">
        <v>29.933126940725856</v>
      </c>
      <c r="D45">
        <v>30.59514278026851</v>
      </c>
      <c r="E45">
        <v>30.205710874430491</v>
      </c>
      <c r="F45">
        <v>30.741092557169559</v>
      </c>
      <c r="G45">
        <f t="shared" si="0"/>
        <v>31.623658222299177</v>
      </c>
      <c r="H45" s="2">
        <v>18</v>
      </c>
      <c r="I45" s="2">
        <v>19.334711770484539</v>
      </c>
      <c r="J45" s="2">
        <v>-0.39276678727117087</v>
      </c>
      <c r="Z45">
        <v>30.858507304476568</v>
      </c>
      <c r="AA45">
        <f>+時系列データ!AF45</f>
        <v>0</v>
      </c>
    </row>
    <row r="46" spans="1:27" x14ac:dyDescent="0.15">
      <c r="A46">
        <v>43</v>
      </c>
      <c r="B46">
        <v>31.070297710196915</v>
      </c>
      <c r="C46">
        <v>30.858507304476568</v>
      </c>
      <c r="D46">
        <v>29.933126940725856</v>
      </c>
      <c r="E46">
        <v>30.59514278026851</v>
      </c>
      <c r="F46">
        <v>30.205710874430491</v>
      </c>
      <c r="G46">
        <f t="shared" si="0"/>
        <v>30.699199494723857</v>
      </c>
      <c r="H46" s="2">
        <v>19</v>
      </c>
      <c r="I46" s="2">
        <v>19.950696597792277</v>
      </c>
      <c r="J46" s="2">
        <v>1.1147515260297105</v>
      </c>
      <c r="Z46">
        <v>31.070297710196915</v>
      </c>
      <c r="AA46">
        <f>+時系列データ!AF46</f>
        <v>0</v>
      </c>
    </row>
    <row r="47" spans="1:27" x14ac:dyDescent="0.15">
      <c r="A47">
        <v>44</v>
      </c>
      <c r="B47">
        <v>32.055627980787776</v>
      </c>
      <c r="C47">
        <v>31.070297710196915</v>
      </c>
      <c r="D47">
        <v>30.858507304476568</v>
      </c>
      <c r="E47">
        <v>29.933126940725856</v>
      </c>
      <c r="F47">
        <v>30.59514278026851</v>
      </c>
      <c r="G47">
        <f t="shared" si="0"/>
        <v>32.047292876058897</v>
      </c>
      <c r="H47" s="2">
        <v>20</v>
      </c>
      <c r="I47" s="2">
        <v>22.338634718645494</v>
      </c>
      <c r="J47" s="2">
        <v>-1.0469914944852512</v>
      </c>
      <c r="Z47">
        <v>32.055627980787776</v>
      </c>
      <c r="AA47">
        <f>+時系列データ!AF47</f>
        <v>0</v>
      </c>
    </row>
    <row r="48" spans="1:27" x14ac:dyDescent="0.15">
      <c r="A48">
        <v>45</v>
      </c>
      <c r="B48">
        <v>34.412123810567351</v>
      </c>
      <c r="C48">
        <v>32.055627980787776</v>
      </c>
      <c r="D48">
        <v>31.070297710196915</v>
      </c>
      <c r="E48">
        <v>30.858507304476568</v>
      </c>
      <c r="F48">
        <v>29.933126940725856</v>
      </c>
      <c r="G48">
        <f t="shared" si="0"/>
        <v>32.084426777878242</v>
      </c>
      <c r="H48" s="2">
        <v>21</v>
      </c>
      <c r="I48" s="2">
        <v>22.090117761159945</v>
      </c>
      <c r="J48" s="2">
        <v>-0.78991620277864172</v>
      </c>
      <c r="Z48">
        <v>34.412123810567351</v>
      </c>
      <c r="AA48">
        <f>+時系列データ!AF48</f>
        <v>0</v>
      </c>
    </row>
    <row r="49" spans="1:27" x14ac:dyDescent="0.15">
      <c r="A49">
        <v>46</v>
      </c>
      <c r="B49">
        <v>36.772420063428171</v>
      </c>
      <c r="C49">
        <v>34.412123810567351</v>
      </c>
      <c r="D49">
        <v>32.055627980787776</v>
      </c>
      <c r="E49">
        <v>31.070297710196915</v>
      </c>
      <c r="F49">
        <v>30.858507304476568</v>
      </c>
      <c r="G49">
        <f t="shared" si="0"/>
        <v>33.247143578225518</v>
      </c>
      <c r="H49" s="2">
        <v>22</v>
      </c>
      <c r="I49" s="2">
        <v>22.027070035311191</v>
      </c>
      <c r="J49" s="2">
        <v>0.55737169732534042</v>
      </c>
      <c r="Z49">
        <v>36.772420063428171</v>
      </c>
      <c r="AA49">
        <f>+時系列データ!AF49</f>
        <v>0</v>
      </c>
    </row>
    <row r="50" spans="1:27" x14ac:dyDescent="0.15">
      <c r="A50">
        <v>47</v>
      </c>
      <c r="B50">
        <v>37.138778055951988</v>
      </c>
      <c r="C50">
        <v>36.772420063428171</v>
      </c>
      <c r="D50">
        <v>34.412123810567351</v>
      </c>
      <c r="E50">
        <v>32.055627980787776</v>
      </c>
      <c r="F50">
        <v>31.070297710196915</v>
      </c>
      <c r="G50">
        <f t="shared" si="0"/>
        <v>36.020303693636492</v>
      </c>
      <c r="H50" s="2">
        <v>23</v>
      </c>
      <c r="I50" s="2">
        <v>23.741783022206416</v>
      </c>
      <c r="J50" s="2">
        <v>-2.3372798788450844</v>
      </c>
      <c r="Z50">
        <v>37.138778055951988</v>
      </c>
      <c r="AA50">
        <f>+時系列データ!AF50</f>
        <v>0</v>
      </c>
    </row>
    <row r="51" spans="1:27" x14ac:dyDescent="0.15">
      <c r="A51">
        <v>48</v>
      </c>
      <c r="B51">
        <v>40.312545940416136</v>
      </c>
      <c r="C51">
        <v>37.138778055951988</v>
      </c>
      <c r="D51">
        <v>36.772420063428171</v>
      </c>
      <c r="E51">
        <v>34.412123810567351</v>
      </c>
      <c r="F51">
        <v>32.055627980787776</v>
      </c>
      <c r="G51">
        <f t="shared" si="0"/>
        <v>38.370214816052432</v>
      </c>
      <c r="H51" s="2">
        <v>24</v>
      </c>
      <c r="I51" s="2">
        <v>21.872315338931674</v>
      </c>
      <c r="J51" s="2">
        <v>-2.1201397999551368</v>
      </c>
      <c r="Z51">
        <v>40.312545940416136</v>
      </c>
      <c r="AA51">
        <f>+時系列データ!AF51</f>
        <v>0</v>
      </c>
    </row>
    <row r="52" spans="1:27" x14ac:dyDescent="0.15">
      <c r="A52">
        <v>49</v>
      </c>
      <c r="B52">
        <v>42.888119700792245</v>
      </c>
      <c r="C52">
        <v>40.312545940416136</v>
      </c>
      <c r="D52">
        <v>37.138778055951988</v>
      </c>
      <c r="E52">
        <v>36.772420063428171</v>
      </c>
      <c r="F52">
        <v>34.412123810567351</v>
      </c>
      <c r="G52">
        <f t="shared" si="0"/>
        <v>38.159473419939857</v>
      </c>
      <c r="H52" s="2">
        <v>25</v>
      </c>
      <c r="I52" s="2">
        <v>20.059844964810118</v>
      </c>
      <c r="J52" s="2">
        <v>-1.2953031423747809</v>
      </c>
      <c r="Z52">
        <v>42.888119700792245</v>
      </c>
      <c r="AA52">
        <f>+時系列データ!AF52</f>
        <v>0</v>
      </c>
    </row>
    <row r="53" spans="1:27" x14ac:dyDescent="0.15">
      <c r="A53">
        <v>50</v>
      </c>
      <c r="B53">
        <v>43.317334664711019</v>
      </c>
      <c r="C53">
        <v>42.888119700792245</v>
      </c>
      <c r="D53">
        <v>40.312545940416136</v>
      </c>
      <c r="E53">
        <v>37.138778055951988</v>
      </c>
      <c r="F53">
        <v>36.772420063428171</v>
      </c>
      <c r="G53">
        <f t="shared" si="0"/>
        <v>42.162457215076223</v>
      </c>
      <c r="H53" s="2">
        <v>26</v>
      </c>
      <c r="I53" s="2">
        <v>19.328200245641472</v>
      </c>
      <c r="J53" s="2">
        <v>-1.269275536856469</v>
      </c>
      <c r="Z53">
        <v>43.317334664711019</v>
      </c>
      <c r="AA53">
        <f>+時系列データ!AF53</f>
        <v>0</v>
      </c>
    </row>
    <row r="54" spans="1:27" x14ac:dyDescent="0.15">
      <c r="A54">
        <v>51</v>
      </c>
      <c r="B54">
        <v>44.582800969708479</v>
      </c>
      <c r="C54">
        <v>43.317334664711019</v>
      </c>
      <c r="D54">
        <v>42.888119700792245</v>
      </c>
      <c r="E54">
        <v>40.312545940416136</v>
      </c>
      <c r="F54">
        <v>37.138778055951988</v>
      </c>
      <c r="G54">
        <f t="shared" si="0"/>
        <v>44.644788018540858</v>
      </c>
      <c r="H54" s="2">
        <v>27</v>
      </c>
      <c r="I54" s="2">
        <v>18.694496273587337</v>
      </c>
      <c r="J54" s="2">
        <v>3.3384957890819855</v>
      </c>
      <c r="Z54">
        <v>44.582800969708479</v>
      </c>
      <c r="AA54">
        <f>+時系列データ!AF54</f>
        <v>0</v>
      </c>
    </row>
    <row r="55" spans="1:27" x14ac:dyDescent="0.15">
      <c r="A55">
        <v>52</v>
      </c>
      <c r="B55">
        <v>47.5383166512703</v>
      </c>
      <c r="C55">
        <v>44.582800969708479</v>
      </c>
      <c r="D55">
        <v>43.317334664711019</v>
      </c>
      <c r="E55">
        <v>42.888119700792245</v>
      </c>
      <c r="F55">
        <v>40.312545940416136</v>
      </c>
      <c r="G55">
        <f t="shared" si="0"/>
        <v>44.415748925575642</v>
      </c>
      <c r="H55" s="2">
        <v>28</v>
      </c>
      <c r="I55" s="2">
        <v>23.956136048044286</v>
      </c>
      <c r="J55" s="2">
        <v>-1.1760808019631241</v>
      </c>
      <c r="Z55">
        <v>47.5383166512703</v>
      </c>
      <c r="AA55">
        <f>+時系列データ!AF55</f>
        <v>0</v>
      </c>
    </row>
    <row r="56" spans="1:27" x14ac:dyDescent="0.15">
      <c r="A56">
        <v>53</v>
      </c>
      <c r="B56">
        <v>46.813289213351716</v>
      </c>
      <c r="C56">
        <v>47.5383166512703</v>
      </c>
      <c r="D56">
        <v>44.582800969708479</v>
      </c>
      <c r="E56">
        <v>43.317334664711019</v>
      </c>
      <c r="F56">
        <v>42.888119700792245</v>
      </c>
      <c r="G56">
        <f t="shared" si="0"/>
        <v>45.976256304566867</v>
      </c>
      <c r="H56" s="2">
        <v>29</v>
      </c>
      <c r="I56" s="2">
        <v>23.771303991949971</v>
      </c>
      <c r="J56" s="2">
        <v>-0.2298982541570993</v>
      </c>
      <c r="Z56">
        <v>46.813289213351716</v>
      </c>
      <c r="AA56">
        <f>+時系列データ!AF56</f>
        <v>0</v>
      </c>
    </row>
    <row r="57" spans="1:27" x14ac:dyDescent="0.15">
      <c r="A57">
        <v>54</v>
      </c>
      <c r="B57">
        <v>45.696094289210656</v>
      </c>
      <c r="C57">
        <v>46.813289213351716</v>
      </c>
      <c r="D57">
        <v>47.5383166512703</v>
      </c>
      <c r="E57">
        <v>44.582800969708479</v>
      </c>
      <c r="F57">
        <v>43.317334664711019</v>
      </c>
      <c r="G57">
        <f t="shared" si="0"/>
        <v>49.491810756012242</v>
      </c>
      <c r="H57" s="2">
        <v>30</v>
      </c>
      <c r="I57" s="2">
        <v>24.431889231966185</v>
      </c>
      <c r="J57" s="2">
        <v>1.1006858189301809</v>
      </c>
      <c r="Z57">
        <v>45.696094289210656</v>
      </c>
      <c r="AA57">
        <f>+時系列データ!AF57</f>
        <v>0</v>
      </c>
    </row>
    <row r="58" spans="1:27" x14ac:dyDescent="0.15">
      <c r="A58">
        <v>55</v>
      </c>
      <c r="B58">
        <v>47.876780298374726</v>
      </c>
      <c r="C58">
        <v>45.696094289210656</v>
      </c>
      <c r="D58">
        <v>46.813289213351716</v>
      </c>
      <c r="E58">
        <v>47.5383166512703</v>
      </c>
      <c r="F58">
        <v>44.582800969708479</v>
      </c>
      <c r="G58">
        <f t="shared" si="0"/>
        <v>47.715156535873831</v>
      </c>
      <c r="H58" s="2">
        <v>31</v>
      </c>
      <c r="I58" s="2">
        <v>26.894648703258472</v>
      </c>
      <c r="J58" s="2">
        <v>1.5168079809322137</v>
      </c>
      <c r="Z58">
        <v>47.876780298374726</v>
      </c>
      <c r="AA58">
        <f>+時系列データ!AF58</f>
        <v>0</v>
      </c>
    </row>
    <row r="59" spans="1:27" x14ac:dyDescent="0.15">
      <c r="A59">
        <v>56</v>
      </c>
      <c r="B59">
        <v>50.100356092476225</v>
      </c>
      <c r="C59">
        <v>47.876780298374726</v>
      </c>
      <c r="D59">
        <v>45.696094289210656</v>
      </c>
      <c r="E59">
        <v>46.813289213351716</v>
      </c>
      <c r="F59">
        <v>47.5383166512703</v>
      </c>
      <c r="G59">
        <f t="shared" si="0"/>
        <v>46.470514984258365</v>
      </c>
      <c r="H59" s="2">
        <v>32</v>
      </c>
      <c r="I59" s="2">
        <v>30.036432657556144</v>
      </c>
      <c r="J59" s="2">
        <v>6.3033860751851023E-3</v>
      </c>
      <c r="Z59">
        <v>50.100356092476225</v>
      </c>
      <c r="AA59">
        <f>+時系列データ!AF59</f>
        <v>0</v>
      </c>
    </row>
    <row r="60" spans="1:27" x14ac:dyDescent="0.15">
      <c r="A60">
        <v>57</v>
      </c>
      <c r="B60">
        <v>52.77407874809257</v>
      </c>
      <c r="C60">
        <v>50.100356092476225</v>
      </c>
      <c r="D60">
        <v>47.876780298374726</v>
      </c>
      <c r="E60">
        <v>45.696094289210656</v>
      </c>
      <c r="F60">
        <v>46.813289213351716</v>
      </c>
      <c r="G60">
        <f t="shared" si="0"/>
        <v>49.702017353839189</v>
      </c>
      <c r="H60" s="2">
        <v>33</v>
      </c>
      <c r="I60" s="2">
        <v>31.301868466047697</v>
      </c>
      <c r="J60" s="2">
        <v>-0.56077590887813855</v>
      </c>
      <c r="Z60">
        <v>52.77407874809257</v>
      </c>
      <c r="AA60">
        <f>+時系列データ!AF60</f>
        <v>0</v>
      </c>
    </row>
    <row r="61" spans="1:27" x14ac:dyDescent="0.15">
      <c r="A61">
        <v>58</v>
      </c>
      <c r="B61">
        <v>57.141217774276072</v>
      </c>
      <c r="C61">
        <v>52.77407874809257</v>
      </c>
      <c r="D61">
        <v>50.100356092476225</v>
      </c>
      <c r="E61">
        <v>47.876780298374726</v>
      </c>
      <c r="F61">
        <v>45.696094289210656</v>
      </c>
      <c r="G61">
        <f t="shared" si="0"/>
        <v>51.936316522717625</v>
      </c>
      <c r="H61" s="2">
        <v>34</v>
      </c>
      <c r="I61" s="2">
        <v>31.747587511134071</v>
      </c>
      <c r="J61" s="2">
        <v>-1.5418766367035808</v>
      </c>
      <c r="Z61">
        <v>57.141217774276072</v>
      </c>
      <c r="AA61">
        <f>+時系列データ!AF61</f>
        <v>0</v>
      </c>
    </row>
    <row r="62" spans="1:27" x14ac:dyDescent="0.15">
      <c r="A62">
        <v>59</v>
      </c>
      <c r="B62">
        <v>60.278324740841583</v>
      </c>
      <c r="C62">
        <v>57.141217774276072</v>
      </c>
      <c r="D62">
        <v>52.77407874809257</v>
      </c>
      <c r="E62">
        <v>50.100356092476225</v>
      </c>
      <c r="F62">
        <v>47.876780298374726</v>
      </c>
      <c r="G62">
        <f t="shared" si="0"/>
        <v>54.655551100525628</v>
      </c>
      <c r="H62" s="2">
        <v>35</v>
      </c>
      <c r="I62" s="2">
        <v>30.930079669595141</v>
      </c>
      <c r="J62" s="2">
        <v>-0.3349368893266309</v>
      </c>
      <c r="Z62">
        <v>60.278324740841583</v>
      </c>
      <c r="AA62">
        <f>+時系列データ!AF62</f>
        <v>0</v>
      </c>
    </row>
    <row r="63" spans="1:27" x14ac:dyDescent="0.15">
      <c r="A63">
        <v>60</v>
      </c>
      <c r="B63">
        <v>62.246986091590088</v>
      </c>
      <c r="C63">
        <v>60.278324740841583</v>
      </c>
      <c r="D63">
        <v>57.141217774276072</v>
      </c>
      <c r="E63">
        <v>52.77407874809257</v>
      </c>
      <c r="F63">
        <v>50.100356092476225</v>
      </c>
      <c r="G63">
        <f>+$I$17+$I$18*C62+$I$19*D62+$I$20*E62+$I$21*F62</f>
        <v>59.534243769983973</v>
      </c>
      <c r="H63" s="2">
        <v>36</v>
      </c>
      <c r="I63" s="2">
        <v>31.623658222299177</v>
      </c>
      <c r="J63" s="2">
        <v>-1.6905312815733211</v>
      </c>
      <c r="Z63">
        <v>62.246986091590088</v>
      </c>
      <c r="AA63">
        <f>+時系列データ!AF63</f>
        <v>0</v>
      </c>
    </row>
    <row r="64" spans="1:27" x14ac:dyDescent="0.15">
      <c r="H64" s="2">
        <v>37</v>
      </c>
      <c r="I64" s="2">
        <v>30.699199494723857</v>
      </c>
      <c r="J64" s="2">
        <v>0.15930780975271119</v>
      </c>
    </row>
    <row r="65" spans="8:10" x14ac:dyDescent="0.15">
      <c r="H65" s="2">
        <v>38</v>
      </c>
      <c r="I65" s="2">
        <v>32.047292876058897</v>
      </c>
      <c r="J65" s="2">
        <v>-0.97699516586198243</v>
      </c>
    </row>
    <row r="66" spans="8:10" x14ac:dyDescent="0.15">
      <c r="H66" s="2">
        <v>39</v>
      </c>
      <c r="I66" s="2">
        <v>32.084426777878242</v>
      </c>
      <c r="J66" s="2">
        <v>-2.8798797090466621E-2</v>
      </c>
    </row>
    <row r="67" spans="8:10" x14ac:dyDescent="0.15">
      <c r="H67" s="2">
        <v>40</v>
      </c>
      <c r="I67" s="2">
        <v>33.247143578225526</v>
      </c>
      <c r="J67" s="2">
        <v>1.1649802323418257</v>
      </c>
    </row>
    <row r="68" spans="8:10" x14ac:dyDescent="0.15">
      <c r="H68" s="2">
        <v>41</v>
      </c>
      <c r="I68" s="2">
        <v>36.020303693636492</v>
      </c>
      <c r="J68" s="2">
        <v>0.75211636979167906</v>
      </c>
    </row>
    <row r="69" spans="8:10" x14ac:dyDescent="0.15">
      <c r="H69" s="2">
        <v>42</v>
      </c>
      <c r="I69" s="2">
        <v>38.370214816052432</v>
      </c>
      <c r="J69" s="2">
        <v>-1.2314367601004435</v>
      </c>
    </row>
    <row r="70" spans="8:10" x14ac:dyDescent="0.15">
      <c r="H70" s="2">
        <v>43</v>
      </c>
      <c r="I70" s="2">
        <v>38.159473419939857</v>
      </c>
      <c r="J70" s="2">
        <v>2.1530725204762788</v>
      </c>
    </row>
    <row r="71" spans="8:10" x14ac:dyDescent="0.15">
      <c r="H71" s="2">
        <v>44</v>
      </c>
      <c r="I71" s="2">
        <v>42.162457215076223</v>
      </c>
      <c r="J71" s="2">
        <v>0.72566248571602188</v>
      </c>
    </row>
    <row r="72" spans="8:10" x14ac:dyDescent="0.15">
      <c r="H72" s="2">
        <v>45</v>
      </c>
      <c r="I72" s="2">
        <v>44.644788018540858</v>
      </c>
      <c r="J72" s="2">
        <v>-1.3274533538298385</v>
      </c>
    </row>
    <row r="73" spans="8:10" x14ac:dyDescent="0.15">
      <c r="H73" s="2">
        <v>46</v>
      </c>
      <c r="I73" s="2">
        <v>44.415748925575642</v>
      </c>
      <c r="J73" s="2">
        <v>0.16705204413283781</v>
      </c>
    </row>
    <row r="74" spans="8:10" x14ac:dyDescent="0.15">
      <c r="H74" s="2">
        <v>47</v>
      </c>
      <c r="I74" s="2">
        <v>45.976256304566867</v>
      </c>
      <c r="J74" s="2">
        <v>1.5620603467034329</v>
      </c>
    </row>
    <row r="75" spans="8:10" x14ac:dyDescent="0.15">
      <c r="H75" s="2">
        <v>48</v>
      </c>
      <c r="I75" s="2">
        <v>49.491810756012242</v>
      </c>
      <c r="J75" s="2">
        <v>-2.6785215426605262</v>
      </c>
    </row>
    <row r="76" spans="8:10" x14ac:dyDescent="0.15">
      <c r="H76" s="2">
        <v>49</v>
      </c>
      <c r="I76" s="2">
        <v>47.715156535873831</v>
      </c>
      <c r="J76" s="2">
        <v>-2.0190622466631751</v>
      </c>
    </row>
    <row r="77" spans="8:10" x14ac:dyDescent="0.15">
      <c r="H77" s="2">
        <v>50</v>
      </c>
      <c r="I77" s="2">
        <v>46.470514984258365</v>
      </c>
      <c r="J77" s="2">
        <v>1.4062653141163608</v>
      </c>
    </row>
    <row r="78" spans="8:10" x14ac:dyDescent="0.15">
      <c r="H78" s="2">
        <v>51</v>
      </c>
      <c r="I78" s="2">
        <v>49.702017353839189</v>
      </c>
      <c r="J78" s="2">
        <v>0.39833873863703673</v>
      </c>
    </row>
    <row r="79" spans="8:10" x14ac:dyDescent="0.15">
      <c r="H79" s="2">
        <v>52</v>
      </c>
      <c r="I79" s="2">
        <v>51.936316522717625</v>
      </c>
      <c r="J79" s="2">
        <v>0.83776222537494505</v>
      </c>
    </row>
    <row r="80" spans="8:10" x14ac:dyDescent="0.15">
      <c r="H80" s="2">
        <v>53</v>
      </c>
      <c r="I80" s="2">
        <v>54.655551100525628</v>
      </c>
      <c r="J80" s="2">
        <v>2.485666673750444</v>
      </c>
    </row>
    <row r="81" spans="8:10" x14ac:dyDescent="0.15">
      <c r="H81" s="2">
        <v>54</v>
      </c>
      <c r="I81" s="2">
        <v>59.534243769983973</v>
      </c>
      <c r="J81" s="2">
        <v>0.74408097085760971</v>
      </c>
    </row>
    <row r="82" spans="8:10" ht="12.75" thickBot="1" x14ac:dyDescent="0.2">
      <c r="H82" s="3">
        <v>55</v>
      </c>
      <c r="I82" s="3">
        <v>62.34818164605629</v>
      </c>
      <c r="J82" s="3">
        <v>-0.10119555446620154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C2EE-ADE6-4A25-B4A7-A5AB55BDBEA5}">
  <dimension ref="A1:Q82"/>
  <sheetViews>
    <sheetView topLeftCell="A6" workbookViewId="0">
      <selection activeCell="Z35" sqref="Z35"/>
    </sheetView>
  </sheetViews>
  <sheetFormatPr defaultRowHeight="12" x14ac:dyDescent="0.15"/>
  <cols>
    <col min="10" max="10" width="14.140625" bestFit="1" customWidth="1"/>
  </cols>
  <sheetData>
    <row r="1" spans="1:16" x14ac:dyDescent="0.15">
      <c r="H1" t="s">
        <v>21</v>
      </c>
    </row>
    <row r="2" spans="1:16" ht="12.75" thickBot="1" x14ac:dyDescent="0.2"/>
    <row r="3" spans="1:16" x14ac:dyDescent="0.15">
      <c r="A3" t="str">
        <f>+時系列データ!C3</f>
        <v>T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s="4" t="s">
        <v>51</v>
      </c>
      <c r="H3" s="5" t="s">
        <v>22</v>
      </c>
      <c r="I3" s="5"/>
    </row>
    <row r="4" spans="1:16" x14ac:dyDescent="0.15">
      <c r="A4">
        <v>1</v>
      </c>
      <c r="B4">
        <f ca="1">_xlfn.NORM.S.INV(RAND())</f>
        <v>0.80982826699222998</v>
      </c>
      <c r="H4" s="2" t="s">
        <v>23</v>
      </c>
      <c r="I4" s="2">
        <v>0.99397909566939868</v>
      </c>
    </row>
    <row r="5" spans="1:16" x14ac:dyDescent="0.15">
      <c r="A5">
        <v>2</v>
      </c>
      <c r="B5">
        <f ca="1">_xlfn.NORM.S.INV(RAND())+B4</f>
        <v>0.32396822772361594</v>
      </c>
      <c r="C5">
        <f>+A5</f>
        <v>2</v>
      </c>
      <c r="H5" s="2" t="s">
        <v>24</v>
      </c>
      <c r="I5" s="2">
        <v>0.9879944426277556</v>
      </c>
    </row>
    <row r="6" spans="1:16" x14ac:dyDescent="0.15">
      <c r="A6">
        <v>3</v>
      </c>
      <c r="B6">
        <v>2.6945545090980976</v>
      </c>
      <c r="C6">
        <f t="shared" ref="C6:C63" si="0">+A6</f>
        <v>3</v>
      </c>
      <c r="D6">
        <f>+A6^2</f>
        <v>9</v>
      </c>
      <c r="H6" s="2" t="s">
        <v>25</v>
      </c>
      <c r="I6" s="2">
        <v>0.98703399803797609</v>
      </c>
    </row>
    <row r="7" spans="1:16" x14ac:dyDescent="0.15">
      <c r="A7">
        <v>4</v>
      </c>
      <c r="B7">
        <v>1.8791952187249774</v>
      </c>
      <c r="C7">
        <f t="shared" si="0"/>
        <v>4</v>
      </c>
      <c r="D7">
        <f t="shared" ref="D7:D63" si="1">+A7^2</f>
        <v>16</v>
      </c>
      <c r="E7">
        <f>+A7^3</f>
        <v>64</v>
      </c>
      <c r="H7" s="2" t="s">
        <v>26</v>
      </c>
      <c r="I7" s="2">
        <v>1.7486687935321965</v>
      </c>
    </row>
    <row r="8" spans="1:16" ht="12.75" thickBot="1" x14ac:dyDescent="0.2">
      <c r="A8">
        <v>5</v>
      </c>
      <c r="B8">
        <v>1.2369887294129547</v>
      </c>
      <c r="C8">
        <f t="shared" si="0"/>
        <v>5</v>
      </c>
      <c r="D8">
        <f t="shared" si="1"/>
        <v>25</v>
      </c>
      <c r="E8">
        <f t="shared" ref="E8:E63" si="2">+A8^3</f>
        <v>125</v>
      </c>
      <c r="F8">
        <f>+A8^4</f>
        <v>625</v>
      </c>
      <c r="H8" s="3" t="s">
        <v>27</v>
      </c>
      <c r="I8" s="3">
        <v>55</v>
      </c>
    </row>
    <row r="9" spans="1:16" x14ac:dyDescent="0.15">
      <c r="A9">
        <v>6</v>
      </c>
      <c r="B9">
        <v>1.842815569189435</v>
      </c>
      <c r="C9">
        <f t="shared" si="0"/>
        <v>6</v>
      </c>
      <c r="D9">
        <f t="shared" si="1"/>
        <v>36</v>
      </c>
      <c r="E9">
        <f t="shared" si="2"/>
        <v>216</v>
      </c>
      <c r="F9">
        <f t="shared" ref="F9:F63" si="3">+A9^4</f>
        <v>1296</v>
      </c>
      <c r="G9">
        <f>+$I$17+$I$18*C9+$I$19*D9+$I$20*E9+$I$21*F9</f>
        <v>0.81268456019968682</v>
      </c>
    </row>
    <row r="10" spans="1:16" ht="12.75" thickBot="1" x14ac:dyDescent="0.2">
      <c r="A10">
        <v>7</v>
      </c>
      <c r="B10">
        <v>2.3736014014327784</v>
      </c>
      <c r="C10">
        <f t="shared" si="0"/>
        <v>7</v>
      </c>
      <c r="D10">
        <f t="shared" si="1"/>
        <v>49</v>
      </c>
      <c r="E10">
        <f t="shared" si="2"/>
        <v>343</v>
      </c>
      <c r="F10">
        <f t="shared" si="3"/>
        <v>2401</v>
      </c>
      <c r="G10">
        <f t="shared" ref="G10:G62" si="4">+$I$17+$I$18*C9+$I$19*D9+$I$20*E9+$I$21*F9</f>
        <v>0.81268456019968682</v>
      </c>
      <c r="H10" t="s">
        <v>28</v>
      </c>
    </row>
    <row r="11" spans="1:16" x14ac:dyDescent="0.15">
      <c r="A11">
        <v>8</v>
      </c>
      <c r="B11">
        <v>3.4441852159750268</v>
      </c>
      <c r="C11">
        <f t="shared" si="0"/>
        <v>8</v>
      </c>
      <c r="D11">
        <f t="shared" si="1"/>
        <v>64</v>
      </c>
      <c r="E11">
        <f t="shared" si="2"/>
        <v>512</v>
      </c>
      <c r="F11">
        <f t="shared" si="3"/>
        <v>4096</v>
      </c>
      <c r="G11">
        <f t="shared" si="4"/>
        <v>2.6462523995383584</v>
      </c>
      <c r="H11" s="4"/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</row>
    <row r="12" spans="1:16" x14ac:dyDescent="0.15">
      <c r="A12">
        <v>9</v>
      </c>
      <c r="B12">
        <v>5.2148057813846274</v>
      </c>
      <c r="C12">
        <f t="shared" si="0"/>
        <v>9</v>
      </c>
      <c r="D12">
        <f t="shared" si="1"/>
        <v>81</v>
      </c>
      <c r="E12">
        <f t="shared" si="2"/>
        <v>729</v>
      </c>
      <c r="F12">
        <f t="shared" si="3"/>
        <v>6561</v>
      </c>
      <c r="G12">
        <f t="shared" si="4"/>
        <v>4.3370945112438424</v>
      </c>
      <c r="H12" s="2" t="s">
        <v>29</v>
      </c>
      <c r="I12" s="2">
        <v>4</v>
      </c>
      <c r="J12" s="2">
        <v>12582.220681793991</v>
      </c>
      <c r="K12" s="2">
        <v>3145.5551704484978</v>
      </c>
      <c r="L12" s="2">
        <v>1028.6844791895046</v>
      </c>
      <c r="M12" s="2">
        <v>2.4802129054969465E-47</v>
      </c>
    </row>
    <row r="13" spans="1:16" x14ac:dyDescent="0.15">
      <c r="A13">
        <v>10</v>
      </c>
      <c r="B13">
        <v>7.5488350799193622</v>
      </c>
      <c r="C13">
        <f t="shared" si="0"/>
        <v>10</v>
      </c>
      <c r="D13">
        <f t="shared" si="1"/>
        <v>100</v>
      </c>
      <c r="E13">
        <f t="shared" si="2"/>
        <v>1000</v>
      </c>
      <c r="F13">
        <f t="shared" si="3"/>
        <v>10000</v>
      </c>
      <c r="G13">
        <f t="shared" si="4"/>
        <v>5.8947137374415242</v>
      </c>
      <c r="H13" s="2" t="s">
        <v>30</v>
      </c>
      <c r="I13" s="2">
        <v>50</v>
      </c>
      <c r="J13" s="2">
        <v>152.89212747366739</v>
      </c>
      <c r="K13" s="2">
        <v>3.0578425494733477</v>
      </c>
      <c r="L13" s="2"/>
      <c r="M13" s="2"/>
    </row>
    <row r="14" spans="1:16" ht="12.75" thickBot="1" x14ac:dyDescent="0.2">
      <c r="A14">
        <v>11</v>
      </c>
      <c r="B14">
        <v>8.8192785484257268</v>
      </c>
      <c r="C14">
        <f t="shared" si="0"/>
        <v>11</v>
      </c>
      <c r="D14">
        <f t="shared" si="1"/>
        <v>121</v>
      </c>
      <c r="E14">
        <f t="shared" si="2"/>
        <v>1331</v>
      </c>
      <c r="F14">
        <f t="shared" si="3"/>
        <v>14641</v>
      </c>
      <c r="G14">
        <f t="shared" si="4"/>
        <v>7.3283896377211857</v>
      </c>
      <c r="H14" s="3" t="s">
        <v>31</v>
      </c>
      <c r="I14" s="3">
        <v>54</v>
      </c>
      <c r="J14" s="3">
        <v>12735.112809267659</v>
      </c>
      <c r="K14" s="3"/>
      <c r="L14" s="3"/>
      <c r="M14" s="3"/>
    </row>
    <row r="15" spans="1:16" ht="12.75" thickBot="1" x14ac:dyDescent="0.2">
      <c r="A15">
        <v>12</v>
      </c>
      <c r="B15">
        <v>9.6512146145788353</v>
      </c>
      <c r="C15">
        <f t="shared" si="0"/>
        <v>12</v>
      </c>
      <c r="D15">
        <f t="shared" si="1"/>
        <v>144</v>
      </c>
      <c r="E15">
        <f t="shared" si="2"/>
        <v>1728</v>
      </c>
      <c r="F15">
        <f t="shared" si="3"/>
        <v>20736</v>
      </c>
      <c r="G15">
        <f t="shared" si="4"/>
        <v>8.647178489136996</v>
      </c>
    </row>
    <row r="16" spans="1:16" x14ac:dyDescent="0.15">
      <c r="A16">
        <v>13</v>
      </c>
      <c r="B16">
        <v>9.5811766025913183</v>
      </c>
      <c r="C16">
        <f t="shared" si="0"/>
        <v>13</v>
      </c>
      <c r="D16">
        <f t="shared" si="1"/>
        <v>169</v>
      </c>
      <c r="E16">
        <f t="shared" si="2"/>
        <v>2197</v>
      </c>
      <c r="F16">
        <f t="shared" si="3"/>
        <v>28561</v>
      </c>
      <c r="G16">
        <f t="shared" si="4"/>
        <v>9.8599132862075169</v>
      </c>
      <c r="H16" s="4"/>
      <c r="I16" s="4" t="s">
        <v>38</v>
      </c>
      <c r="J16" s="4" t="s">
        <v>26</v>
      </c>
      <c r="K16" s="4" t="s">
        <v>39</v>
      </c>
      <c r="L16" s="4" t="s">
        <v>40</v>
      </c>
      <c r="M16" s="4" t="s">
        <v>41</v>
      </c>
      <c r="N16" s="4" t="s">
        <v>42</v>
      </c>
      <c r="O16" s="4" t="s">
        <v>43</v>
      </c>
      <c r="P16" s="4" t="s">
        <v>44</v>
      </c>
    </row>
    <row r="17" spans="1:17" x14ac:dyDescent="0.15">
      <c r="A17">
        <v>14</v>
      </c>
      <c r="B17">
        <v>11.518772742618065</v>
      </c>
      <c r="C17">
        <f t="shared" si="0"/>
        <v>14</v>
      </c>
      <c r="D17">
        <f t="shared" si="1"/>
        <v>196</v>
      </c>
      <c r="E17">
        <f t="shared" si="2"/>
        <v>2744</v>
      </c>
      <c r="F17">
        <f t="shared" si="3"/>
        <v>38416</v>
      </c>
      <c r="G17">
        <f t="shared" si="4"/>
        <v>10.975203740915683</v>
      </c>
      <c r="H17" s="2" t="s">
        <v>32</v>
      </c>
      <c r="I17" s="2">
        <v>-13.746255514638104</v>
      </c>
      <c r="J17" s="2">
        <v>3.4427641790231367</v>
      </c>
      <c r="K17" s="2">
        <v>-3.9927961370094538</v>
      </c>
      <c r="L17" s="2">
        <v>2.1406038702861548E-4</v>
      </c>
      <c r="M17" s="2">
        <v>-20.661250877229122</v>
      </c>
      <c r="N17" s="2">
        <v>-6.8312601520470873</v>
      </c>
      <c r="O17" s="2">
        <v>-20.661250877229122</v>
      </c>
      <c r="P17" s="2">
        <v>-6.8312601520470873</v>
      </c>
    </row>
    <row r="18" spans="1:17" x14ac:dyDescent="0.15">
      <c r="A18">
        <v>15</v>
      </c>
      <c r="B18">
        <v>13.424684469637263</v>
      </c>
      <c r="C18">
        <f t="shared" si="0"/>
        <v>15</v>
      </c>
      <c r="D18">
        <f t="shared" si="1"/>
        <v>225</v>
      </c>
      <c r="E18">
        <f t="shared" si="2"/>
        <v>3375</v>
      </c>
      <c r="F18">
        <f t="shared" si="3"/>
        <v>50625</v>
      </c>
      <c r="G18">
        <f t="shared" si="4"/>
        <v>12.001436282708838</v>
      </c>
      <c r="H18" s="2" t="s">
        <v>45</v>
      </c>
      <c r="I18" s="2">
        <v>3.0078715683287891</v>
      </c>
      <c r="J18" s="2">
        <v>0.59292712290420813</v>
      </c>
      <c r="K18" s="2">
        <v>5.0729195075374101</v>
      </c>
      <c r="L18" s="2">
        <v>5.7756125354152101E-6</v>
      </c>
      <c r="M18" s="2">
        <v>1.8169423928078541</v>
      </c>
      <c r="N18" s="2">
        <v>4.1988007438497243</v>
      </c>
      <c r="O18" s="2">
        <v>1.8169423928078541</v>
      </c>
      <c r="P18" s="2">
        <v>4.1988007438497243</v>
      </c>
    </row>
    <row r="19" spans="1:17" x14ac:dyDescent="0.15">
      <c r="A19">
        <v>16</v>
      </c>
      <c r="B19">
        <v>15.648535251557986</v>
      </c>
      <c r="C19">
        <f t="shared" si="0"/>
        <v>16</v>
      </c>
      <c r="D19">
        <f t="shared" si="1"/>
        <v>256</v>
      </c>
      <c r="E19">
        <f t="shared" si="2"/>
        <v>4096</v>
      </c>
      <c r="F19">
        <f t="shared" si="3"/>
        <v>65536</v>
      </c>
      <c r="G19">
        <f t="shared" si="4"/>
        <v>12.946774058498709</v>
      </c>
      <c r="H19" s="2" t="s">
        <v>46</v>
      </c>
      <c r="I19" s="2">
        <v>-0.10773946331502447</v>
      </c>
      <c r="J19" s="2">
        <v>3.2883106080167222E-2</v>
      </c>
      <c r="K19" s="2">
        <v>-3.2764381519300985</v>
      </c>
      <c r="L19" s="2">
        <v>1.9145457784566441E-3</v>
      </c>
      <c r="M19" s="2">
        <v>-0.17378712566652027</v>
      </c>
      <c r="N19" s="2">
        <v>-4.1691800963528661E-2</v>
      </c>
      <c r="O19" s="2">
        <v>-0.17378712566652027</v>
      </c>
      <c r="P19" s="2">
        <v>-4.1691800963528661E-2</v>
      </c>
    </row>
    <row r="20" spans="1:17" x14ac:dyDescent="0.15">
      <c r="A20">
        <v>17</v>
      </c>
      <c r="B20">
        <v>16.198290141151311</v>
      </c>
      <c r="C20">
        <f t="shared" si="0"/>
        <v>17</v>
      </c>
      <c r="D20">
        <f t="shared" si="1"/>
        <v>289</v>
      </c>
      <c r="E20">
        <f t="shared" si="2"/>
        <v>4913</v>
      </c>
      <c r="F20">
        <f t="shared" si="3"/>
        <v>83521</v>
      </c>
      <c r="G20">
        <f t="shared" si="4"/>
        <v>13.819156932661404</v>
      </c>
      <c r="H20" s="2" t="s">
        <v>47</v>
      </c>
      <c r="I20" s="2">
        <v>1.8629101904116313E-3</v>
      </c>
      <c r="J20" s="2">
        <v>7.2176264618298779E-4</v>
      </c>
      <c r="K20" s="2">
        <v>2.5810565291284546</v>
      </c>
      <c r="L20" s="2">
        <v>1.283045907289207E-2</v>
      </c>
      <c r="M20" s="2">
        <v>4.1320725064683365E-4</v>
      </c>
      <c r="N20" s="2">
        <v>3.3126131301764289E-3</v>
      </c>
      <c r="O20" s="2">
        <v>4.1320725064683365E-4</v>
      </c>
      <c r="P20" s="2">
        <v>3.3126131301764289E-3</v>
      </c>
    </row>
    <row r="21" spans="1:17" ht="12.75" thickBot="1" x14ac:dyDescent="0.2">
      <c r="A21">
        <v>18</v>
      </c>
      <c r="B21">
        <v>16.267157871046365</v>
      </c>
      <c r="C21">
        <f t="shared" si="0"/>
        <v>18</v>
      </c>
      <c r="D21">
        <f t="shared" si="1"/>
        <v>324</v>
      </c>
      <c r="E21">
        <f t="shared" si="2"/>
        <v>5832</v>
      </c>
      <c r="F21">
        <f t="shared" si="3"/>
        <v>104976</v>
      </c>
      <c r="G21">
        <f t="shared" si="4"/>
        <v>14.626301487037441</v>
      </c>
      <c r="H21" s="3" t="s">
        <v>48</v>
      </c>
      <c r="I21" s="3">
        <v>-9.3034389837782482E-6</v>
      </c>
      <c r="J21" s="3">
        <v>5.4381663873319429E-6</v>
      </c>
      <c r="K21" s="3">
        <v>-1.7107676229712923</v>
      </c>
      <c r="L21" s="3">
        <v>9.3322512194512611E-2</v>
      </c>
      <c r="M21" s="3">
        <v>-2.0226317634173899E-5</v>
      </c>
      <c r="N21" s="3">
        <v>1.619439666617403E-6</v>
      </c>
      <c r="O21" s="3">
        <v>-2.0226317634173899E-5</v>
      </c>
      <c r="P21" s="3">
        <v>1.619439666617403E-6</v>
      </c>
    </row>
    <row r="22" spans="1:17" x14ac:dyDescent="0.15">
      <c r="A22">
        <v>19</v>
      </c>
      <c r="B22">
        <v>15.065305637802087</v>
      </c>
      <c r="C22">
        <f t="shared" si="0"/>
        <v>19</v>
      </c>
      <c r="D22">
        <f t="shared" si="1"/>
        <v>361</v>
      </c>
      <c r="E22">
        <f t="shared" si="2"/>
        <v>6859</v>
      </c>
      <c r="F22">
        <f t="shared" si="3"/>
        <v>130321</v>
      </c>
      <c r="G22">
        <f t="shared" si="4"/>
        <v>15.375701020931693</v>
      </c>
    </row>
    <row r="23" spans="1:17" x14ac:dyDescent="0.15">
      <c r="A23">
        <v>20</v>
      </c>
      <c r="B23">
        <v>16.271910545918825</v>
      </c>
      <c r="C23">
        <f t="shared" si="0"/>
        <v>20</v>
      </c>
      <c r="D23">
        <f t="shared" si="1"/>
        <v>400</v>
      </c>
      <c r="E23">
        <f t="shared" si="2"/>
        <v>8000</v>
      </c>
      <c r="F23">
        <f t="shared" si="3"/>
        <v>160000</v>
      </c>
      <c r="G23">
        <f t="shared" si="4"/>
        <v>16.074625551113471</v>
      </c>
    </row>
    <row r="24" spans="1:17" x14ac:dyDescent="0.15">
      <c r="A24">
        <v>21</v>
      </c>
      <c r="B24">
        <v>15.665321037149978</v>
      </c>
      <c r="C24">
        <f t="shared" si="0"/>
        <v>21</v>
      </c>
      <c r="D24">
        <f t="shared" si="1"/>
        <v>441</v>
      </c>
      <c r="E24">
        <f t="shared" si="2"/>
        <v>9261</v>
      </c>
      <c r="F24">
        <f t="shared" si="3"/>
        <v>194481</v>
      </c>
      <c r="G24">
        <f t="shared" si="4"/>
        <v>16.73012181181641</v>
      </c>
    </row>
    <row r="25" spans="1:17" x14ac:dyDescent="0.15">
      <c r="A25">
        <v>22</v>
      </c>
      <c r="B25">
        <v>17.991662558904522</v>
      </c>
      <c r="C25">
        <f t="shared" si="0"/>
        <v>22</v>
      </c>
      <c r="D25">
        <f t="shared" si="1"/>
        <v>484</v>
      </c>
      <c r="E25">
        <f t="shared" si="2"/>
        <v>10648</v>
      </c>
      <c r="F25">
        <f t="shared" si="3"/>
        <v>234256</v>
      </c>
      <c r="G25">
        <f t="shared" si="4"/>
        <v>17.349013254738615</v>
      </c>
      <c r="H25" t="s">
        <v>49</v>
      </c>
      <c r="Q25" t="s">
        <v>53</v>
      </c>
    </row>
    <row r="26" spans="1:17" ht="12.75" thickBot="1" x14ac:dyDescent="0.2">
      <c r="A26">
        <v>23</v>
      </c>
      <c r="B26">
        <v>18.941944983213368</v>
      </c>
      <c r="C26">
        <f t="shared" si="0"/>
        <v>23</v>
      </c>
      <c r="D26">
        <f t="shared" si="1"/>
        <v>529</v>
      </c>
      <c r="E26">
        <f t="shared" si="2"/>
        <v>12167</v>
      </c>
      <c r="F26">
        <f t="shared" si="3"/>
        <v>279841</v>
      </c>
      <c r="G26">
        <f t="shared" si="4"/>
        <v>17.937900049042494</v>
      </c>
      <c r="Q26">
        <f>STDEV(J28:J82)</f>
        <v>1.6826573311155186</v>
      </c>
    </row>
    <row r="27" spans="1:17" x14ac:dyDescent="0.15">
      <c r="A27">
        <v>24</v>
      </c>
      <c r="B27">
        <v>21.065448123821987</v>
      </c>
      <c r="C27">
        <f t="shared" si="0"/>
        <v>24</v>
      </c>
      <c r="D27">
        <f t="shared" si="1"/>
        <v>576</v>
      </c>
      <c r="E27">
        <f t="shared" si="2"/>
        <v>13824</v>
      </c>
      <c r="F27">
        <f t="shared" si="3"/>
        <v>331776</v>
      </c>
      <c r="G27">
        <f t="shared" si="4"/>
        <v>18.503159081354926</v>
      </c>
      <c r="H27" s="4" t="s">
        <v>50</v>
      </c>
      <c r="I27" s="4" t="s">
        <v>51</v>
      </c>
      <c r="J27" s="4" t="s">
        <v>30</v>
      </c>
    </row>
    <row r="28" spans="1:17" x14ac:dyDescent="0.15">
      <c r="A28">
        <v>25</v>
      </c>
      <c r="B28">
        <v>21.291643224160243</v>
      </c>
      <c r="C28">
        <f t="shared" si="0"/>
        <v>25</v>
      </c>
      <c r="D28">
        <f t="shared" si="1"/>
        <v>625</v>
      </c>
      <c r="E28">
        <f t="shared" si="2"/>
        <v>15625</v>
      </c>
      <c r="F28">
        <f t="shared" si="3"/>
        <v>390625</v>
      </c>
      <c r="G28">
        <f t="shared" si="4"/>
        <v>19.050943955767117</v>
      </c>
      <c r="H28" s="2">
        <v>1</v>
      </c>
      <c r="I28" s="2">
        <v>0.81268456019968682</v>
      </c>
      <c r="J28" s="2">
        <v>1.0301310089897482</v>
      </c>
    </row>
    <row r="29" spans="1:17" x14ac:dyDescent="0.15">
      <c r="A29">
        <v>26</v>
      </c>
      <c r="B29">
        <v>21.300201558381303</v>
      </c>
      <c r="C29">
        <f t="shared" si="0"/>
        <v>26</v>
      </c>
      <c r="D29">
        <f t="shared" si="1"/>
        <v>676</v>
      </c>
      <c r="E29">
        <f t="shared" si="2"/>
        <v>17576</v>
      </c>
      <c r="F29">
        <f t="shared" si="3"/>
        <v>456976</v>
      </c>
      <c r="G29">
        <f t="shared" si="4"/>
        <v>19.587184993834679</v>
      </c>
      <c r="H29" s="2">
        <v>2</v>
      </c>
      <c r="I29" s="2">
        <v>2.6462523995383584</v>
      </c>
      <c r="J29" s="2">
        <v>-0.27265099810558002</v>
      </c>
    </row>
    <row r="30" spans="1:17" x14ac:dyDescent="0.15">
      <c r="A30">
        <v>27</v>
      </c>
      <c r="B30">
        <v>22.584441732636531</v>
      </c>
      <c r="C30">
        <f t="shared" si="0"/>
        <v>27</v>
      </c>
      <c r="D30">
        <f t="shared" si="1"/>
        <v>729</v>
      </c>
      <c r="E30">
        <f t="shared" si="2"/>
        <v>19683</v>
      </c>
      <c r="F30">
        <f t="shared" si="3"/>
        <v>531441</v>
      </c>
      <c r="G30">
        <f t="shared" si="4"/>
        <v>20.117589234577654</v>
      </c>
      <c r="H30" s="2">
        <v>3</v>
      </c>
      <c r="I30" s="2">
        <v>4.3370945112438424</v>
      </c>
      <c r="J30" s="2">
        <v>-0.89290929526881557</v>
      </c>
    </row>
    <row r="31" spans="1:17" x14ac:dyDescent="0.15">
      <c r="A31">
        <v>28</v>
      </c>
      <c r="B31">
        <v>21.404503143361332</v>
      </c>
      <c r="C31">
        <f t="shared" si="0"/>
        <v>28</v>
      </c>
      <c r="D31">
        <f t="shared" si="1"/>
        <v>784</v>
      </c>
      <c r="E31">
        <f t="shared" si="2"/>
        <v>21952</v>
      </c>
      <c r="F31">
        <f t="shared" si="3"/>
        <v>614656</v>
      </c>
      <c r="G31">
        <f t="shared" si="4"/>
        <v>20.647640434480401</v>
      </c>
      <c r="H31" s="2">
        <v>4</v>
      </c>
      <c r="I31" s="2">
        <v>5.8947137374415242</v>
      </c>
      <c r="J31" s="2">
        <v>-0.6799079560568968</v>
      </c>
    </row>
    <row r="32" spans="1:17" x14ac:dyDescent="0.15">
      <c r="A32">
        <v>29</v>
      </c>
      <c r="B32">
        <v>19.752175538976537</v>
      </c>
      <c r="C32">
        <f t="shared" si="0"/>
        <v>29</v>
      </c>
      <c r="D32">
        <f t="shared" si="1"/>
        <v>841</v>
      </c>
      <c r="E32">
        <f t="shared" si="2"/>
        <v>24389</v>
      </c>
      <c r="F32">
        <f t="shared" si="3"/>
        <v>707281</v>
      </c>
      <c r="G32">
        <f t="shared" si="4"/>
        <v>21.182599067491722</v>
      </c>
      <c r="H32" s="2">
        <v>5</v>
      </c>
      <c r="I32" s="2">
        <v>7.3283896377211857</v>
      </c>
      <c r="J32" s="2">
        <v>0.22044544219817652</v>
      </c>
    </row>
    <row r="33" spans="1:10" x14ac:dyDescent="0.15">
      <c r="A33">
        <v>30</v>
      </c>
      <c r="B33">
        <v>18.764541822435337</v>
      </c>
      <c r="C33">
        <f t="shared" si="0"/>
        <v>30</v>
      </c>
      <c r="D33">
        <f t="shared" si="1"/>
        <v>900</v>
      </c>
      <c r="E33">
        <f t="shared" si="2"/>
        <v>27000</v>
      </c>
      <c r="F33">
        <f t="shared" si="3"/>
        <v>810000</v>
      </c>
      <c r="G33">
        <f t="shared" si="4"/>
        <v>21.727502325024801</v>
      </c>
      <c r="H33" s="2">
        <v>6</v>
      </c>
      <c r="I33" s="2">
        <v>8.647178489136996</v>
      </c>
      <c r="J33" s="2">
        <v>0.17210005928873073</v>
      </c>
    </row>
    <row r="34" spans="1:10" x14ac:dyDescent="0.15">
      <c r="A34">
        <v>31</v>
      </c>
      <c r="B34">
        <v>18.058924708785003</v>
      </c>
      <c r="C34">
        <f t="shared" si="0"/>
        <v>31</v>
      </c>
      <c r="D34">
        <f t="shared" si="1"/>
        <v>961</v>
      </c>
      <c r="E34">
        <f t="shared" si="2"/>
        <v>29791</v>
      </c>
      <c r="F34">
        <f t="shared" si="3"/>
        <v>923521</v>
      </c>
      <c r="G34">
        <f t="shared" si="4"/>
        <v>22.287164115957207</v>
      </c>
      <c r="H34" s="2">
        <v>7</v>
      </c>
      <c r="I34" s="2">
        <v>9.8599132862075169</v>
      </c>
      <c r="J34" s="2">
        <v>-0.20869867162868161</v>
      </c>
    </row>
    <row r="35" spans="1:10" x14ac:dyDescent="0.15">
      <c r="A35">
        <v>32</v>
      </c>
      <c r="B35">
        <v>22.032992062669322</v>
      </c>
      <c r="C35">
        <f t="shared" si="0"/>
        <v>32</v>
      </c>
      <c r="D35">
        <f t="shared" si="1"/>
        <v>1024</v>
      </c>
      <c r="E35">
        <f t="shared" si="2"/>
        <v>32768</v>
      </c>
      <c r="F35">
        <f t="shared" si="3"/>
        <v>1048576</v>
      </c>
      <c r="G35">
        <f t="shared" si="4"/>
        <v>22.86617506663087</v>
      </c>
      <c r="H35" s="2">
        <v>8</v>
      </c>
      <c r="I35" s="2">
        <v>10.975203740915683</v>
      </c>
      <c r="J35" s="2">
        <v>-1.3940271383243648</v>
      </c>
    </row>
    <row r="36" spans="1:10" x14ac:dyDescent="0.15">
      <c r="A36">
        <v>33</v>
      </c>
      <c r="B36">
        <v>22.780055246081162</v>
      </c>
      <c r="C36">
        <f t="shared" si="0"/>
        <v>33</v>
      </c>
      <c r="D36">
        <f t="shared" si="1"/>
        <v>1089</v>
      </c>
      <c r="E36">
        <f t="shared" si="2"/>
        <v>35937</v>
      </c>
      <c r="F36">
        <f t="shared" si="3"/>
        <v>1185921</v>
      </c>
      <c r="G36">
        <f t="shared" si="4"/>
        <v>23.468902520852158</v>
      </c>
      <c r="H36" s="2">
        <v>9</v>
      </c>
      <c r="I36" s="2">
        <v>12.001436282708838</v>
      </c>
      <c r="J36" s="2">
        <v>-0.48266354009077261</v>
      </c>
    </row>
    <row r="37" spans="1:10" x14ac:dyDescent="0.15">
      <c r="A37">
        <v>34</v>
      </c>
      <c r="B37">
        <v>23.541405737792871</v>
      </c>
      <c r="C37">
        <f t="shared" si="0"/>
        <v>34</v>
      </c>
      <c r="D37">
        <f t="shared" si="1"/>
        <v>1156</v>
      </c>
      <c r="E37">
        <f t="shared" si="2"/>
        <v>39304</v>
      </c>
      <c r="F37">
        <f t="shared" si="3"/>
        <v>1336336</v>
      </c>
      <c r="G37">
        <f t="shared" si="4"/>
        <v>24.099490539891796</v>
      </c>
      <c r="H37" s="2">
        <v>10</v>
      </c>
      <c r="I37" s="2">
        <v>12.946774058498709</v>
      </c>
      <c r="J37" s="2">
        <v>0.47791041113855393</v>
      </c>
    </row>
    <row r="38" spans="1:10" x14ac:dyDescent="0.15">
      <c r="A38">
        <v>35</v>
      </c>
      <c r="B38">
        <v>25.532575050896366</v>
      </c>
      <c r="C38">
        <f t="shared" si="0"/>
        <v>35</v>
      </c>
      <c r="D38">
        <f t="shared" si="1"/>
        <v>1225</v>
      </c>
      <c r="E38">
        <f t="shared" si="2"/>
        <v>42875</v>
      </c>
      <c r="F38">
        <f t="shared" si="3"/>
        <v>1500625</v>
      </c>
      <c r="G38">
        <f t="shared" si="4"/>
        <v>24.761859902484893</v>
      </c>
      <c r="H38" s="2">
        <v>11</v>
      </c>
      <c r="I38" s="2">
        <v>13.819156932661404</v>
      </c>
      <c r="J38" s="2">
        <v>1.8293783188965822</v>
      </c>
    </row>
    <row r="39" spans="1:10" x14ac:dyDescent="0.15">
      <c r="A39">
        <v>36</v>
      </c>
      <c r="B39">
        <v>28.411456684190686</v>
      </c>
      <c r="C39">
        <f t="shared" si="0"/>
        <v>36</v>
      </c>
      <c r="D39">
        <f t="shared" si="1"/>
        <v>1296</v>
      </c>
      <c r="E39">
        <f t="shared" si="2"/>
        <v>46656</v>
      </c>
      <c r="F39">
        <f t="shared" si="3"/>
        <v>1679616</v>
      </c>
      <c r="G39">
        <f t="shared" si="4"/>
        <v>25.459708104830987</v>
      </c>
      <c r="H39" s="2">
        <v>12</v>
      </c>
      <c r="I39" s="2">
        <v>14.626301487037441</v>
      </c>
      <c r="J39" s="2">
        <v>1.5719886541138699</v>
      </c>
    </row>
    <row r="40" spans="1:10" x14ac:dyDescent="0.15">
      <c r="A40">
        <v>37</v>
      </c>
      <c r="B40">
        <v>30.042736043631329</v>
      </c>
      <c r="C40">
        <f t="shared" si="0"/>
        <v>37</v>
      </c>
      <c r="D40">
        <f t="shared" si="1"/>
        <v>1369</v>
      </c>
      <c r="E40">
        <f t="shared" si="2"/>
        <v>50653</v>
      </c>
      <c r="F40">
        <f t="shared" si="3"/>
        <v>1874161</v>
      </c>
      <c r="G40">
        <f t="shared" si="4"/>
        <v>26.196509360593954</v>
      </c>
      <c r="H40" s="2">
        <v>13</v>
      </c>
      <c r="I40" s="2">
        <v>15.375701020931693</v>
      </c>
      <c r="J40" s="2">
        <v>0.89145685011467179</v>
      </c>
    </row>
    <row r="41" spans="1:10" x14ac:dyDescent="0.15">
      <c r="A41">
        <v>38</v>
      </c>
      <c r="B41">
        <v>30.741092557169559</v>
      </c>
      <c r="C41">
        <f t="shared" si="0"/>
        <v>38</v>
      </c>
      <c r="D41">
        <f t="shared" si="1"/>
        <v>1444</v>
      </c>
      <c r="E41">
        <f t="shared" si="2"/>
        <v>54872</v>
      </c>
      <c r="F41">
        <f t="shared" si="3"/>
        <v>2085136</v>
      </c>
      <c r="G41">
        <f t="shared" si="4"/>
        <v>26.975514600902127</v>
      </c>
      <c r="H41" s="2">
        <v>14</v>
      </c>
      <c r="I41" s="2">
        <v>16.074625551113471</v>
      </c>
      <c r="J41" s="2">
        <v>-1.0093199133113835</v>
      </c>
    </row>
    <row r="42" spans="1:10" x14ac:dyDescent="0.15">
      <c r="A42">
        <v>39</v>
      </c>
      <c r="B42">
        <v>30.205710874430491</v>
      </c>
      <c r="C42">
        <f t="shared" si="0"/>
        <v>39</v>
      </c>
      <c r="D42">
        <f t="shared" si="1"/>
        <v>1521</v>
      </c>
      <c r="E42">
        <f t="shared" si="2"/>
        <v>59319</v>
      </c>
      <c r="F42">
        <f t="shared" si="3"/>
        <v>2313441</v>
      </c>
      <c r="G42">
        <f t="shared" si="4"/>
        <v>27.799751474348124</v>
      </c>
      <c r="H42" s="2">
        <v>15</v>
      </c>
      <c r="I42" s="2">
        <v>16.73012181181641</v>
      </c>
      <c r="J42" s="2">
        <v>-0.45821126589758521</v>
      </c>
    </row>
    <row r="43" spans="1:10" x14ac:dyDescent="0.15">
      <c r="A43">
        <v>40</v>
      </c>
      <c r="B43">
        <v>30.59514278026851</v>
      </c>
      <c r="C43">
        <f t="shared" si="0"/>
        <v>40</v>
      </c>
      <c r="D43">
        <f t="shared" si="1"/>
        <v>1600</v>
      </c>
      <c r="E43">
        <f t="shared" si="2"/>
        <v>64000</v>
      </c>
      <c r="F43">
        <f t="shared" si="3"/>
        <v>2560000</v>
      </c>
      <c r="G43">
        <f t="shared" si="4"/>
        <v>28.672024346989069</v>
      </c>
      <c r="H43" s="2">
        <v>16</v>
      </c>
      <c r="I43" s="2">
        <v>17.349013254738615</v>
      </c>
      <c r="J43" s="2">
        <v>-1.6836922175886375</v>
      </c>
    </row>
    <row r="44" spans="1:10" x14ac:dyDescent="0.15">
      <c r="A44">
        <v>41</v>
      </c>
      <c r="B44">
        <v>29.933126940725856</v>
      </c>
      <c r="C44">
        <f t="shared" si="0"/>
        <v>41</v>
      </c>
      <c r="D44">
        <f t="shared" si="1"/>
        <v>1681</v>
      </c>
      <c r="E44">
        <f t="shared" si="2"/>
        <v>68921</v>
      </c>
      <c r="F44">
        <f t="shared" si="3"/>
        <v>2825761</v>
      </c>
      <c r="G44">
        <f t="shared" si="4"/>
        <v>29.594914302346375</v>
      </c>
      <c r="H44" s="2">
        <v>17</v>
      </c>
      <c r="I44" s="2">
        <v>17.937900049042494</v>
      </c>
      <c r="J44" s="2">
        <v>5.3762509862028907E-2</v>
      </c>
    </row>
    <row r="45" spans="1:10" x14ac:dyDescent="0.15">
      <c r="A45">
        <v>42</v>
      </c>
      <c r="B45">
        <v>30.858507304476568</v>
      </c>
      <c r="C45">
        <f t="shared" si="0"/>
        <v>42</v>
      </c>
      <c r="D45">
        <f t="shared" si="1"/>
        <v>1764</v>
      </c>
      <c r="E45">
        <f t="shared" si="2"/>
        <v>74088</v>
      </c>
      <c r="F45">
        <f t="shared" si="3"/>
        <v>3111696</v>
      </c>
      <c r="G45">
        <f t="shared" si="4"/>
        <v>30.570779141405943</v>
      </c>
      <c r="H45" s="2">
        <v>18</v>
      </c>
      <c r="I45" s="2">
        <v>18.503159081354926</v>
      </c>
      <c r="J45" s="2">
        <v>0.43878590185844146</v>
      </c>
    </row>
    <row r="46" spans="1:10" x14ac:dyDescent="0.15">
      <c r="A46">
        <v>43</v>
      </c>
      <c r="B46">
        <v>31.070297710196915</v>
      </c>
      <c r="C46">
        <f t="shared" si="0"/>
        <v>43</v>
      </c>
      <c r="D46">
        <f t="shared" si="1"/>
        <v>1849</v>
      </c>
      <c r="E46">
        <f t="shared" si="2"/>
        <v>79507</v>
      </c>
      <c r="F46">
        <f t="shared" si="3"/>
        <v>3418801</v>
      </c>
      <c r="G46">
        <f t="shared" si="4"/>
        <v>31.601753382617979</v>
      </c>
      <c r="H46" s="2">
        <v>19</v>
      </c>
      <c r="I46" s="2">
        <v>19.050943955767117</v>
      </c>
      <c r="J46" s="2">
        <v>2.0145041680548701</v>
      </c>
    </row>
    <row r="47" spans="1:10" x14ac:dyDescent="0.15">
      <c r="A47">
        <v>44</v>
      </c>
      <c r="B47">
        <v>32.055627980787776</v>
      </c>
      <c r="C47">
        <f t="shared" si="0"/>
        <v>44</v>
      </c>
      <c r="D47">
        <f t="shared" si="1"/>
        <v>1936</v>
      </c>
      <c r="E47">
        <f t="shared" si="2"/>
        <v>85184</v>
      </c>
      <c r="F47">
        <f t="shared" si="3"/>
        <v>3748096</v>
      </c>
      <c r="G47">
        <f t="shared" si="4"/>
        <v>32.68974826189708</v>
      </c>
      <c r="H47" s="2">
        <v>20</v>
      </c>
      <c r="I47" s="2">
        <v>19.587184993834679</v>
      </c>
      <c r="J47" s="2">
        <v>1.7044582303255638</v>
      </c>
    </row>
    <row r="48" spans="1:10" x14ac:dyDescent="0.15">
      <c r="A48">
        <v>45</v>
      </c>
      <c r="B48">
        <v>34.412123810567351</v>
      </c>
      <c r="C48">
        <f t="shared" si="0"/>
        <v>45</v>
      </c>
      <c r="D48">
        <f t="shared" si="1"/>
        <v>2025</v>
      </c>
      <c r="E48">
        <f t="shared" si="2"/>
        <v>91125</v>
      </c>
      <c r="F48">
        <f t="shared" si="3"/>
        <v>4100625</v>
      </c>
      <c r="G48">
        <f t="shared" si="4"/>
        <v>33.836451732622308</v>
      </c>
      <c r="H48" s="2">
        <v>21</v>
      </c>
      <c r="I48" s="2">
        <v>20.117589234577654</v>
      </c>
      <c r="J48" s="2">
        <v>1.1826123238036494</v>
      </c>
    </row>
    <row r="49" spans="1:10" x14ac:dyDescent="0.15">
      <c r="A49">
        <v>46</v>
      </c>
      <c r="B49">
        <v>36.772420063428171</v>
      </c>
      <c r="C49">
        <f t="shared" si="0"/>
        <v>46</v>
      </c>
      <c r="D49">
        <f t="shared" si="1"/>
        <v>2116</v>
      </c>
      <c r="E49">
        <f t="shared" si="2"/>
        <v>97336</v>
      </c>
      <c r="F49">
        <f t="shared" si="3"/>
        <v>4477456</v>
      </c>
      <c r="G49">
        <f t="shared" si="4"/>
        <v>35.043328465637046</v>
      </c>
      <c r="H49" s="2">
        <v>22</v>
      </c>
      <c r="I49" s="2">
        <v>20.647640434480401</v>
      </c>
      <c r="J49" s="2">
        <v>1.93680129815613</v>
      </c>
    </row>
    <row r="50" spans="1:10" x14ac:dyDescent="0.15">
      <c r="A50">
        <v>47</v>
      </c>
      <c r="B50">
        <v>37.138778055951988</v>
      </c>
      <c r="C50">
        <f t="shared" si="0"/>
        <v>47</v>
      </c>
      <c r="D50">
        <f t="shared" si="1"/>
        <v>2209</v>
      </c>
      <c r="E50">
        <f t="shared" si="2"/>
        <v>103823</v>
      </c>
      <c r="F50">
        <f t="shared" si="3"/>
        <v>4879681</v>
      </c>
      <c r="G50">
        <f t="shared" si="4"/>
        <v>36.311619849249134</v>
      </c>
      <c r="H50" s="2">
        <v>23</v>
      </c>
      <c r="I50" s="2">
        <v>21.182599067491722</v>
      </c>
      <c r="J50" s="2">
        <v>0.22190407586960958</v>
      </c>
    </row>
    <row r="51" spans="1:10" x14ac:dyDescent="0.15">
      <c r="A51">
        <v>48</v>
      </c>
      <c r="B51">
        <v>40.312545940416136</v>
      </c>
      <c r="C51">
        <f t="shared" si="0"/>
        <v>48</v>
      </c>
      <c r="D51">
        <f t="shared" si="1"/>
        <v>2304</v>
      </c>
      <c r="E51">
        <f t="shared" si="2"/>
        <v>110592</v>
      </c>
      <c r="F51">
        <f t="shared" si="3"/>
        <v>5308416</v>
      </c>
      <c r="G51">
        <f t="shared" si="4"/>
        <v>37.642343989230703</v>
      </c>
      <c r="H51" s="2">
        <v>24</v>
      </c>
      <c r="I51" s="2">
        <v>21.727502325024801</v>
      </c>
      <c r="J51" s="2">
        <v>-1.9753267860482637</v>
      </c>
    </row>
    <row r="52" spans="1:10" x14ac:dyDescent="0.15">
      <c r="A52">
        <v>49</v>
      </c>
      <c r="B52">
        <v>42.888119700792245</v>
      </c>
      <c r="C52">
        <f t="shared" si="0"/>
        <v>49</v>
      </c>
      <c r="D52">
        <f t="shared" si="1"/>
        <v>2401</v>
      </c>
      <c r="E52">
        <f t="shared" si="2"/>
        <v>117649</v>
      </c>
      <c r="F52">
        <f t="shared" si="3"/>
        <v>5764801</v>
      </c>
      <c r="G52">
        <f t="shared" si="4"/>
        <v>39.036295708818322</v>
      </c>
      <c r="H52" s="2">
        <v>25</v>
      </c>
      <c r="I52" s="2">
        <v>22.287164115957207</v>
      </c>
      <c r="J52" s="2">
        <v>-3.5226222935218701</v>
      </c>
    </row>
    <row r="53" spans="1:10" x14ac:dyDescent="0.15">
      <c r="A53">
        <v>50</v>
      </c>
      <c r="B53">
        <v>43.317334664711019</v>
      </c>
      <c r="C53">
        <f t="shared" si="0"/>
        <v>50</v>
      </c>
      <c r="D53">
        <f t="shared" si="1"/>
        <v>2500</v>
      </c>
      <c r="E53">
        <f t="shared" si="2"/>
        <v>125000</v>
      </c>
      <c r="F53">
        <f t="shared" si="3"/>
        <v>6250000</v>
      </c>
      <c r="G53">
        <f t="shared" si="4"/>
        <v>40.494046548712973</v>
      </c>
      <c r="H53" s="2">
        <v>26</v>
      </c>
      <c r="I53" s="2">
        <v>22.86617506663087</v>
      </c>
      <c r="J53" s="2">
        <v>-4.8072503578458665</v>
      </c>
    </row>
    <row r="54" spans="1:10" x14ac:dyDescent="0.15">
      <c r="A54">
        <v>51</v>
      </c>
      <c r="B54">
        <v>44.582800969708479</v>
      </c>
      <c r="C54">
        <f t="shared" si="0"/>
        <v>51</v>
      </c>
      <c r="D54">
        <f t="shared" si="1"/>
        <v>2601</v>
      </c>
      <c r="E54">
        <f t="shared" si="2"/>
        <v>132651</v>
      </c>
      <c r="F54">
        <f t="shared" si="3"/>
        <v>6765201</v>
      </c>
      <c r="G54">
        <f t="shared" si="4"/>
        <v>42.015944767080001</v>
      </c>
      <c r="H54" s="2">
        <v>27</v>
      </c>
      <c r="I54" s="2">
        <v>23.468902520852158</v>
      </c>
      <c r="J54" s="2">
        <v>-1.4359104581828355</v>
      </c>
    </row>
    <row r="55" spans="1:10" x14ac:dyDescent="0.15">
      <c r="A55">
        <v>52</v>
      </c>
      <c r="B55">
        <v>47.5383166512703</v>
      </c>
      <c r="C55">
        <f t="shared" si="0"/>
        <v>52</v>
      </c>
      <c r="D55">
        <f t="shared" si="1"/>
        <v>2704</v>
      </c>
      <c r="E55">
        <f t="shared" si="2"/>
        <v>140608</v>
      </c>
      <c r="F55">
        <f t="shared" si="3"/>
        <v>7311616</v>
      </c>
      <c r="G55">
        <f t="shared" si="4"/>
        <v>43.602115339549187</v>
      </c>
      <c r="H55" s="2">
        <v>28</v>
      </c>
      <c r="I55" s="2">
        <v>24.099490539891796</v>
      </c>
      <c r="J55" s="2">
        <v>-1.3194352938106348</v>
      </c>
    </row>
    <row r="56" spans="1:10" x14ac:dyDescent="0.15">
      <c r="A56">
        <v>53</v>
      </c>
      <c r="B56">
        <v>46.813289213351716</v>
      </c>
      <c r="C56">
        <f t="shared" si="0"/>
        <v>53</v>
      </c>
      <c r="D56">
        <f t="shared" si="1"/>
        <v>2809</v>
      </c>
      <c r="E56">
        <f t="shared" si="2"/>
        <v>148877</v>
      </c>
      <c r="F56">
        <f t="shared" si="3"/>
        <v>7890481</v>
      </c>
      <c r="G56">
        <f t="shared" si="4"/>
        <v>45.252459959214619</v>
      </c>
      <c r="H56" s="2">
        <v>29</v>
      </c>
      <c r="I56" s="2">
        <v>24.761859902484893</v>
      </c>
      <c r="J56" s="2">
        <v>-1.2204541646920219</v>
      </c>
    </row>
    <row r="57" spans="1:10" x14ac:dyDescent="0.15">
      <c r="A57">
        <v>54</v>
      </c>
      <c r="B57">
        <v>45.696094289210656</v>
      </c>
      <c r="C57">
        <f t="shared" si="0"/>
        <v>54</v>
      </c>
      <c r="D57">
        <f t="shared" si="1"/>
        <v>2916</v>
      </c>
      <c r="E57">
        <f t="shared" si="2"/>
        <v>157464</v>
      </c>
      <c r="F57">
        <f t="shared" si="3"/>
        <v>8503056</v>
      </c>
      <c r="G57">
        <f t="shared" si="4"/>
        <v>46.966657036634814</v>
      </c>
      <c r="H57" s="2">
        <v>30</v>
      </c>
      <c r="I57" s="2">
        <v>25.459708104830987</v>
      </c>
      <c r="J57" s="2">
        <v>7.2866946065378357E-2</v>
      </c>
    </row>
    <row r="58" spans="1:10" x14ac:dyDescent="0.15">
      <c r="A58">
        <v>55</v>
      </c>
      <c r="B58">
        <v>47.876780298374726</v>
      </c>
      <c r="C58">
        <f t="shared" si="0"/>
        <v>55</v>
      </c>
      <c r="D58">
        <f t="shared" si="1"/>
        <v>3025</v>
      </c>
      <c r="E58">
        <f t="shared" si="2"/>
        <v>166375</v>
      </c>
      <c r="F58">
        <f t="shared" si="3"/>
        <v>9150625</v>
      </c>
      <c r="G58">
        <f t="shared" si="4"/>
        <v>48.744161699832745</v>
      </c>
      <c r="H58" s="2">
        <v>31</v>
      </c>
      <c r="I58" s="2">
        <v>26.196509360593954</v>
      </c>
      <c r="J58" s="2">
        <v>2.2149473235967321</v>
      </c>
    </row>
    <row r="59" spans="1:10" x14ac:dyDescent="0.15">
      <c r="A59">
        <v>56</v>
      </c>
      <c r="B59">
        <v>50.100356092476225</v>
      </c>
      <c r="C59">
        <f t="shared" si="0"/>
        <v>56</v>
      </c>
      <c r="D59">
        <f t="shared" si="1"/>
        <v>3136</v>
      </c>
      <c r="E59">
        <f t="shared" si="2"/>
        <v>175616</v>
      </c>
      <c r="F59">
        <f t="shared" si="3"/>
        <v>9834496</v>
      </c>
      <c r="G59">
        <f t="shared" si="4"/>
        <v>50.584205794295642</v>
      </c>
      <c r="H59" s="2">
        <v>32</v>
      </c>
      <c r="I59" s="2">
        <v>26.975514600902127</v>
      </c>
      <c r="J59" s="2">
        <v>3.0672214427292026</v>
      </c>
    </row>
    <row r="60" spans="1:10" x14ac:dyDescent="0.15">
      <c r="A60">
        <v>57</v>
      </c>
      <c r="B60">
        <v>52.77407874809257</v>
      </c>
      <c r="C60">
        <f t="shared" si="0"/>
        <v>57</v>
      </c>
      <c r="D60">
        <f t="shared" si="1"/>
        <v>3249</v>
      </c>
      <c r="E60">
        <f t="shared" si="2"/>
        <v>185193</v>
      </c>
      <c r="F60">
        <f t="shared" si="3"/>
        <v>10556001</v>
      </c>
      <c r="G60">
        <f t="shared" si="4"/>
        <v>52.485797882975092</v>
      </c>
      <c r="H60" s="2">
        <v>33</v>
      </c>
      <c r="I60" s="2">
        <v>27.799751474348124</v>
      </c>
      <c r="J60" s="2">
        <v>2.9413410828214346</v>
      </c>
    </row>
    <row r="61" spans="1:10" x14ac:dyDescent="0.15">
      <c r="A61">
        <v>58</v>
      </c>
      <c r="B61">
        <v>57.141217774276072</v>
      </c>
      <c r="C61">
        <f t="shared" si="0"/>
        <v>58</v>
      </c>
      <c r="D61">
        <f t="shared" si="1"/>
        <v>3364</v>
      </c>
      <c r="E61">
        <f t="shared" si="2"/>
        <v>195112</v>
      </c>
      <c r="F61">
        <f t="shared" si="3"/>
        <v>11316496</v>
      </c>
      <c r="G61">
        <f t="shared" si="4"/>
        <v>54.447723246287453</v>
      </c>
      <c r="H61" s="2">
        <v>34</v>
      </c>
      <c r="I61" s="2">
        <v>28.672024346989069</v>
      </c>
      <c r="J61" s="2">
        <v>1.5336865274414215</v>
      </c>
    </row>
    <row r="62" spans="1:10" x14ac:dyDescent="0.15">
      <c r="A62">
        <v>59</v>
      </c>
      <c r="B62">
        <v>60.278324740841583</v>
      </c>
      <c r="C62">
        <f t="shared" si="0"/>
        <v>59</v>
      </c>
      <c r="D62">
        <f t="shared" si="1"/>
        <v>3481</v>
      </c>
      <c r="E62">
        <f t="shared" si="2"/>
        <v>205379</v>
      </c>
      <c r="F62">
        <f t="shared" si="3"/>
        <v>12117361</v>
      </c>
      <c r="G62">
        <f t="shared" si="4"/>
        <v>56.468543882112925</v>
      </c>
      <c r="H62" s="2">
        <v>35</v>
      </c>
      <c r="I62" s="2">
        <v>29.594914302346375</v>
      </c>
      <c r="J62" s="2">
        <v>1.0002284779221355</v>
      </c>
    </row>
    <row r="63" spans="1:10" x14ac:dyDescent="0.15">
      <c r="A63">
        <v>60</v>
      </c>
      <c r="B63">
        <v>62.246986091590088</v>
      </c>
      <c r="C63">
        <f t="shared" si="0"/>
        <v>60</v>
      </c>
      <c r="D63">
        <f t="shared" si="1"/>
        <v>3600</v>
      </c>
      <c r="E63">
        <f t="shared" si="2"/>
        <v>216000</v>
      </c>
      <c r="F63">
        <f t="shared" si="3"/>
        <v>12960000</v>
      </c>
      <c r="G63">
        <f>+$I$17+$I$18*C62+$I$19*D62+$I$20*E62+$I$21*F62</f>
        <v>58.546598505796538</v>
      </c>
      <c r="H63" s="2">
        <v>36</v>
      </c>
      <c r="I63" s="2">
        <v>30.570779141405943</v>
      </c>
      <c r="J63" s="2">
        <v>-0.63765220068008688</v>
      </c>
    </row>
    <row r="64" spans="1:10" x14ac:dyDescent="0.15">
      <c r="H64" s="2">
        <v>37</v>
      </c>
      <c r="I64" s="2">
        <v>31.601753382617979</v>
      </c>
      <c r="J64" s="2">
        <v>-0.74324607814141075</v>
      </c>
    </row>
    <row r="65" spans="8:10" x14ac:dyDescent="0.15">
      <c r="H65" s="2">
        <v>38</v>
      </c>
      <c r="I65" s="2">
        <v>32.68974826189708</v>
      </c>
      <c r="J65" s="2">
        <v>-1.6194505517001652</v>
      </c>
    </row>
    <row r="66" spans="8:10" x14ac:dyDescent="0.15">
      <c r="H66" s="2">
        <v>39</v>
      </c>
      <c r="I66" s="2">
        <v>33.836451732622308</v>
      </c>
      <c r="J66" s="2">
        <v>-1.7808237518345322</v>
      </c>
    </row>
    <row r="67" spans="8:10" x14ac:dyDescent="0.15">
      <c r="H67" s="2">
        <v>40</v>
      </c>
      <c r="I67" s="2">
        <v>35.043328465637046</v>
      </c>
      <c r="J67" s="2">
        <v>-0.63120465506969481</v>
      </c>
    </row>
    <row r="68" spans="8:10" x14ac:dyDescent="0.15">
      <c r="H68" s="2">
        <v>41</v>
      </c>
      <c r="I68" s="2">
        <v>36.311619849249134</v>
      </c>
      <c r="J68" s="2">
        <v>0.46080021417903794</v>
      </c>
    </row>
    <row r="69" spans="8:10" x14ac:dyDescent="0.15">
      <c r="H69" s="2">
        <v>42</v>
      </c>
      <c r="I69" s="2">
        <v>37.642343989230703</v>
      </c>
      <c r="J69" s="2">
        <v>-0.50356593327871479</v>
      </c>
    </row>
    <row r="70" spans="8:10" x14ac:dyDescent="0.15">
      <c r="H70" s="2">
        <v>43</v>
      </c>
      <c r="I70" s="2">
        <v>39.036295708818322</v>
      </c>
      <c r="J70" s="2">
        <v>1.2762502315978139</v>
      </c>
    </row>
    <row r="71" spans="8:10" x14ac:dyDescent="0.15">
      <c r="H71" s="2">
        <v>44</v>
      </c>
      <c r="I71" s="2">
        <v>40.494046548712973</v>
      </c>
      <c r="J71" s="2">
        <v>2.3940731520792724</v>
      </c>
    </row>
    <row r="72" spans="8:10" x14ac:dyDescent="0.15">
      <c r="H72" s="2">
        <v>45</v>
      </c>
      <c r="I72" s="2">
        <v>42.015944767080001</v>
      </c>
      <c r="J72" s="2">
        <v>1.3013898976310188</v>
      </c>
    </row>
    <row r="73" spans="8:10" x14ac:dyDescent="0.15">
      <c r="H73" s="2">
        <v>46</v>
      </c>
      <c r="I73" s="2">
        <v>43.602115339549187</v>
      </c>
      <c r="J73" s="2">
        <v>0.980685630159293</v>
      </c>
    </row>
    <row r="74" spans="8:10" x14ac:dyDescent="0.15">
      <c r="H74" s="2">
        <v>47</v>
      </c>
      <c r="I74" s="2">
        <v>45.252459959214619</v>
      </c>
      <c r="J74" s="2">
        <v>2.2858566920556811</v>
      </c>
    </row>
    <row r="75" spans="8:10" x14ac:dyDescent="0.15">
      <c r="H75" s="2">
        <v>48</v>
      </c>
      <c r="I75" s="2">
        <v>46.966657036634814</v>
      </c>
      <c r="J75" s="2">
        <v>-0.15336782328309795</v>
      </c>
    </row>
    <row r="76" spans="8:10" x14ac:dyDescent="0.15">
      <c r="H76" s="2">
        <v>49</v>
      </c>
      <c r="I76" s="2">
        <v>48.744161699832745</v>
      </c>
      <c r="J76" s="2">
        <v>-3.0480674106220889</v>
      </c>
    </row>
    <row r="77" spans="8:10" x14ac:dyDescent="0.15">
      <c r="H77" s="2">
        <v>50</v>
      </c>
      <c r="I77" s="2">
        <v>50.584205794295642</v>
      </c>
      <c r="J77" s="2">
        <v>-2.7074254959209156</v>
      </c>
    </row>
    <row r="78" spans="8:10" x14ac:dyDescent="0.15">
      <c r="H78" s="2">
        <v>51</v>
      </c>
      <c r="I78" s="2">
        <v>52.485797882975092</v>
      </c>
      <c r="J78" s="2">
        <v>-2.3854417904988665</v>
      </c>
    </row>
    <row r="79" spans="8:10" x14ac:dyDescent="0.15">
      <c r="H79" s="2">
        <v>52</v>
      </c>
      <c r="I79" s="2">
        <v>54.447723246287453</v>
      </c>
      <c r="J79" s="2">
        <v>-1.6736444981948821</v>
      </c>
    </row>
    <row r="80" spans="8:10" x14ac:dyDescent="0.15">
      <c r="H80" s="2">
        <v>53</v>
      </c>
      <c r="I80" s="2">
        <v>56.468543882112925</v>
      </c>
      <c r="J80" s="2">
        <v>0.67267389216314655</v>
      </c>
    </row>
    <row r="81" spans="8:10" x14ac:dyDescent="0.15">
      <c r="H81" s="2">
        <v>54</v>
      </c>
      <c r="I81" s="2">
        <v>58.546598505796538</v>
      </c>
      <c r="J81" s="2">
        <v>1.7317262350450449</v>
      </c>
    </row>
    <row r="82" spans="8:10" ht="12.75" thickBot="1" x14ac:dyDescent="0.2">
      <c r="H82" s="3">
        <v>55</v>
      </c>
      <c r="I82" s="3">
        <v>60.680002550147393</v>
      </c>
      <c r="J82" s="3">
        <v>1.5669835414426956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2D4D-AEF4-49EF-9A52-93D8E0EBE6C0}">
  <dimension ref="A1:Q82"/>
  <sheetViews>
    <sheetView workbookViewId="0">
      <selection activeCell="B5" sqref="B5"/>
    </sheetView>
  </sheetViews>
  <sheetFormatPr defaultRowHeight="12" x14ac:dyDescent="0.15"/>
  <cols>
    <col min="10" max="10" width="14.140625" bestFit="1" customWidth="1"/>
  </cols>
  <sheetData>
    <row r="1" spans="1:16" x14ac:dyDescent="0.15">
      <c r="H1" t="s">
        <v>21</v>
      </c>
    </row>
    <row r="2" spans="1:16" ht="12.75" thickBot="1" x14ac:dyDescent="0.2"/>
    <row r="3" spans="1:16" x14ac:dyDescent="0.15">
      <c r="A3" t="str">
        <f>+時系列データ!C3</f>
        <v>T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s="4" t="s">
        <v>51</v>
      </c>
      <c r="H3" s="5" t="s">
        <v>22</v>
      </c>
      <c r="I3" s="5"/>
    </row>
    <row r="4" spans="1:16" x14ac:dyDescent="0.15">
      <c r="A4">
        <v>1</v>
      </c>
      <c r="B4">
        <f>+ランダムウォーク_多項式!B4</f>
        <v>0.1342983600001357</v>
      </c>
      <c r="H4" s="2" t="s">
        <v>23</v>
      </c>
      <c r="I4" s="2">
        <v>0.89817651573167478</v>
      </c>
    </row>
    <row r="5" spans="1:16" x14ac:dyDescent="0.15">
      <c r="A5">
        <v>2</v>
      </c>
      <c r="B5">
        <f>+ランダムウォーク_多項式!B5</f>
        <v>1.8077156617383645</v>
      </c>
      <c r="C5">
        <v>-0.20099556904801413</v>
      </c>
      <c r="H5" s="2" t="s">
        <v>24</v>
      </c>
      <c r="I5" s="2">
        <v>0.80672105341189149</v>
      </c>
    </row>
    <row r="6" spans="1:16" x14ac:dyDescent="0.15">
      <c r="A6">
        <v>3</v>
      </c>
      <c r="B6">
        <f>+ランダムウォーク_多項式!B6</f>
        <v>2.0471782334687614</v>
      </c>
      <c r="C6">
        <v>1.8790693338081503</v>
      </c>
      <c r="D6">
        <v>-0.20099556904801413</v>
      </c>
      <c r="H6" s="2" t="s">
        <v>25</v>
      </c>
      <c r="I6" s="2">
        <v>0.79125873768484278</v>
      </c>
    </row>
    <row r="7" spans="1:16" x14ac:dyDescent="0.15">
      <c r="A7">
        <v>4</v>
      </c>
      <c r="B7">
        <f>+ランダムウォーク_多項式!B7</f>
        <v>0.79495674348687162</v>
      </c>
      <c r="C7">
        <v>2.6945545090980976</v>
      </c>
      <c r="D7">
        <v>1.8790693338081503</v>
      </c>
      <c r="E7">
        <v>-0.20099556904801413</v>
      </c>
      <c r="H7" s="2" t="s">
        <v>26</v>
      </c>
      <c r="I7" s="2">
        <v>2.9536932727699758</v>
      </c>
    </row>
    <row r="8" spans="1:16" ht="12.75" thickBot="1" x14ac:dyDescent="0.2">
      <c r="A8">
        <v>5</v>
      </c>
      <c r="B8">
        <f>+ランダムウォーク_多項式!B8</f>
        <v>1.0073157015818168</v>
      </c>
      <c r="C8">
        <v>1.8791952187249774</v>
      </c>
      <c r="D8">
        <v>2.6945545090980976</v>
      </c>
      <c r="E8">
        <v>1.8790693338081503</v>
      </c>
      <c r="F8">
        <v>-0.20099556904801413</v>
      </c>
      <c r="H8" s="3" t="s">
        <v>27</v>
      </c>
      <c r="I8" s="3">
        <v>55</v>
      </c>
    </row>
    <row r="9" spans="1:16" x14ac:dyDescent="0.15">
      <c r="A9">
        <v>6</v>
      </c>
      <c r="B9">
        <f>+ランダムウォーク_多項式!B9</f>
        <v>2.5252360519166643</v>
      </c>
      <c r="C9">
        <v>1.2369887294129547</v>
      </c>
      <c r="D9">
        <v>1.8791952187249774</v>
      </c>
      <c r="E9">
        <v>2.6945545090980976</v>
      </c>
      <c r="F9">
        <v>1.8790693338081503</v>
      </c>
      <c r="G9">
        <f>+$I$17+$I$18*C9+$I$19*D9+$I$20*E9+$I$21*F9</f>
        <v>3.4589180015977274</v>
      </c>
    </row>
    <row r="10" spans="1:16" ht="12.75" thickBot="1" x14ac:dyDescent="0.2">
      <c r="A10">
        <v>7</v>
      </c>
      <c r="B10">
        <f>+ランダムウォーク_多項式!B10</f>
        <v>3.3448226251217603</v>
      </c>
      <c r="C10">
        <v>1.842815569189435</v>
      </c>
      <c r="D10">
        <v>1.2369887294129547</v>
      </c>
      <c r="E10">
        <v>1.8791952187249774</v>
      </c>
      <c r="F10">
        <v>2.6945545090980976</v>
      </c>
      <c r="G10">
        <f t="shared" ref="G10:G62" si="0">+$I$17+$I$18*C9+$I$19*D9+$I$20*E9+$I$21*F9</f>
        <v>3.4589180015977274</v>
      </c>
      <c r="H10" t="s">
        <v>28</v>
      </c>
    </row>
    <row r="11" spans="1:16" x14ac:dyDescent="0.15">
      <c r="A11">
        <v>8</v>
      </c>
      <c r="B11">
        <f>+ランダムウォーク_多項式!B11</f>
        <v>4.1661188878832967</v>
      </c>
      <c r="C11">
        <v>2.3736014014327784</v>
      </c>
      <c r="D11">
        <v>1.842815569189435</v>
      </c>
      <c r="E11">
        <v>1.2369887294129547</v>
      </c>
      <c r="F11">
        <v>1.8791952187249774</v>
      </c>
      <c r="G11">
        <f t="shared" si="0"/>
        <v>3.4405835596863028</v>
      </c>
      <c r="H11" s="4"/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</row>
    <row r="12" spans="1:16" x14ac:dyDescent="0.15">
      <c r="A12">
        <v>9</v>
      </c>
      <c r="B12">
        <f>+ランダムウォーク_多項式!B12</f>
        <v>5.597328528349732</v>
      </c>
      <c r="C12">
        <v>3.4441852159750268</v>
      </c>
      <c r="D12">
        <v>2.3736014014327784</v>
      </c>
      <c r="E12">
        <v>1.842815569189435</v>
      </c>
      <c r="F12">
        <v>1.2369887294129547</v>
      </c>
      <c r="G12">
        <f t="shared" si="0"/>
        <v>3.7013111310843487</v>
      </c>
      <c r="H12" s="2" t="s">
        <v>29</v>
      </c>
      <c r="I12" s="2">
        <v>4</v>
      </c>
      <c r="J12" s="2">
        <v>1820.7052027013651</v>
      </c>
      <c r="K12" s="2">
        <v>455.17630067534128</v>
      </c>
      <c r="L12" s="2">
        <v>52.173365726885947</v>
      </c>
      <c r="M12" s="2">
        <v>3.021997605437837E-17</v>
      </c>
    </row>
    <row r="13" spans="1:16" x14ac:dyDescent="0.15">
      <c r="A13">
        <v>10</v>
      </c>
      <c r="B13">
        <f>+ランダムウォーク_多項式!B13</f>
        <v>6.6310609917370149</v>
      </c>
      <c r="C13">
        <v>5.2148057813846274</v>
      </c>
      <c r="D13">
        <v>3.4441852159750268</v>
      </c>
      <c r="E13">
        <v>2.3736014014327784</v>
      </c>
      <c r="F13">
        <v>1.842815569189435</v>
      </c>
      <c r="G13">
        <f t="shared" si="0"/>
        <v>3.9810258343153144</v>
      </c>
      <c r="H13" s="2" t="s">
        <v>30</v>
      </c>
      <c r="I13" s="2">
        <v>50</v>
      </c>
      <c r="J13" s="2">
        <v>436.21519748033057</v>
      </c>
      <c r="K13" s="2">
        <v>8.724303949606611</v>
      </c>
      <c r="L13" s="2"/>
      <c r="M13" s="2"/>
    </row>
    <row r="14" spans="1:16" ht="12.75" thickBot="1" x14ac:dyDescent="0.2">
      <c r="A14">
        <v>11</v>
      </c>
      <c r="B14">
        <f>+ランダムウォーク_多項式!B14</f>
        <v>7.578010329703778</v>
      </c>
      <c r="C14">
        <v>7.5488350799193622</v>
      </c>
      <c r="D14">
        <v>5.2148057813846274</v>
      </c>
      <c r="E14">
        <v>3.4441852159750268</v>
      </c>
      <c r="F14">
        <v>2.3736014014327784</v>
      </c>
      <c r="G14">
        <f t="shared" si="0"/>
        <v>3.8300214283655976</v>
      </c>
      <c r="H14" s="3" t="s">
        <v>31</v>
      </c>
      <c r="I14" s="3">
        <v>54</v>
      </c>
      <c r="J14" s="3">
        <v>2256.9204001816956</v>
      </c>
      <c r="K14" s="3"/>
      <c r="L14" s="3"/>
      <c r="M14" s="3"/>
    </row>
    <row r="15" spans="1:16" ht="12.75" thickBot="1" x14ac:dyDescent="0.2">
      <c r="A15">
        <v>12</v>
      </c>
      <c r="B15">
        <f>+ランダムウォーク_多項式!B15</f>
        <v>6.0078086524132974</v>
      </c>
      <c r="C15">
        <v>8.8192785484257268</v>
      </c>
      <c r="D15">
        <v>7.5488350799193622</v>
      </c>
      <c r="E15">
        <v>5.2148057813846274</v>
      </c>
      <c r="F15">
        <v>3.4441852159750268</v>
      </c>
      <c r="G15">
        <f t="shared" si="0"/>
        <v>3.6365591232617156</v>
      </c>
    </row>
    <row r="16" spans="1:16" x14ac:dyDescent="0.15">
      <c r="A16">
        <v>13</v>
      </c>
      <c r="B16">
        <f>+ランダムウォーク_多項式!B16</f>
        <v>4.1658513933190928</v>
      </c>
      <c r="C16">
        <v>9.6512146145788353</v>
      </c>
      <c r="D16">
        <v>8.8192785484257268</v>
      </c>
      <c r="E16">
        <v>7.5488350799193622</v>
      </c>
      <c r="F16">
        <v>5.2148057813846274</v>
      </c>
      <c r="G16">
        <f t="shared" si="0"/>
        <v>2.9279808249038402</v>
      </c>
      <c r="H16" s="4"/>
      <c r="I16" s="4" t="s">
        <v>38</v>
      </c>
      <c r="J16" s="4" t="s">
        <v>26</v>
      </c>
      <c r="K16" s="4" t="s">
        <v>39</v>
      </c>
      <c r="L16" s="4" t="s">
        <v>40</v>
      </c>
      <c r="M16" s="4" t="s">
        <v>41</v>
      </c>
      <c r="N16" s="4" t="s">
        <v>42</v>
      </c>
      <c r="O16" s="4" t="s">
        <v>43</v>
      </c>
      <c r="P16" s="4" t="s">
        <v>44</v>
      </c>
    </row>
    <row r="17" spans="1:17" x14ac:dyDescent="0.15">
      <c r="A17">
        <v>14</v>
      </c>
      <c r="B17">
        <f>+ランダムウォーク_多項式!B17</f>
        <v>3.44142107069294</v>
      </c>
      <c r="C17">
        <v>9.5811766025913183</v>
      </c>
      <c r="D17">
        <v>9.6512146145788353</v>
      </c>
      <c r="E17">
        <v>8.8192785484257268</v>
      </c>
      <c r="F17">
        <v>7.5488350799193622</v>
      </c>
      <c r="G17">
        <f t="shared" si="0"/>
        <v>2.1174132987714973</v>
      </c>
      <c r="H17" s="2" t="s">
        <v>32</v>
      </c>
      <c r="I17" s="2">
        <v>4.3792223994480022</v>
      </c>
      <c r="J17" s="2">
        <v>0.81187089679553892</v>
      </c>
      <c r="K17" s="2">
        <v>5.3939886461416817</v>
      </c>
      <c r="L17" s="2">
        <v>1.8818985247495109E-6</v>
      </c>
      <c r="M17" s="2">
        <v>2.748531711839906</v>
      </c>
      <c r="N17" s="2">
        <v>6.0099130870560984</v>
      </c>
      <c r="O17" s="2">
        <v>2.748531711839906</v>
      </c>
      <c r="P17" s="2">
        <v>6.0099130870560984</v>
      </c>
    </row>
    <row r="18" spans="1:17" x14ac:dyDescent="0.15">
      <c r="A18">
        <v>15</v>
      </c>
      <c r="B18">
        <f>+ランダムウォーク_多項式!B18</f>
        <v>4.7653117109043936</v>
      </c>
      <c r="C18">
        <v>11.518772742618065</v>
      </c>
      <c r="D18">
        <v>9.5811766025913183</v>
      </c>
      <c r="E18">
        <v>9.6512146145788353</v>
      </c>
      <c r="F18">
        <v>8.8192785484257268</v>
      </c>
      <c r="G18">
        <f t="shared" si="0"/>
        <v>1.0752351110288414</v>
      </c>
      <c r="H18" s="2" t="s">
        <v>45</v>
      </c>
      <c r="I18" s="2">
        <v>0.17436628158178208</v>
      </c>
      <c r="J18" s="2">
        <v>0.30767062942232004</v>
      </c>
      <c r="K18" s="2">
        <v>0.56673034377434994</v>
      </c>
      <c r="L18" s="2">
        <v>0.57343282480871338</v>
      </c>
      <c r="M18" s="2">
        <v>-0.44360836467019532</v>
      </c>
      <c r="N18" s="2">
        <v>0.79234092783375942</v>
      </c>
      <c r="O18" s="2">
        <v>-0.44360836467019532</v>
      </c>
      <c r="P18" s="2">
        <v>0.79234092783375942</v>
      </c>
    </row>
    <row r="19" spans="1:17" x14ac:dyDescent="0.15">
      <c r="A19">
        <v>16</v>
      </c>
      <c r="B19">
        <f>+ランダムウォーク_多項式!B19</f>
        <v>2.9490015108503158</v>
      </c>
      <c r="C19">
        <v>13.424684469637263</v>
      </c>
      <c r="D19">
        <v>11.518772742618065</v>
      </c>
      <c r="E19">
        <v>9.5811766025913183</v>
      </c>
      <c r="F19">
        <v>9.6512146145788353</v>
      </c>
      <c r="G19">
        <f t="shared" si="0"/>
        <v>0.96361774085642926</v>
      </c>
      <c r="H19" s="2" t="s">
        <v>46</v>
      </c>
      <c r="I19" s="2">
        <v>-0.21926954964698459</v>
      </c>
      <c r="J19" s="2">
        <v>0.50255087353946681</v>
      </c>
      <c r="K19" s="2">
        <v>-0.43631314000644095</v>
      </c>
      <c r="L19" s="2">
        <v>0.66448780456759082</v>
      </c>
      <c r="M19" s="2">
        <v>-1.2286726859888779</v>
      </c>
      <c r="N19" s="2">
        <v>0.79013358669490885</v>
      </c>
      <c r="O19" s="2">
        <v>-1.2286726859888779</v>
      </c>
      <c r="P19" s="2">
        <v>0.79013358669490885</v>
      </c>
    </row>
    <row r="20" spans="1:17" x14ac:dyDescent="0.15">
      <c r="A20">
        <v>17</v>
      </c>
      <c r="B20">
        <f>+ランダムウォーク_多項式!B20</f>
        <v>3.6635801290490115</v>
      </c>
      <c r="C20">
        <v>15.648535251557986</v>
      </c>
      <c r="D20">
        <v>13.424684469637263</v>
      </c>
      <c r="E20">
        <v>11.518772742618065</v>
      </c>
      <c r="F20">
        <v>9.5811766025913183</v>
      </c>
      <c r="G20">
        <f t="shared" si="0"/>
        <v>0.58200298637749803</v>
      </c>
      <c r="H20" s="2" t="s">
        <v>47</v>
      </c>
      <c r="I20" s="2">
        <v>-2.4886191977012528E-2</v>
      </c>
      <c r="J20" s="2">
        <v>0.50411870829918148</v>
      </c>
      <c r="K20" s="2">
        <v>-4.9365737806031221E-2</v>
      </c>
      <c r="L20" s="2">
        <v>0.96082450647247386</v>
      </c>
      <c r="M20" s="2">
        <v>-1.037438417111799</v>
      </c>
      <c r="N20" s="2">
        <v>0.98766603315777401</v>
      </c>
      <c r="O20" s="2">
        <v>-1.037438417111799</v>
      </c>
      <c r="P20" s="2">
        <v>0.98766603315777401</v>
      </c>
    </row>
    <row r="21" spans="1:17" ht="12.75" thickBot="1" x14ac:dyDescent="0.2">
      <c r="A21">
        <v>18</v>
      </c>
      <c r="B21">
        <f>+ランダムウォーク_多項式!B21</f>
        <v>1.9801986596882615</v>
      </c>
      <c r="C21">
        <v>16.198290141151311</v>
      </c>
      <c r="D21">
        <v>15.648535251557986</v>
      </c>
      <c r="E21">
        <v>13.424684469637263</v>
      </c>
      <c r="F21">
        <v>11.518772742618065</v>
      </c>
      <c r="G21">
        <f t="shared" si="0"/>
        <v>0.52812370702503664</v>
      </c>
      <c r="H21" s="3" t="s">
        <v>48</v>
      </c>
      <c r="I21" s="3">
        <v>-0.34958051894274556</v>
      </c>
      <c r="J21" s="3">
        <v>0.32419919755460952</v>
      </c>
      <c r="K21" s="3">
        <v>-1.0782892788741734</v>
      </c>
      <c r="L21" s="3">
        <v>0.28607936342603019</v>
      </c>
      <c r="M21" s="3">
        <v>-1.0007537713268113</v>
      </c>
      <c r="N21" s="3">
        <v>0.3015927334413202</v>
      </c>
      <c r="O21" s="3">
        <v>-1.0007537713268113</v>
      </c>
      <c r="P21" s="3">
        <v>0.3015927334413202</v>
      </c>
    </row>
    <row r="22" spans="1:17" x14ac:dyDescent="0.15">
      <c r="A22">
        <v>19</v>
      </c>
      <c r="B22">
        <f>+ランダムウォーク_多項式!B22</f>
        <v>0.67940191968682284</v>
      </c>
      <c r="C22">
        <v>16.267157871046365</v>
      </c>
      <c r="D22">
        <v>16.198290141151311</v>
      </c>
      <c r="E22">
        <v>15.648535251557986</v>
      </c>
      <c r="F22">
        <v>13.424684469637263</v>
      </c>
      <c r="G22">
        <f t="shared" si="0"/>
        <v>-0.58841708579087326</v>
      </c>
    </row>
    <row r="23" spans="1:17" x14ac:dyDescent="0.15">
      <c r="A23">
        <v>20</v>
      </c>
      <c r="B23">
        <f>+ランダムウォーク_多項式!B23</f>
        <v>-0.35229985853891166</v>
      </c>
      <c r="C23">
        <v>15.065305637802087</v>
      </c>
      <c r="D23">
        <v>16.267157871046365</v>
      </c>
      <c r="E23">
        <v>16.198290141151311</v>
      </c>
      <c r="F23">
        <v>15.648535251557986</v>
      </c>
      <c r="G23">
        <f t="shared" si="0"/>
        <v>-1.4185661709429938</v>
      </c>
    </row>
    <row r="24" spans="1:17" x14ac:dyDescent="0.15">
      <c r="A24">
        <v>21</v>
      </c>
      <c r="B24">
        <f>+ランダムウォーク_多項式!B24</f>
        <v>-0.14682989584106515</v>
      </c>
      <c r="C24">
        <v>16.271910545918825</v>
      </c>
      <c r="D24">
        <v>15.065305637802087</v>
      </c>
      <c r="E24">
        <v>16.267157871046365</v>
      </c>
      <c r="F24">
        <v>16.198290141151311</v>
      </c>
      <c r="G24">
        <f t="shared" si="0"/>
        <v>-2.4343254881016554</v>
      </c>
    </row>
    <row r="25" spans="1:17" x14ac:dyDescent="0.15">
      <c r="A25">
        <v>22</v>
      </c>
      <c r="B25">
        <f>+ランダムウォーク_多項式!B25</f>
        <v>-1.2396701213351708</v>
      </c>
      <c r="C25">
        <v>15.665321037149978</v>
      </c>
      <c r="D25">
        <v>16.271910545918825</v>
      </c>
      <c r="E25">
        <v>15.065305637802087</v>
      </c>
      <c r="F25">
        <v>16.267157871046365</v>
      </c>
      <c r="G25">
        <f t="shared" si="0"/>
        <v>-2.1543021341518531</v>
      </c>
      <c r="H25" t="s">
        <v>49</v>
      </c>
      <c r="Q25" t="s">
        <v>53</v>
      </c>
    </row>
    <row r="26" spans="1:17" ht="12.75" thickBot="1" x14ac:dyDescent="0.2">
      <c r="A26">
        <v>23</v>
      </c>
      <c r="B26">
        <f>+ランダムウォーク_多項式!B26</f>
        <v>-0.82069715281722966</v>
      </c>
      <c r="C26">
        <v>17.991662558904522</v>
      </c>
      <c r="D26">
        <v>15.665321037149978</v>
      </c>
      <c r="E26">
        <v>16.271910545918825</v>
      </c>
      <c r="F26">
        <v>15.065305637802087</v>
      </c>
      <c r="G26">
        <f t="shared" si="0"/>
        <v>-2.5188078973975987</v>
      </c>
      <c r="Q26">
        <f>STDEV(J28:J82)</f>
        <v>2.8421926768955541</v>
      </c>
    </row>
    <row r="27" spans="1:17" x14ac:dyDescent="0.15">
      <c r="A27">
        <v>24</v>
      </c>
      <c r="B27">
        <f>+ランダムウォーク_多項式!B27</f>
        <v>-2.8105745432219731</v>
      </c>
      <c r="C27">
        <v>18.941944983213368</v>
      </c>
      <c r="D27">
        <v>17.991662558904522</v>
      </c>
      <c r="E27">
        <v>15.665321037149978</v>
      </c>
      <c r="F27">
        <v>16.271910545918825</v>
      </c>
      <c r="G27">
        <f t="shared" si="0"/>
        <v>-1.5900494421453897</v>
      </c>
      <c r="H27" s="4" t="s">
        <v>50</v>
      </c>
      <c r="I27" s="4" t="s">
        <v>51</v>
      </c>
      <c r="J27" s="4" t="s">
        <v>30</v>
      </c>
    </row>
    <row r="28" spans="1:17" x14ac:dyDescent="0.15">
      <c r="A28">
        <v>25</v>
      </c>
      <c r="B28">
        <f>+ランダムウォーク_多項式!B28</f>
        <v>-2.3640813160658709</v>
      </c>
      <c r="C28">
        <v>21.065448123821987</v>
      </c>
      <c r="D28">
        <v>18.941944983213368</v>
      </c>
      <c r="E28">
        <v>17.991662558904522</v>
      </c>
      <c r="F28">
        <v>15.665321037149978</v>
      </c>
      <c r="G28">
        <f t="shared" si="0"/>
        <v>-2.3411579541381844</v>
      </c>
      <c r="H28" s="2">
        <v>1</v>
      </c>
      <c r="I28" s="2">
        <v>3.4589180015977274</v>
      </c>
      <c r="J28" s="2">
        <v>-0.93368194968106311</v>
      </c>
    </row>
    <row r="29" spans="1:17" x14ac:dyDescent="0.15">
      <c r="A29">
        <v>26</v>
      </c>
      <c r="B29">
        <f>+ランダムウォーク_多項式!B29</f>
        <v>-3.7061752177621958</v>
      </c>
      <c r="C29">
        <v>21.291643224160243</v>
      </c>
      <c r="D29">
        <v>21.065448123821987</v>
      </c>
      <c r="E29">
        <v>18.941944983213368</v>
      </c>
      <c r="F29">
        <v>17.991662558904522</v>
      </c>
      <c r="G29">
        <f t="shared" si="0"/>
        <v>-2.0251005132525091</v>
      </c>
      <c r="H29" s="2">
        <v>2</v>
      </c>
      <c r="I29" s="2">
        <v>3.4405835596863028</v>
      </c>
      <c r="J29" s="2">
        <v>-9.5760934564542488E-2</v>
      </c>
    </row>
    <row r="30" spans="1:17" x14ac:dyDescent="0.15">
      <c r="A30">
        <v>27</v>
      </c>
      <c r="B30">
        <f>+ランダムウォーク_多項式!B30</f>
        <v>-4.9292316107171334</v>
      </c>
      <c r="C30">
        <v>21.300201558381303</v>
      </c>
      <c r="D30">
        <v>21.291643224160243</v>
      </c>
      <c r="E30">
        <v>21.065448123821987</v>
      </c>
      <c r="F30">
        <v>18.941944983213368</v>
      </c>
      <c r="G30">
        <f t="shared" si="0"/>
        <v>-3.2881718792664598</v>
      </c>
      <c r="H30" s="2">
        <v>3</v>
      </c>
      <c r="I30" s="2">
        <v>3.7013111310843487</v>
      </c>
      <c r="J30" s="2">
        <v>0.46480775679894792</v>
      </c>
    </row>
    <row r="31" spans="1:17" x14ac:dyDescent="0.15">
      <c r="A31">
        <v>28</v>
      </c>
      <c r="B31">
        <f>+ランダムウォーク_多項式!B31</f>
        <v>-4.7246009434504943</v>
      </c>
      <c r="C31">
        <v>22.584441732636531</v>
      </c>
      <c r="D31">
        <v>21.300201558381303</v>
      </c>
      <c r="E31">
        <v>21.291643224160243</v>
      </c>
      <c r="F31">
        <v>21.065448123821987</v>
      </c>
      <c r="G31">
        <f t="shared" si="0"/>
        <v>-3.7213234219883553</v>
      </c>
      <c r="H31" s="2">
        <v>4</v>
      </c>
      <c r="I31" s="2">
        <v>3.9810258343153144</v>
      </c>
      <c r="J31" s="2">
        <v>1.6163026940344176</v>
      </c>
    </row>
    <row r="32" spans="1:17" x14ac:dyDescent="0.15">
      <c r="A32">
        <v>29</v>
      </c>
      <c r="B32">
        <f>+ランダムウォーク_多項式!B32</f>
        <v>-4.0178579801380199</v>
      </c>
      <c r="C32">
        <v>21.404503143361332</v>
      </c>
      <c r="D32">
        <v>22.584441732636531</v>
      </c>
      <c r="E32">
        <v>21.300201558381303</v>
      </c>
      <c r="F32">
        <v>21.291643224160243</v>
      </c>
      <c r="G32">
        <f t="shared" si="0"/>
        <v>-4.2472362847976992</v>
      </c>
      <c r="H32" s="2">
        <v>5</v>
      </c>
      <c r="I32" s="2">
        <v>3.8300214283655976</v>
      </c>
      <c r="J32" s="2">
        <v>2.8010395633714174</v>
      </c>
    </row>
    <row r="33" spans="1:10" x14ac:dyDescent="0.15">
      <c r="A33">
        <v>30</v>
      </c>
      <c r="B33">
        <f>+ランダムウォーク_多項式!B33</f>
        <v>-4.5726991766785225</v>
      </c>
      <c r="C33">
        <v>19.752175538976537</v>
      </c>
      <c r="D33">
        <v>21.404503143361332</v>
      </c>
      <c r="E33">
        <v>22.584441732636531</v>
      </c>
      <c r="F33">
        <v>21.300201558381303</v>
      </c>
      <c r="G33">
        <f t="shared" si="0"/>
        <v>-4.8138589386589601</v>
      </c>
      <c r="H33" s="2">
        <v>6</v>
      </c>
      <c r="I33" s="2">
        <v>3.6365591232617156</v>
      </c>
      <c r="J33" s="2">
        <v>3.9414512064420624</v>
      </c>
    </row>
    <row r="34" spans="1:10" x14ac:dyDescent="0.15">
      <c r="A34">
        <v>31</v>
      </c>
      <c r="B34">
        <f>+ランダムウォーク_多項式!B34</f>
        <v>-5.7560328194621269</v>
      </c>
      <c r="C34">
        <v>18.764541822435337</v>
      </c>
      <c r="D34">
        <v>19.752175538976537</v>
      </c>
      <c r="E34">
        <v>21.404503143361332</v>
      </c>
      <c r="F34">
        <v>22.584441732636531</v>
      </c>
      <c r="G34">
        <f t="shared" si="0"/>
        <v>-4.8781962303483919</v>
      </c>
      <c r="H34" s="2">
        <v>7</v>
      </c>
      <c r="I34" s="2">
        <v>2.9279808249038402</v>
      </c>
      <c r="J34" s="2">
        <v>3.0798278275094573</v>
      </c>
    </row>
    <row r="35" spans="1:10" x14ac:dyDescent="0.15">
      <c r="A35">
        <v>32</v>
      </c>
      <c r="B35">
        <f>+ランダムウォーク_多項式!B35</f>
        <v>-6.551264960010994</v>
      </c>
      <c r="C35">
        <v>18.058924708785003</v>
      </c>
      <c r="D35">
        <v>18.764541822435337</v>
      </c>
      <c r="E35">
        <v>19.752175538976537</v>
      </c>
      <c r="F35">
        <v>21.404503143361332</v>
      </c>
      <c r="G35">
        <f t="shared" si="0"/>
        <v>-5.1076822876932182</v>
      </c>
      <c r="H35" s="2">
        <v>8</v>
      </c>
      <c r="I35" s="2">
        <v>2.1174132987714973</v>
      </c>
      <c r="J35" s="2">
        <v>2.0484380945475955</v>
      </c>
    </row>
    <row r="36" spans="1:10" x14ac:dyDescent="0.15">
      <c r="A36">
        <v>33</v>
      </c>
      <c r="B36">
        <f>+ランダムウォーク_多項式!B36</f>
        <v>-7.7979089168631868</v>
      </c>
      <c r="C36">
        <v>22.032992062669322</v>
      </c>
      <c r="D36">
        <v>18.058924708785003</v>
      </c>
      <c r="E36">
        <v>18.764541822435337</v>
      </c>
      <c r="F36">
        <v>19.752175538976537</v>
      </c>
      <c r="G36">
        <f t="shared" si="0"/>
        <v>-4.5605564334476973</v>
      </c>
      <c r="H36" s="2">
        <v>9</v>
      </c>
      <c r="I36" s="2">
        <v>1.0752351110288414</v>
      </c>
      <c r="J36" s="2">
        <v>2.3661859596640986</v>
      </c>
    </row>
    <row r="37" spans="1:10" x14ac:dyDescent="0.15">
      <c r="A37">
        <v>34</v>
      </c>
      <c r="B37">
        <f>+ランダムウォーク_多項式!B37</f>
        <v>-8.5463749783166314</v>
      </c>
      <c r="C37">
        <v>22.780055246081162</v>
      </c>
      <c r="D37">
        <v>22.032992062669322</v>
      </c>
      <c r="E37">
        <v>18.058924708785003</v>
      </c>
      <c r="F37">
        <v>18.764541822435337</v>
      </c>
      <c r="G37">
        <f t="shared" si="0"/>
        <v>-3.1106927557849473</v>
      </c>
      <c r="H37" s="2">
        <v>10</v>
      </c>
      <c r="I37" s="2">
        <v>0.96361774085642926</v>
      </c>
      <c r="J37" s="2">
        <v>3.8016939700479644</v>
      </c>
    </row>
    <row r="38" spans="1:10" x14ac:dyDescent="0.15">
      <c r="A38">
        <v>35</v>
      </c>
      <c r="B38">
        <f>+ランダムウォーク_多項式!B38</f>
        <v>-8.9830596792868391</v>
      </c>
      <c r="C38">
        <v>23.541405737792871</v>
      </c>
      <c r="D38">
        <v>22.780055246081162</v>
      </c>
      <c r="E38">
        <v>22.032992062669322</v>
      </c>
      <c r="F38">
        <v>18.058924708785003</v>
      </c>
      <c r="G38">
        <f t="shared" si="0"/>
        <v>-3.4890044552333817</v>
      </c>
      <c r="H38" s="2">
        <v>11</v>
      </c>
      <c r="I38" s="2">
        <v>0.58200298637749803</v>
      </c>
      <c r="J38" s="2">
        <v>2.3669985244728178</v>
      </c>
    </row>
    <row r="39" spans="1:10" x14ac:dyDescent="0.15">
      <c r="A39">
        <v>36</v>
      </c>
      <c r="B39">
        <f>+ランダムウォーク_多項式!B39</f>
        <v>-9.8304058887723844</v>
      </c>
      <c r="C39">
        <v>25.532575050896366</v>
      </c>
      <c r="D39">
        <v>23.541405737792871</v>
      </c>
      <c r="E39">
        <v>22.780055246081162</v>
      </c>
      <c r="F39">
        <v>22.032992062669322</v>
      </c>
      <c r="G39">
        <f t="shared" si="0"/>
        <v>-3.3722882151312845</v>
      </c>
      <c r="H39" s="2">
        <v>12</v>
      </c>
      <c r="I39" s="2">
        <v>0.52812370702503664</v>
      </c>
      <c r="J39" s="2">
        <v>3.1354564220239749</v>
      </c>
    </row>
    <row r="40" spans="1:10" x14ac:dyDescent="0.15">
      <c r="A40">
        <v>37</v>
      </c>
      <c r="B40">
        <f>+ランダムウォーク_多項式!B40</f>
        <v>-10.630826049356971</v>
      </c>
      <c r="C40">
        <v>28.411456684190686</v>
      </c>
      <c r="D40">
        <v>25.532575050896366</v>
      </c>
      <c r="E40">
        <v>23.541405737792871</v>
      </c>
      <c r="F40">
        <v>22.780055246081162</v>
      </c>
      <c r="G40">
        <f t="shared" si="0"/>
        <v>-4.599884491132463</v>
      </c>
      <c r="H40" s="2">
        <v>13</v>
      </c>
      <c r="I40" s="2">
        <v>-0.58841708579087326</v>
      </c>
      <c r="J40" s="2">
        <v>2.5686157454791347</v>
      </c>
    </row>
    <row r="41" spans="1:10" x14ac:dyDescent="0.15">
      <c r="A41">
        <v>38</v>
      </c>
      <c r="B41">
        <f>+ランダムウォーク_多項式!B41</f>
        <v>-11.524796106341103</v>
      </c>
      <c r="C41">
        <v>30.042736043631329</v>
      </c>
      <c r="D41">
        <v>28.411456684190686</v>
      </c>
      <c r="E41">
        <v>25.532575050896366</v>
      </c>
      <c r="F41">
        <v>23.541405737792871</v>
      </c>
      <c r="G41">
        <f t="shared" si="0"/>
        <v>-4.8146132540146045</v>
      </c>
      <c r="H41" s="2">
        <v>14</v>
      </c>
      <c r="I41" s="2">
        <v>-1.4185661709429938</v>
      </c>
      <c r="J41" s="2">
        <v>2.0979680906298164</v>
      </c>
    </row>
    <row r="42" spans="1:10" x14ac:dyDescent="0.15">
      <c r="A42">
        <v>39</v>
      </c>
      <c r="B42">
        <f>+ランダムウォーク_多項式!B42</f>
        <v>-11.236994339373238</v>
      </c>
      <c r="C42">
        <v>30.741092557169559</v>
      </c>
      <c r="D42">
        <v>30.042736043631329</v>
      </c>
      <c r="E42">
        <v>28.411456684190686</v>
      </c>
      <c r="F42">
        <v>25.532575050896366</v>
      </c>
      <c r="G42">
        <f t="shared" si="0"/>
        <v>-5.4771301388817726</v>
      </c>
      <c r="H42" s="2">
        <v>15</v>
      </c>
      <c r="I42" s="2">
        <v>-2.4343254881016554</v>
      </c>
      <c r="J42" s="2">
        <v>2.082025629562744</v>
      </c>
    </row>
    <row r="43" spans="1:10" x14ac:dyDescent="0.15">
      <c r="A43">
        <v>40</v>
      </c>
      <c r="B43">
        <f>+ランダムウォーク_多項式!B43</f>
        <v>-10.2990473059801</v>
      </c>
      <c r="C43">
        <v>30.205710874430491</v>
      </c>
      <c r="D43">
        <v>30.741092557169559</v>
      </c>
      <c r="E43">
        <v>30.042736043631329</v>
      </c>
      <c r="F43">
        <v>28.411456684190686</v>
      </c>
      <c r="G43">
        <f t="shared" si="0"/>
        <v>-6.4807686036735141</v>
      </c>
      <c r="H43" s="2">
        <v>16</v>
      </c>
      <c r="I43" s="2">
        <v>-2.1543021341518531</v>
      </c>
      <c r="J43" s="2">
        <v>2.0074722383107879</v>
      </c>
    </row>
    <row r="44" spans="1:10" x14ac:dyDescent="0.15">
      <c r="A44">
        <v>41</v>
      </c>
      <c r="B44">
        <f>+ランダムウォーク_多項式!B44</f>
        <v>-10.838944224141176</v>
      </c>
      <c r="C44">
        <v>30.59514278026851</v>
      </c>
      <c r="D44">
        <v>30.205710874430491</v>
      </c>
      <c r="E44">
        <v>30.741092557169559</v>
      </c>
      <c r="F44">
        <v>30.042736043631329</v>
      </c>
      <c r="G44">
        <f t="shared" si="0"/>
        <v>-7.7742467017852332</v>
      </c>
      <c r="H44" s="2">
        <v>17</v>
      </c>
      <c r="I44" s="2">
        <v>-2.5188078973975987</v>
      </c>
      <c r="J44" s="2">
        <v>1.2791377760624278</v>
      </c>
    </row>
    <row r="45" spans="1:10" x14ac:dyDescent="0.15">
      <c r="A45">
        <v>42</v>
      </c>
      <c r="B45">
        <f>+ランダムウォーク_多項式!B45</f>
        <v>-9.5083761321649085</v>
      </c>
      <c r="C45">
        <v>29.933126940725856</v>
      </c>
      <c r="D45">
        <v>30.59514278026851</v>
      </c>
      <c r="E45">
        <v>30.205710874430491</v>
      </c>
      <c r="F45">
        <v>30.741092557169559</v>
      </c>
      <c r="G45">
        <f t="shared" si="0"/>
        <v>-8.1765929272496685</v>
      </c>
      <c r="H45" s="2">
        <v>18</v>
      </c>
      <c r="I45" s="2">
        <v>-1.5900494421453897</v>
      </c>
      <c r="J45" s="2">
        <v>0.76935228932816002</v>
      </c>
    </row>
    <row r="46" spans="1:10" x14ac:dyDescent="0.15">
      <c r="A46">
        <v>43</v>
      </c>
      <c r="B46">
        <f>+ランダムウォーク_多項式!B46</f>
        <v>-10.36566980239002</v>
      </c>
      <c r="C46">
        <v>30.858507304476568</v>
      </c>
      <c r="D46">
        <v>29.933126940725856</v>
      </c>
      <c r="E46">
        <v>30.59514278026851</v>
      </c>
      <c r="F46">
        <v>30.205710874430491</v>
      </c>
      <c r="G46">
        <f t="shared" si="0"/>
        <v>-8.6082249472223538</v>
      </c>
      <c r="H46" s="2">
        <v>19</v>
      </c>
      <c r="I46" s="2">
        <v>-2.3411579541381844</v>
      </c>
      <c r="J46" s="2">
        <v>-0.46941658908378869</v>
      </c>
    </row>
    <row r="47" spans="1:10" x14ac:dyDescent="0.15">
      <c r="A47">
        <v>44</v>
      </c>
      <c r="B47">
        <f>+ランダムウォーク_多項式!B47</f>
        <v>-9.7256100462880504</v>
      </c>
      <c r="C47">
        <v>31.070297710196915</v>
      </c>
      <c r="D47">
        <v>30.858507304476568</v>
      </c>
      <c r="E47">
        <v>29.933126940725856</v>
      </c>
      <c r="F47">
        <v>30.59514278026851</v>
      </c>
      <c r="G47">
        <f t="shared" si="0"/>
        <v>-8.1242423698369528</v>
      </c>
      <c r="H47" s="2">
        <v>20</v>
      </c>
      <c r="I47" s="2">
        <v>-2.0251005132525091</v>
      </c>
      <c r="J47" s="2">
        <v>-0.33898080281336185</v>
      </c>
    </row>
    <row r="48" spans="1:10" x14ac:dyDescent="0.15">
      <c r="A48">
        <v>45</v>
      </c>
      <c r="B48">
        <f>+ランダムウォーク_多項式!B48</f>
        <v>-10.116888795353177</v>
      </c>
      <c r="C48">
        <v>32.055627980787776</v>
      </c>
      <c r="D48">
        <v>31.070297710196915</v>
      </c>
      <c r="E48">
        <v>30.858507304476568</v>
      </c>
      <c r="F48">
        <v>29.933126940725856</v>
      </c>
      <c r="G48">
        <f t="shared" si="0"/>
        <v>-8.4098837543896146</v>
      </c>
      <c r="H48" s="2">
        <v>21</v>
      </c>
      <c r="I48" s="2">
        <v>-3.2881718792664598</v>
      </c>
      <c r="J48" s="2">
        <v>-0.41800333849573601</v>
      </c>
    </row>
    <row r="49" spans="1:10" x14ac:dyDescent="0.15">
      <c r="A49">
        <v>46</v>
      </c>
      <c r="B49">
        <f>+ランダムウォーク_多項式!B49</f>
        <v>-10.765610949448023</v>
      </c>
      <c r="C49">
        <v>34.412123810567351</v>
      </c>
      <c r="D49">
        <v>32.055627980787776</v>
      </c>
      <c r="E49">
        <v>31.070297710196915</v>
      </c>
      <c r="F49">
        <v>30.858507304476568</v>
      </c>
      <c r="G49">
        <f t="shared" si="0"/>
        <v>-8.0761159185069875</v>
      </c>
      <c r="H49" s="2">
        <v>22</v>
      </c>
      <c r="I49" s="2">
        <v>-3.7213234219883553</v>
      </c>
      <c r="J49" s="2">
        <v>-1.2079081887287781</v>
      </c>
    </row>
    <row r="50" spans="1:10" x14ac:dyDescent="0.15">
      <c r="A50">
        <v>47</v>
      </c>
      <c r="B50">
        <f>+ランダムウォーク_多項式!B50</f>
        <v>-10.575476931702806</v>
      </c>
      <c r="C50">
        <v>36.772420063428171</v>
      </c>
      <c r="D50">
        <v>34.412123810567351</v>
      </c>
      <c r="E50">
        <v>32.055627980787776</v>
      </c>
      <c r="F50">
        <v>31.070297710196915</v>
      </c>
      <c r="G50">
        <f t="shared" si="0"/>
        <v>-8.2100410322663926</v>
      </c>
      <c r="H50" s="2">
        <v>23</v>
      </c>
      <c r="I50" s="2">
        <v>-4.2472362847976992</v>
      </c>
      <c r="J50" s="2">
        <v>-0.47736465865279509</v>
      </c>
    </row>
    <row r="51" spans="1:10" x14ac:dyDescent="0.15">
      <c r="A51">
        <v>48</v>
      </c>
      <c r="B51">
        <f>+ランダムウォーク_多項式!B51</f>
        <v>-10.728077556051554</v>
      </c>
      <c r="C51">
        <v>37.138778055951988</v>
      </c>
      <c r="D51">
        <v>36.772420063428171</v>
      </c>
      <c r="E51">
        <v>34.412123810567351</v>
      </c>
      <c r="F51">
        <v>32.055627980787776</v>
      </c>
      <c r="G51">
        <f t="shared" si="0"/>
        <v>-8.4137516487779038</v>
      </c>
      <c r="H51" s="2">
        <v>24</v>
      </c>
      <c r="I51" s="2">
        <v>-4.8138589386589601</v>
      </c>
      <c r="J51" s="2">
        <v>0.79600095852094022</v>
      </c>
    </row>
    <row r="52" spans="1:10" x14ac:dyDescent="0.15">
      <c r="A52">
        <v>49</v>
      </c>
      <c r="B52">
        <f>+ランダムウォーク_多項式!B52</f>
        <v>-10.621929352418304</v>
      </c>
      <c r="C52">
        <v>40.312545940416136</v>
      </c>
      <c r="D52">
        <v>37.138778055951988</v>
      </c>
      <c r="E52">
        <v>36.772420063428171</v>
      </c>
      <c r="F52">
        <v>34.412123810567351</v>
      </c>
      <c r="G52">
        <f t="shared" si="0"/>
        <v>-9.2705087392280898</v>
      </c>
      <c r="H52" s="2">
        <v>25</v>
      </c>
      <c r="I52" s="2">
        <v>-4.8781962303483919</v>
      </c>
      <c r="J52" s="2">
        <v>0.30549705366986935</v>
      </c>
    </row>
    <row r="53" spans="1:10" x14ac:dyDescent="0.15">
      <c r="A53">
        <v>50</v>
      </c>
      <c r="B53">
        <f>+ランダムウォーク_多項式!B53</f>
        <v>-11.753427647660313</v>
      </c>
      <c r="C53">
        <v>42.888119700792245</v>
      </c>
      <c r="D53">
        <v>40.312545940416136</v>
      </c>
      <c r="E53">
        <v>37.138778055951988</v>
      </c>
      <c r="F53">
        <v>36.772420063428171</v>
      </c>
      <c r="G53">
        <f t="shared" si="0"/>
        <v>-9.6799656073727451</v>
      </c>
      <c r="H53" s="2">
        <v>26</v>
      </c>
      <c r="I53" s="2">
        <v>-5.1076822876932182</v>
      </c>
      <c r="J53" s="2">
        <v>-0.64835053176890867</v>
      </c>
    </row>
    <row r="54" spans="1:10" x14ac:dyDescent="0.15">
      <c r="A54">
        <v>51</v>
      </c>
      <c r="B54">
        <f>+ランダムウォーク_多項式!B54</f>
        <v>-11.424183448249261</v>
      </c>
      <c r="C54">
        <v>43.317334664711019</v>
      </c>
      <c r="D54">
        <v>42.888119700792245</v>
      </c>
      <c r="E54">
        <v>40.312545940416136</v>
      </c>
      <c r="F54">
        <v>37.138778055951988</v>
      </c>
      <c r="G54">
        <f t="shared" si="0"/>
        <v>-10.761013886814835</v>
      </c>
      <c r="H54" s="2">
        <v>27</v>
      </c>
      <c r="I54" s="2">
        <v>-4.5605564334476973</v>
      </c>
      <c r="J54" s="2">
        <v>-1.9907085265632967</v>
      </c>
    </row>
    <row r="55" spans="1:10" x14ac:dyDescent="0.15">
      <c r="A55">
        <v>52</v>
      </c>
      <c r="B55">
        <f>+ランダムウォーク_多項式!B55</f>
        <v>-12.040256671220639</v>
      </c>
      <c r="C55">
        <v>44.582800969708479</v>
      </c>
      <c r="D55">
        <v>43.317334664711019</v>
      </c>
      <c r="E55">
        <v>42.888119700792245</v>
      </c>
      <c r="F55">
        <v>40.312545940416136</v>
      </c>
      <c r="G55">
        <f t="shared" si="0"/>
        <v>-11.457972782085868</v>
      </c>
      <c r="H55" s="2">
        <v>28</v>
      </c>
      <c r="I55" s="2">
        <v>-3.1106927557849473</v>
      </c>
      <c r="J55" s="2">
        <v>-4.6872161610782399</v>
      </c>
    </row>
    <row r="56" spans="1:10" x14ac:dyDescent="0.15">
      <c r="A56">
        <v>53</v>
      </c>
      <c r="B56">
        <f>+ランダムウォーク_多項式!B56</f>
        <v>-11.318387641258919</v>
      </c>
      <c r="C56">
        <v>47.5383166512703</v>
      </c>
      <c r="D56">
        <v>44.582800969708479</v>
      </c>
      <c r="E56">
        <v>43.317334664711019</v>
      </c>
      <c r="F56">
        <v>42.888119700792245</v>
      </c>
      <c r="G56">
        <f t="shared" si="0"/>
        <v>-12.505015546963113</v>
      </c>
      <c r="H56" s="2">
        <v>29</v>
      </c>
      <c r="I56" s="2">
        <v>-3.4890044552333817</v>
      </c>
      <c r="J56" s="2">
        <v>-5.0573705230832502</v>
      </c>
    </row>
    <row r="57" spans="1:10" x14ac:dyDescent="0.15">
      <c r="A57">
        <v>54</v>
      </c>
      <c r="B57">
        <f>+ランダムウォーク_多項式!B57</f>
        <v>-11.084699072003591</v>
      </c>
      <c r="C57">
        <v>46.813289213351716</v>
      </c>
      <c r="D57">
        <v>47.5383166512703</v>
      </c>
      <c r="E57">
        <v>44.582800969708479</v>
      </c>
      <c r="F57">
        <v>43.317334664711019</v>
      </c>
      <c r="G57">
        <f t="shared" si="0"/>
        <v>-13.178203431921848</v>
      </c>
      <c r="H57" s="2">
        <v>30</v>
      </c>
      <c r="I57" s="2">
        <v>-3.3722882151312845</v>
      </c>
      <c r="J57" s="2">
        <v>-5.6107714641555546</v>
      </c>
    </row>
    <row r="58" spans="1:10" x14ac:dyDescent="0.15">
      <c r="A58">
        <v>55</v>
      </c>
      <c r="B58">
        <f>+ランダムウォーク_多項式!B58</f>
        <v>-10.980100277471948</v>
      </c>
      <c r="C58">
        <v>45.696094289210656</v>
      </c>
      <c r="D58">
        <v>46.813289213351716</v>
      </c>
      <c r="E58">
        <v>47.5383166512703</v>
      </c>
      <c r="F58">
        <v>44.582800969708479</v>
      </c>
      <c r="G58">
        <f t="shared" si="0"/>
        <v>-14.134216190018464</v>
      </c>
      <c r="H58" s="2">
        <v>31</v>
      </c>
      <c r="I58" s="2">
        <v>-4.599884491132463</v>
      </c>
      <c r="J58" s="2">
        <v>-5.2305213976399214</v>
      </c>
    </row>
    <row r="59" spans="1:10" x14ac:dyDescent="0.15">
      <c r="A59">
        <v>56</v>
      </c>
      <c r="B59">
        <f>+ランダムウォーク_多項式!B59</f>
        <v>-10.149150575177142</v>
      </c>
      <c r="C59">
        <v>47.876780298374726</v>
      </c>
      <c r="D59">
        <v>45.696094289210656</v>
      </c>
      <c r="E59">
        <v>46.813289213351716</v>
      </c>
      <c r="F59">
        <v>47.5383166512703</v>
      </c>
      <c r="G59">
        <f t="shared" si="0"/>
        <v>-14.685974773196854</v>
      </c>
      <c r="H59" s="2">
        <v>32</v>
      </c>
      <c r="I59" s="2">
        <v>-4.8146132540146045</v>
      </c>
      <c r="J59" s="2">
        <v>-5.8162127953423663</v>
      </c>
    </row>
    <row r="60" spans="1:10" x14ac:dyDescent="0.15">
      <c r="A60">
        <v>57</v>
      </c>
      <c r="B60">
        <f>+ランダムウォーク_多項式!B60</f>
        <v>-10.111670106234797</v>
      </c>
      <c r="C60">
        <v>50.100356092476225</v>
      </c>
      <c r="D60">
        <v>47.876780298374726</v>
      </c>
      <c r="E60">
        <v>45.696094289210656</v>
      </c>
      <c r="F60">
        <v>46.813289213351716</v>
      </c>
      <c r="G60">
        <f t="shared" si="0"/>
        <v>-15.075917368292354</v>
      </c>
      <c r="H60" s="2">
        <v>33</v>
      </c>
      <c r="I60" s="2">
        <v>-5.4771301388817726</v>
      </c>
      <c r="J60" s="2">
        <v>-6.0476659674593307</v>
      </c>
    </row>
    <row r="61" spans="1:10" x14ac:dyDescent="0.15">
      <c r="A61">
        <v>58</v>
      </c>
      <c r="B61">
        <f>+ランダムウォーク_多項式!B61</f>
        <v>-12.110621832961494</v>
      </c>
      <c r="C61">
        <v>52.77407874809257</v>
      </c>
      <c r="D61">
        <v>50.100356092476225</v>
      </c>
      <c r="E61">
        <v>47.876780298374726</v>
      </c>
      <c r="F61">
        <v>45.696094289210656</v>
      </c>
      <c r="G61">
        <f t="shared" si="0"/>
        <v>-14.885100569057276</v>
      </c>
      <c r="H61" s="2">
        <v>34</v>
      </c>
      <c r="I61" s="2">
        <v>-6.4807686036735141</v>
      </c>
      <c r="J61" s="2">
        <v>-4.756225735699724</v>
      </c>
    </row>
    <row r="62" spans="1:10" x14ac:dyDescent="0.15">
      <c r="A62">
        <v>59</v>
      </c>
      <c r="B62">
        <f>+ランダムウォーク_多項式!B62</f>
        <v>-12.920366801418629</v>
      </c>
      <c r="C62">
        <v>57.141217774276072</v>
      </c>
      <c r="D62">
        <v>52.77407874809257</v>
      </c>
      <c r="E62">
        <v>50.100356092476225</v>
      </c>
      <c r="F62">
        <v>47.876780298374726</v>
      </c>
      <c r="G62">
        <f t="shared" si="0"/>
        <v>-14.570175343919267</v>
      </c>
      <c r="H62" s="2">
        <v>35</v>
      </c>
      <c r="I62" s="2">
        <v>-7.7742467017852332</v>
      </c>
      <c r="J62" s="2">
        <v>-2.5248006041948665</v>
      </c>
    </row>
    <row r="63" spans="1:10" x14ac:dyDescent="0.15">
      <c r="A63">
        <v>60</v>
      </c>
      <c r="B63">
        <f>+ランダムウォーク_多項式!B63</f>
        <v>-13.980455479467171</v>
      </c>
      <c r="C63">
        <v>60.278324740841583</v>
      </c>
      <c r="D63">
        <v>57.141217774276072</v>
      </c>
      <c r="E63">
        <v>52.77407874809257</v>
      </c>
      <c r="F63">
        <v>50.100356092476225</v>
      </c>
      <c r="G63">
        <f>+$I$17+$I$18*C62+$I$19*D62+$I$20*E62+$I$21*F62</f>
        <v>-15.212621194173108</v>
      </c>
      <c r="H63" s="2">
        <v>36</v>
      </c>
      <c r="I63" s="2">
        <v>-8.1765929272496685</v>
      </c>
      <c r="J63" s="2">
        <v>-2.662351296891508</v>
      </c>
    </row>
    <row r="64" spans="1:10" x14ac:dyDescent="0.15">
      <c r="H64" s="2">
        <v>37</v>
      </c>
      <c r="I64" s="2">
        <v>-8.6082249472223538</v>
      </c>
      <c r="J64" s="2">
        <v>-0.90015118494255475</v>
      </c>
    </row>
    <row r="65" spans="8:10" x14ac:dyDescent="0.15">
      <c r="H65" s="2">
        <v>38</v>
      </c>
      <c r="I65" s="2">
        <v>-8.1242423698369528</v>
      </c>
      <c r="J65" s="2">
        <v>-2.241427432553067</v>
      </c>
    </row>
    <row r="66" spans="8:10" x14ac:dyDescent="0.15">
      <c r="H66" s="2">
        <v>39</v>
      </c>
      <c r="I66" s="2">
        <v>-8.4098837543896146</v>
      </c>
      <c r="J66" s="2">
        <v>-1.3157262918984358</v>
      </c>
    </row>
    <row r="67" spans="8:10" x14ac:dyDescent="0.15">
      <c r="H67" s="2">
        <v>40</v>
      </c>
      <c r="I67" s="2">
        <v>-8.0761159185069875</v>
      </c>
      <c r="J67" s="2">
        <v>-2.040772876846189</v>
      </c>
    </row>
    <row r="68" spans="8:10" x14ac:dyDescent="0.15">
      <c r="H68" s="2">
        <v>41</v>
      </c>
      <c r="I68" s="2">
        <v>-8.2100410322663926</v>
      </c>
      <c r="J68" s="2">
        <v>-2.5555699171816304</v>
      </c>
    </row>
    <row r="69" spans="8:10" x14ac:dyDescent="0.15">
      <c r="H69" s="2">
        <v>42</v>
      </c>
      <c r="I69" s="2">
        <v>-8.4137516487779038</v>
      </c>
      <c r="J69" s="2">
        <v>-2.1617252829249018</v>
      </c>
    </row>
    <row r="70" spans="8:10" x14ac:dyDescent="0.15">
      <c r="H70" s="2">
        <v>43</v>
      </c>
      <c r="I70" s="2">
        <v>-9.2705087392280898</v>
      </c>
      <c r="J70" s="2">
        <v>-1.4575688168234642</v>
      </c>
    </row>
    <row r="71" spans="8:10" x14ac:dyDescent="0.15">
      <c r="H71" s="2">
        <v>44</v>
      </c>
      <c r="I71" s="2">
        <v>-9.6799656073727451</v>
      </c>
      <c r="J71" s="2">
        <v>-0.94196374504555891</v>
      </c>
    </row>
    <row r="72" spans="8:10" x14ac:dyDescent="0.15">
      <c r="H72" s="2">
        <v>45</v>
      </c>
      <c r="I72" s="2">
        <v>-10.761013886814835</v>
      </c>
      <c r="J72" s="2">
        <v>-0.99241376084547817</v>
      </c>
    </row>
    <row r="73" spans="8:10" x14ac:dyDescent="0.15">
      <c r="H73" s="2">
        <v>46</v>
      </c>
      <c r="I73" s="2">
        <v>-11.457972782085868</v>
      </c>
      <c r="J73" s="2">
        <v>3.3789333836606872E-2</v>
      </c>
    </row>
    <row r="74" spans="8:10" x14ac:dyDescent="0.15">
      <c r="H74" s="2">
        <v>47</v>
      </c>
      <c r="I74" s="2">
        <v>-12.505015546963113</v>
      </c>
      <c r="J74" s="2">
        <v>0.46475887574247388</v>
      </c>
    </row>
    <row r="75" spans="8:10" x14ac:dyDescent="0.15">
      <c r="H75" s="2">
        <v>48</v>
      </c>
      <c r="I75" s="2">
        <v>-13.178203431921848</v>
      </c>
      <c r="J75" s="2">
        <v>1.8598157906629282</v>
      </c>
    </row>
    <row r="76" spans="8:10" x14ac:dyDescent="0.15">
      <c r="H76" s="2">
        <v>49</v>
      </c>
      <c r="I76" s="2">
        <v>-14.134216190018464</v>
      </c>
      <c r="J76" s="2">
        <v>3.0495171180148724</v>
      </c>
    </row>
    <row r="77" spans="8:10" x14ac:dyDescent="0.15">
      <c r="H77" s="2">
        <v>50</v>
      </c>
      <c r="I77" s="2">
        <v>-14.685974773196854</v>
      </c>
      <c r="J77" s="2">
        <v>3.7058744957249061</v>
      </c>
    </row>
    <row r="78" spans="8:10" x14ac:dyDescent="0.15">
      <c r="H78" s="2">
        <v>51</v>
      </c>
      <c r="I78" s="2">
        <v>-15.075917368292354</v>
      </c>
      <c r="J78" s="2">
        <v>4.9267667931152115</v>
      </c>
    </row>
    <row r="79" spans="8:10" x14ac:dyDescent="0.15">
      <c r="H79" s="2">
        <v>52</v>
      </c>
      <c r="I79" s="2">
        <v>-14.885100569057276</v>
      </c>
      <c r="J79" s="2">
        <v>4.7734304628224784</v>
      </c>
    </row>
    <row r="80" spans="8:10" x14ac:dyDescent="0.15">
      <c r="H80" s="2">
        <v>53</v>
      </c>
      <c r="I80" s="2">
        <v>-14.570175343919267</v>
      </c>
      <c r="J80" s="2">
        <v>2.4595535109577735</v>
      </c>
    </row>
    <row r="81" spans="8:10" x14ac:dyDescent="0.15">
      <c r="H81" s="2">
        <v>54</v>
      </c>
      <c r="I81" s="2">
        <v>-15.212621194173108</v>
      </c>
      <c r="J81" s="2">
        <v>2.2922543927544794</v>
      </c>
    </row>
    <row r="82" spans="8:10" ht="12.75" thickBot="1" x14ac:dyDescent="0.2">
      <c r="H82" s="3">
        <v>55</v>
      </c>
      <c r="I82" s="3">
        <v>-16.467053680317292</v>
      </c>
      <c r="J82" s="3">
        <v>2.4865982008501213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341E-418A-4E34-97F8-0335C00082A3}">
  <dimension ref="A1:X82"/>
  <sheetViews>
    <sheetView workbookViewId="0">
      <selection activeCell="Y2" sqref="Y2:Y63"/>
    </sheetView>
  </sheetViews>
  <sheetFormatPr defaultRowHeight="12" x14ac:dyDescent="0.15"/>
  <cols>
    <col min="10" max="10" width="14.140625" bestFit="1" customWidth="1"/>
  </cols>
  <sheetData>
    <row r="1" spans="1:24" x14ac:dyDescent="0.15">
      <c r="H1" t="s">
        <v>21</v>
      </c>
    </row>
    <row r="2" spans="1:24" ht="12.75" thickBot="1" x14ac:dyDescent="0.2">
      <c r="X2" s="6" t="s">
        <v>54</v>
      </c>
    </row>
    <row r="3" spans="1:24" x14ac:dyDescent="0.15">
      <c r="A3" t="str">
        <f>+時系列データ!C3</f>
        <v>T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s="4" t="s">
        <v>51</v>
      </c>
      <c r="H3" s="5" t="s">
        <v>22</v>
      </c>
      <c r="I3" s="5"/>
      <c r="X3">
        <f>STDEV(X5:X63)</f>
        <v>0.98385633254169902</v>
      </c>
    </row>
    <row r="4" spans="1:24" x14ac:dyDescent="0.15">
      <c r="A4">
        <v>1</v>
      </c>
      <c r="B4">
        <v>0.1342983600001357</v>
      </c>
      <c r="H4" s="2" t="s">
        <v>23</v>
      </c>
      <c r="I4" s="2">
        <v>0.99047281342303706</v>
      </c>
    </row>
    <row r="5" spans="1:24" x14ac:dyDescent="0.15">
      <c r="A5">
        <v>2</v>
      </c>
      <c r="B5">
        <v>1.8077156617383645</v>
      </c>
      <c r="C5">
        <f>+A5</f>
        <v>2</v>
      </c>
      <c r="H5" s="2" t="s">
        <v>24</v>
      </c>
      <c r="I5" s="2">
        <v>0.98103639413014632</v>
      </c>
      <c r="X5">
        <f>+B5-B4</f>
        <v>1.6734173017382288</v>
      </c>
    </row>
    <row r="6" spans="1:24" x14ac:dyDescent="0.15">
      <c r="A6">
        <v>3</v>
      </c>
      <c r="B6">
        <v>2.0471782334687614</v>
      </c>
      <c r="C6">
        <f t="shared" ref="C6:C63" si="0">+A6</f>
        <v>3</v>
      </c>
      <c r="D6">
        <f>+A6^2</f>
        <v>9</v>
      </c>
      <c r="H6" s="2" t="s">
        <v>25</v>
      </c>
      <c r="I6" s="2">
        <v>0.97951930566055812</v>
      </c>
      <c r="X6">
        <f t="shared" ref="X6:X63" si="1">+B6-B5</f>
        <v>0.23946257173039687</v>
      </c>
    </row>
    <row r="7" spans="1:24" x14ac:dyDescent="0.15">
      <c r="A7">
        <v>4</v>
      </c>
      <c r="B7">
        <v>0.79495674348687162</v>
      </c>
      <c r="C7">
        <f t="shared" si="0"/>
        <v>4</v>
      </c>
      <c r="D7">
        <f t="shared" ref="D7:D63" si="2">+A7^2</f>
        <v>16</v>
      </c>
      <c r="E7">
        <f>+A7^3</f>
        <v>64</v>
      </c>
      <c r="H7" s="2" t="s">
        <v>26</v>
      </c>
      <c r="I7" s="2">
        <v>0.92519564362007478</v>
      </c>
      <c r="X7">
        <f t="shared" si="1"/>
        <v>-1.2522214899818898</v>
      </c>
    </row>
    <row r="8" spans="1:24" ht="12.75" thickBot="1" x14ac:dyDescent="0.2">
      <c r="A8">
        <v>5</v>
      </c>
      <c r="B8">
        <v>1.0073157015818168</v>
      </c>
      <c r="C8">
        <f t="shared" si="0"/>
        <v>5</v>
      </c>
      <c r="D8">
        <f t="shared" si="2"/>
        <v>25</v>
      </c>
      <c r="E8">
        <f t="shared" ref="E8:E63" si="3">+A8^3</f>
        <v>125</v>
      </c>
      <c r="F8">
        <f>+A8^4</f>
        <v>625</v>
      </c>
      <c r="H8" s="3" t="s">
        <v>27</v>
      </c>
      <c r="I8" s="3">
        <v>55</v>
      </c>
      <c r="X8">
        <f t="shared" si="1"/>
        <v>0.2123589580949452</v>
      </c>
    </row>
    <row r="9" spans="1:24" x14ac:dyDescent="0.15">
      <c r="A9">
        <v>6</v>
      </c>
      <c r="B9">
        <v>2.5252360519166643</v>
      </c>
      <c r="C9">
        <f t="shared" si="0"/>
        <v>6</v>
      </c>
      <c r="D9">
        <f t="shared" si="2"/>
        <v>36</v>
      </c>
      <c r="E9">
        <f t="shared" si="3"/>
        <v>216</v>
      </c>
      <c r="F9">
        <f t="shared" ref="F9:F63" si="4">+A9^4</f>
        <v>1296</v>
      </c>
      <c r="G9">
        <f>+$I$17+$I$18*C9+$I$19*D9+$I$20*E9+$I$21*F9</f>
        <v>3.3874311140055093</v>
      </c>
      <c r="X9">
        <f t="shared" si="1"/>
        <v>1.5179203503348475</v>
      </c>
    </row>
    <row r="10" spans="1:24" ht="12.75" thickBot="1" x14ac:dyDescent="0.2">
      <c r="A10">
        <v>7</v>
      </c>
      <c r="B10">
        <v>3.3448226251217603</v>
      </c>
      <c r="C10">
        <f t="shared" si="0"/>
        <v>7</v>
      </c>
      <c r="D10">
        <f t="shared" si="2"/>
        <v>49</v>
      </c>
      <c r="E10">
        <f t="shared" si="3"/>
        <v>343</v>
      </c>
      <c r="F10">
        <f t="shared" si="4"/>
        <v>2401</v>
      </c>
      <c r="G10">
        <f t="shared" ref="G10:G62" si="5">+$I$17+$I$18*C9+$I$19*D9+$I$20*E9+$I$21*F9</f>
        <v>3.3874311140055093</v>
      </c>
      <c r="H10" t="s">
        <v>28</v>
      </c>
      <c r="X10">
        <f t="shared" si="1"/>
        <v>0.81958657320509598</v>
      </c>
    </row>
    <row r="11" spans="1:24" x14ac:dyDescent="0.15">
      <c r="A11">
        <v>8</v>
      </c>
      <c r="B11">
        <v>4.1661188878832967</v>
      </c>
      <c r="C11">
        <f t="shared" si="0"/>
        <v>8</v>
      </c>
      <c r="D11">
        <f t="shared" si="2"/>
        <v>64</v>
      </c>
      <c r="E11">
        <f t="shared" si="3"/>
        <v>512</v>
      </c>
      <c r="F11">
        <f t="shared" si="4"/>
        <v>4096</v>
      </c>
      <c r="G11">
        <f t="shared" si="5"/>
        <v>4.1212223971468065</v>
      </c>
      <c r="H11" s="4"/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X11">
        <f t="shared" si="1"/>
        <v>0.82129626276153633</v>
      </c>
    </row>
    <row r="12" spans="1:24" x14ac:dyDescent="0.15">
      <c r="A12">
        <v>9</v>
      </c>
      <c r="B12">
        <v>5.597328528349732</v>
      </c>
      <c r="C12">
        <f t="shared" si="0"/>
        <v>9</v>
      </c>
      <c r="D12">
        <f t="shared" si="2"/>
        <v>81</v>
      </c>
      <c r="E12">
        <f t="shared" si="3"/>
        <v>729</v>
      </c>
      <c r="F12">
        <f t="shared" si="4"/>
        <v>6561</v>
      </c>
      <c r="G12">
        <f t="shared" si="5"/>
        <v>4.6548933805250741</v>
      </c>
      <c r="H12" s="2" t="s">
        <v>29</v>
      </c>
      <c r="I12" s="2">
        <v>4</v>
      </c>
      <c r="J12" s="2">
        <v>2214.1210512330176</v>
      </c>
      <c r="K12" s="2">
        <v>553.53026280825441</v>
      </c>
      <c r="L12" s="2">
        <v>646.65733989552791</v>
      </c>
      <c r="M12" s="2">
        <v>2.2646664468883258E-42</v>
      </c>
      <c r="X12">
        <f t="shared" si="1"/>
        <v>1.4312096404664354</v>
      </c>
    </row>
    <row r="13" spans="1:24" x14ac:dyDescent="0.15">
      <c r="A13">
        <v>10</v>
      </c>
      <c r="B13">
        <v>6.6310609917370149</v>
      </c>
      <c r="C13">
        <f t="shared" si="0"/>
        <v>10</v>
      </c>
      <c r="D13">
        <f t="shared" si="2"/>
        <v>100</v>
      </c>
      <c r="E13">
        <f t="shared" si="3"/>
        <v>1000</v>
      </c>
      <c r="F13">
        <f t="shared" si="4"/>
        <v>10000</v>
      </c>
      <c r="G13">
        <f t="shared" si="5"/>
        <v>5.0054251041785047</v>
      </c>
      <c r="H13" s="2" t="s">
        <v>30</v>
      </c>
      <c r="I13" s="2">
        <v>50</v>
      </c>
      <c r="J13" s="2">
        <v>42.799348948678222</v>
      </c>
      <c r="K13" s="2">
        <v>0.85598697897356446</v>
      </c>
      <c r="L13" s="2"/>
      <c r="M13" s="2"/>
      <c r="X13">
        <f t="shared" si="1"/>
        <v>1.0337324633872829</v>
      </c>
    </row>
    <row r="14" spans="1:24" ht="12.75" thickBot="1" x14ac:dyDescent="0.2">
      <c r="A14">
        <v>11</v>
      </c>
      <c r="B14">
        <v>7.578010329703778</v>
      </c>
      <c r="C14">
        <f t="shared" si="0"/>
        <v>11</v>
      </c>
      <c r="D14">
        <f t="shared" si="2"/>
        <v>121</v>
      </c>
      <c r="E14">
        <f t="shared" si="3"/>
        <v>1331</v>
      </c>
      <c r="F14">
        <f t="shared" si="4"/>
        <v>14641</v>
      </c>
      <c r="G14">
        <f t="shared" si="5"/>
        <v>5.1891944368634997</v>
      </c>
      <c r="H14" s="3" t="s">
        <v>31</v>
      </c>
      <c r="I14" s="3">
        <v>54</v>
      </c>
      <c r="J14" s="3">
        <v>2256.9204001816956</v>
      </c>
      <c r="K14" s="3"/>
      <c r="L14" s="3"/>
      <c r="M14" s="3"/>
      <c r="X14">
        <f t="shared" si="1"/>
        <v>0.94694933796676306</v>
      </c>
    </row>
    <row r="15" spans="1:24" ht="12.75" thickBot="1" x14ac:dyDescent="0.2">
      <c r="A15">
        <v>12</v>
      </c>
      <c r="B15">
        <v>6.0078086524132974</v>
      </c>
      <c r="C15">
        <f t="shared" si="0"/>
        <v>12</v>
      </c>
      <c r="D15">
        <f t="shared" si="2"/>
        <v>144</v>
      </c>
      <c r="E15">
        <f t="shared" si="3"/>
        <v>1728</v>
      </c>
      <c r="F15">
        <f t="shared" si="4"/>
        <v>20736</v>
      </c>
      <c r="G15">
        <f t="shared" si="5"/>
        <v>5.2219740760546696</v>
      </c>
      <c r="X15">
        <f>+B15-B14</f>
        <v>-1.5702016772904805</v>
      </c>
    </row>
    <row r="16" spans="1:24" x14ac:dyDescent="0.15">
      <c r="A16">
        <v>13</v>
      </c>
      <c r="B16">
        <v>4.1658513933190928</v>
      </c>
      <c r="C16">
        <f t="shared" si="0"/>
        <v>13</v>
      </c>
      <c r="D16">
        <f t="shared" si="2"/>
        <v>169</v>
      </c>
      <c r="E16">
        <f t="shared" si="3"/>
        <v>2197</v>
      </c>
      <c r="F16">
        <f t="shared" si="4"/>
        <v>28561</v>
      </c>
      <c r="G16">
        <f t="shared" si="5"/>
        <v>5.1189325479448202</v>
      </c>
      <c r="H16" s="4"/>
      <c r="I16" s="4" t="s">
        <v>38</v>
      </c>
      <c r="J16" s="4" t="s">
        <v>26</v>
      </c>
      <c r="K16" s="4" t="s">
        <v>39</v>
      </c>
      <c r="L16" s="4" t="s">
        <v>40</v>
      </c>
      <c r="M16" s="4" t="s">
        <v>41</v>
      </c>
      <c r="N16" s="4" t="s">
        <v>42</v>
      </c>
      <c r="O16" s="4" t="s">
        <v>43</v>
      </c>
      <c r="P16" s="4" t="s">
        <v>44</v>
      </c>
      <c r="X16">
        <f t="shared" si="1"/>
        <v>-1.8419572590942046</v>
      </c>
    </row>
    <row r="17" spans="1:24" x14ac:dyDescent="0.15">
      <c r="A17">
        <v>14</v>
      </c>
      <c r="B17">
        <v>3.44142107069294</v>
      </c>
      <c r="C17">
        <f t="shared" si="0"/>
        <v>14</v>
      </c>
      <c r="D17">
        <f t="shared" si="2"/>
        <v>196</v>
      </c>
      <c r="E17">
        <f t="shared" si="3"/>
        <v>2744</v>
      </c>
      <c r="F17">
        <f t="shared" si="4"/>
        <v>38416</v>
      </c>
      <c r="G17">
        <f t="shared" si="5"/>
        <v>4.8946342074449909</v>
      </c>
      <c r="H17" s="2" t="s">
        <v>32</v>
      </c>
      <c r="I17" s="2">
        <v>-6.2449067035106367</v>
      </c>
      <c r="J17" s="2">
        <v>1.8215172777283837</v>
      </c>
      <c r="K17" s="2">
        <v>-3.4284092607118541</v>
      </c>
      <c r="L17" s="2">
        <v>1.2241062587399086E-3</v>
      </c>
      <c r="M17" s="2">
        <v>-9.9035318295409542</v>
      </c>
      <c r="N17" s="2">
        <v>-2.5862815774803187</v>
      </c>
      <c r="O17" s="2">
        <v>-9.9035318295409542</v>
      </c>
      <c r="P17" s="2">
        <v>-2.5862815774803187</v>
      </c>
      <c r="X17">
        <f t="shared" si="1"/>
        <v>-0.72443032262615281</v>
      </c>
    </row>
    <row r="18" spans="1:24" x14ac:dyDescent="0.15">
      <c r="A18">
        <v>15</v>
      </c>
      <c r="B18">
        <v>4.7653117109043936</v>
      </c>
      <c r="C18">
        <f t="shared" si="0"/>
        <v>15</v>
      </c>
      <c r="D18">
        <f t="shared" si="2"/>
        <v>225</v>
      </c>
      <c r="E18">
        <f t="shared" si="3"/>
        <v>3375</v>
      </c>
      <c r="F18">
        <f t="shared" si="4"/>
        <v>50625</v>
      </c>
      <c r="G18">
        <f t="shared" si="5"/>
        <v>4.5630392381844</v>
      </c>
      <c r="H18" s="2" t="s">
        <v>45</v>
      </c>
      <c r="I18" s="2">
        <v>2.489315314820288</v>
      </c>
      <c r="J18" s="2">
        <v>0.31370925879398542</v>
      </c>
      <c r="K18" s="2">
        <v>7.9351031091340367</v>
      </c>
      <c r="L18" s="2">
        <v>2.0958925234550091E-10</v>
      </c>
      <c r="M18" s="2">
        <v>1.8592117245192528</v>
      </c>
      <c r="N18" s="2">
        <v>3.1194189051213232</v>
      </c>
      <c r="O18" s="2">
        <v>1.8592117245192528</v>
      </c>
      <c r="P18" s="2">
        <v>3.1194189051213232</v>
      </c>
      <c r="X18">
        <f t="shared" si="1"/>
        <v>1.3238906402114536</v>
      </c>
    </row>
    <row r="19" spans="1:24" x14ac:dyDescent="0.15">
      <c r="A19">
        <v>16</v>
      </c>
      <c r="B19">
        <v>2.9490015108503158</v>
      </c>
      <c r="C19">
        <f t="shared" si="0"/>
        <v>16</v>
      </c>
      <c r="D19">
        <f t="shared" si="2"/>
        <v>256</v>
      </c>
      <c r="E19">
        <f t="shared" si="3"/>
        <v>4096</v>
      </c>
      <c r="F19">
        <f t="shared" si="4"/>
        <v>65536</v>
      </c>
      <c r="G19">
        <f t="shared" si="5"/>
        <v>4.1375036525104916</v>
      </c>
      <c r="H19" s="2" t="s">
        <v>46</v>
      </c>
      <c r="I19" s="2">
        <v>-0.16792701415688249</v>
      </c>
      <c r="J19" s="2">
        <v>1.7397981027964946E-2</v>
      </c>
      <c r="K19" s="2">
        <v>-9.6520977857696302</v>
      </c>
      <c r="L19" s="2">
        <v>5.2201340817030127E-13</v>
      </c>
      <c r="M19" s="2">
        <v>-0.20287188748275764</v>
      </c>
      <c r="N19" s="2">
        <v>-0.13298214083100734</v>
      </c>
      <c r="O19" s="2">
        <v>-0.20287188748275764</v>
      </c>
      <c r="P19" s="2">
        <v>-0.13298214083100734</v>
      </c>
      <c r="X19">
        <f t="shared" si="1"/>
        <v>-1.8163102000540778</v>
      </c>
    </row>
    <row r="20" spans="1:24" x14ac:dyDescent="0.15">
      <c r="A20">
        <v>17</v>
      </c>
      <c r="B20">
        <v>3.6635801290490115</v>
      </c>
      <c r="C20">
        <f t="shared" si="0"/>
        <v>17</v>
      </c>
      <c r="D20">
        <f t="shared" si="2"/>
        <v>289</v>
      </c>
      <c r="E20">
        <f t="shared" si="3"/>
        <v>4913</v>
      </c>
      <c r="F20">
        <f t="shared" si="4"/>
        <v>83521</v>
      </c>
      <c r="G20">
        <f t="shared" si="5"/>
        <v>3.6307792914889068</v>
      </c>
      <c r="H20" s="2" t="s">
        <v>47</v>
      </c>
      <c r="I20" s="2">
        <v>3.5853874419397771E-3</v>
      </c>
      <c r="J20" s="2">
        <v>3.8187429114426108E-4</v>
      </c>
      <c r="K20" s="2">
        <v>9.3889207131393952</v>
      </c>
      <c r="L20" s="2">
        <v>1.2839875278820778E-12</v>
      </c>
      <c r="M20" s="2">
        <v>2.8183703547849524E-3</v>
      </c>
      <c r="N20" s="2">
        <v>4.3524045290946013E-3</v>
      </c>
      <c r="O20" s="2">
        <v>2.8183703547849524E-3</v>
      </c>
      <c r="P20" s="2">
        <v>4.3524045290946013E-3</v>
      </c>
      <c r="X20">
        <f t="shared" si="1"/>
        <v>0.71457861819869573</v>
      </c>
    </row>
    <row r="21" spans="1:24" ht="12.75" thickBot="1" x14ac:dyDescent="0.2">
      <c r="A21">
        <v>18</v>
      </c>
      <c r="B21">
        <v>1.9801986596882615</v>
      </c>
      <c r="C21">
        <f t="shared" si="0"/>
        <v>18</v>
      </c>
      <c r="D21">
        <f t="shared" si="2"/>
        <v>324</v>
      </c>
      <c r="E21">
        <f t="shared" si="3"/>
        <v>5832</v>
      </c>
      <c r="F21">
        <f t="shared" si="4"/>
        <v>104976</v>
      </c>
      <c r="G21">
        <f t="shared" si="5"/>
        <v>3.0550138249035017</v>
      </c>
      <c r="H21" s="3" t="s">
        <v>48</v>
      </c>
      <c r="I21" s="3">
        <v>-2.5173803408027244E-5</v>
      </c>
      <c r="J21" s="3">
        <v>2.8772560415386613E-6</v>
      </c>
      <c r="K21" s="3">
        <v>-8.7492399162936945</v>
      </c>
      <c r="L21" s="3">
        <v>1.1800706920105937E-11</v>
      </c>
      <c r="M21" s="3">
        <v>-3.0952942248106685E-5</v>
      </c>
      <c r="N21" s="3">
        <v>-1.9394664567947799E-5</v>
      </c>
      <c r="O21" s="3">
        <v>-3.0952942248106685E-5</v>
      </c>
      <c r="P21" s="3">
        <v>-1.9394664567947799E-5</v>
      </c>
      <c r="X21">
        <f t="shared" si="1"/>
        <v>-1.6833814693607501</v>
      </c>
    </row>
    <row r="22" spans="1:24" x14ac:dyDescent="0.15">
      <c r="A22">
        <v>19</v>
      </c>
      <c r="B22">
        <v>0.67940191968682284</v>
      </c>
      <c r="C22">
        <f t="shared" si="0"/>
        <v>19</v>
      </c>
      <c r="D22">
        <f t="shared" si="2"/>
        <v>361</v>
      </c>
      <c r="E22">
        <f t="shared" si="3"/>
        <v>6859</v>
      </c>
      <c r="F22">
        <f t="shared" si="4"/>
        <v>130321</v>
      </c>
      <c r="G22">
        <f t="shared" si="5"/>
        <v>2.4217507512563339</v>
      </c>
      <c r="X22">
        <f t="shared" si="1"/>
        <v>-1.3007967400014386</v>
      </c>
    </row>
    <row r="23" spans="1:24" x14ac:dyDescent="0.15">
      <c r="A23">
        <v>20</v>
      </c>
      <c r="B23">
        <v>-0.35229985853891166</v>
      </c>
      <c r="C23">
        <f t="shared" si="0"/>
        <v>20</v>
      </c>
      <c r="D23">
        <f t="shared" si="2"/>
        <v>400</v>
      </c>
      <c r="E23">
        <f t="shared" si="3"/>
        <v>8000</v>
      </c>
      <c r="F23">
        <f t="shared" si="4"/>
        <v>160000</v>
      </c>
      <c r="G23">
        <f t="shared" si="5"/>
        <v>1.7419293977676706</v>
      </c>
      <c r="X23">
        <f t="shared" si="1"/>
        <v>-1.0317017782257345</v>
      </c>
    </row>
    <row r="24" spans="1:24" x14ac:dyDescent="0.15">
      <c r="A24">
        <v>21</v>
      </c>
      <c r="B24">
        <v>-0.14682989584106515</v>
      </c>
      <c r="C24">
        <f t="shared" si="0"/>
        <v>21</v>
      </c>
      <c r="D24">
        <f t="shared" si="2"/>
        <v>441</v>
      </c>
      <c r="E24">
        <f t="shared" si="3"/>
        <v>9261</v>
      </c>
      <c r="F24">
        <f t="shared" si="4"/>
        <v>194481</v>
      </c>
      <c r="G24">
        <f t="shared" si="5"/>
        <v>1.0258849203759857</v>
      </c>
      <c r="X24">
        <f t="shared" si="1"/>
        <v>0.20546996269784651</v>
      </c>
    </row>
    <row r="25" spans="1:24" x14ac:dyDescent="0.15">
      <c r="A25">
        <v>22</v>
      </c>
      <c r="B25">
        <v>-1.2396701213351708</v>
      </c>
      <c r="C25">
        <f t="shared" si="0"/>
        <v>22</v>
      </c>
      <c r="D25">
        <f t="shared" si="2"/>
        <v>484</v>
      </c>
      <c r="E25">
        <f t="shared" si="3"/>
        <v>10648</v>
      </c>
      <c r="F25">
        <f t="shared" si="4"/>
        <v>234256</v>
      </c>
      <c r="G25">
        <f t="shared" si="5"/>
        <v>0.2833483037379585</v>
      </c>
      <c r="H25" t="s">
        <v>49</v>
      </c>
      <c r="Q25" t="s">
        <v>53</v>
      </c>
      <c r="X25">
        <f t="shared" si="1"/>
        <v>-1.0928402254941056</v>
      </c>
    </row>
    <row r="26" spans="1:24" ht="12.75" thickBot="1" x14ac:dyDescent="0.2">
      <c r="A26">
        <v>23</v>
      </c>
      <c r="B26">
        <v>-0.82069715281722966</v>
      </c>
      <c r="C26">
        <f t="shared" si="0"/>
        <v>23</v>
      </c>
      <c r="D26">
        <f t="shared" si="2"/>
        <v>529</v>
      </c>
      <c r="E26">
        <f t="shared" si="3"/>
        <v>12167</v>
      </c>
      <c r="F26">
        <f t="shared" si="4"/>
        <v>279841</v>
      </c>
      <c r="G26">
        <f t="shared" si="5"/>
        <v>-0.47655363877149881</v>
      </c>
      <c r="Q26">
        <f>STDEV(J28:J82)</f>
        <v>0.89026992316186149</v>
      </c>
      <c r="X26">
        <f t="shared" si="1"/>
        <v>0.41897296851794119</v>
      </c>
    </row>
    <row r="27" spans="1:24" x14ac:dyDescent="0.15">
      <c r="A27">
        <v>24</v>
      </c>
      <c r="B27">
        <v>-2.8105745432219731</v>
      </c>
      <c r="C27">
        <f t="shared" si="0"/>
        <v>24</v>
      </c>
      <c r="D27">
        <f t="shared" si="2"/>
        <v>576</v>
      </c>
      <c r="E27">
        <f t="shared" si="3"/>
        <v>13824</v>
      </c>
      <c r="F27">
        <f t="shared" si="4"/>
        <v>331776</v>
      </c>
      <c r="G27">
        <f t="shared" si="5"/>
        <v>-1.245298265059338</v>
      </c>
      <c r="H27" s="4" t="s">
        <v>50</v>
      </c>
      <c r="I27" s="4" t="s">
        <v>51</v>
      </c>
      <c r="J27" s="4" t="s">
        <v>30</v>
      </c>
      <c r="X27">
        <f t="shared" si="1"/>
        <v>-1.9898773904047435</v>
      </c>
    </row>
    <row r="28" spans="1:24" x14ac:dyDescent="0.15">
      <c r="A28">
        <v>25</v>
      </c>
      <c r="B28">
        <v>-2.3640813160658709</v>
      </c>
      <c r="C28">
        <f t="shared" si="0"/>
        <v>25</v>
      </c>
      <c r="D28">
        <f t="shared" si="2"/>
        <v>625</v>
      </c>
      <c r="E28">
        <f t="shared" si="3"/>
        <v>15625</v>
      </c>
      <c r="F28">
        <f t="shared" si="4"/>
        <v>390625</v>
      </c>
      <c r="G28">
        <f t="shared" si="5"/>
        <v>-2.0149671043142128</v>
      </c>
      <c r="H28" s="2">
        <v>1</v>
      </c>
      <c r="I28" s="2">
        <v>3.3874311140055093</v>
      </c>
      <c r="J28" s="2">
        <v>-0.862195062088845</v>
      </c>
      <c r="X28">
        <f t="shared" si="1"/>
        <v>0.44649322715610218</v>
      </c>
    </row>
    <row r="29" spans="1:24" x14ac:dyDescent="0.15">
      <c r="A29">
        <v>26</v>
      </c>
      <c r="B29">
        <v>-3.7061752177621958</v>
      </c>
      <c r="C29">
        <f t="shared" si="0"/>
        <v>26</v>
      </c>
      <c r="D29">
        <f t="shared" si="2"/>
        <v>676</v>
      </c>
      <c r="E29">
        <f t="shared" si="3"/>
        <v>17576</v>
      </c>
      <c r="F29">
        <f t="shared" si="4"/>
        <v>456976</v>
      </c>
      <c r="G29">
        <f t="shared" si="5"/>
        <v>-2.7782458570066275</v>
      </c>
      <c r="H29" s="2">
        <v>2</v>
      </c>
      <c r="I29" s="2">
        <v>4.1212223971468065</v>
      </c>
      <c r="J29" s="2">
        <v>-0.77639977202504618</v>
      </c>
      <c r="X29">
        <f t="shared" si="1"/>
        <v>-1.3420939016963249</v>
      </c>
    </row>
    <row r="30" spans="1:24" x14ac:dyDescent="0.15">
      <c r="A30">
        <v>27</v>
      </c>
      <c r="B30">
        <v>-4.9292316107171334</v>
      </c>
      <c r="C30">
        <f t="shared" si="0"/>
        <v>27</v>
      </c>
      <c r="D30">
        <f t="shared" si="2"/>
        <v>729</v>
      </c>
      <c r="E30">
        <f t="shared" si="3"/>
        <v>19683</v>
      </c>
      <c r="F30">
        <f t="shared" si="4"/>
        <v>531441</v>
      </c>
      <c r="G30">
        <f t="shared" si="5"/>
        <v>-3.5284243948888427</v>
      </c>
      <c r="H30" s="2">
        <v>3</v>
      </c>
      <c r="I30" s="2">
        <v>4.6548933805250741</v>
      </c>
      <c r="J30" s="2">
        <v>-0.48877449264177741</v>
      </c>
      <c r="X30">
        <f t="shared" si="1"/>
        <v>-1.2230563929549376</v>
      </c>
    </row>
    <row r="31" spans="1:24" x14ac:dyDescent="0.15">
      <c r="A31">
        <v>28</v>
      </c>
      <c r="B31">
        <v>-4.7246009434504943</v>
      </c>
      <c r="C31">
        <f t="shared" si="0"/>
        <v>28</v>
      </c>
      <c r="D31">
        <f t="shared" si="2"/>
        <v>784</v>
      </c>
      <c r="E31">
        <f t="shared" si="3"/>
        <v>21952</v>
      </c>
      <c r="F31">
        <f t="shared" si="4"/>
        <v>614656</v>
      </c>
      <c r="G31">
        <f t="shared" si="5"/>
        <v>-4.2593967609949797</v>
      </c>
      <c r="H31" s="2">
        <v>4</v>
      </c>
      <c r="I31" s="2">
        <v>5.0054251041785047</v>
      </c>
      <c r="J31" s="2">
        <v>0.59190342417122732</v>
      </c>
      <c r="X31">
        <f t="shared" si="1"/>
        <v>0.20463066726663914</v>
      </c>
    </row>
    <row r="32" spans="1:24" x14ac:dyDescent="0.15">
      <c r="A32">
        <v>29</v>
      </c>
      <c r="B32">
        <v>-4.0178579801380199</v>
      </c>
      <c r="C32">
        <f t="shared" si="0"/>
        <v>29</v>
      </c>
      <c r="D32">
        <f t="shared" si="2"/>
        <v>841</v>
      </c>
      <c r="E32">
        <f t="shared" si="3"/>
        <v>24389</v>
      </c>
      <c r="F32">
        <f t="shared" si="4"/>
        <v>707281</v>
      </c>
      <c r="G32">
        <f t="shared" si="5"/>
        <v>-4.9656611696408515</v>
      </c>
      <c r="H32" s="2">
        <v>5</v>
      </c>
      <c r="I32" s="2">
        <v>5.1891944368634997</v>
      </c>
      <c r="J32" s="2">
        <v>1.4418665548735152</v>
      </c>
      <c r="X32">
        <f t="shared" si="1"/>
        <v>0.70674296331247444</v>
      </c>
    </row>
    <row r="33" spans="1:24" x14ac:dyDescent="0.15">
      <c r="A33">
        <v>30</v>
      </c>
      <c r="B33">
        <v>-4.5726991766785225</v>
      </c>
      <c r="C33">
        <f t="shared" si="0"/>
        <v>30</v>
      </c>
      <c r="D33">
        <f t="shared" si="2"/>
        <v>900</v>
      </c>
      <c r="E33">
        <f t="shared" si="3"/>
        <v>27000</v>
      </c>
      <c r="F33">
        <f t="shared" si="4"/>
        <v>810000</v>
      </c>
      <c r="G33">
        <f t="shared" si="5"/>
        <v>-5.6423200064241605</v>
      </c>
      <c r="H33" s="2">
        <v>6</v>
      </c>
      <c r="I33" s="2">
        <v>5.2219740760546696</v>
      </c>
      <c r="J33" s="2">
        <v>2.3560362536491084</v>
      </c>
      <c r="X33">
        <f t="shared" si="1"/>
        <v>-0.55484119654050268</v>
      </c>
    </row>
    <row r="34" spans="1:24" x14ac:dyDescent="0.15">
      <c r="A34">
        <v>31</v>
      </c>
      <c r="B34">
        <v>-5.7560328194621269</v>
      </c>
      <c r="C34">
        <f t="shared" si="0"/>
        <v>31</v>
      </c>
      <c r="D34">
        <f t="shared" si="2"/>
        <v>961</v>
      </c>
      <c r="E34">
        <f t="shared" si="3"/>
        <v>29791</v>
      </c>
      <c r="F34">
        <f t="shared" si="4"/>
        <v>923521</v>
      </c>
      <c r="G34">
        <f t="shared" si="5"/>
        <v>-6.2850798282243261</v>
      </c>
      <c r="H34" s="2">
        <v>7</v>
      </c>
      <c r="I34" s="2">
        <v>5.1189325479448202</v>
      </c>
      <c r="J34" s="2">
        <v>0.8888761044684772</v>
      </c>
      <c r="X34">
        <f t="shared" si="1"/>
        <v>-1.1833336427836043</v>
      </c>
    </row>
    <row r="35" spans="1:24" x14ac:dyDescent="0.15">
      <c r="A35">
        <v>32</v>
      </c>
      <c r="B35">
        <v>-6.551264960010994</v>
      </c>
      <c r="C35">
        <f t="shared" si="0"/>
        <v>32</v>
      </c>
      <c r="D35">
        <f t="shared" si="2"/>
        <v>1024</v>
      </c>
      <c r="E35">
        <f t="shared" si="3"/>
        <v>32768</v>
      </c>
      <c r="F35">
        <f t="shared" si="4"/>
        <v>1048576</v>
      </c>
      <c r="G35">
        <f t="shared" si="5"/>
        <v>-6.8902513632026121</v>
      </c>
      <c r="H35" s="2">
        <v>8</v>
      </c>
      <c r="I35" s="2">
        <v>4.8946342074449909</v>
      </c>
      <c r="J35" s="2">
        <v>-0.72878281412589807</v>
      </c>
      <c r="X35">
        <f t="shared" si="1"/>
        <v>-0.79523214054886715</v>
      </c>
    </row>
    <row r="36" spans="1:24" x14ac:dyDescent="0.15">
      <c r="A36">
        <v>33</v>
      </c>
      <c r="B36">
        <v>-7.7979089168631868</v>
      </c>
      <c r="C36">
        <f t="shared" si="0"/>
        <v>33</v>
      </c>
      <c r="D36">
        <f t="shared" si="2"/>
        <v>1089</v>
      </c>
      <c r="E36">
        <f t="shared" si="3"/>
        <v>35937</v>
      </c>
      <c r="F36">
        <f t="shared" si="4"/>
        <v>1185921</v>
      </c>
      <c r="G36">
        <f t="shared" si="5"/>
        <v>-7.4547495108020527</v>
      </c>
      <c r="H36" s="2">
        <v>9</v>
      </c>
      <c r="I36" s="2">
        <v>4.5630392381844</v>
      </c>
      <c r="J36" s="2">
        <v>-1.12161816749146</v>
      </c>
      <c r="X36">
        <f t="shared" si="1"/>
        <v>-1.2466439568521928</v>
      </c>
    </row>
    <row r="37" spans="1:24" x14ac:dyDescent="0.15">
      <c r="A37">
        <v>34</v>
      </c>
      <c r="B37">
        <v>-8.5463749783166314</v>
      </c>
      <c r="C37">
        <f t="shared" si="0"/>
        <v>34</v>
      </c>
      <c r="D37">
        <f t="shared" si="2"/>
        <v>1156</v>
      </c>
      <c r="E37">
        <f t="shared" si="3"/>
        <v>39304</v>
      </c>
      <c r="F37">
        <f t="shared" si="4"/>
        <v>1336336</v>
      </c>
      <c r="G37">
        <f t="shared" si="5"/>
        <v>-7.9760933417474646</v>
      </c>
      <c r="H37" s="2">
        <v>10</v>
      </c>
      <c r="I37" s="2">
        <v>4.1375036525104916</v>
      </c>
      <c r="J37" s="2">
        <v>0.62780805839390208</v>
      </c>
      <c r="X37">
        <f t="shared" si="1"/>
        <v>-0.74846606145344463</v>
      </c>
    </row>
    <row r="38" spans="1:24" x14ac:dyDescent="0.15">
      <c r="A38">
        <v>35</v>
      </c>
      <c r="B38">
        <v>-8.9830596792868391</v>
      </c>
      <c r="C38">
        <f t="shared" si="0"/>
        <v>35</v>
      </c>
      <c r="D38">
        <f t="shared" si="2"/>
        <v>1225</v>
      </c>
      <c r="E38">
        <f t="shared" si="3"/>
        <v>42875</v>
      </c>
      <c r="F38">
        <f t="shared" si="4"/>
        <v>1500625</v>
      </c>
      <c r="G38">
        <f t="shared" si="5"/>
        <v>-8.4524060980455005</v>
      </c>
      <c r="H38" s="2">
        <v>11</v>
      </c>
      <c r="I38" s="2">
        <v>3.6307792914889068</v>
      </c>
      <c r="J38" s="2">
        <v>-0.68177778063859096</v>
      </c>
      <c r="X38">
        <f t="shared" si="1"/>
        <v>-0.43668470097020773</v>
      </c>
    </row>
    <row r="39" spans="1:24" x14ac:dyDescent="0.15">
      <c r="A39">
        <v>36</v>
      </c>
      <c r="B39">
        <v>-9.8304058887723844</v>
      </c>
      <c r="C39">
        <f t="shared" si="0"/>
        <v>36</v>
      </c>
      <c r="D39">
        <f t="shared" si="2"/>
        <v>1296</v>
      </c>
      <c r="E39">
        <f t="shared" si="3"/>
        <v>46656</v>
      </c>
      <c r="F39">
        <f t="shared" si="4"/>
        <v>1679616</v>
      </c>
      <c r="G39">
        <f t="shared" si="5"/>
        <v>-8.8824151929845527</v>
      </c>
      <c r="H39" s="2">
        <v>12</v>
      </c>
      <c r="I39" s="2">
        <v>3.0550138249035017</v>
      </c>
      <c r="J39" s="2">
        <v>0.60856630414550983</v>
      </c>
      <c r="X39">
        <f t="shared" si="1"/>
        <v>-0.84734620948554529</v>
      </c>
    </row>
    <row r="40" spans="1:24" x14ac:dyDescent="0.15">
      <c r="A40">
        <v>37</v>
      </c>
      <c r="B40">
        <v>-10.630826049356971</v>
      </c>
      <c r="C40">
        <f t="shared" si="0"/>
        <v>37</v>
      </c>
      <c r="D40">
        <f t="shared" si="2"/>
        <v>1369</v>
      </c>
      <c r="E40">
        <f t="shared" si="3"/>
        <v>50653</v>
      </c>
      <c r="F40">
        <f t="shared" si="4"/>
        <v>1874161</v>
      </c>
      <c r="G40">
        <f t="shared" si="5"/>
        <v>-9.2654522111348143</v>
      </c>
      <c r="H40" s="2">
        <v>13</v>
      </c>
      <c r="I40" s="2">
        <v>2.4217507512563339</v>
      </c>
      <c r="J40" s="2">
        <v>-0.4415520915680724</v>
      </c>
      <c r="X40">
        <f t="shared" si="1"/>
        <v>-0.80042016058458643</v>
      </c>
    </row>
    <row r="41" spans="1:24" x14ac:dyDescent="0.15">
      <c r="A41">
        <v>38</v>
      </c>
      <c r="B41">
        <v>-11.524796106341103</v>
      </c>
      <c r="C41">
        <f t="shared" si="0"/>
        <v>38</v>
      </c>
      <c r="D41">
        <f t="shared" si="2"/>
        <v>1444</v>
      </c>
      <c r="E41">
        <f t="shared" si="3"/>
        <v>54872</v>
      </c>
      <c r="F41">
        <f t="shared" si="4"/>
        <v>2085136</v>
      </c>
      <c r="G41">
        <f t="shared" si="5"/>
        <v>-9.6014529083483282</v>
      </c>
      <c r="H41" s="2">
        <v>14</v>
      </c>
      <c r="I41" s="2">
        <v>1.7419293977676706</v>
      </c>
      <c r="J41" s="2">
        <v>-1.0625274780808478</v>
      </c>
      <c r="X41">
        <f t="shared" si="1"/>
        <v>-0.89397005698413246</v>
      </c>
    </row>
    <row r="42" spans="1:24" x14ac:dyDescent="0.15">
      <c r="A42">
        <v>39</v>
      </c>
      <c r="B42">
        <v>-11.236994339373238</v>
      </c>
      <c r="C42">
        <f t="shared" si="0"/>
        <v>39</v>
      </c>
      <c r="D42">
        <f t="shared" si="2"/>
        <v>1521</v>
      </c>
      <c r="E42">
        <f t="shared" si="3"/>
        <v>59319</v>
      </c>
      <c r="F42">
        <f t="shared" si="4"/>
        <v>2313441</v>
      </c>
      <c r="G42">
        <f t="shared" si="5"/>
        <v>-9.8909572117588525</v>
      </c>
      <c r="H42" s="2">
        <v>15</v>
      </c>
      <c r="I42" s="2">
        <v>1.0258849203759857</v>
      </c>
      <c r="J42" s="2">
        <v>-1.3781847789148973</v>
      </c>
      <c r="X42">
        <f t="shared" si="1"/>
        <v>0.28780176696786519</v>
      </c>
    </row>
    <row r="43" spans="1:24" x14ac:dyDescent="0.15">
      <c r="A43">
        <v>40</v>
      </c>
      <c r="B43">
        <v>-10.2990473059801</v>
      </c>
      <c r="C43">
        <f t="shared" si="0"/>
        <v>40</v>
      </c>
      <c r="D43">
        <f t="shared" si="2"/>
        <v>1600</v>
      </c>
      <c r="E43">
        <f t="shared" si="3"/>
        <v>64000</v>
      </c>
      <c r="F43">
        <f t="shared" si="4"/>
        <v>2560000</v>
      </c>
      <c r="G43">
        <f t="shared" si="5"/>
        <v>-10.135109219781981</v>
      </c>
      <c r="H43" s="2">
        <v>16</v>
      </c>
      <c r="I43" s="2">
        <v>0.2833483037379585</v>
      </c>
      <c r="J43" s="2">
        <v>-0.43017819957902365</v>
      </c>
      <c r="X43">
        <f t="shared" si="1"/>
        <v>0.93794703339313834</v>
      </c>
    </row>
    <row r="44" spans="1:24" x14ac:dyDescent="0.15">
      <c r="A44">
        <v>41</v>
      </c>
      <c r="B44">
        <v>-10.838944224141176</v>
      </c>
      <c r="C44">
        <f t="shared" si="0"/>
        <v>41</v>
      </c>
      <c r="D44">
        <f t="shared" si="2"/>
        <v>1681</v>
      </c>
      <c r="E44">
        <f t="shared" si="3"/>
        <v>68921</v>
      </c>
      <c r="F44">
        <f t="shared" si="4"/>
        <v>2825761</v>
      </c>
      <c r="G44">
        <f t="shared" si="5"/>
        <v>-10.335657202115115</v>
      </c>
      <c r="H44" s="2">
        <v>17</v>
      </c>
      <c r="I44" s="2">
        <v>-0.47655363877149881</v>
      </c>
      <c r="J44" s="2">
        <v>-0.76311648256367204</v>
      </c>
      <c r="X44">
        <f t="shared" si="1"/>
        <v>-0.53989691816107666</v>
      </c>
    </row>
    <row r="45" spans="1:24" x14ac:dyDescent="0.15">
      <c r="A45">
        <v>42</v>
      </c>
      <c r="B45">
        <v>-9.5083761321649085</v>
      </c>
      <c r="C45">
        <f t="shared" si="0"/>
        <v>42</v>
      </c>
      <c r="D45">
        <f t="shared" si="2"/>
        <v>1764</v>
      </c>
      <c r="E45">
        <f t="shared" si="3"/>
        <v>74088</v>
      </c>
      <c r="F45">
        <f t="shared" si="4"/>
        <v>3111696</v>
      </c>
      <c r="G45">
        <f t="shared" si="5"/>
        <v>-10.494953599737414</v>
      </c>
      <c r="H45" s="2">
        <v>18</v>
      </c>
      <c r="I45" s="2">
        <v>-1.245298265059338</v>
      </c>
      <c r="J45" s="2">
        <v>0.42460111224210839</v>
      </c>
      <c r="X45">
        <f t="shared" si="1"/>
        <v>1.3305680919762679</v>
      </c>
    </row>
    <row r="46" spans="1:24" x14ac:dyDescent="0.15">
      <c r="A46">
        <v>43</v>
      </c>
      <c r="B46">
        <v>-10.36566980239002</v>
      </c>
      <c r="C46">
        <f t="shared" si="0"/>
        <v>43</v>
      </c>
      <c r="D46">
        <f t="shared" si="2"/>
        <v>1849</v>
      </c>
      <c r="E46">
        <f t="shared" si="3"/>
        <v>79507</v>
      </c>
      <c r="F46">
        <f t="shared" si="4"/>
        <v>3418801</v>
      </c>
      <c r="G46">
        <f t="shared" si="5"/>
        <v>-10.615955024909809</v>
      </c>
      <c r="H46" s="2">
        <v>19</v>
      </c>
      <c r="I46" s="2">
        <v>-2.0149671043142128</v>
      </c>
      <c r="J46" s="2">
        <v>-0.79560743890776031</v>
      </c>
      <c r="X46">
        <f t="shared" si="1"/>
        <v>-0.85729367022511127</v>
      </c>
    </row>
    <row r="47" spans="1:24" x14ac:dyDescent="0.15">
      <c r="A47">
        <v>44</v>
      </c>
      <c r="B47">
        <v>-9.7256100462880504</v>
      </c>
      <c r="C47">
        <f t="shared" si="0"/>
        <v>44</v>
      </c>
      <c r="D47">
        <f t="shared" si="2"/>
        <v>1936</v>
      </c>
      <c r="E47">
        <f t="shared" si="3"/>
        <v>85184</v>
      </c>
      <c r="F47">
        <f t="shared" si="4"/>
        <v>3748096</v>
      </c>
      <c r="G47">
        <f t="shared" si="5"/>
        <v>-10.702222261175081</v>
      </c>
      <c r="H47" s="2">
        <v>20</v>
      </c>
      <c r="I47" s="2">
        <v>-2.7782458570066275</v>
      </c>
      <c r="J47" s="2">
        <v>0.41416454094075661</v>
      </c>
      <c r="X47">
        <f t="shared" si="1"/>
        <v>0.64005975610196941</v>
      </c>
    </row>
    <row r="48" spans="1:24" x14ac:dyDescent="0.15">
      <c r="A48">
        <v>45</v>
      </c>
      <c r="B48">
        <v>-10.116888795353177</v>
      </c>
      <c r="C48">
        <f t="shared" si="0"/>
        <v>45</v>
      </c>
      <c r="D48">
        <f t="shared" si="2"/>
        <v>2025</v>
      </c>
      <c r="E48">
        <f t="shared" si="3"/>
        <v>91125</v>
      </c>
      <c r="F48">
        <f t="shared" si="4"/>
        <v>4100625</v>
      </c>
      <c r="G48">
        <f t="shared" si="5"/>
        <v>-10.757920263357732</v>
      </c>
      <c r="H48" s="2">
        <v>21</v>
      </c>
      <c r="I48" s="2">
        <v>-3.5284243948888427</v>
      </c>
      <c r="J48" s="2">
        <v>-0.17775082287335309</v>
      </c>
      <c r="X48">
        <f t="shared" si="1"/>
        <v>-0.39127874906512616</v>
      </c>
    </row>
    <row r="49" spans="1:24" x14ac:dyDescent="0.15">
      <c r="A49">
        <v>46</v>
      </c>
      <c r="B49">
        <v>-10.765610949448023</v>
      </c>
      <c r="C49">
        <f t="shared" si="0"/>
        <v>46</v>
      </c>
      <c r="D49">
        <f t="shared" si="2"/>
        <v>2116</v>
      </c>
      <c r="E49">
        <f t="shared" si="3"/>
        <v>97336</v>
      </c>
      <c r="F49">
        <f t="shared" si="4"/>
        <v>4477456</v>
      </c>
      <c r="G49">
        <f t="shared" si="5"/>
        <v>-10.787818157564203</v>
      </c>
      <c r="H49" s="2">
        <v>22</v>
      </c>
      <c r="I49" s="2">
        <v>-4.2593967609949797</v>
      </c>
      <c r="J49" s="2">
        <v>-0.66983484972215379</v>
      </c>
      <c r="X49">
        <f t="shared" si="1"/>
        <v>-0.64872215409484646</v>
      </c>
    </row>
    <row r="50" spans="1:24" x14ac:dyDescent="0.15">
      <c r="A50">
        <v>47</v>
      </c>
      <c r="B50">
        <v>-10.575476931702806</v>
      </c>
      <c r="C50">
        <f t="shared" si="0"/>
        <v>47</v>
      </c>
      <c r="D50">
        <f t="shared" si="2"/>
        <v>2209</v>
      </c>
      <c r="E50">
        <f t="shared" si="3"/>
        <v>103823</v>
      </c>
      <c r="F50">
        <f t="shared" si="4"/>
        <v>4879681</v>
      </c>
      <c r="G50">
        <f t="shared" si="5"/>
        <v>-10.797289241182654</v>
      </c>
      <c r="H50" s="2">
        <v>23</v>
      </c>
      <c r="I50" s="2">
        <v>-4.9656611696408515</v>
      </c>
      <c r="J50" s="2">
        <v>0.24106022619035716</v>
      </c>
      <c r="X50">
        <f t="shared" si="1"/>
        <v>0.19013401774521732</v>
      </c>
    </row>
    <row r="51" spans="1:24" x14ac:dyDescent="0.15">
      <c r="A51">
        <v>48</v>
      </c>
      <c r="B51">
        <v>-10.728077556051554</v>
      </c>
      <c r="C51">
        <f t="shared" si="0"/>
        <v>48</v>
      </c>
      <c r="D51">
        <f t="shared" si="2"/>
        <v>2304</v>
      </c>
      <c r="E51">
        <f t="shared" si="3"/>
        <v>110592</v>
      </c>
      <c r="F51">
        <f t="shared" si="4"/>
        <v>5308416</v>
      </c>
      <c r="G51">
        <f t="shared" si="5"/>
        <v>-10.792310982882782</v>
      </c>
      <c r="H51" s="2">
        <v>24</v>
      </c>
      <c r="I51" s="2">
        <v>-5.6423200064241605</v>
      </c>
      <c r="J51" s="2">
        <v>1.6244620262861407</v>
      </c>
      <c r="X51">
        <f t="shared" si="1"/>
        <v>-0.15260062434874833</v>
      </c>
    </row>
    <row r="52" spans="1:24" x14ac:dyDescent="0.15">
      <c r="A52">
        <v>49</v>
      </c>
      <c r="B52">
        <v>-10.621929352418304</v>
      </c>
      <c r="C52">
        <f t="shared" si="0"/>
        <v>49</v>
      </c>
      <c r="D52">
        <f t="shared" si="2"/>
        <v>2401</v>
      </c>
      <c r="E52">
        <f t="shared" si="3"/>
        <v>117649</v>
      </c>
      <c r="F52">
        <f t="shared" si="4"/>
        <v>5764801</v>
      </c>
      <c r="G52">
        <f t="shared" si="5"/>
        <v>-10.779465022616591</v>
      </c>
      <c r="H52" s="2">
        <v>25</v>
      </c>
      <c r="I52" s="2">
        <v>-6.2850798282243261</v>
      </c>
      <c r="J52" s="2">
        <v>1.7123806515458035</v>
      </c>
      <c r="X52">
        <f t="shared" si="1"/>
        <v>0.10614820363324995</v>
      </c>
    </row>
    <row r="53" spans="1:24" x14ac:dyDescent="0.15">
      <c r="A53">
        <v>50</v>
      </c>
      <c r="B53">
        <v>-11.753427647660313</v>
      </c>
      <c r="C53">
        <f t="shared" si="0"/>
        <v>50</v>
      </c>
      <c r="D53">
        <f t="shared" si="2"/>
        <v>2500</v>
      </c>
      <c r="E53">
        <f t="shared" si="3"/>
        <v>125000</v>
      </c>
      <c r="F53">
        <f t="shared" si="4"/>
        <v>6250000</v>
      </c>
      <c r="G53">
        <f t="shared" si="5"/>
        <v>-10.765937171617423</v>
      </c>
      <c r="H53" s="2">
        <v>26</v>
      </c>
      <c r="I53" s="2">
        <v>-6.8902513632026121</v>
      </c>
      <c r="J53" s="2">
        <v>1.1342185437404853</v>
      </c>
      <c r="X53">
        <f t="shared" si="1"/>
        <v>-1.1314982952420092</v>
      </c>
    </row>
    <row r="54" spans="1:24" x14ac:dyDescent="0.15">
      <c r="A54">
        <v>51</v>
      </c>
      <c r="B54">
        <v>-11.424183448249261</v>
      </c>
      <c r="C54">
        <f t="shared" si="0"/>
        <v>51</v>
      </c>
      <c r="D54">
        <f t="shared" si="2"/>
        <v>2601</v>
      </c>
      <c r="E54">
        <f t="shared" si="3"/>
        <v>132651</v>
      </c>
      <c r="F54">
        <f t="shared" si="4"/>
        <v>6765201</v>
      </c>
      <c r="G54">
        <f t="shared" si="5"/>
        <v>-10.759517412400612</v>
      </c>
      <c r="H54" s="2">
        <v>27</v>
      </c>
      <c r="I54" s="2">
        <v>-7.4547495108020527</v>
      </c>
      <c r="J54" s="2">
        <v>0.90348455079105872</v>
      </c>
      <c r="X54">
        <f t="shared" si="1"/>
        <v>0.32924419941105221</v>
      </c>
    </row>
    <row r="55" spans="1:24" x14ac:dyDescent="0.15">
      <c r="A55">
        <v>52</v>
      </c>
      <c r="B55">
        <v>-12.040256671220639</v>
      </c>
      <c r="C55">
        <f t="shared" si="0"/>
        <v>52</v>
      </c>
      <c r="D55">
        <f t="shared" si="2"/>
        <v>2704</v>
      </c>
      <c r="E55">
        <f t="shared" si="3"/>
        <v>140608</v>
      </c>
      <c r="F55">
        <f t="shared" si="4"/>
        <v>7311616</v>
      </c>
      <c r="G55">
        <f t="shared" si="5"/>
        <v>-10.768599898763284</v>
      </c>
      <c r="H55" s="2">
        <v>28</v>
      </c>
      <c r="I55" s="2">
        <v>-7.9760933417474646</v>
      </c>
      <c r="J55" s="2">
        <v>0.17818442488427788</v>
      </c>
      <c r="X55">
        <f t="shared" si="1"/>
        <v>-0.61607322297137834</v>
      </c>
    </row>
    <row r="56" spans="1:24" x14ac:dyDescent="0.15">
      <c r="A56">
        <v>53</v>
      </c>
      <c r="B56">
        <v>-11.318387641258919</v>
      </c>
      <c r="C56">
        <f t="shared" si="0"/>
        <v>53</v>
      </c>
      <c r="D56">
        <f t="shared" si="2"/>
        <v>2809</v>
      </c>
      <c r="E56">
        <f t="shared" si="3"/>
        <v>148877</v>
      </c>
      <c r="F56">
        <f t="shared" si="4"/>
        <v>7890481</v>
      </c>
      <c r="G56">
        <f t="shared" si="5"/>
        <v>-10.802182955784218</v>
      </c>
      <c r="H56" s="2">
        <v>29</v>
      </c>
      <c r="I56" s="2">
        <v>-8.4524060980455005</v>
      </c>
      <c r="J56" s="2">
        <v>-9.3968880271130928E-2</v>
      </c>
      <c r="X56">
        <f t="shared" si="1"/>
        <v>0.72186902996172009</v>
      </c>
    </row>
    <row r="57" spans="1:24" x14ac:dyDescent="0.15">
      <c r="A57">
        <v>54</v>
      </c>
      <c r="B57">
        <v>-11.084699072003591</v>
      </c>
      <c r="C57">
        <f t="shared" si="0"/>
        <v>54</v>
      </c>
      <c r="D57">
        <f t="shared" si="2"/>
        <v>2916</v>
      </c>
      <c r="E57">
        <f t="shared" si="3"/>
        <v>157464</v>
      </c>
      <c r="F57">
        <f t="shared" si="4"/>
        <v>8503056</v>
      </c>
      <c r="G57">
        <f t="shared" si="5"/>
        <v>-10.869869079824355</v>
      </c>
      <c r="H57" s="2">
        <v>30</v>
      </c>
      <c r="I57" s="2">
        <v>-8.8824151929845527</v>
      </c>
      <c r="J57" s="2">
        <v>-0.1006444863022864</v>
      </c>
      <c r="X57">
        <f t="shared" si="1"/>
        <v>0.2336885692553281</v>
      </c>
    </row>
    <row r="58" spans="1:24" x14ac:dyDescent="0.15">
      <c r="A58">
        <v>55</v>
      </c>
      <c r="B58">
        <v>-10.980100277471948</v>
      </c>
      <c r="C58">
        <f t="shared" si="0"/>
        <v>55</v>
      </c>
      <c r="D58">
        <f t="shared" si="2"/>
        <v>3025</v>
      </c>
      <c r="E58">
        <f t="shared" si="3"/>
        <v>166375</v>
      </c>
      <c r="F58">
        <f t="shared" si="4"/>
        <v>9150625</v>
      </c>
      <c r="G58">
        <f t="shared" si="5"/>
        <v>-10.981864938525888</v>
      </c>
      <c r="H58" s="2">
        <v>31</v>
      </c>
      <c r="I58" s="2">
        <v>-9.2654522111348143</v>
      </c>
      <c r="J58" s="2">
        <v>-0.5649536776375701</v>
      </c>
      <c r="X58">
        <f t="shared" si="1"/>
        <v>0.10459879453164334</v>
      </c>
    </row>
    <row r="59" spans="1:24" x14ac:dyDescent="0.15">
      <c r="A59">
        <v>56</v>
      </c>
      <c r="B59">
        <v>-10.149150575177142</v>
      </c>
      <c r="C59">
        <f t="shared" si="0"/>
        <v>56</v>
      </c>
      <c r="D59">
        <f t="shared" si="2"/>
        <v>3136</v>
      </c>
      <c r="E59">
        <f t="shared" si="3"/>
        <v>175616</v>
      </c>
      <c r="F59">
        <f t="shared" si="4"/>
        <v>9834496</v>
      </c>
      <c r="G59">
        <f t="shared" si="5"/>
        <v>-11.148981370813232</v>
      </c>
      <c r="H59" s="2">
        <v>32</v>
      </c>
      <c r="I59" s="2">
        <v>-9.6014529083483282</v>
      </c>
      <c r="J59" s="2">
        <v>-1.0293731410086426</v>
      </c>
      <c r="X59">
        <f t="shared" si="1"/>
        <v>0.8309497022948058</v>
      </c>
    </row>
    <row r="60" spans="1:24" x14ac:dyDescent="0.15">
      <c r="A60">
        <v>57</v>
      </c>
      <c r="B60">
        <v>-10.111670106234797</v>
      </c>
      <c r="C60">
        <f t="shared" si="0"/>
        <v>57</v>
      </c>
      <c r="D60">
        <f t="shared" si="2"/>
        <v>3249</v>
      </c>
      <c r="E60">
        <f t="shared" si="3"/>
        <v>185193</v>
      </c>
      <c r="F60">
        <f t="shared" si="4"/>
        <v>10556001</v>
      </c>
      <c r="G60">
        <f t="shared" si="5"/>
        <v>-11.382633386892365</v>
      </c>
      <c r="H60" s="2">
        <v>33</v>
      </c>
      <c r="I60" s="2">
        <v>-9.8909572117588525</v>
      </c>
      <c r="J60" s="2">
        <v>-1.6338388945822508</v>
      </c>
      <c r="X60">
        <f t="shared" si="1"/>
        <v>3.7480468942344913E-2</v>
      </c>
    </row>
    <row r="61" spans="1:24" x14ac:dyDescent="0.15">
      <c r="A61">
        <v>58</v>
      </c>
      <c r="B61">
        <v>-12.110621832961494</v>
      </c>
      <c r="C61">
        <f t="shared" si="0"/>
        <v>58</v>
      </c>
      <c r="D61">
        <f t="shared" si="2"/>
        <v>3364</v>
      </c>
      <c r="E61">
        <f t="shared" si="3"/>
        <v>195112</v>
      </c>
      <c r="F61">
        <f t="shared" si="4"/>
        <v>11316496</v>
      </c>
      <c r="G61">
        <f t="shared" si="5"/>
        <v>-11.694840168251233</v>
      </c>
      <c r="H61" s="2">
        <v>34</v>
      </c>
      <c r="I61" s="2">
        <v>-10.135109219781981</v>
      </c>
      <c r="J61" s="2">
        <v>-1.1018851195912571</v>
      </c>
      <c r="X61">
        <f t="shared" si="1"/>
        <v>-1.9989517267266965</v>
      </c>
    </row>
    <row r="62" spans="1:24" x14ac:dyDescent="0.15">
      <c r="A62">
        <v>59</v>
      </c>
      <c r="B62">
        <v>-12.920366801418629</v>
      </c>
      <c r="C62">
        <f t="shared" si="0"/>
        <v>59</v>
      </c>
      <c r="D62">
        <f t="shared" si="2"/>
        <v>3481</v>
      </c>
      <c r="E62">
        <f t="shared" si="3"/>
        <v>205379</v>
      </c>
      <c r="F62">
        <f t="shared" si="4"/>
        <v>12117361</v>
      </c>
      <c r="G62">
        <f t="shared" si="5"/>
        <v>-12.098225067659541</v>
      </c>
      <c r="H62" s="2">
        <v>35</v>
      </c>
      <c r="I62" s="2">
        <v>-10.335657202115115</v>
      </c>
      <c r="J62" s="2">
        <v>3.6609896135015418E-2</v>
      </c>
      <c r="X62">
        <f t="shared" si="1"/>
        <v>-0.80974496845713517</v>
      </c>
    </row>
    <row r="63" spans="1:24" x14ac:dyDescent="0.15">
      <c r="A63">
        <v>60</v>
      </c>
      <c r="B63">
        <v>-13.980455479467171</v>
      </c>
      <c r="C63">
        <f t="shared" si="0"/>
        <v>60</v>
      </c>
      <c r="D63">
        <f t="shared" si="2"/>
        <v>3600</v>
      </c>
      <c r="E63">
        <f t="shared" si="3"/>
        <v>216000</v>
      </c>
      <c r="F63">
        <f t="shared" si="4"/>
        <v>12960000</v>
      </c>
      <c r="G63">
        <f>+$I$17+$I$18*C62+$I$19*D62+$I$20*E62+$I$21*F62</f>
        <v>-12.606015609168537</v>
      </c>
      <c r="H63" s="2">
        <v>36</v>
      </c>
      <c r="I63" s="2">
        <v>-10.494953599737414</v>
      </c>
      <c r="J63" s="2">
        <v>-0.34399062440376227</v>
      </c>
      <c r="X63">
        <f t="shared" si="1"/>
        <v>-1.0600886780485421</v>
      </c>
    </row>
    <row r="64" spans="1:24" x14ac:dyDescent="0.15">
      <c r="H64" s="2">
        <v>37</v>
      </c>
      <c r="I64" s="2">
        <v>-10.615955024909809</v>
      </c>
      <c r="J64" s="2">
        <v>1.1075788927449004</v>
      </c>
    </row>
    <row r="65" spans="8:10" x14ac:dyDescent="0.15">
      <c r="H65" s="2">
        <v>38</v>
      </c>
      <c r="I65" s="2">
        <v>-10.702222261175081</v>
      </c>
      <c r="J65" s="2">
        <v>0.33655245878506079</v>
      </c>
    </row>
    <row r="66" spans="8:10" x14ac:dyDescent="0.15">
      <c r="H66" s="2">
        <v>39</v>
      </c>
      <c r="I66" s="2">
        <v>-10.757920263357732</v>
      </c>
      <c r="J66" s="2">
        <v>1.0323102170696821</v>
      </c>
    </row>
    <row r="67" spans="8:10" x14ac:dyDescent="0.15">
      <c r="H67" s="2">
        <v>40</v>
      </c>
      <c r="I67" s="2">
        <v>-10.787818157564203</v>
      </c>
      <c r="J67" s="2">
        <v>0.67092936221102661</v>
      </c>
    </row>
    <row r="68" spans="8:10" x14ac:dyDescent="0.15">
      <c r="H68" s="2">
        <v>41</v>
      </c>
      <c r="I68" s="2">
        <v>-10.797289241182654</v>
      </c>
      <c r="J68" s="2">
        <v>3.1678291734630548E-2</v>
      </c>
    </row>
    <row r="69" spans="8:10" x14ac:dyDescent="0.15">
      <c r="H69" s="2">
        <v>42</v>
      </c>
      <c r="I69" s="2">
        <v>-10.792310982882782</v>
      </c>
      <c r="J69" s="2">
        <v>0.21683405117997623</v>
      </c>
    </row>
    <row r="70" spans="8:10" x14ac:dyDescent="0.15">
      <c r="H70" s="2">
        <v>43</v>
      </c>
      <c r="I70" s="2">
        <v>-10.779465022616591</v>
      </c>
      <c r="J70" s="2">
        <v>5.1387466565037343E-2</v>
      </c>
    </row>
    <row r="71" spans="8:10" x14ac:dyDescent="0.15">
      <c r="H71" s="2">
        <v>44</v>
      </c>
      <c r="I71" s="2">
        <v>-10.765937171617423</v>
      </c>
      <c r="J71" s="2">
        <v>0.14400781919911942</v>
      </c>
    </row>
    <row r="72" spans="8:10" x14ac:dyDescent="0.15">
      <c r="H72" s="2">
        <v>45</v>
      </c>
      <c r="I72" s="2">
        <v>-10.759517412400612</v>
      </c>
      <c r="J72" s="2">
        <v>-0.99391023525970112</v>
      </c>
    </row>
    <row r="73" spans="8:10" x14ac:dyDescent="0.15">
      <c r="H73" s="2">
        <v>46</v>
      </c>
      <c r="I73" s="2">
        <v>-10.768599898763284</v>
      </c>
      <c r="J73" s="2">
        <v>-0.65558354948597675</v>
      </c>
    </row>
    <row r="74" spans="8:10" x14ac:dyDescent="0.15">
      <c r="H74" s="2">
        <v>47</v>
      </c>
      <c r="I74" s="2">
        <v>-10.802182955784218</v>
      </c>
      <c r="J74" s="2">
        <v>-1.2380737154364212</v>
      </c>
    </row>
    <row r="75" spans="8:10" x14ac:dyDescent="0.15">
      <c r="H75" s="2">
        <v>48</v>
      </c>
      <c r="I75" s="2">
        <v>-10.869869079824355</v>
      </c>
      <c r="J75" s="2">
        <v>-0.44851856143456459</v>
      </c>
    </row>
    <row r="76" spans="8:10" x14ac:dyDescent="0.15">
      <c r="H76" s="2">
        <v>49</v>
      </c>
      <c r="I76" s="2">
        <v>-10.981864938525888</v>
      </c>
      <c r="J76" s="2">
        <v>-0.1028341334777032</v>
      </c>
    </row>
    <row r="77" spans="8:10" x14ac:dyDescent="0.15">
      <c r="H77" s="2">
        <v>50</v>
      </c>
      <c r="I77" s="2">
        <v>-11.148981370813232</v>
      </c>
      <c r="J77" s="2">
        <v>0.16888109334128387</v>
      </c>
    </row>
    <row r="78" spans="8:10" x14ac:dyDescent="0.15">
      <c r="H78" s="2">
        <v>51</v>
      </c>
      <c r="I78" s="2">
        <v>-11.382633386892365</v>
      </c>
      <c r="J78" s="2">
        <v>1.2334828117152234</v>
      </c>
    </row>
    <row r="79" spans="8:10" x14ac:dyDescent="0.15">
      <c r="H79" s="2">
        <v>52</v>
      </c>
      <c r="I79" s="2">
        <v>-11.694840168251233</v>
      </c>
      <c r="J79" s="2">
        <v>1.5831700620164355</v>
      </c>
    </row>
    <row r="80" spans="8:10" x14ac:dyDescent="0.15">
      <c r="H80" s="2">
        <v>53</v>
      </c>
      <c r="I80" s="2">
        <v>-12.098225067659541</v>
      </c>
      <c r="J80" s="2">
        <v>-1.2396765301952328E-2</v>
      </c>
    </row>
    <row r="81" spans="8:10" x14ac:dyDescent="0.15">
      <c r="H81" s="2">
        <v>54</v>
      </c>
      <c r="I81" s="2">
        <v>-12.606015609168537</v>
      </c>
      <c r="J81" s="2">
        <v>-0.31435119225009167</v>
      </c>
    </row>
    <row r="82" spans="8:10" ht="12.75" thickBot="1" x14ac:dyDescent="0.2">
      <c r="H82" s="3">
        <v>55</v>
      </c>
      <c r="I82" s="3">
        <v>-13.232043488111572</v>
      </c>
      <c r="J82" s="3">
        <v>-0.74841199135559933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C839-58BB-49F7-94B1-985D9006A2F8}">
  <dimension ref="A1:U62"/>
  <sheetViews>
    <sheetView tabSelected="1" workbookViewId="0">
      <selection activeCell="Z5" sqref="Z5"/>
    </sheetView>
  </sheetViews>
  <sheetFormatPr defaultRowHeight="12" x14ac:dyDescent="0.15"/>
  <sheetData>
    <row r="1" spans="1:21" x14ac:dyDescent="0.1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STDEV(A2:T2)</f>
        <v>0</v>
      </c>
    </row>
    <row r="3" spans="1:21" x14ac:dyDescent="0.15">
      <c r="A3">
        <f t="shared" ref="A3:A34" ca="1" si="0">_xlfn.NORM.S.INV(RAND())+A2</f>
        <v>1.6808849953039913</v>
      </c>
      <c r="B3">
        <f t="shared" ref="B3:T15" ca="1" si="1">_xlfn.NORM.S.INV(RAND())+B2</f>
        <v>1.5934208186375889</v>
      </c>
      <c r="C3">
        <f t="shared" ca="1" si="1"/>
        <v>0.93106245458954939</v>
      </c>
      <c r="D3">
        <f t="shared" ca="1" si="1"/>
        <v>0.84433407436116437</v>
      </c>
      <c r="E3">
        <f t="shared" ca="1" si="1"/>
        <v>1.4988063270357177E-2</v>
      </c>
      <c r="F3">
        <f t="shared" ca="1" si="1"/>
        <v>-0.65334966883597434</v>
      </c>
      <c r="G3">
        <f t="shared" ca="1" si="1"/>
        <v>0.24542299683332913</v>
      </c>
      <c r="H3">
        <f t="shared" ca="1" si="1"/>
        <v>1.6415652485040066E-2</v>
      </c>
      <c r="I3">
        <f t="shared" ca="1" si="1"/>
        <v>0.82080018741925165</v>
      </c>
      <c r="J3">
        <f t="shared" ca="1" si="1"/>
        <v>2.3288228325857747</v>
      </c>
      <c r="K3">
        <f t="shared" ca="1" si="1"/>
        <v>1.6796292042425924</v>
      </c>
      <c r="L3">
        <f t="shared" ca="1" si="1"/>
        <v>0.57141312558795954</v>
      </c>
      <c r="M3">
        <f t="shared" ca="1" si="1"/>
        <v>1.2901399921461245</v>
      </c>
      <c r="N3">
        <f t="shared" ca="1" si="1"/>
        <v>3.0166633069388213</v>
      </c>
      <c r="O3">
        <f t="shared" ca="1" si="1"/>
        <v>1.4476624539805318</v>
      </c>
      <c r="P3">
        <f t="shared" ca="1" si="1"/>
        <v>1.6544052349979379</v>
      </c>
      <c r="Q3">
        <f t="shared" ca="1" si="1"/>
        <v>-0.37127237651305145</v>
      </c>
      <c r="R3">
        <f t="shared" ca="1" si="1"/>
        <v>1.4369815876053975</v>
      </c>
      <c r="S3">
        <f t="shared" ca="1" si="1"/>
        <v>0.39161583312469284</v>
      </c>
      <c r="T3">
        <f t="shared" ca="1" si="1"/>
        <v>0.96615528086768565</v>
      </c>
      <c r="U3">
        <f t="shared" ref="U3:U62" ca="1" si="2">STDEV(A3:T3)</f>
        <v>0.91048795665251026</v>
      </c>
    </row>
    <row r="4" spans="1:21" x14ac:dyDescent="0.15">
      <c r="A4">
        <f t="shared" ca="1" si="0"/>
        <v>3.4828889948723578</v>
      </c>
      <c r="B4">
        <f t="shared" ca="1" si="1"/>
        <v>2.6428483771870677</v>
      </c>
      <c r="C4">
        <f t="shared" ca="1" si="1"/>
        <v>-0.10862013835370044</v>
      </c>
      <c r="D4">
        <f t="shared" ca="1" si="1"/>
        <v>0.50470118893522087</v>
      </c>
      <c r="E4">
        <f t="shared" ca="1" si="1"/>
        <v>0.3093347229720903</v>
      </c>
      <c r="F4">
        <f t="shared" ca="1" si="1"/>
        <v>-1.3007347079964222</v>
      </c>
      <c r="G4">
        <f t="shared" ca="1" si="1"/>
        <v>0.69000981719557108</v>
      </c>
      <c r="H4">
        <f t="shared" ca="1" si="1"/>
        <v>0.53949070572969504</v>
      </c>
      <c r="I4">
        <f t="shared" ca="1" si="1"/>
        <v>0.76315784092158701</v>
      </c>
      <c r="J4">
        <f t="shared" ca="1" si="1"/>
        <v>2.6295704456986271</v>
      </c>
      <c r="K4">
        <f t="shared" ca="1" si="1"/>
        <v>1.2508348754530765</v>
      </c>
      <c r="L4">
        <f t="shared" ca="1" si="1"/>
        <v>1.1677935523727132</v>
      </c>
      <c r="M4">
        <f t="shared" ca="1" si="1"/>
        <v>2.5796458544285787</v>
      </c>
      <c r="N4">
        <f t="shared" ca="1" si="1"/>
        <v>0.7184953573248607</v>
      </c>
      <c r="O4">
        <f t="shared" ca="1" si="1"/>
        <v>2.0455783607538871</v>
      </c>
      <c r="P4">
        <f t="shared" ca="1" si="1"/>
        <v>1.2046780721595312</v>
      </c>
      <c r="Q4">
        <f t="shared" ca="1" si="1"/>
        <v>-1.3134704660390915</v>
      </c>
      <c r="R4">
        <f t="shared" ca="1" si="1"/>
        <v>0.71363288128058622</v>
      </c>
      <c r="S4">
        <f t="shared" ca="1" si="1"/>
        <v>1.3343243031572767</v>
      </c>
      <c r="T4">
        <f t="shared" ca="1" si="1"/>
        <v>2.7215677945044843</v>
      </c>
      <c r="U4">
        <f t="shared" ca="1" si="2"/>
        <v>1.2795338569129522</v>
      </c>
    </row>
    <row r="5" spans="1:21" x14ac:dyDescent="0.15">
      <c r="A5">
        <f t="shared" ca="1" si="0"/>
        <v>2.5054925665831207</v>
      </c>
      <c r="B5">
        <f t="shared" ca="1" si="1"/>
        <v>1.4424986169754248</v>
      </c>
      <c r="C5">
        <f t="shared" ca="1" si="1"/>
        <v>-2.1546680115674244</v>
      </c>
      <c r="D5">
        <f t="shared" ca="1" si="1"/>
        <v>1.1093501446136709</v>
      </c>
      <c r="E5">
        <f t="shared" ca="1" si="1"/>
        <v>1.2964432924882814</v>
      </c>
      <c r="F5">
        <f t="shared" ca="1" si="1"/>
        <v>-0.74135329312752907</v>
      </c>
      <c r="G5">
        <f t="shared" ca="1" si="1"/>
        <v>-0.56093629667708611</v>
      </c>
      <c r="H5">
        <f t="shared" ca="1" si="1"/>
        <v>0.59575077017587019</v>
      </c>
      <c r="I5">
        <f t="shared" ca="1" si="1"/>
        <v>-0.29333344256535343</v>
      </c>
      <c r="J5">
        <f t="shared" ca="1" si="1"/>
        <v>1.3473464669745008</v>
      </c>
      <c r="K5">
        <f t="shared" ca="1" si="1"/>
        <v>0.1816315704435687</v>
      </c>
      <c r="L5">
        <f t="shared" ca="1" si="1"/>
        <v>1.6694158744701881</v>
      </c>
      <c r="M5">
        <f t="shared" ca="1" si="1"/>
        <v>2.606610570941104</v>
      </c>
      <c r="N5">
        <f t="shared" ca="1" si="1"/>
        <v>0.47444811628920169</v>
      </c>
      <c r="O5">
        <f t="shared" ca="1" si="1"/>
        <v>1.6844127063880252</v>
      </c>
      <c r="P5">
        <f t="shared" ca="1" si="1"/>
        <v>0.85079152264520963</v>
      </c>
      <c r="Q5">
        <f t="shared" ca="1" si="1"/>
        <v>-1.6210912554075707</v>
      </c>
      <c r="R5">
        <f t="shared" ca="1" si="1"/>
        <v>1.5884256863507906</v>
      </c>
      <c r="S5">
        <f t="shared" ca="1" si="1"/>
        <v>0.25684288472881134</v>
      </c>
      <c r="T5">
        <f t="shared" ca="1" si="1"/>
        <v>2.6211679369209486</v>
      </c>
      <c r="U5">
        <f t="shared" ca="1" si="2"/>
        <v>1.3274646700431532</v>
      </c>
    </row>
    <row r="6" spans="1:21" x14ac:dyDescent="0.15">
      <c r="A6">
        <f t="shared" ca="1" si="0"/>
        <v>1.5163474487204676</v>
      </c>
      <c r="B6">
        <f t="shared" ca="1" si="1"/>
        <v>2.7563323197760905</v>
      </c>
      <c r="C6">
        <f t="shared" ca="1" si="1"/>
        <v>-0.87195462911959365</v>
      </c>
      <c r="D6">
        <f t="shared" ca="1" si="1"/>
        <v>1.3046654022162461</v>
      </c>
      <c r="E6">
        <f t="shared" ca="1" si="1"/>
        <v>2.2646633495678645</v>
      </c>
      <c r="F6">
        <f t="shared" ca="1" si="1"/>
        <v>1.0975344942590337E-2</v>
      </c>
      <c r="G6">
        <f t="shared" ca="1" si="1"/>
        <v>1.477380874386115</v>
      </c>
      <c r="H6">
        <f t="shared" ca="1" si="1"/>
        <v>1.3222259460191581</v>
      </c>
      <c r="I6">
        <f t="shared" ca="1" si="1"/>
        <v>0.16364585788079877</v>
      </c>
      <c r="J6">
        <f t="shared" ca="1" si="1"/>
        <v>1.5540305572536497</v>
      </c>
      <c r="K6">
        <f t="shared" ca="1" si="1"/>
        <v>1.2810369743492049</v>
      </c>
      <c r="L6">
        <f t="shared" ca="1" si="1"/>
        <v>3.5907955152167808</v>
      </c>
      <c r="M6">
        <f t="shared" ca="1" si="1"/>
        <v>2.6244858610687252</v>
      </c>
      <c r="N6">
        <f t="shared" ca="1" si="1"/>
        <v>-5.9333443411828113E-2</v>
      </c>
      <c r="O6">
        <f t="shared" ca="1" si="1"/>
        <v>2.437021348478853</v>
      </c>
      <c r="P6">
        <f t="shared" ca="1" si="1"/>
        <v>0.28557793344223692</v>
      </c>
      <c r="Q6">
        <f t="shared" ca="1" si="1"/>
        <v>-1.1401776096577827</v>
      </c>
      <c r="R6">
        <f t="shared" ca="1" si="1"/>
        <v>1.07517162882215</v>
      </c>
      <c r="S6">
        <f t="shared" ca="1" si="1"/>
        <v>0.56559434664198105</v>
      </c>
      <c r="T6">
        <f t="shared" ca="1" si="1"/>
        <v>3.3109846907492839</v>
      </c>
      <c r="U6">
        <f t="shared" ca="1" si="2"/>
        <v>1.3101113852556086</v>
      </c>
    </row>
    <row r="7" spans="1:21" x14ac:dyDescent="0.15">
      <c r="A7">
        <f t="shared" ca="1" si="0"/>
        <v>3.6067821559175552</v>
      </c>
      <c r="B7">
        <f t="shared" ca="1" si="1"/>
        <v>2.2122959493828915</v>
      </c>
      <c r="C7">
        <f t="shared" ca="1" si="1"/>
        <v>0.35610781861288943</v>
      </c>
      <c r="D7">
        <f t="shared" ca="1" si="1"/>
        <v>1.513443930323334</v>
      </c>
      <c r="E7">
        <f t="shared" ca="1" si="1"/>
        <v>1.7565197907128383</v>
      </c>
      <c r="F7">
        <f t="shared" ca="1" si="1"/>
        <v>-0.63573654944625002</v>
      </c>
      <c r="G7">
        <f t="shared" ca="1" si="1"/>
        <v>1.3659015215457442</v>
      </c>
      <c r="H7">
        <f t="shared" ca="1" si="1"/>
        <v>1.393232826498191</v>
      </c>
      <c r="I7">
        <f t="shared" ca="1" si="1"/>
        <v>1.306171510423134</v>
      </c>
      <c r="J7">
        <f t="shared" ca="1" si="1"/>
        <v>0.81564019947655286</v>
      </c>
      <c r="K7">
        <f t="shared" ca="1" si="1"/>
        <v>1.3797527855854441</v>
      </c>
      <c r="L7">
        <f t="shared" ca="1" si="1"/>
        <v>4.4344342475900733</v>
      </c>
      <c r="M7">
        <f t="shared" ca="1" si="1"/>
        <v>2.6894144246671861</v>
      </c>
      <c r="N7">
        <f t="shared" ca="1" si="1"/>
        <v>-0.16123724610560536</v>
      </c>
      <c r="O7">
        <f t="shared" ca="1" si="1"/>
        <v>1.1111020343663773</v>
      </c>
      <c r="P7">
        <f t="shared" ca="1" si="1"/>
        <v>0.74350282295844694</v>
      </c>
      <c r="Q7">
        <f t="shared" ca="1" si="1"/>
        <v>-0.93310005887026093</v>
      </c>
      <c r="R7">
        <f t="shared" ca="1" si="1"/>
        <v>0.60005724004937222</v>
      </c>
      <c r="S7">
        <f t="shared" ca="1" si="1"/>
        <v>0.73663115432658022</v>
      </c>
      <c r="T7">
        <f t="shared" ca="1" si="1"/>
        <v>3.7056130417611066</v>
      </c>
      <c r="U7">
        <f t="shared" ca="1" si="2"/>
        <v>1.3939151106967091</v>
      </c>
    </row>
    <row r="8" spans="1:21" x14ac:dyDescent="0.15">
      <c r="A8">
        <f t="shared" ca="1" si="0"/>
        <v>4.2266490562535397</v>
      </c>
      <c r="B8">
        <f t="shared" ca="1" si="1"/>
        <v>2.0144625330205934</v>
      </c>
      <c r="C8">
        <f t="shared" ca="1" si="1"/>
        <v>-0.76209073344028</v>
      </c>
      <c r="D8">
        <f t="shared" ca="1" si="1"/>
        <v>1.6080671432529507</v>
      </c>
      <c r="E8">
        <f t="shared" ca="1" si="1"/>
        <v>3.0296278268257106</v>
      </c>
      <c r="F8">
        <f t="shared" ca="1" si="1"/>
        <v>-1.3939308139733364</v>
      </c>
      <c r="G8">
        <f t="shared" ca="1" si="1"/>
        <v>1.3959293786047702</v>
      </c>
      <c r="H8">
        <f t="shared" ca="1" si="1"/>
        <v>2.4050747116012605</v>
      </c>
      <c r="I8">
        <f t="shared" ca="1" si="1"/>
        <v>0.12778768665940565</v>
      </c>
      <c r="J8">
        <f t="shared" ca="1" si="1"/>
        <v>2.7070337525812782E-2</v>
      </c>
      <c r="K8">
        <f t="shared" ca="1" si="1"/>
        <v>0.10832664974712092</v>
      </c>
      <c r="L8">
        <f t="shared" ca="1" si="1"/>
        <v>4.8303095248235497</v>
      </c>
      <c r="M8">
        <f t="shared" ca="1" si="1"/>
        <v>3.1474983566987937</v>
      </c>
      <c r="N8">
        <f t="shared" ca="1" si="1"/>
        <v>-0.95520329511459212</v>
      </c>
      <c r="O8">
        <f t="shared" ca="1" si="1"/>
        <v>1.0065397718553695</v>
      </c>
      <c r="P8">
        <f t="shared" ca="1" si="1"/>
        <v>-1.0795792442281567</v>
      </c>
      <c r="Q8">
        <f t="shared" ca="1" si="1"/>
        <v>-1.617658691724426</v>
      </c>
      <c r="R8">
        <f t="shared" ca="1" si="1"/>
        <v>4.9523506356213609E-2</v>
      </c>
      <c r="S8">
        <f t="shared" ca="1" si="1"/>
        <v>0.18591818060195309</v>
      </c>
      <c r="T8">
        <f t="shared" ca="1" si="1"/>
        <v>3.5687897315739061</v>
      </c>
      <c r="U8">
        <f t="shared" ca="1" si="2"/>
        <v>1.9420742004198717</v>
      </c>
    </row>
    <row r="9" spans="1:21" x14ac:dyDescent="0.15">
      <c r="A9">
        <f t="shared" ca="1" si="0"/>
        <v>2.9876365380855434</v>
      </c>
      <c r="B9">
        <f t="shared" ca="1" si="1"/>
        <v>1.0712569943216244</v>
      </c>
      <c r="C9">
        <f t="shared" ca="1" si="1"/>
        <v>-1.2351869629369978</v>
      </c>
      <c r="D9">
        <f t="shared" ca="1" si="1"/>
        <v>1.148420414957712</v>
      </c>
      <c r="E9">
        <f t="shared" ca="1" si="1"/>
        <v>3.0465770768920555</v>
      </c>
      <c r="F9">
        <f t="shared" ca="1" si="1"/>
        <v>-0.50754445058457731</v>
      </c>
      <c r="G9">
        <f t="shared" ca="1" si="1"/>
        <v>1.781434952641805</v>
      </c>
      <c r="H9">
        <f t="shared" ca="1" si="1"/>
        <v>3.2765626259892691</v>
      </c>
      <c r="I9">
        <f t="shared" ca="1" si="1"/>
        <v>1.9125988746276821</v>
      </c>
      <c r="J9">
        <f t="shared" ca="1" si="1"/>
        <v>1.0026456542914035</v>
      </c>
      <c r="K9">
        <f t="shared" ca="1" si="1"/>
        <v>2.5042593655710405E-2</v>
      </c>
      <c r="L9">
        <f t="shared" ca="1" si="1"/>
        <v>6.1018161547660226</v>
      </c>
      <c r="M9">
        <f t="shared" ca="1" si="1"/>
        <v>2.7276117238467754</v>
      </c>
      <c r="N9">
        <f t="shared" ca="1" si="1"/>
        <v>-1.2381483843680421</v>
      </c>
      <c r="O9">
        <f t="shared" ca="1" si="1"/>
        <v>0.89225959488842754</v>
      </c>
      <c r="P9">
        <f t="shared" ca="1" si="1"/>
        <v>-1.3077169297955713</v>
      </c>
      <c r="Q9">
        <f t="shared" ca="1" si="1"/>
        <v>-1.4246034840092123</v>
      </c>
      <c r="R9">
        <f t="shared" ca="1" si="1"/>
        <v>-1.3180537348951253</v>
      </c>
      <c r="S9">
        <f t="shared" ca="1" si="1"/>
        <v>1.1415368466207534</v>
      </c>
      <c r="T9">
        <f t="shared" ca="1" si="1"/>
        <v>4.1185136867281491</v>
      </c>
      <c r="U9">
        <f t="shared" ca="1" si="2"/>
        <v>2.0835895081826119</v>
      </c>
    </row>
    <row r="10" spans="1:21" x14ac:dyDescent="0.15">
      <c r="A10">
        <f t="shared" ca="1" si="0"/>
        <v>3.3889199980856182</v>
      </c>
      <c r="B10">
        <f t="shared" ca="1" si="1"/>
        <v>1.7269541146306135</v>
      </c>
      <c r="C10">
        <f t="shared" ca="1" si="1"/>
        <v>-1.5977054168359581</v>
      </c>
      <c r="D10">
        <f t="shared" ca="1" si="1"/>
        <v>0.58194440574868345</v>
      </c>
      <c r="E10">
        <f t="shared" ca="1" si="1"/>
        <v>2.8900186903934384</v>
      </c>
      <c r="F10">
        <f t="shared" ca="1" si="1"/>
        <v>-0.82119985374304527</v>
      </c>
      <c r="G10">
        <f t="shared" ca="1" si="1"/>
        <v>2.8275678866735179</v>
      </c>
      <c r="H10">
        <f t="shared" ca="1" si="1"/>
        <v>3.7053513721122688</v>
      </c>
      <c r="I10">
        <f t="shared" ca="1" si="1"/>
        <v>1.4405504554614523</v>
      </c>
      <c r="J10">
        <f t="shared" ca="1" si="1"/>
        <v>1.0903600170713545</v>
      </c>
      <c r="K10">
        <f t="shared" ca="1" si="1"/>
        <v>-8.0908111699358395E-2</v>
      </c>
      <c r="L10">
        <f t="shared" ca="1" si="1"/>
        <v>4.7661260504303335</v>
      </c>
      <c r="M10">
        <f t="shared" ca="1" si="1"/>
        <v>1.7331757720062939</v>
      </c>
      <c r="N10">
        <f t="shared" ca="1" si="1"/>
        <v>-3.096508587536309</v>
      </c>
      <c r="O10">
        <f t="shared" ca="1" si="1"/>
        <v>1.3995555446292332</v>
      </c>
      <c r="P10">
        <f t="shared" ca="1" si="1"/>
        <v>-2.1731457217985732</v>
      </c>
      <c r="Q10">
        <f t="shared" ca="1" si="1"/>
        <v>-1.1174054908714326</v>
      </c>
      <c r="R10">
        <f t="shared" ca="1" si="1"/>
        <v>-1.011159337570708</v>
      </c>
      <c r="S10">
        <f t="shared" ca="1" si="1"/>
        <v>0.31318897725936212</v>
      </c>
      <c r="T10">
        <f t="shared" ca="1" si="1"/>
        <v>4.3358176194241267</v>
      </c>
      <c r="U10">
        <f t="shared" ca="1" si="2"/>
        <v>2.2234500393896974</v>
      </c>
    </row>
    <row r="11" spans="1:21" x14ac:dyDescent="0.15">
      <c r="A11">
        <f t="shared" ca="1" si="0"/>
        <v>1.902210802727718</v>
      </c>
      <c r="B11">
        <f t="shared" ca="1" si="1"/>
        <v>0.35353767088717736</v>
      </c>
      <c r="C11">
        <f t="shared" ca="1" si="1"/>
        <v>-0.64085775490003305</v>
      </c>
      <c r="D11">
        <f t="shared" ca="1" si="1"/>
        <v>3.0216898385962119</v>
      </c>
      <c r="E11">
        <f t="shared" ca="1" si="1"/>
        <v>2.978429572977078</v>
      </c>
      <c r="F11">
        <f t="shared" ca="1" si="1"/>
        <v>-0.71688594677483752</v>
      </c>
      <c r="G11">
        <f t="shared" ca="1" si="1"/>
        <v>2.0931728986461411</v>
      </c>
      <c r="H11">
        <f t="shared" ca="1" si="1"/>
        <v>4.7532146275092364</v>
      </c>
      <c r="I11">
        <f t="shared" ca="1" si="1"/>
        <v>0.2128513785232522</v>
      </c>
      <c r="J11">
        <f t="shared" ca="1" si="1"/>
        <v>0.20018121681011314</v>
      </c>
      <c r="K11">
        <f t="shared" ca="1" si="1"/>
        <v>1.2024672541779964</v>
      </c>
      <c r="L11">
        <f t="shared" ca="1" si="1"/>
        <v>5.5494584077322084</v>
      </c>
      <c r="M11">
        <f t="shared" ca="1" si="1"/>
        <v>1.2312680085401391</v>
      </c>
      <c r="N11">
        <f t="shared" ca="1" si="1"/>
        <v>-3.3929990486821149</v>
      </c>
      <c r="O11">
        <f t="shared" ca="1" si="1"/>
        <v>1.2776344951017868</v>
      </c>
      <c r="P11">
        <f t="shared" ca="1" si="1"/>
        <v>-6.6876373072087603E-2</v>
      </c>
      <c r="Q11">
        <f t="shared" ca="1" si="1"/>
        <v>-0.78976493552333316</v>
      </c>
      <c r="R11">
        <f t="shared" ca="1" si="1"/>
        <v>-1.3853335338511865</v>
      </c>
      <c r="S11">
        <f t="shared" ca="1" si="1"/>
        <v>-0.36370169729509005</v>
      </c>
      <c r="T11">
        <f t="shared" ca="1" si="1"/>
        <v>4.0797879966587303</v>
      </c>
      <c r="U11">
        <f t="shared" ca="1" si="2"/>
        <v>2.2105680092886182</v>
      </c>
    </row>
    <row r="12" spans="1:21" x14ac:dyDescent="0.15">
      <c r="A12">
        <f t="shared" ca="1" si="0"/>
        <v>1.306619176553022</v>
      </c>
      <c r="B12">
        <f t="shared" ca="1" si="1"/>
        <v>2.8105692940159139</v>
      </c>
      <c r="C12">
        <f t="shared" ca="1" si="1"/>
        <v>-1.8636920779041932</v>
      </c>
      <c r="D12">
        <f t="shared" ca="1" si="1"/>
        <v>0.58800786706179986</v>
      </c>
      <c r="E12">
        <f t="shared" ca="1" si="1"/>
        <v>2.221101709618698</v>
      </c>
      <c r="F12">
        <f t="shared" ca="1" si="1"/>
        <v>-1.0627193729934818</v>
      </c>
      <c r="G12">
        <f t="shared" ca="1" si="1"/>
        <v>2.648637151282152</v>
      </c>
      <c r="H12">
        <f t="shared" ca="1" si="1"/>
        <v>3.1748694203220209</v>
      </c>
      <c r="I12">
        <f t="shared" ca="1" si="1"/>
        <v>0.91765356256771136</v>
      </c>
      <c r="J12">
        <f t="shared" ca="1" si="1"/>
        <v>2.1880225991738639E-2</v>
      </c>
      <c r="K12">
        <f t="shared" ca="1" si="1"/>
        <v>1.0560622601160199</v>
      </c>
      <c r="L12">
        <f t="shared" ca="1" si="1"/>
        <v>5.7850748777618914</v>
      </c>
      <c r="M12">
        <f t="shared" ca="1" si="1"/>
        <v>1.5862536253965498</v>
      </c>
      <c r="N12">
        <f t="shared" ca="1" si="1"/>
        <v>-2.6499582621174604</v>
      </c>
      <c r="O12">
        <f t="shared" ca="1" si="1"/>
        <v>0.62639339485147927</v>
      </c>
      <c r="P12">
        <f t="shared" ca="1" si="1"/>
        <v>-1.2039289188225721</v>
      </c>
      <c r="Q12">
        <f t="shared" ca="1" si="1"/>
        <v>1.2483679274419164</v>
      </c>
      <c r="R12">
        <f t="shared" ca="1" si="1"/>
        <v>-1.1903893983243248</v>
      </c>
      <c r="S12">
        <f t="shared" ca="1" si="1"/>
        <v>0.31412699015966428</v>
      </c>
      <c r="T12">
        <f t="shared" ca="1" si="1"/>
        <v>4.641102228158525</v>
      </c>
      <c r="U12">
        <f t="shared" ca="1" si="2"/>
        <v>2.1275495298652896</v>
      </c>
    </row>
    <row r="13" spans="1:21" x14ac:dyDescent="0.15">
      <c r="A13">
        <f t="shared" ca="1" si="0"/>
        <v>1.8979300803809869</v>
      </c>
      <c r="B13">
        <f t="shared" ca="1" si="1"/>
        <v>1.9058288021127781</v>
      </c>
      <c r="C13">
        <f t="shared" ca="1" si="1"/>
        <v>-2.7503097058566341</v>
      </c>
      <c r="D13">
        <f t="shared" ca="1" si="1"/>
        <v>0.448160858844174</v>
      </c>
      <c r="E13">
        <f t="shared" ca="1" si="1"/>
        <v>1.9216125545074276</v>
      </c>
      <c r="F13">
        <f t="shared" ca="1" si="1"/>
        <v>-3.5785730790688364E-2</v>
      </c>
      <c r="G13">
        <f t="shared" ca="1" si="1"/>
        <v>2.359339867054421</v>
      </c>
      <c r="H13">
        <f t="shared" ca="1" si="1"/>
        <v>2.2339803297414633</v>
      </c>
      <c r="I13">
        <f t="shared" ca="1" si="1"/>
        <v>-0.2681714731046756</v>
      </c>
      <c r="J13">
        <f t="shared" ca="1" si="1"/>
        <v>0.639792662698494</v>
      </c>
      <c r="K13">
        <f t="shared" ca="1" si="1"/>
        <v>0.62130649394989046</v>
      </c>
      <c r="L13">
        <f t="shared" ca="1" si="1"/>
        <v>5.4724531404746957</v>
      </c>
      <c r="M13">
        <f t="shared" ca="1" si="1"/>
        <v>0.91842167948409092</v>
      </c>
      <c r="N13">
        <f t="shared" ca="1" si="1"/>
        <v>-2.2193669969242888</v>
      </c>
      <c r="O13">
        <f t="shared" ca="1" si="1"/>
        <v>0.15114009120756489</v>
      </c>
      <c r="P13">
        <f t="shared" ca="1" si="1"/>
        <v>-0.58241981844463853</v>
      </c>
      <c r="Q13">
        <f t="shared" ca="1" si="1"/>
        <v>-0.8477453278368976</v>
      </c>
      <c r="R13">
        <f t="shared" ca="1" si="1"/>
        <v>-1.5448726401332218</v>
      </c>
      <c r="S13">
        <f t="shared" ca="1" si="1"/>
        <v>1.1234774152329892</v>
      </c>
      <c r="T13">
        <f t="shared" ca="1" si="1"/>
        <v>4.8629307339385699</v>
      </c>
      <c r="U13">
        <f t="shared" ca="1" si="2"/>
        <v>2.0636592882085947</v>
      </c>
    </row>
    <row r="14" spans="1:21" x14ac:dyDescent="0.15">
      <c r="A14">
        <f t="shared" ca="1" si="0"/>
        <v>1.1678838563195431</v>
      </c>
      <c r="B14">
        <f t="shared" ca="1" si="1"/>
        <v>1.4635351369616376</v>
      </c>
      <c r="C14">
        <f t="shared" ca="1" si="1"/>
        <v>-0.21874340458783337</v>
      </c>
      <c r="D14">
        <f t="shared" ca="1" si="1"/>
        <v>2.2447732813408994</v>
      </c>
      <c r="E14">
        <f t="shared" ca="1" si="1"/>
        <v>0.70582521213758964</v>
      </c>
      <c r="F14">
        <f t="shared" ca="1" si="1"/>
        <v>0.19847879971812543</v>
      </c>
      <c r="G14">
        <f t="shared" ca="1" si="1"/>
        <v>3.9336997975303074</v>
      </c>
      <c r="H14">
        <f t="shared" ca="1" si="1"/>
        <v>3.0835339576196659</v>
      </c>
      <c r="I14">
        <f t="shared" ca="1" si="1"/>
        <v>0.66911592952892962</v>
      </c>
      <c r="J14">
        <f t="shared" ca="1" si="1"/>
        <v>0.63872958047558304</v>
      </c>
      <c r="K14">
        <f t="shared" ca="1" si="1"/>
        <v>-3.0993403686576313</v>
      </c>
      <c r="L14">
        <f t="shared" ca="1" si="1"/>
        <v>5.9437651721114575</v>
      </c>
      <c r="M14">
        <f t="shared" ca="1" si="1"/>
        <v>1.8177337382211176</v>
      </c>
      <c r="N14">
        <f t="shared" ca="1" si="1"/>
        <v>-1.3986861852442445</v>
      </c>
      <c r="O14">
        <f t="shared" ca="1" si="1"/>
        <v>-0.6922503309425807</v>
      </c>
      <c r="P14">
        <f t="shared" ca="1" si="1"/>
        <v>-0.81282415089967874</v>
      </c>
      <c r="Q14">
        <f t="shared" ca="1" si="1"/>
        <v>-7.4248752932686291E-3</v>
      </c>
      <c r="R14">
        <f t="shared" ca="1" si="1"/>
        <v>-2.7091548575635276</v>
      </c>
      <c r="S14">
        <f t="shared" ca="1" si="1"/>
        <v>1.5467328033913696</v>
      </c>
      <c r="T14">
        <f t="shared" ca="1" si="1"/>
        <v>5.2713658784614736</v>
      </c>
      <c r="U14">
        <f t="shared" ca="1" si="2"/>
        <v>2.3432475525689647</v>
      </c>
    </row>
    <row r="15" spans="1:21" x14ac:dyDescent="0.15">
      <c r="A15">
        <f t="shared" ca="1" si="0"/>
        <v>0.83677280299175494</v>
      </c>
      <c r="B15">
        <f t="shared" ca="1" si="1"/>
        <v>1.683144837680068</v>
      </c>
      <c r="C15">
        <f t="shared" ca="1" si="1"/>
        <v>0.32423549963885057</v>
      </c>
      <c r="D15">
        <f t="shared" ca="1" si="1"/>
        <v>2.8697239925720077</v>
      </c>
      <c r="E15">
        <f t="shared" ref="E15:T29" ca="1" si="3">_xlfn.NORM.S.INV(RAND())+E14</f>
        <v>0.5568284139848626</v>
      </c>
      <c r="F15">
        <f t="shared" ca="1" si="3"/>
        <v>-0.31996156058315262</v>
      </c>
      <c r="G15">
        <f t="shared" ca="1" si="3"/>
        <v>2.0381254100943824</v>
      </c>
      <c r="H15">
        <f t="shared" ca="1" si="3"/>
        <v>4.098979881483201</v>
      </c>
      <c r="I15">
        <f t="shared" ca="1" si="3"/>
        <v>2.50321423300637</v>
      </c>
      <c r="J15">
        <f t="shared" ca="1" si="3"/>
        <v>0.70819104520988296</v>
      </c>
      <c r="K15">
        <f t="shared" ca="1" si="3"/>
        <v>-3.6136584307307622</v>
      </c>
      <c r="L15">
        <f t="shared" ca="1" si="3"/>
        <v>6.8414393995044236</v>
      </c>
      <c r="M15">
        <f t="shared" ca="1" si="3"/>
        <v>2.1391580143189244</v>
      </c>
      <c r="N15">
        <f t="shared" ca="1" si="3"/>
        <v>-1.4762667911824878</v>
      </c>
      <c r="O15">
        <f t="shared" ca="1" si="3"/>
        <v>-2.995102001249891</v>
      </c>
      <c r="P15">
        <f t="shared" ca="1" si="3"/>
        <v>-1.6837925263971762</v>
      </c>
      <c r="Q15">
        <f t="shared" ca="1" si="3"/>
        <v>-0.99140904301236787</v>
      </c>
      <c r="R15">
        <f t="shared" ca="1" si="3"/>
        <v>-2.0398448997426222</v>
      </c>
      <c r="S15">
        <f t="shared" ca="1" si="3"/>
        <v>3.3334747486627072</v>
      </c>
      <c r="T15">
        <f t="shared" ca="1" si="3"/>
        <v>5.8148350825466846</v>
      </c>
      <c r="U15">
        <f t="shared" ca="1" si="2"/>
        <v>2.7836604416566813</v>
      </c>
    </row>
    <row r="16" spans="1:21" x14ac:dyDescent="0.15">
      <c r="A16">
        <f t="shared" ca="1" si="0"/>
        <v>-0.35009988206151399</v>
      </c>
      <c r="B16">
        <f t="shared" ref="B16:D31" ca="1" si="4">_xlfn.NORM.S.INV(RAND())+B15</f>
        <v>0.10479967617350661</v>
      </c>
      <c r="C16">
        <f t="shared" ca="1" si="4"/>
        <v>-1.2275884757005009</v>
      </c>
      <c r="D16">
        <f t="shared" ca="1" si="4"/>
        <v>2.5765966440637276</v>
      </c>
      <c r="E16">
        <f t="shared" ca="1" si="3"/>
        <v>0.83071425673952093</v>
      </c>
      <c r="F16">
        <f t="shared" ca="1" si="3"/>
        <v>-0.31209728083139215</v>
      </c>
      <c r="G16">
        <f t="shared" ca="1" si="3"/>
        <v>1.8399966363010414</v>
      </c>
      <c r="H16">
        <f t="shared" ca="1" si="3"/>
        <v>2.3340974919062436</v>
      </c>
      <c r="I16">
        <f t="shared" ca="1" si="3"/>
        <v>1.5651429938880486</v>
      </c>
      <c r="J16">
        <f t="shared" ca="1" si="3"/>
        <v>0.525389644349747</v>
      </c>
      <c r="K16">
        <f t="shared" ca="1" si="3"/>
        <v>-2.7378183016607798</v>
      </c>
      <c r="L16">
        <f t="shared" ca="1" si="3"/>
        <v>5.1848260880307668</v>
      </c>
      <c r="M16">
        <f t="shared" ca="1" si="3"/>
        <v>0.17300879129947866</v>
      </c>
      <c r="N16">
        <f t="shared" ca="1" si="3"/>
        <v>-1.5521552372494443</v>
      </c>
      <c r="O16">
        <f t="shared" ca="1" si="3"/>
        <v>-0.5954498888923867</v>
      </c>
      <c r="P16">
        <f t="shared" ca="1" si="3"/>
        <v>-0.38901627634819147</v>
      </c>
      <c r="Q16">
        <f t="shared" ca="1" si="3"/>
        <v>-0.97840689638073131</v>
      </c>
      <c r="R16">
        <f t="shared" ca="1" si="3"/>
        <v>-0.99494109546909426</v>
      </c>
      <c r="S16">
        <f t="shared" ca="1" si="3"/>
        <v>2.8783197371315268</v>
      </c>
      <c r="T16">
        <f t="shared" ca="1" si="3"/>
        <v>6.0798725571919014</v>
      </c>
      <c r="U16">
        <f t="shared" ca="1" si="2"/>
        <v>2.2238318208293819</v>
      </c>
    </row>
    <row r="17" spans="1:21" x14ac:dyDescent="0.15">
      <c r="A17">
        <f t="shared" ca="1" si="0"/>
        <v>-1.1809431312187995</v>
      </c>
      <c r="B17">
        <f t="shared" ca="1" si="4"/>
        <v>-0.96683125620149157</v>
      </c>
      <c r="C17">
        <f t="shared" ca="1" si="4"/>
        <v>-1.7054668990534223</v>
      </c>
      <c r="D17">
        <f t="shared" ca="1" si="4"/>
        <v>1.2490143079730631</v>
      </c>
      <c r="E17">
        <f t="shared" ca="1" si="3"/>
        <v>-0.40031416821252286</v>
      </c>
      <c r="F17">
        <f t="shared" ca="1" si="3"/>
        <v>0.71390581430459643</v>
      </c>
      <c r="G17">
        <f t="shared" ca="1" si="3"/>
        <v>2.6691914161246157</v>
      </c>
      <c r="H17">
        <f t="shared" ca="1" si="3"/>
        <v>0.79654792397940377</v>
      </c>
      <c r="I17">
        <f t="shared" ca="1" si="3"/>
        <v>0.13741072241077035</v>
      </c>
      <c r="J17">
        <f t="shared" ca="1" si="3"/>
        <v>1.3396946986498446</v>
      </c>
      <c r="K17">
        <f t="shared" ca="1" si="3"/>
        <v>-3.3571678265001639</v>
      </c>
      <c r="L17">
        <f t="shared" ca="1" si="3"/>
        <v>3.0040737324775248</v>
      </c>
      <c r="M17">
        <f t="shared" ca="1" si="3"/>
        <v>0.83387824478767214</v>
      </c>
      <c r="N17">
        <f t="shared" ca="1" si="3"/>
        <v>-2.7028485567162237</v>
      </c>
      <c r="O17">
        <f t="shared" ca="1" si="3"/>
        <v>-1.671786296586089</v>
      </c>
      <c r="P17">
        <f t="shared" ca="1" si="3"/>
        <v>-0.30563205575979324</v>
      </c>
      <c r="Q17">
        <f t="shared" ca="1" si="3"/>
        <v>-0.552010435703572</v>
      </c>
      <c r="R17">
        <f t="shared" ca="1" si="3"/>
        <v>-0.80328858915687307</v>
      </c>
      <c r="S17">
        <f t="shared" ca="1" si="3"/>
        <v>4.1096398901290705</v>
      </c>
      <c r="T17">
        <f t="shared" ca="1" si="3"/>
        <v>8.1084321549673497</v>
      </c>
      <c r="U17">
        <f t="shared" ca="1" si="2"/>
        <v>2.5901800710750478</v>
      </c>
    </row>
    <row r="18" spans="1:21" x14ac:dyDescent="0.15">
      <c r="A18">
        <f t="shared" ca="1" si="0"/>
        <v>-2.1045407462629866</v>
      </c>
      <c r="B18">
        <f t="shared" ca="1" si="4"/>
        <v>-2.0750201452505177</v>
      </c>
      <c r="C18">
        <f t="shared" ca="1" si="4"/>
        <v>-1.0147764185387236</v>
      </c>
      <c r="D18">
        <f t="shared" ca="1" si="4"/>
        <v>0.80944240477950102</v>
      </c>
      <c r="E18">
        <f t="shared" ca="1" si="3"/>
        <v>0.15466829686608852</v>
      </c>
      <c r="F18">
        <f t="shared" ca="1" si="3"/>
        <v>0.63334991762990378</v>
      </c>
      <c r="G18">
        <f t="shared" ca="1" si="3"/>
        <v>4.0474491197190812</v>
      </c>
      <c r="H18">
        <f t="shared" ca="1" si="3"/>
        <v>0.67590218988658213</v>
      </c>
      <c r="I18">
        <f t="shared" ca="1" si="3"/>
        <v>0.19423668973036232</v>
      </c>
      <c r="J18">
        <f t="shared" ca="1" si="3"/>
        <v>1.5334863664065608</v>
      </c>
      <c r="K18">
        <f t="shared" ca="1" si="3"/>
        <v>-4.9113127253799309</v>
      </c>
      <c r="L18">
        <f t="shared" ca="1" si="3"/>
        <v>4.2563700248027372</v>
      </c>
      <c r="M18">
        <f t="shared" ca="1" si="3"/>
        <v>0.61030201320758237</v>
      </c>
      <c r="N18">
        <f t="shared" ca="1" si="3"/>
        <v>-3.5128195465298395</v>
      </c>
      <c r="O18">
        <f t="shared" ca="1" si="3"/>
        <v>0.20442447167443079</v>
      </c>
      <c r="P18">
        <f t="shared" ca="1" si="3"/>
        <v>1.6660901455764927</v>
      </c>
      <c r="Q18">
        <f t="shared" ca="1" si="3"/>
        <v>-0.55639963855597296</v>
      </c>
      <c r="R18">
        <f t="shared" ca="1" si="3"/>
        <v>0.3753148973051097</v>
      </c>
      <c r="S18">
        <f t="shared" ca="1" si="3"/>
        <v>6.1411365481617404</v>
      </c>
      <c r="T18">
        <f t="shared" ca="1" si="3"/>
        <v>8.4928330107382557</v>
      </c>
      <c r="U18">
        <f t="shared" ca="1" si="2"/>
        <v>3.1282523456504649</v>
      </c>
    </row>
    <row r="19" spans="1:21" x14ac:dyDescent="0.15">
      <c r="A19">
        <f t="shared" ca="1" si="0"/>
        <v>-2.26991895721472</v>
      </c>
      <c r="B19">
        <f t="shared" ca="1" si="4"/>
        <v>-0.1590032175889986</v>
      </c>
      <c r="C19">
        <f t="shared" ca="1" si="4"/>
        <v>-0.69470310911141109</v>
      </c>
      <c r="D19">
        <f t="shared" ca="1" si="4"/>
        <v>-0.30234794455877911</v>
      </c>
      <c r="E19">
        <f t="shared" ca="1" si="3"/>
        <v>1.2612708340897156</v>
      </c>
      <c r="F19">
        <f t="shared" ca="1" si="3"/>
        <v>2.1651711158411011</v>
      </c>
      <c r="G19">
        <f t="shared" ca="1" si="3"/>
        <v>3.9729847043648965</v>
      </c>
      <c r="H19">
        <f t="shared" ca="1" si="3"/>
        <v>-0.34330602303598201</v>
      </c>
      <c r="I19">
        <f t="shared" ca="1" si="3"/>
        <v>1.1587055291143169</v>
      </c>
      <c r="J19">
        <f t="shared" ca="1" si="3"/>
        <v>1.7219324718418136</v>
      </c>
      <c r="K19">
        <f t="shared" ca="1" si="3"/>
        <v>-5.0832359859533538</v>
      </c>
      <c r="L19">
        <f t="shared" ca="1" si="3"/>
        <v>3.6587251067035629</v>
      </c>
      <c r="M19">
        <f t="shared" ca="1" si="3"/>
        <v>0.98149964700135772</v>
      </c>
      <c r="N19">
        <f t="shared" ca="1" si="3"/>
        <v>-2.1382069233310608</v>
      </c>
      <c r="O19">
        <f t="shared" ca="1" si="3"/>
        <v>1.5137469660166505</v>
      </c>
      <c r="P19">
        <f t="shared" ca="1" si="3"/>
        <v>0.54035376906720534</v>
      </c>
      <c r="Q19">
        <f t="shared" ca="1" si="3"/>
        <v>-0.74484357912669819</v>
      </c>
      <c r="R19">
        <f t="shared" ca="1" si="3"/>
        <v>3.5859425296707603E-2</v>
      </c>
      <c r="S19">
        <f t="shared" ca="1" si="3"/>
        <v>7.4914876642223858</v>
      </c>
      <c r="T19">
        <f t="shared" ca="1" si="3"/>
        <v>7.2351059437200789</v>
      </c>
      <c r="U19">
        <f t="shared" ca="1" si="2"/>
        <v>2.9789404298012374</v>
      </c>
    </row>
    <row r="20" spans="1:21" x14ac:dyDescent="0.15">
      <c r="A20">
        <f t="shared" ca="1" si="0"/>
        <v>-3.7377037089738963</v>
      </c>
      <c r="B20">
        <f t="shared" ca="1" si="4"/>
        <v>0.19873364739674082</v>
      </c>
      <c r="C20">
        <f t="shared" ca="1" si="4"/>
        <v>-0.41294320990531547</v>
      </c>
      <c r="D20">
        <f t="shared" ca="1" si="4"/>
        <v>-0.17006232634800905</v>
      </c>
      <c r="E20">
        <f t="shared" ca="1" si="3"/>
        <v>0.76908343810968072</v>
      </c>
      <c r="F20">
        <f t="shared" ca="1" si="3"/>
        <v>3.0261677313122179</v>
      </c>
      <c r="G20">
        <f t="shared" ca="1" si="3"/>
        <v>4.0922622256872128</v>
      </c>
      <c r="H20">
        <f t="shared" ca="1" si="3"/>
        <v>0.36736608915478608</v>
      </c>
      <c r="I20">
        <f t="shared" ca="1" si="3"/>
        <v>0.39211293458355234</v>
      </c>
      <c r="J20">
        <f t="shared" ca="1" si="3"/>
        <v>3.0400200197086358</v>
      </c>
      <c r="K20">
        <f t="shared" ca="1" si="3"/>
        <v>-5.5622963099560625</v>
      </c>
      <c r="L20">
        <f t="shared" ca="1" si="3"/>
        <v>2.9195513417817684</v>
      </c>
      <c r="M20">
        <f t="shared" ca="1" si="3"/>
        <v>2.2050040264970923</v>
      </c>
      <c r="N20">
        <f t="shared" ca="1" si="3"/>
        <v>-2.1349719388843531</v>
      </c>
      <c r="O20">
        <f t="shared" ca="1" si="3"/>
        <v>2.1650622360944167</v>
      </c>
      <c r="P20">
        <f t="shared" ca="1" si="3"/>
        <v>7.953567780829307E-2</v>
      </c>
      <c r="Q20">
        <f t="shared" ca="1" si="3"/>
        <v>-1.3865292531045736</v>
      </c>
      <c r="R20">
        <f t="shared" ca="1" si="3"/>
        <v>0.76767905510658729</v>
      </c>
      <c r="S20">
        <f t="shared" ca="1" si="3"/>
        <v>6.806729359923513</v>
      </c>
      <c r="T20">
        <f t="shared" ca="1" si="3"/>
        <v>7.731613827670281</v>
      </c>
      <c r="U20">
        <f t="shared" ca="1" si="2"/>
        <v>3.1627269685352153</v>
      </c>
    </row>
    <row r="21" spans="1:21" x14ac:dyDescent="0.15">
      <c r="A21">
        <f t="shared" ca="1" si="0"/>
        <v>-4.7777886310998188</v>
      </c>
      <c r="B21">
        <f t="shared" ca="1" si="4"/>
        <v>-0.2663962360857528</v>
      </c>
      <c r="C21">
        <f t="shared" ca="1" si="4"/>
        <v>0.57206192640406184</v>
      </c>
      <c r="D21">
        <f t="shared" ca="1" si="4"/>
        <v>2.552925303855344E-2</v>
      </c>
      <c r="E21">
        <f t="shared" ca="1" si="3"/>
        <v>1.3976584261798437</v>
      </c>
      <c r="F21">
        <f t="shared" ca="1" si="3"/>
        <v>4.2807057326641544</v>
      </c>
      <c r="G21">
        <f t="shared" ca="1" si="3"/>
        <v>2.2671753000185935</v>
      </c>
      <c r="H21">
        <f t="shared" ca="1" si="3"/>
        <v>0.25484856357912183</v>
      </c>
      <c r="I21">
        <f t="shared" ca="1" si="3"/>
        <v>-0.37890477094269004</v>
      </c>
      <c r="J21">
        <f t="shared" ca="1" si="3"/>
        <v>1.4907519813988324</v>
      </c>
      <c r="K21">
        <f t="shared" ca="1" si="3"/>
        <v>-7.0196037490522913</v>
      </c>
      <c r="L21">
        <f t="shared" ca="1" si="3"/>
        <v>2.5363127919865396</v>
      </c>
      <c r="M21">
        <f t="shared" ca="1" si="3"/>
        <v>1.56031453895578</v>
      </c>
      <c r="N21">
        <f t="shared" ca="1" si="3"/>
        <v>-3.0088902059857459</v>
      </c>
      <c r="O21">
        <f t="shared" ca="1" si="3"/>
        <v>0.80540206456776819</v>
      </c>
      <c r="P21">
        <f t="shared" ca="1" si="3"/>
        <v>0.76666091878752929</v>
      </c>
      <c r="Q21">
        <f t="shared" ca="1" si="3"/>
        <v>-0.40454774752217404</v>
      </c>
      <c r="R21">
        <f t="shared" ca="1" si="3"/>
        <v>1.3787686515224609</v>
      </c>
      <c r="S21">
        <f t="shared" ca="1" si="3"/>
        <v>6.028131994535145</v>
      </c>
      <c r="T21">
        <f t="shared" ca="1" si="3"/>
        <v>6.7664837865560505</v>
      </c>
      <c r="U21">
        <f t="shared" ca="1" si="2"/>
        <v>3.1913299998905296</v>
      </c>
    </row>
    <row r="22" spans="1:21" x14ac:dyDescent="0.15">
      <c r="A22">
        <f t="shared" ca="1" si="0"/>
        <v>-4.2063289990990462</v>
      </c>
      <c r="B22">
        <f t="shared" ca="1" si="4"/>
        <v>-0.81009480207949702</v>
      </c>
      <c r="C22">
        <f t="shared" ca="1" si="4"/>
        <v>0.18772720933323217</v>
      </c>
      <c r="D22">
        <f t="shared" ca="1" si="4"/>
        <v>2.1040116234132031E-2</v>
      </c>
      <c r="E22">
        <f t="shared" ca="1" si="3"/>
        <v>-2.6789524429182032E-2</v>
      </c>
      <c r="F22">
        <f t="shared" ca="1" si="3"/>
        <v>4.2576122744955649</v>
      </c>
      <c r="G22">
        <f t="shared" ca="1" si="3"/>
        <v>2.1045810742904649</v>
      </c>
      <c r="H22">
        <f t="shared" ca="1" si="3"/>
        <v>-0.55606673418634633</v>
      </c>
      <c r="I22">
        <f t="shared" ca="1" si="3"/>
        <v>-1.9237898942335632</v>
      </c>
      <c r="J22">
        <f t="shared" ca="1" si="3"/>
        <v>1.4946150212113711</v>
      </c>
      <c r="K22">
        <f t="shared" ca="1" si="3"/>
        <v>-6.6632697334165831</v>
      </c>
      <c r="L22">
        <f t="shared" ca="1" si="3"/>
        <v>2.2631564442809218</v>
      </c>
      <c r="M22">
        <f t="shared" ca="1" si="3"/>
        <v>1.1233543065395191</v>
      </c>
      <c r="N22">
        <f t="shared" ca="1" si="3"/>
        <v>-2.200080511404447</v>
      </c>
      <c r="O22">
        <f t="shared" ca="1" si="3"/>
        <v>1.4469084032368691</v>
      </c>
      <c r="P22">
        <f t="shared" ca="1" si="3"/>
        <v>2.6180263046090588</v>
      </c>
      <c r="Q22">
        <f t="shared" ca="1" si="3"/>
        <v>1.6347170654666519</v>
      </c>
      <c r="R22">
        <f t="shared" ca="1" si="3"/>
        <v>3.4987783348669113</v>
      </c>
      <c r="S22">
        <f t="shared" ca="1" si="3"/>
        <v>6.7859781431303814</v>
      </c>
      <c r="T22">
        <f t="shared" ca="1" si="3"/>
        <v>6.4789198011599005</v>
      </c>
      <c r="U22">
        <f t="shared" ca="1" si="2"/>
        <v>3.2390197426593899</v>
      </c>
    </row>
    <row r="23" spans="1:21" x14ac:dyDescent="0.15">
      <c r="A23">
        <f t="shared" ca="1" si="0"/>
        <v>-5.4272217553974889</v>
      </c>
      <c r="B23">
        <f t="shared" ca="1" si="4"/>
        <v>-0.80996657271462402</v>
      </c>
      <c r="C23">
        <f t="shared" ca="1" si="4"/>
        <v>-0.84007072951859463</v>
      </c>
      <c r="D23">
        <f t="shared" ca="1" si="4"/>
        <v>-0.83516447939231953</v>
      </c>
      <c r="E23">
        <f t="shared" ca="1" si="3"/>
        <v>-0.32406190737079105</v>
      </c>
      <c r="F23">
        <f t="shared" ca="1" si="3"/>
        <v>5.9560003233456698</v>
      </c>
      <c r="G23">
        <f t="shared" ca="1" si="3"/>
        <v>2.4468792000849646</v>
      </c>
      <c r="H23">
        <f t="shared" ca="1" si="3"/>
        <v>-1.8710041092914873</v>
      </c>
      <c r="I23">
        <f t="shared" ca="1" si="3"/>
        <v>-1.8072205935527521</v>
      </c>
      <c r="J23">
        <f t="shared" ca="1" si="3"/>
        <v>1.6224463980081634</v>
      </c>
      <c r="K23">
        <f t="shared" ca="1" si="3"/>
        <v>-6.335851631882865</v>
      </c>
      <c r="L23">
        <f t="shared" ca="1" si="3"/>
        <v>2.3044650270021485</v>
      </c>
      <c r="M23">
        <f t="shared" ca="1" si="3"/>
        <v>0.68910815332806208</v>
      </c>
      <c r="N23">
        <f t="shared" ca="1" si="3"/>
        <v>-3.5752920626438724</v>
      </c>
      <c r="O23">
        <f t="shared" ca="1" si="3"/>
        <v>0.82556435223203384</v>
      </c>
      <c r="P23">
        <f t="shared" ca="1" si="3"/>
        <v>2.0831355330536545</v>
      </c>
      <c r="Q23">
        <f t="shared" ca="1" si="3"/>
        <v>3.3050475739606711</v>
      </c>
      <c r="R23">
        <f t="shared" ca="1" si="3"/>
        <v>3.6648766222350018</v>
      </c>
      <c r="S23">
        <f t="shared" ca="1" si="3"/>
        <v>8.2209760455263172</v>
      </c>
      <c r="T23">
        <f t="shared" ca="1" si="3"/>
        <v>5.4288022329209502</v>
      </c>
      <c r="U23">
        <f t="shared" ca="1" si="2"/>
        <v>3.6762847919793167</v>
      </c>
    </row>
    <row r="24" spans="1:21" x14ac:dyDescent="0.15">
      <c r="A24">
        <f t="shared" ca="1" si="0"/>
        <v>-4.9875038223997361</v>
      </c>
      <c r="B24">
        <f t="shared" ca="1" si="4"/>
        <v>-1.0002540368624797</v>
      </c>
      <c r="C24">
        <f t="shared" ca="1" si="4"/>
        <v>-1.1816802223932377</v>
      </c>
      <c r="D24">
        <f t="shared" ca="1" si="4"/>
        <v>-0.18452442375130973</v>
      </c>
      <c r="E24">
        <f t="shared" ca="1" si="3"/>
        <v>-0.46610192245694415</v>
      </c>
      <c r="F24">
        <f t="shared" ca="1" si="3"/>
        <v>6.4480989378138194</v>
      </c>
      <c r="G24">
        <f t="shared" ca="1" si="3"/>
        <v>0.63590088517384791</v>
      </c>
      <c r="H24">
        <f t="shared" ca="1" si="3"/>
        <v>-0.45057206917041381</v>
      </c>
      <c r="I24">
        <f t="shared" ca="1" si="3"/>
        <v>-2.8075013060122069</v>
      </c>
      <c r="J24">
        <f t="shared" ca="1" si="3"/>
        <v>0.22555300073599049</v>
      </c>
      <c r="K24">
        <f t="shared" ca="1" si="3"/>
        <v>-6.9579836970618718</v>
      </c>
      <c r="L24">
        <f t="shared" ca="1" si="3"/>
        <v>2.1334159394166892</v>
      </c>
      <c r="M24">
        <f t="shared" ca="1" si="3"/>
        <v>1.8013228735048481</v>
      </c>
      <c r="N24">
        <f t="shared" ca="1" si="3"/>
        <v>-3.197416530943797</v>
      </c>
      <c r="O24">
        <f t="shared" ca="1" si="3"/>
        <v>1.9631695430849345</v>
      </c>
      <c r="P24">
        <f t="shared" ca="1" si="3"/>
        <v>2.3806984026458577</v>
      </c>
      <c r="Q24">
        <f t="shared" ca="1" si="3"/>
        <v>3.0416418253335111</v>
      </c>
      <c r="R24">
        <f t="shared" ca="1" si="3"/>
        <v>3.0715214263775827</v>
      </c>
      <c r="S24">
        <f t="shared" ca="1" si="3"/>
        <v>9.2819240076880725</v>
      </c>
      <c r="T24">
        <f t="shared" ca="1" si="3"/>
        <v>4.6370051095503815</v>
      </c>
      <c r="U24">
        <f t="shared" ca="1" si="2"/>
        <v>3.7668187902796917</v>
      </c>
    </row>
    <row r="25" spans="1:21" x14ac:dyDescent="0.15">
      <c r="A25">
        <f t="shared" ca="1" si="0"/>
        <v>-4.0556800603848213</v>
      </c>
      <c r="B25">
        <f t="shared" ca="1" si="4"/>
        <v>0.84234221182655888</v>
      </c>
      <c r="C25">
        <f t="shared" ca="1" si="4"/>
        <v>-0.79173764323680229</v>
      </c>
      <c r="D25">
        <f t="shared" ca="1" si="4"/>
        <v>-1.0450165178335937</v>
      </c>
      <c r="E25">
        <f t="shared" ca="1" si="3"/>
        <v>-1.5357936038537514</v>
      </c>
      <c r="F25">
        <f t="shared" ca="1" si="3"/>
        <v>5.6361973513776924</v>
      </c>
      <c r="G25">
        <f t="shared" ca="1" si="3"/>
        <v>-0.83713270940882678</v>
      </c>
      <c r="H25">
        <f t="shared" ca="1" si="3"/>
        <v>0.13617718790238187</v>
      </c>
      <c r="I25">
        <f t="shared" ca="1" si="3"/>
        <v>-3.005740624174313</v>
      </c>
      <c r="J25">
        <f t="shared" ca="1" si="3"/>
        <v>0.91092064802385331</v>
      </c>
      <c r="K25">
        <f t="shared" ca="1" si="3"/>
        <v>-8.3194325149499235</v>
      </c>
      <c r="L25">
        <f t="shared" ca="1" si="3"/>
        <v>1.5477215800149846</v>
      </c>
      <c r="M25">
        <f t="shared" ca="1" si="3"/>
        <v>1.1822108228894761</v>
      </c>
      <c r="N25">
        <f t="shared" ca="1" si="3"/>
        <v>-1.8973203257333464</v>
      </c>
      <c r="O25">
        <f t="shared" ca="1" si="3"/>
        <v>2.0796799984792966</v>
      </c>
      <c r="P25">
        <f t="shared" ca="1" si="3"/>
        <v>2.2071068143972328</v>
      </c>
      <c r="Q25">
        <f t="shared" ca="1" si="3"/>
        <v>2.5878405894727008</v>
      </c>
      <c r="R25">
        <f t="shared" ca="1" si="3"/>
        <v>5.9827719655212075</v>
      </c>
      <c r="S25">
        <f t="shared" ca="1" si="3"/>
        <v>9.3667957235158958</v>
      </c>
      <c r="T25">
        <f t="shared" ca="1" si="3"/>
        <v>4.8773577136211994</v>
      </c>
      <c r="U25">
        <f t="shared" ca="1" si="2"/>
        <v>3.9122780506369037</v>
      </c>
    </row>
    <row r="26" spans="1:21" x14ac:dyDescent="0.15">
      <c r="A26">
        <f t="shared" ca="1" si="0"/>
        <v>-4.8150773949057584</v>
      </c>
      <c r="B26">
        <f t="shared" ca="1" si="4"/>
        <v>1.7061254360964693</v>
      </c>
      <c r="C26">
        <f t="shared" ca="1" si="4"/>
        <v>-1.3624464253784332</v>
      </c>
      <c r="D26">
        <f t="shared" ca="1" si="4"/>
        <v>-1.6971074047225612</v>
      </c>
      <c r="E26">
        <f t="shared" ca="1" si="3"/>
        <v>-1.7253600496276511</v>
      </c>
      <c r="F26">
        <f t="shared" ca="1" si="3"/>
        <v>5.4715078971666689</v>
      </c>
      <c r="G26">
        <f t="shared" ca="1" si="3"/>
        <v>-0.39286945209048274</v>
      </c>
      <c r="H26">
        <f t="shared" ca="1" si="3"/>
        <v>0.47987642278349607</v>
      </c>
      <c r="I26">
        <f t="shared" ca="1" si="3"/>
        <v>-3.9239034920970868</v>
      </c>
      <c r="J26">
        <f t="shared" ca="1" si="3"/>
        <v>0.15930038309226713</v>
      </c>
      <c r="K26">
        <f t="shared" ca="1" si="3"/>
        <v>-7.772797255082244</v>
      </c>
      <c r="L26">
        <f t="shared" ca="1" si="3"/>
        <v>2.3620329355160719</v>
      </c>
      <c r="M26">
        <f t="shared" ca="1" si="3"/>
        <v>1.4973713769446872</v>
      </c>
      <c r="N26">
        <f t="shared" ca="1" si="3"/>
        <v>-1.076631109732209</v>
      </c>
      <c r="O26">
        <f t="shared" ca="1" si="3"/>
        <v>3.3676737843473457</v>
      </c>
      <c r="P26">
        <f t="shared" ca="1" si="3"/>
        <v>2.9469741720320721</v>
      </c>
      <c r="Q26">
        <f t="shared" ca="1" si="3"/>
        <v>3.2728584125630591</v>
      </c>
      <c r="R26">
        <f t="shared" ca="1" si="3"/>
        <v>4.9151075683975716</v>
      </c>
      <c r="S26">
        <f t="shared" ca="1" si="3"/>
        <v>7.8801313738058534</v>
      </c>
      <c r="T26">
        <f t="shared" ca="1" si="3"/>
        <v>4.3786603517839495</v>
      </c>
      <c r="U26">
        <f t="shared" ca="1" si="2"/>
        <v>3.7894285949220499</v>
      </c>
    </row>
    <row r="27" spans="1:21" x14ac:dyDescent="0.15">
      <c r="A27">
        <f t="shared" ca="1" si="0"/>
        <v>-5.5249074548822197</v>
      </c>
      <c r="B27">
        <f t="shared" ca="1" si="4"/>
        <v>2.9780389349220124</v>
      </c>
      <c r="C27">
        <f t="shared" ca="1" si="4"/>
        <v>8.6341723027036243E-2</v>
      </c>
      <c r="D27">
        <f t="shared" ca="1" si="4"/>
        <v>0.22942079227392553</v>
      </c>
      <c r="E27">
        <f t="shared" ca="1" si="3"/>
        <v>-1.912271644918407</v>
      </c>
      <c r="F27">
        <f t="shared" ca="1" si="3"/>
        <v>5.2651351109805358</v>
      </c>
      <c r="G27">
        <f t="shared" ca="1" si="3"/>
        <v>-4.5516527133421081E-2</v>
      </c>
      <c r="H27">
        <f t="shared" ca="1" si="3"/>
        <v>1.143200109296842</v>
      </c>
      <c r="I27">
        <f t="shared" ca="1" si="3"/>
        <v>-3.5578651862455311</v>
      </c>
      <c r="J27">
        <f t="shared" ca="1" si="3"/>
        <v>-0.82821642157775599</v>
      </c>
      <c r="K27">
        <f t="shared" ca="1" si="3"/>
        <v>-9.7854961132753377</v>
      </c>
      <c r="L27">
        <f t="shared" ca="1" si="3"/>
        <v>1.302872506533955</v>
      </c>
      <c r="M27">
        <f t="shared" ca="1" si="3"/>
        <v>1.5111660160747835</v>
      </c>
      <c r="N27">
        <f t="shared" ca="1" si="3"/>
        <v>-2.0502134442435795</v>
      </c>
      <c r="O27">
        <f t="shared" ca="1" si="3"/>
        <v>5.0661400877976543</v>
      </c>
      <c r="P27">
        <f t="shared" ca="1" si="3"/>
        <v>3.8196329561858851</v>
      </c>
      <c r="Q27">
        <f t="shared" ca="1" si="3"/>
        <v>4.4379880294638143</v>
      </c>
      <c r="R27">
        <f t="shared" ca="1" si="3"/>
        <v>6.4841663464827821</v>
      </c>
      <c r="S27">
        <f t="shared" ca="1" si="3"/>
        <v>7.675000220990059</v>
      </c>
      <c r="T27">
        <f t="shared" ca="1" si="3"/>
        <v>4.8820704682811922</v>
      </c>
      <c r="U27">
        <f t="shared" ca="1" si="2"/>
        <v>4.3026230188944199</v>
      </c>
    </row>
    <row r="28" spans="1:21" x14ac:dyDescent="0.15">
      <c r="A28">
        <f t="shared" ca="1" si="0"/>
        <v>-4.7431820613800673</v>
      </c>
      <c r="B28">
        <f t="shared" ca="1" si="4"/>
        <v>3.1523037939872767</v>
      </c>
      <c r="C28">
        <f t="shared" ca="1" si="4"/>
        <v>-0.87499641777035975</v>
      </c>
      <c r="D28">
        <f t="shared" ca="1" si="4"/>
        <v>0.46456243061237507</v>
      </c>
      <c r="E28">
        <f t="shared" ca="1" si="3"/>
        <v>-1.3569501770099988</v>
      </c>
      <c r="F28">
        <f t="shared" ca="1" si="3"/>
        <v>5.1449918963959869</v>
      </c>
      <c r="G28">
        <f t="shared" ca="1" si="3"/>
        <v>0.23915558125651321</v>
      </c>
      <c r="H28">
        <f t="shared" ca="1" si="3"/>
        <v>2.6867092192662261</v>
      </c>
      <c r="I28">
        <f t="shared" ca="1" si="3"/>
        <v>-3.6827893326024737</v>
      </c>
      <c r="J28">
        <f t="shared" ca="1" si="3"/>
        <v>-1.5803056428850923</v>
      </c>
      <c r="K28">
        <f t="shared" ca="1" si="3"/>
        <v>-9.3440444366405675</v>
      </c>
      <c r="L28">
        <f t="shared" ca="1" si="3"/>
        <v>1.6271305113265107</v>
      </c>
      <c r="M28">
        <f t="shared" ca="1" si="3"/>
        <v>4.0900209877232792</v>
      </c>
      <c r="N28">
        <f t="shared" ca="1" si="3"/>
        <v>-2.0770058026180558</v>
      </c>
      <c r="O28">
        <f t="shared" ca="1" si="3"/>
        <v>5.4167315453858471</v>
      </c>
      <c r="P28">
        <f t="shared" ca="1" si="3"/>
        <v>5.0809095613265374</v>
      </c>
      <c r="Q28">
        <f t="shared" ca="1" si="3"/>
        <v>5.6380945990937423</v>
      </c>
      <c r="R28">
        <f t="shared" ca="1" si="3"/>
        <v>6.7675699867158317</v>
      </c>
      <c r="S28">
        <f t="shared" ca="1" si="3"/>
        <v>8.5821948812788502</v>
      </c>
      <c r="T28">
        <f t="shared" ca="1" si="3"/>
        <v>5.524349676754702</v>
      </c>
      <c r="U28">
        <f t="shared" ca="1" si="2"/>
        <v>4.5054802598361698</v>
      </c>
    </row>
    <row r="29" spans="1:21" x14ac:dyDescent="0.15">
      <c r="A29">
        <f t="shared" ca="1" si="0"/>
        <v>-5.3002249366791068</v>
      </c>
      <c r="B29">
        <f t="shared" ca="1" si="4"/>
        <v>2.5457929953585676</v>
      </c>
      <c r="C29">
        <f t="shared" ca="1" si="4"/>
        <v>-1.8543762196980034</v>
      </c>
      <c r="D29">
        <f t="shared" ca="1" si="4"/>
        <v>1.3367435248001347</v>
      </c>
      <c r="E29">
        <f t="shared" ca="1" si="3"/>
        <v>-2.1378301614951178</v>
      </c>
      <c r="F29">
        <f t="shared" ca="1" si="3"/>
        <v>5.8762952239697608</v>
      </c>
      <c r="G29">
        <f t="shared" ca="1" si="3"/>
        <v>0.88080962461029255</v>
      </c>
      <c r="H29">
        <f t="shared" ref="H29:T44" ca="1" si="5">_xlfn.NORM.S.INV(RAND())+H28</f>
        <v>4.522616132739258</v>
      </c>
      <c r="I29">
        <f t="shared" ca="1" si="5"/>
        <v>-3.9939887920312329</v>
      </c>
      <c r="J29">
        <f t="shared" ca="1" si="5"/>
        <v>-0.87460566356422909</v>
      </c>
      <c r="K29">
        <f t="shared" ca="1" si="5"/>
        <v>-11.433020834153361</v>
      </c>
      <c r="L29">
        <f t="shared" ca="1" si="5"/>
        <v>0.94263218032918261</v>
      </c>
      <c r="M29">
        <f t="shared" ca="1" si="5"/>
        <v>5.1759068430129966</v>
      </c>
      <c r="N29">
        <f t="shared" ca="1" si="5"/>
        <v>-2.3384724976207707</v>
      </c>
      <c r="O29">
        <f t="shared" ca="1" si="5"/>
        <v>5.2300361270973692</v>
      </c>
      <c r="P29">
        <f t="shared" ca="1" si="5"/>
        <v>6.1982644711766772</v>
      </c>
      <c r="Q29">
        <f t="shared" ca="1" si="5"/>
        <v>7.2515433027403269</v>
      </c>
      <c r="R29">
        <f t="shared" ca="1" si="5"/>
        <v>7.1549074503983148</v>
      </c>
      <c r="S29">
        <f t="shared" ca="1" si="5"/>
        <v>9.4654843048904613</v>
      </c>
      <c r="T29">
        <f t="shared" ca="1" si="5"/>
        <v>6.7637406572452843</v>
      </c>
      <c r="U29">
        <f t="shared" ca="1" si="2"/>
        <v>5.2460485899721716</v>
      </c>
    </row>
    <row r="30" spans="1:21" x14ac:dyDescent="0.15">
      <c r="A30">
        <f t="shared" ca="1" si="0"/>
        <v>-5.8397093448758959</v>
      </c>
      <c r="B30">
        <f t="shared" ca="1" si="4"/>
        <v>3.3704352161053235</v>
      </c>
      <c r="C30">
        <f t="shared" ca="1" si="4"/>
        <v>-1.9736563343986062</v>
      </c>
      <c r="D30">
        <f t="shared" ca="1" si="4"/>
        <v>2.5252386261685809</v>
      </c>
      <c r="E30">
        <f t="shared" ref="E30:G45" ca="1" si="6">_xlfn.NORM.S.INV(RAND())+E29</f>
        <v>-3.2925480675054555</v>
      </c>
      <c r="F30">
        <f t="shared" ca="1" si="6"/>
        <v>6.0351202257010117</v>
      </c>
      <c r="G30">
        <f t="shared" ca="1" si="6"/>
        <v>-0.85951271469862789</v>
      </c>
      <c r="H30">
        <f t="shared" ca="1" si="5"/>
        <v>4.7908110763143537</v>
      </c>
      <c r="I30">
        <f t="shared" ca="1" si="5"/>
        <v>-2.3005998746164225</v>
      </c>
      <c r="J30">
        <f t="shared" ca="1" si="5"/>
        <v>-0.85170402646045418</v>
      </c>
      <c r="K30">
        <f t="shared" ca="1" si="5"/>
        <v>-11.146504944629873</v>
      </c>
      <c r="L30">
        <f t="shared" ca="1" si="5"/>
        <v>0.23838684475986394</v>
      </c>
      <c r="M30">
        <f t="shared" ca="1" si="5"/>
        <v>6.4978237996616706</v>
      </c>
      <c r="N30">
        <f t="shared" ca="1" si="5"/>
        <v>-3.5203154619592367</v>
      </c>
      <c r="O30">
        <f t="shared" ca="1" si="5"/>
        <v>5.6209132519911318</v>
      </c>
      <c r="P30">
        <f t="shared" ca="1" si="5"/>
        <v>6.6402398806299878</v>
      </c>
      <c r="Q30">
        <f t="shared" ca="1" si="5"/>
        <v>7.634392515067864</v>
      </c>
      <c r="R30">
        <f t="shared" ca="1" si="5"/>
        <v>8.0042370648678087</v>
      </c>
      <c r="S30">
        <f t="shared" ca="1" si="5"/>
        <v>9.2949664556181979</v>
      </c>
      <c r="T30">
        <f t="shared" ca="1" si="5"/>
        <v>4.9657773420883569</v>
      </c>
      <c r="U30">
        <f t="shared" ca="1" si="2"/>
        <v>5.4120420903858699</v>
      </c>
    </row>
    <row r="31" spans="1:21" x14ac:dyDescent="0.15">
      <c r="A31">
        <f t="shared" ca="1" si="0"/>
        <v>-4.742880850276272</v>
      </c>
      <c r="B31">
        <f t="shared" ca="1" si="4"/>
        <v>4.2185202636896388</v>
      </c>
      <c r="C31">
        <f t="shared" ca="1" si="4"/>
        <v>-2.8585915823398929</v>
      </c>
      <c r="D31">
        <f t="shared" ca="1" si="4"/>
        <v>3.2452627319272471</v>
      </c>
      <c r="E31">
        <f t="shared" ca="1" si="6"/>
        <v>-3.3891448782624951</v>
      </c>
      <c r="F31">
        <f t="shared" ca="1" si="6"/>
        <v>7.7427501261594962</v>
      </c>
      <c r="G31">
        <f t="shared" ca="1" si="6"/>
        <v>-1.840807727826967</v>
      </c>
      <c r="H31">
        <f t="shared" ca="1" si="5"/>
        <v>5.1130625933931189</v>
      </c>
      <c r="I31">
        <f t="shared" ca="1" si="5"/>
        <v>-0.62365509657511975</v>
      </c>
      <c r="J31">
        <f t="shared" ca="1" si="5"/>
        <v>-0.27919615335078407</v>
      </c>
      <c r="K31">
        <f t="shared" ca="1" si="5"/>
        <v>-11.180402524960403</v>
      </c>
      <c r="L31">
        <f t="shared" ca="1" si="5"/>
        <v>1.1012065537047953</v>
      </c>
      <c r="M31">
        <f t="shared" ca="1" si="5"/>
        <v>5.1207701058077406</v>
      </c>
      <c r="N31">
        <f t="shared" ca="1" si="5"/>
        <v>-4.1258903855436495</v>
      </c>
      <c r="O31">
        <f t="shared" ca="1" si="5"/>
        <v>5.9805826733000913</v>
      </c>
      <c r="P31">
        <f t="shared" ca="1" si="5"/>
        <v>4.7300457907939952</v>
      </c>
      <c r="Q31">
        <f t="shared" ca="1" si="5"/>
        <v>9.0536453554006435</v>
      </c>
      <c r="R31">
        <f t="shared" ca="1" si="5"/>
        <v>7.2573480630844278</v>
      </c>
      <c r="S31">
        <f t="shared" ca="1" si="5"/>
        <v>8.6936170539791426</v>
      </c>
      <c r="T31">
        <f t="shared" ca="1" si="5"/>
        <v>6.4380460932206649</v>
      </c>
      <c r="U31">
        <f t="shared" ca="1" si="2"/>
        <v>5.4341578879528081</v>
      </c>
    </row>
    <row r="32" spans="1:21" x14ac:dyDescent="0.15">
      <c r="A32">
        <f t="shared" ca="1" si="0"/>
        <v>-5.42663410314624</v>
      </c>
      <c r="B32">
        <f t="shared" ref="B32:D47" ca="1" si="7">_xlfn.NORM.S.INV(RAND())+B31</f>
        <v>3.3941933365062797</v>
      </c>
      <c r="C32">
        <f t="shared" ca="1" si="7"/>
        <v>-3.5964763919568457</v>
      </c>
      <c r="D32">
        <f t="shared" ca="1" si="7"/>
        <v>3.3618681787851639</v>
      </c>
      <c r="E32">
        <f t="shared" ca="1" si="6"/>
        <v>-3.2965831940821988</v>
      </c>
      <c r="F32">
        <f t="shared" ca="1" si="6"/>
        <v>7.1063782305561567</v>
      </c>
      <c r="G32">
        <f t="shared" ca="1" si="6"/>
        <v>-1.2319727404106371</v>
      </c>
      <c r="H32">
        <f t="shared" ca="1" si="5"/>
        <v>5.555107126300034</v>
      </c>
      <c r="I32">
        <f t="shared" ca="1" si="5"/>
        <v>-0.57002336443120538</v>
      </c>
      <c r="J32">
        <f t="shared" ca="1" si="5"/>
        <v>1.4465850110230307</v>
      </c>
      <c r="K32">
        <f t="shared" ca="1" si="5"/>
        <v>-11.973235260516502</v>
      </c>
      <c r="L32">
        <f t="shared" ca="1" si="5"/>
        <v>0.46228135066956955</v>
      </c>
      <c r="M32">
        <f t="shared" ca="1" si="5"/>
        <v>4.841064993372088</v>
      </c>
      <c r="N32">
        <f t="shared" ca="1" si="5"/>
        <v>-2.4391706232075574</v>
      </c>
      <c r="O32">
        <f t="shared" ca="1" si="5"/>
        <v>6.3979704198395178</v>
      </c>
      <c r="P32">
        <f t="shared" ca="1" si="5"/>
        <v>4.2340961303595819</v>
      </c>
      <c r="Q32">
        <f t="shared" ca="1" si="5"/>
        <v>8.5737978728421229</v>
      </c>
      <c r="R32">
        <f t="shared" ca="1" si="5"/>
        <v>5.2942362606713322</v>
      </c>
      <c r="S32">
        <f t="shared" ca="1" si="5"/>
        <v>10.831522563022233</v>
      </c>
      <c r="T32">
        <f t="shared" ca="1" si="5"/>
        <v>4.7823558494037783</v>
      </c>
      <c r="U32">
        <f t="shared" ca="1" si="2"/>
        <v>5.4467566477647615</v>
      </c>
    </row>
    <row r="33" spans="1:21" x14ac:dyDescent="0.15">
      <c r="A33">
        <f t="shared" ca="1" si="0"/>
        <v>-6.1726750427909289</v>
      </c>
      <c r="B33">
        <f t="shared" ca="1" si="7"/>
        <v>2.6774253508508812</v>
      </c>
      <c r="C33">
        <f t="shared" ca="1" si="7"/>
        <v>-3.6773476495699202</v>
      </c>
      <c r="D33">
        <f t="shared" ca="1" si="7"/>
        <v>3.5974109808295163</v>
      </c>
      <c r="E33">
        <f t="shared" ca="1" si="6"/>
        <v>-3.8052375696514971</v>
      </c>
      <c r="F33">
        <f t="shared" ca="1" si="6"/>
        <v>8.1299273613563656</v>
      </c>
      <c r="G33">
        <f t="shared" ca="1" si="6"/>
        <v>-1.2536238053203232</v>
      </c>
      <c r="H33">
        <f t="shared" ca="1" si="5"/>
        <v>5.6642627499513045</v>
      </c>
      <c r="I33">
        <f t="shared" ca="1" si="5"/>
        <v>-2.1896376516539071</v>
      </c>
      <c r="J33">
        <f t="shared" ca="1" si="5"/>
        <v>4.175246125156522</v>
      </c>
      <c r="K33">
        <f t="shared" ca="1" si="5"/>
        <v>-10.580105209364351</v>
      </c>
      <c r="L33">
        <f t="shared" ca="1" si="5"/>
        <v>1.4196270986019492</v>
      </c>
      <c r="M33">
        <f t="shared" ca="1" si="5"/>
        <v>5.1907682073454051</v>
      </c>
      <c r="N33">
        <f t="shared" ca="1" si="5"/>
        <v>-3.2136491269580141</v>
      </c>
      <c r="O33">
        <f t="shared" ca="1" si="5"/>
        <v>6.2108567351917907</v>
      </c>
      <c r="P33">
        <f t="shared" ca="1" si="5"/>
        <v>4.3874783969672215</v>
      </c>
      <c r="Q33">
        <f t="shared" ca="1" si="5"/>
        <v>11.111371429993367</v>
      </c>
      <c r="R33">
        <f t="shared" ca="1" si="5"/>
        <v>6.2184571736686376</v>
      </c>
      <c r="S33">
        <f t="shared" ca="1" si="5"/>
        <v>11.037698868765384</v>
      </c>
      <c r="T33">
        <f t="shared" ca="1" si="5"/>
        <v>4.8210680449866299</v>
      </c>
      <c r="U33">
        <f t="shared" ca="1" si="2"/>
        <v>5.7525663537067402</v>
      </c>
    </row>
    <row r="34" spans="1:21" x14ac:dyDescent="0.15">
      <c r="A34">
        <f t="shared" ca="1" si="0"/>
        <v>-6.4987495886555191</v>
      </c>
      <c r="B34">
        <f t="shared" ca="1" si="7"/>
        <v>1.9912259350594099</v>
      </c>
      <c r="C34">
        <f t="shared" ca="1" si="7"/>
        <v>-5.1090777240311258</v>
      </c>
      <c r="D34">
        <f t="shared" ca="1" si="7"/>
        <v>2.0402652333411559</v>
      </c>
      <c r="E34">
        <f t="shared" ca="1" si="6"/>
        <v>-4.1458330276549713</v>
      </c>
      <c r="F34">
        <f t="shared" ca="1" si="6"/>
        <v>10.064167975172619</v>
      </c>
      <c r="G34">
        <f t="shared" ca="1" si="6"/>
        <v>-2.1662766535052436</v>
      </c>
      <c r="H34">
        <f t="shared" ca="1" si="5"/>
        <v>3.9362075110421015</v>
      </c>
      <c r="I34">
        <f t="shared" ca="1" si="5"/>
        <v>-1.5949299466457152</v>
      </c>
      <c r="J34">
        <f t="shared" ca="1" si="5"/>
        <v>5.2646476373008682</v>
      </c>
      <c r="K34">
        <f t="shared" ca="1" si="5"/>
        <v>-11.138754703706157</v>
      </c>
      <c r="L34">
        <f t="shared" ca="1" si="5"/>
        <v>2.7740226790483726</v>
      </c>
      <c r="M34">
        <f t="shared" ca="1" si="5"/>
        <v>5.4971953151372697</v>
      </c>
      <c r="N34">
        <f t="shared" ca="1" si="5"/>
        <v>-3.8787259038971595</v>
      </c>
      <c r="O34">
        <f t="shared" ca="1" si="5"/>
        <v>4.9933308297501515</v>
      </c>
      <c r="P34">
        <f t="shared" ca="1" si="5"/>
        <v>3.8875011703796547</v>
      </c>
      <c r="Q34">
        <f t="shared" ca="1" si="5"/>
        <v>8.8184708574070498</v>
      </c>
      <c r="R34">
        <f t="shared" ca="1" si="5"/>
        <v>6.96819938179922</v>
      </c>
      <c r="S34">
        <f t="shared" ca="1" si="5"/>
        <v>9.8284985947605676</v>
      </c>
      <c r="T34">
        <f t="shared" ca="1" si="5"/>
        <v>5.6745246413597643</v>
      </c>
      <c r="U34">
        <f t="shared" ca="1" si="2"/>
        <v>5.8416377399706185</v>
      </c>
    </row>
    <row r="35" spans="1:21" x14ac:dyDescent="0.15">
      <c r="A35">
        <f t="shared" ref="A35:A62" ca="1" si="8">_xlfn.NORM.S.INV(RAND())+A34</f>
        <v>-7.0065657422388004</v>
      </c>
      <c r="B35">
        <f t="shared" ca="1" si="7"/>
        <v>1.0751446960933044</v>
      </c>
      <c r="C35">
        <f t="shared" ca="1" si="7"/>
        <v>-5.6578979202574553</v>
      </c>
      <c r="D35">
        <f t="shared" ca="1" si="7"/>
        <v>3.1276651728092331</v>
      </c>
      <c r="E35">
        <f t="shared" ca="1" si="6"/>
        <v>-5.5955674272718774</v>
      </c>
      <c r="F35">
        <f t="shared" ca="1" si="6"/>
        <v>10.473446792725479</v>
      </c>
      <c r="G35">
        <f t="shared" ca="1" si="6"/>
        <v>-1.9882738417822372</v>
      </c>
      <c r="H35">
        <f t="shared" ca="1" si="5"/>
        <v>4.9519564209700455</v>
      </c>
      <c r="I35">
        <f t="shared" ca="1" si="5"/>
        <v>-1.0434833895291549</v>
      </c>
      <c r="J35">
        <f t="shared" ca="1" si="5"/>
        <v>4.9372987897965661</v>
      </c>
      <c r="K35">
        <f t="shared" ca="1" si="5"/>
        <v>-10.325661839268363</v>
      </c>
      <c r="L35">
        <f t="shared" ca="1" si="5"/>
        <v>2.7506221970627336</v>
      </c>
      <c r="M35">
        <f t="shared" ca="1" si="5"/>
        <v>5.7496846302223554</v>
      </c>
      <c r="N35">
        <f t="shared" ca="1" si="5"/>
        <v>-5.4827352406790641</v>
      </c>
      <c r="O35">
        <f t="shared" ca="1" si="5"/>
        <v>5.8606858016671595</v>
      </c>
      <c r="P35">
        <f t="shared" ca="1" si="5"/>
        <v>4.1805384275328361</v>
      </c>
      <c r="Q35">
        <f t="shared" ca="1" si="5"/>
        <v>8.8779573886779328</v>
      </c>
      <c r="R35">
        <f t="shared" ca="1" si="5"/>
        <v>8.969901683427274</v>
      </c>
      <c r="S35">
        <f t="shared" ca="1" si="5"/>
        <v>10.307942888618452</v>
      </c>
      <c r="T35">
        <f t="shared" ca="1" si="5"/>
        <v>6.5476820695427991</v>
      </c>
      <c r="U35">
        <f t="shared" ca="1" si="2"/>
        <v>6.247744230524642</v>
      </c>
    </row>
    <row r="36" spans="1:21" x14ac:dyDescent="0.15">
      <c r="A36">
        <f t="shared" ca="1" si="8"/>
        <v>-6.856443895273002</v>
      </c>
      <c r="B36">
        <f t="shared" ca="1" si="7"/>
        <v>0.63450415479863931</v>
      </c>
      <c r="C36">
        <f t="shared" ca="1" si="7"/>
        <v>-5.1297363690282411</v>
      </c>
      <c r="D36">
        <f t="shared" ca="1" si="7"/>
        <v>4.4094941097641094</v>
      </c>
      <c r="E36">
        <f t="shared" ca="1" si="6"/>
        <v>-4.4152984120847583</v>
      </c>
      <c r="F36">
        <f t="shared" ca="1" si="6"/>
        <v>11.001051113973341</v>
      </c>
      <c r="G36">
        <f t="shared" ca="1" si="6"/>
        <v>-1.897231813646874</v>
      </c>
      <c r="H36">
        <f t="shared" ca="1" si="5"/>
        <v>5.1082089886534634</v>
      </c>
      <c r="I36">
        <f t="shared" ca="1" si="5"/>
        <v>-1.3439786834580123</v>
      </c>
      <c r="J36">
        <f t="shared" ca="1" si="5"/>
        <v>5.4414586970378629</v>
      </c>
      <c r="K36">
        <f t="shared" ca="1" si="5"/>
        <v>-10.147543452656086</v>
      </c>
      <c r="L36">
        <f t="shared" ca="1" si="5"/>
        <v>2.1800884532188265</v>
      </c>
      <c r="M36">
        <f t="shared" ca="1" si="5"/>
        <v>7.5751537715082273</v>
      </c>
      <c r="N36">
        <f t="shared" ca="1" si="5"/>
        <v>-3.8924037515272678</v>
      </c>
      <c r="O36">
        <f t="shared" ca="1" si="5"/>
        <v>4.9299048993005652</v>
      </c>
      <c r="P36">
        <f t="shared" ca="1" si="5"/>
        <v>4.2202564128839155</v>
      </c>
      <c r="Q36">
        <f t="shared" ca="1" si="5"/>
        <v>10.722173892404985</v>
      </c>
      <c r="R36">
        <f t="shared" ca="1" si="5"/>
        <v>9.1914056756596167</v>
      </c>
      <c r="S36">
        <f t="shared" ca="1" si="5"/>
        <v>9.8726574934112925</v>
      </c>
      <c r="T36">
        <f t="shared" ca="1" si="5"/>
        <v>7.0074830575691553</v>
      </c>
      <c r="U36">
        <f t="shared" ca="1" si="2"/>
        <v>6.262001804065302</v>
      </c>
    </row>
    <row r="37" spans="1:21" x14ac:dyDescent="0.15">
      <c r="A37">
        <f t="shared" ca="1" si="8"/>
        <v>-6.406355051334339</v>
      </c>
      <c r="B37">
        <f t="shared" ca="1" si="7"/>
        <v>-1.355602568851999E-2</v>
      </c>
      <c r="C37">
        <f t="shared" ca="1" si="7"/>
        <v>-4.815740179044008</v>
      </c>
      <c r="D37">
        <f t="shared" ca="1" si="7"/>
        <v>3.6379247621311968</v>
      </c>
      <c r="E37">
        <f t="shared" ca="1" si="6"/>
        <v>-4.4189576113044895</v>
      </c>
      <c r="F37">
        <f t="shared" ca="1" si="6"/>
        <v>11.773280880779952</v>
      </c>
      <c r="G37">
        <f t="shared" ca="1" si="6"/>
        <v>-1.3917095737967164</v>
      </c>
      <c r="H37">
        <f t="shared" ca="1" si="5"/>
        <v>5.862692741215989</v>
      </c>
      <c r="I37">
        <f t="shared" ca="1" si="5"/>
        <v>-2.5862970214966201</v>
      </c>
      <c r="J37">
        <f t="shared" ca="1" si="5"/>
        <v>6.4102407941944746</v>
      </c>
      <c r="K37">
        <f t="shared" ca="1" si="5"/>
        <v>-10.160210383521987</v>
      </c>
      <c r="L37">
        <f t="shared" ca="1" si="5"/>
        <v>2.8058541664817271</v>
      </c>
      <c r="M37">
        <f t="shared" ca="1" si="5"/>
        <v>5.9362977675952635</v>
      </c>
      <c r="N37">
        <f t="shared" ca="1" si="5"/>
        <v>-4.4737929296137047</v>
      </c>
      <c r="O37">
        <f t="shared" ca="1" si="5"/>
        <v>6.0196845611442935</v>
      </c>
      <c r="P37">
        <f t="shared" ca="1" si="5"/>
        <v>3.8394729292019258</v>
      </c>
      <c r="Q37">
        <f t="shared" ca="1" si="5"/>
        <v>10.6677463085833</v>
      </c>
      <c r="R37">
        <f t="shared" ca="1" si="5"/>
        <v>9.2934020471527727</v>
      </c>
      <c r="S37">
        <f t="shared" ca="1" si="5"/>
        <v>8.6200045865904098</v>
      </c>
      <c r="T37">
        <f t="shared" ca="1" si="5"/>
        <v>8.4183387840611417</v>
      </c>
      <c r="U37">
        <f t="shared" ca="1" si="2"/>
        <v>6.3338249773565769</v>
      </c>
    </row>
    <row r="38" spans="1:21" x14ac:dyDescent="0.15">
      <c r="A38">
        <f t="shared" ca="1" si="8"/>
        <v>-6.7527507066080341</v>
      </c>
      <c r="B38">
        <f t="shared" ca="1" si="7"/>
        <v>0.54592177492190996</v>
      </c>
      <c r="C38">
        <f t="shared" ca="1" si="7"/>
        <v>-4.9495714780169209</v>
      </c>
      <c r="D38">
        <f t="shared" ca="1" si="7"/>
        <v>2.7912302674884426</v>
      </c>
      <c r="E38">
        <f t="shared" ca="1" si="6"/>
        <v>-3.8128565402131422</v>
      </c>
      <c r="F38">
        <f t="shared" ca="1" si="6"/>
        <v>13.766094396483879</v>
      </c>
      <c r="G38">
        <f t="shared" ca="1" si="6"/>
        <v>-2.2256312708555424</v>
      </c>
      <c r="H38">
        <f t="shared" ca="1" si="5"/>
        <v>3.4177433165883095</v>
      </c>
      <c r="I38">
        <f t="shared" ca="1" si="5"/>
        <v>-3.8124324525120281</v>
      </c>
      <c r="J38">
        <f t="shared" ca="1" si="5"/>
        <v>6.6183674869631917</v>
      </c>
      <c r="K38">
        <f t="shared" ca="1" si="5"/>
        <v>-10.019034967891249</v>
      </c>
      <c r="L38">
        <f t="shared" ca="1" si="5"/>
        <v>1.5858318606046817</v>
      </c>
      <c r="M38">
        <f t="shared" ca="1" si="5"/>
        <v>6.5259523183144257</v>
      </c>
      <c r="N38">
        <f t="shared" ca="1" si="5"/>
        <v>-3.791050295839443</v>
      </c>
      <c r="O38">
        <f t="shared" ca="1" si="5"/>
        <v>4.9820133283364383</v>
      </c>
      <c r="P38">
        <f t="shared" ca="1" si="5"/>
        <v>3.505983348067121</v>
      </c>
      <c r="Q38">
        <f t="shared" ca="1" si="5"/>
        <v>11.18295688452838</v>
      </c>
      <c r="R38">
        <f t="shared" ca="1" si="5"/>
        <v>8.5785590112300376</v>
      </c>
      <c r="S38">
        <f t="shared" ca="1" si="5"/>
        <v>9.2953308070882859</v>
      </c>
      <c r="T38">
        <f t="shared" ca="1" si="5"/>
        <v>8.0869978627764674</v>
      </c>
      <c r="U38">
        <f t="shared" ca="1" si="2"/>
        <v>6.4929975880369133</v>
      </c>
    </row>
    <row r="39" spans="1:21" x14ac:dyDescent="0.15">
      <c r="A39">
        <f t="shared" ca="1" si="8"/>
        <v>-7.0410314719932616</v>
      </c>
      <c r="B39">
        <f t="shared" ca="1" si="7"/>
        <v>1.0474232373477781</v>
      </c>
      <c r="C39">
        <f t="shared" ca="1" si="7"/>
        <v>-3.7446833416741967</v>
      </c>
      <c r="D39">
        <f t="shared" ca="1" si="7"/>
        <v>2.0542294100537903</v>
      </c>
      <c r="E39">
        <f t="shared" ca="1" si="6"/>
        <v>-2.7821127842705988</v>
      </c>
      <c r="F39">
        <f t="shared" ca="1" si="6"/>
        <v>14.161183025552798</v>
      </c>
      <c r="G39">
        <f t="shared" ca="1" si="6"/>
        <v>-3.1124505113157008</v>
      </c>
      <c r="H39">
        <f t="shared" ca="1" si="5"/>
        <v>4.3043519742035787</v>
      </c>
      <c r="I39">
        <f t="shared" ca="1" si="5"/>
        <v>-4.1284170473069031</v>
      </c>
      <c r="J39">
        <f t="shared" ca="1" si="5"/>
        <v>6.1713968816801188</v>
      </c>
      <c r="K39">
        <f t="shared" ca="1" si="5"/>
        <v>-10.448029178906518</v>
      </c>
      <c r="L39">
        <f t="shared" ca="1" si="5"/>
        <v>1.6957908132733091</v>
      </c>
      <c r="M39">
        <f t="shared" ca="1" si="5"/>
        <v>7.8806638447592121</v>
      </c>
      <c r="N39">
        <f t="shared" ca="1" si="5"/>
        <v>-3.1102098546576236</v>
      </c>
      <c r="O39">
        <f t="shared" ca="1" si="5"/>
        <v>5.6965006944510659</v>
      </c>
      <c r="P39">
        <f t="shared" ca="1" si="5"/>
        <v>3.2526466353092895</v>
      </c>
      <c r="Q39">
        <f t="shared" ca="1" si="5"/>
        <v>11.011774093582455</v>
      </c>
      <c r="R39">
        <f t="shared" ca="1" si="5"/>
        <v>9.3426422584400406</v>
      </c>
      <c r="S39">
        <f t="shared" ca="1" si="5"/>
        <v>9.4384770311573867</v>
      </c>
      <c r="T39">
        <f t="shared" ca="1" si="5"/>
        <v>7.6468607508809212</v>
      </c>
      <c r="U39">
        <f t="shared" ca="1" si="2"/>
        <v>6.57659853597539</v>
      </c>
    </row>
    <row r="40" spans="1:21" x14ac:dyDescent="0.15">
      <c r="A40">
        <f t="shared" ca="1" si="8"/>
        <v>-6.4932328500631886</v>
      </c>
      <c r="B40">
        <f t="shared" ca="1" si="7"/>
        <v>0.1395272042529323</v>
      </c>
      <c r="C40">
        <f t="shared" ca="1" si="7"/>
        <v>-4.732180930481884</v>
      </c>
      <c r="D40">
        <f t="shared" ca="1" si="7"/>
        <v>3.0732292199027067</v>
      </c>
      <c r="E40">
        <f t="shared" ca="1" si="6"/>
        <v>-2.9363999035427777</v>
      </c>
      <c r="F40">
        <f t="shared" ca="1" si="6"/>
        <v>13.245372991446079</v>
      </c>
      <c r="G40">
        <f t="shared" ca="1" si="6"/>
        <v>-3.0975960089718342</v>
      </c>
      <c r="H40">
        <f t="shared" ca="1" si="5"/>
        <v>3.8243950432242366</v>
      </c>
      <c r="I40">
        <f t="shared" ca="1" si="5"/>
        <v>-3.7356470819593106</v>
      </c>
      <c r="J40">
        <f t="shared" ca="1" si="5"/>
        <v>7.2106632371765915</v>
      </c>
      <c r="K40">
        <f t="shared" ca="1" si="5"/>
        <v>-10.702368834294068</v>
      </c>
      <c r="L40">
        <f t="shared" ca="1" si="5"/>
        <v>2.0573255828736072</v>
      </c>
      <c r="M40">
        <f t="shared" ca="1" si="5"/>
        <v>4.8807476061610373</v>
      </c>
      <c r="N40">
        <f t="shared" ca="1" si="5"/>
        <v>-3.6583756256980369</v>
      </c>
      <c r="O40">
        <f t="shared" ca="1" si="5"/>
        <v>6.3859958967573789</v>
      </c>
      <c r="P40">
        <f t="shared" ca="1" si="5"/>
        <v>2.743974104006071</v>
      </c>
      <c r="Q40">
        <f t="shared" ca="1" si="5"/>
        <v>11.684041917669564</v>
      </c>
      <c r="R40">
        <f t="shared" ca="1" si="5"/>
        <v>8.1847881667697777</v>
      </c>
      <c r="S40">
        <f t="shared" ca="1" si="5"/>
        <v>9.0708465662559128</v>
      </c>
      <c r="T40">
        <f t="shared" ca="1" si="5"/>
        <v>8.1036744446827118</v>
      </c>
      <c r="U40">
        <f t="shared" ca="1" si="2"/>
        <v>6.4954469999051447</v>
      </c>
    </row>
    <row r="41" spans="1:21" x14ac:dyDescent="0.15">
      <c r="A41">
        <f t="shared" ca="1" si="8"/>
        <v>-6.5118871502820523</v>
      </c>
      <c r="B41">
        <f t="shared" ca="1" si="7"/>
        <v>-0.96198294108971294</v>
      </c>
      <c r="C41">
        <f t="shared" ca="1" si="7"/>
        <v>-5.0822585327409193</v>
      </c>
      <c r="D41">
        <f t="shared" ca="1" si="7"/>
        <v>2.219482309140413</v>
      </c>
      <c r="E41">
        <f t="shared" ca="1" si="6"/>
        <v>-3.2381323706926541</v>
      </c>
      <c r="F41">
        <f t="shared" ca="1" si="6"/>
        <v>15.309074247399895</v>
      </c>
      <c r="G41">
        <f t="shared" ca="1" si="6"/>
        <v>-4.2819631701895524</v>
      </c>
      <c r="H41">
        <f t="shared" ca="1" si="5"/>
        <v>4.7103535073991889</v>
      </c>
      <c r="I41">
        <f t="shared" ca="1" si="5"/>
        <v>-4.544893407991232</v>
      </c>
      <c r="J41">
        <f t="shared" ca="1" si="5"/>
        <v>9.6733579457144749</v>
      </c>
      <c r="K41">
        <f t="shared" ca="1" si="5"/>
        <v>-11.415654278697314</v>
      </c>
      <c r="L41">
        <f t="shared" ca="1" si="5"/>
        <v>3.5630194997917677</v>
      </c>
      <c r="M41">
        <f t="shared" ca="1" si="5"/>
        <v>4.8008102057703832</v>
      </c>
      <c r="N41">
        <f t="shared" ca="1" si="5"/>
        <v>-2.4800031230212443</v>
      </c>
      <c r="O41">
        <f t="shared" ca="1" si="5"/>
        <v>7.2860885320418056</v>
      </c>
      <c r="P41">
        <f t="shared" ca="1" si="5"/>
        <v>0.93863224769028886</v>
      </c>
      <c r="Q41">
        <f t="shared" ca="1" si="5"/>
        <v>11.526079711667021</v>
      </c>
      <c r="R41">
        <f t="shared" ca="1" si="5"/>
        <v>8.2146305411307843</v>
      </c>
      <c r="S41">
        <f t="shared" ca="1" si="5"/>
        <v>9.6261974187478305</v>
      </c>
      <c r="T41">
        <f t="shared" ca="1" si="5"/>
        <v>7.1956608439973788</v>
      </c>
      <c r="U41">
        <f t="shared" ca="1" si="2"/>
        <v>7.0199432077474002</v>
      </c>
    </row>
    <row r="42" spans="1:21" x14ac:dyDescent="0.15">
      <c r="A42">
        <f t="shared" ca="1" si="8"/>
        <v>-7.1364639106779917</v>
      </c>
      <c r="B42">
        <f t="shared" ca="1" si="7"/>
        <v>-1.4955342538224516</v>
      </c>
      <c r="C42">
        <f t="shared" ca="1" si="7"/>
        <v>-5.74429727698453</v>
      </c>
      <c r="D42">
        <f t="shared" ca="1" si="7"/>
        <v>2.9041687380954464</v>
      </c>
      <c r="E42">
        <f t="shared" ca="1" si="6"/>
        <v>-3.9039074299047587</v>
      </c>
      <c r="F42">
        <f t="shared" ca="1" si="6"/>
        <v>15.662055536503042</v>
      </c>
      <c r="G42">
        <f t="shared" ca="1" si="6"/>
        <v>-3.7927997673690754</v>
      </c>
      <c r="H42">
        <f t="shared" ca="1" si="5"/>
        <v>3.29730708097535</v>
      </c>
      <c r="I42">
        <f t="shared" ca="1" si="5"/>
        <v>-4.6516776571452532</v>
      </c>
      <c r="J42">
        <f t="shared" ca="1" si="5"/>
        <v>11.534435794223024</v>
      </c>
      <c r="K42">
        <f t="shared" ca="1" si="5"/>
        <v>-12.241310507932596</v>
      </c>
      <c r="L42">
        <f t="shared" ca="1" si="5"/>
        <v>4.4243808295955063</v>
      </c>
      <c r="M42">
        <f t="shared" ca="1" si="5"/>
        <v>3.11802626678121</v>
      </c>
      <c r="N42">
        <f t="shared" ca="1" si="5"/>
        <v>-2.1187153628382425</v>
      </c>
      <c r="O42">
        <f t="shared" ca="1" si="5"/>
        <v>7.5796240372792072</v>
      </c>
      <c r="P42">
        <f t="shared" ca="1" si="5"/>
        <v>-0.21237717864229855</v>
      </c>
      <c r="Q42">
        <f t="shared" ca="1" si="5"/>
        <v>12.541987785814904</v>
      </c>
      <c r="R42">
        <f t="shared" ca="1" si="5"/>
        <v>9.1964846354311565</v>
      </c>
      <c r="S42">
        <f t="shared" ca="1" si="5"/>
        <v>7.6229045766993542</v>
      </c>
      <c r="T42">
        <f t="shared" ca="1" si="5"/>
        <v>8.0373796184030066</v>
      </c>
      <c r="U42">
        <f t="shared" ca="1" si="2"/>
        <v>7.4028379053135387</v>
      </c>
    </row>
    <row r="43" spans="1:21" x14ac:dyDescent="0.15">
      <c r="A43">
        <f t="shared" ca="1" si="8"/>
        <v>-6.0077132626883714</v>
      </c>
      <c r="B43">
        <f t="shared" ca="1" si="7"/>
        <v>-0.69633955732722497</v>
      </c>
      <c r="C43">
        <f t="shared" ca="1" si="7"/>
        <v>-5.5751948408506262</v>
      </c>
      <c r="D43">
        <f t="shared" ca="1" si="7"/>
        <v>2.4386338136512218</v>
      </c>
      <c r="E43">
        <f t="shared" ca="1" si="6"/>
        <v>-4.6509221522842008</v>
      </c>
      <c r="F43">
        <f t="shared" ca="1" si="6"/>
        <v>14.514393623152621</v>
      </c>
      <c r="G43">
        <f t="shared" ca="1" si="6"/>
        <v>-4.1688516909192961</v>
      </c>
      <c r="H43">
        <f t="shared" ca="1" si="5"/>
        <v>2.7424200482448171</v>
      </c>
      <c r="I43">
        <f t="shared" ca="1" si="5"/>
        <v>-4.5095560944708568</v>
      </c>
      <c r="J43">
        <f t="shared" ca="1" si="5"/>
        <v>10.95119478000098</v>
      </c>
      <c r="K43">
        <f t="shared" ca="1" si="5"/>
        <v>-11.100862975381689</v>
      </c>
      <c r="L43">
        <f t="shared" ca="1" si="5"/>
        <v>5.1942310522685666</v>
      </c>
      <c r="M43">
        <f t="shared" ca="1" si="5"/>
        <v>4.1167549933838021</v>
      </c>
      <c r="N43">
        <f t="shared" ca="1" si="5"/>
        <v>-1.6523508029302016</v>
      </c>
      <c r="O43">
        <f t="shared" ca="1" si="5"/>
        <v>7.5741228338674516</v>
      </c>
      <c r="P43">
        <f t="shared" ca="1" si="5"/>
        <v>-0.65520069346121723</v>
      </c>
      <c r="Q43">
        <f t="shared" ca="1" si="5"/>
        <v>14.421358005632843</v>
      </c>
      <c r="R43">
        <f t="shared" ca="1" si="5"/>
        <v>9.3374779408306736</v>
      </c>
      <c r="S43">
        <f t="shared" ca="1" si="5"/>
        <v>9.0560365591463245</v>
      </c>
      <c r="T43">
        <f t="shared" ca="1" si="5"/>
        <v>7.2585478897010249</v>
      </c>
      <c r="U43">
        <f t="shared" ca="1" si="2"/>
        <v>7.2930264684403721</v>
      </c>
    </row>
    <row r="44" spans="1:21" x14ac:dyDescent="0.15">
      <c r="A44">
        <f t="shared" ca="1" si="8"/>
        <v>-5.8816740621974617</v>
      </c>
      <c r="B44">
        <f t="shared" ca="1" si="7"/>
        <v>1.3794976764242017E-2</v>
      </c>
      <c r="C44">
        <f t="shared" ca="1" si="7"/>
        <v>-6.5346644887022904</v>
      </c>
      <c r="D44">
        <f t="shared" ca="1" si="7"/>
        <v>1.1335108489339396</v>
      </c>
      <c r="E44">
        <f t="shared" ca="1" si="6"/>
        <v>-5.8549948477048828</v>
      </c>
      <c r="F44">
        <f t="shared" ca="1" si="6"/>
        <v>13.210579098191721</v>
      </c>
      <c r="G44">
        <f t="shared" ca="1" si="6"/>
        <v>-2.3087063465512849</v>
      </c>
      <c r="H44">
        <f t="shared" ca="1" si="5"/>
        <v>2.9634670622207606</v>
      </c>
      <c r="I44">
        <f t="shared" ca="1" si="5"/>
        <v>-6.4659159111469116</v>
      </c>
      <c r="J44">
        <f t="shared" ca="1" si="5"/>
        <v>12.555061632867963</v>
      </c>
      <c r="K44">
        <f t="shared" ca="1" si="5"/>
        <v>-13.136013801664237</v>
      </c>
      <c r="L44">
        <f t="shared" ca="1" si="5"/>
        <v>5.2178463261569581</v>
      </c>
      <c r="M44">
        <f t="shared" ca="1" si="5"/>
        <v>3.3270232022649973</v>
      </c>
      <c r="N44">
        <f t="shared" ca="1" si="5"/>
        <v>-2.6193689192464222</v>
      </c>
      <c r="O44">
        <f t="shared" ca="1" si="5"/>
        <v>8.4857187917034835</v>
      </c>
      <c r="P44">
        <f t="shared" ca="1" si="5"/>
        <v>0.41798390681566244</v>
      </c>
      <c r="Q44">
        <f t="shared" ca="1" si="5"/>
        <v>13.161051860140363</v>
      </c>
      <c r="R44">
        <f t="shared" ca="1" si="5"/>
        <v>8.3354811025396565</v>
      </c>
      <c r="S44">
        <f t="shared" ca="1" si="5"/>
        <v>8.103349639631233</v>
      </c>
      <c r="T44">
        <f t="shared" ca="1" si="5"/>
        <v>8.30856996774191</v>
      </c>
      <c r="U44">
        <f t="shared" ca="1" si="2"/>
        <v>7.5330510716703118</v>
      </c>
    </row>
    <row r="45" spans="1:21" x14ac:dyDescent="0.15">
      <c r="A45">
        <f t="shared" ca="1" si="8"/>
        <v>-4.4611837999679409</v>
      </c>
      <c r="B45">
        <f t="shared" ca="1" si="7"/>
        <v>-1.1257963736993808</v>
      </c>
      <c r="C45">
        <f t="shared" ca="1" si="7"/>
        <v>-6.4314054890639678</v>
      </c>
      <c r="D45">
        <f t="shared" ca="1" si="7"/>
        <v>1.0801793436556373</v>
      </c>
      <c r="E45">
        <f t="shared" ca="1" si="6"/>
        <v>-6.1348662087302834</v>
      </c>
      <c r="F45">
        <f t="shared" ca="1" si="6"/>
        <v>12.476014137636071</v>
      </c>
      <c r="G45">
        <f t="shared" ca="1" si="6"/>
        <v>-4.625422628533908</v>
      </c>
      <c r="H45">
        <f t="shared" ref="H45:T60" ca="1" si="9">_xlfn.NORM.S.INV(RAND())+H44</f>
        <v>1.6770015874435671</v>
      </c>
      <c r="I45">
        <f t="shared" ca="1" si="9"/>
        <v>-5.9771666575327806</v>
      </c>
      <c r="J45">
        <f t="shared" ca="1" si="9"/>
        <v>13.549820970858111</v>
      </c>
      <c r="K45">
        <f t="shared" ca="1" si="9"/>
        <v>-12.491780288052647</v>
      </c>
      <c r="L45">
        <f t="shared" ca="1" si="9"/>
        <v>5.2810428342485229</v>
      </c>
      <c r="M45">
        <f t="shared" ca="1" si="9"/>
        <v>2.029146215065083</v>
      </c>
      <c r="N45">
        <f t="shared" ca="1" si="9"/>
        <v>-1.840618120797791</v>
      </c>
      <c r="O45">
        <f t="shared" ca="1" si="9"/>
        <v>9.3423896889934177</v>
      </c>
      <c r="P45">
        <f t="shared" ca="1" si="9"/>
        <v>0.39001624298617094</v>
      </c>
      <c r="Q45">
        <f t="shared" ca="1" si="9"/>
        <v>14.121816550438311</v>
      </c>
      <c r="R45">
        <f t="shared" ca="1" si="9"/>
        <v>9.0427352928283398</v>
      </c>
      <c r="S45">
        <f t="shared" ca="1" si="9"/>
        <v>9.2047331970075525</v>
      </c>
      <c r="T45">
        <f t="shared" ca="1" si="9"/>
        <v>8.208393493963456</v>
      </c>
      <c r="U45">
        <f t="shared" ca="1" si="2"/>
        <v>7.673884186914897</v>
      </c>
    </row>
    <row r="46" spans="1:21" x14ac:dyDescent="0.15">
      <c r="A46">
        <f t="shared" ca="1" si="8"/>
        <v>-5.0746760948468728</v>
      </c>
      <c r="B46">
        <f t="shared" ca="1" si="7"/>
        <v>-2.1186781117967168</v>
      </c>
      <c r="C46">
        <f t="shared" ca="1" si="7"/>
        <v>-7.1232423940267564</v>
      </c>
      <c r="D46">
        <f t="shared" ca="1" si="7"/>
        <v>2.3658660848159876</v>
      </c>
      <c r="E46">
        <f t="shared" ref="E46:G61" ca="1" si="10">_xlfn.NORM.S.INV(RAND())+E45</f>
        <v>-6.8355923955376348</v>
      </c>
      <c r="F46">
        <f t="shared" ca="1" si="10"/>
        <v>12.297701369788612</v>
      </c>
      <c r="G46">
        <f t="shared" ca="1" si="10"/>
        <v>-4.8969341862316806</v>
      </c>
      <c r="H46">
        <f t="shared" ca="1" si="9"/>
        <v>2.6884951098197627</v>
      </c>
      <c r="I46">
        <f t="shared" ca="1" si="9"/>
        <v>-6.315692769882788</v>
      </c>
      <c r="J46">
        <f t="shared" ca="1" si="9"/>
        <v>13.628896855133416</v>
      </c>
      <c r="K46">
        <f t="shared" ca="1" si="9"/>
        <v>-12.579268323454997</v>
      </c>
      <c r="L46">
        <f t="shared" ca="1" si="9"/>
        <v>3.7953433655482836</v>
      </c>
      <c r="M46">
        <f t="shared" ca="1" si="9"/>
        <v>2.2525621395519431</v>
      </c>
      <c r="N46">
        <f t="shared" ca="1" si="9"/>
        <v>-3.266387531483951</v>
      </c>
      <c r="O46">
        <f t="shared" ca="1" si="9"/>
        <v>9.472737718194999</v>
      </c>
      <c r="P46">
        <f t="shared" ca="1" si="9"/>
        <v>-0.22445558657547154</v>
      </c>
      <c r="Q46">
        <f t="shared" ca="1" si="9"/>
        <v>12.578216448185632</v>
      </c>
      <c r="R46">
        <f t="shared" ca="1" si="9"/>
        <v>10.403780354356956</v>
      </c>
      <c r="S46">
        <f t="shared" ca="1" si="9"/>
        <v>7.4040535135350911</v>
      </c>
      <c r="T46">
        <f t="shared" ca="1" si="9"/>
        <v>8.286079874393451</v>
      </c>
      <c r="U46">
        <f t="shared" ca="1" si="2"/>
        <v>7.75273124910301</v>
      </c>
    </row>
    <row r="47" spans="1:21" x14ac:dyDescent="0.15">
      <c r="A47">
        <f t="shared" ca="1" si="8"/>
        <v>-4.7471635251915467</v>
      </c>
      <c r="B47">
        <f t="shared" ca="1" si="7"/>
        <v>-1.8210527474321463</v>
      </c>
      <c r="C47">
        <f t="shared" ca="1" si="7"/>
        <v>-7.252638349491761</v>
      </c>
      <c r="D47">
        <f t="shared" ca="1" si="7"/>
        <v>3.217608846244508</v>
      </c>
      <c r="E47">
        <f t="shared" ca="1" si="10"/>
        <v>-5.1608529910107457</v>
      </c>
      <c r="F47">
        <f t="shared" ca="1" si="10"/>
        <v>11.614054887370845</v>
      </c>
      <c r="G47">
        <f t="shared" ca="1" si="10"/>
        <v>-3.9808793407202248</v>
      </c>
      <c r="H47">
        <f t="shared" ca="1" si="9"/>
        <v>2.9747250192575523</v>
      </c>
      <c r="I47">
        <f t="shared" ca="1" si="9"/>
        <v>-7.8317939006817232</v>
      </c>
      <c r="J47">
        <f t="shared" ca="1" si="9"/>
        <v>14.789648203820917</v>
      </c>
      <c r="K47">
        <f t="shared" ca="1" si="9"/>
        <v>-11.431138436089782</v>
      </c>
      <c r="L47">
        <f t="shared" ca="1" si="9"/>
        <v>3.8636901629901752</v>
      </c>
      <c r="M47">
        <f t="shared" ca="1" si="9"/>
        <v>1.8870279750437851</v>
      </c>
      <c r="N47">
        <f t="shared" ca="1" si="9"/>
        <v>-2.5563457051329692</v>
      </c>
      <c r="O47">
        <f t="shared" ca="1" si="9"/>
        <v>9.3711684383739602</v>
      </c>
      <c r="P47">
        <f t="shared" ca="1" si="9"/>
        <v>-0.39131710485410554</v>
      </c>
      <c r="Q47">
        <f t="shared" ca="1" si="9"/>
        <v>14.650715904794749</v>
      </c>
      <c r="R47">
        <f t="shared" ca="1" si="9"/>
        <v>10.116639753846846</v>
      </c>
      <c r="S47">
        <f t="shared" ca="1" si="9"/>
        <v>6.9072405913289394</v>
      </c>
      <c r="T47">
        <f t="shared" ca="1" si="9"/>
        <v>8.076018344374484</v>
      </c>
      <c r="U47">
        <f t="shared" ca="1" si="2"/>
        <v>7.7433744671385396</v>
      </c>
    </row>
    <row r="48" spans="1:21" x14ac:dyDescent="0.15">
      <c r="A48">
        <f t="shared" ca="1" si="8"/>
        <v>-5.7792347844272065</v>
      </c>
      <c r="B48">
        <f t="shared" ref="B48:D62" ca="1" si="11">_xlfn.NORM.S.INV(RAND())+B47</f>
        <v>-1.8191901755895576</v>
      </c>
      <c r="C48">
        <f t="shared" ca="1" si="11"/>
        <v>-8.2160481781617456</v>
      </c>
      <c r="D48">
        <f t="shared" ca="1" si="11"/>
        <v>1.6464587709113279</v>
      </c>
      <c r="E48">
        <f t="shared" ca="1" si="10"/>
        <v>-5.3706531716273265</v>
      </c>
      <c r="F48">
        <f t="shared" ca="1" si="10"/>
        <v>13.040288648460251</v>
      </c>
      <c r="G48">
        <f t="shared" ca="1" si="10"/>
        <v>-4.5913200150701297</v>
      </c>
      <c r="H48">
        <f t="shared" ca="1" si="9"/>
        <v>3.684989659259946</v>
      </c>
      <c r="I48">
        <f t="shared" ca="1" si="9"/>
        <v>-8.3305696886708205</v>
      </c>
      <c r="J48">
        <f t="shared" ca="1" si="9"/>
        <v>16.528473725981534</v>
      </c>
      <c r="K48">
        <f t="shared" ca="1" si="9"/>
        <v>-12.796396435833453</v>
      </c>
      <c r="L48">
        <f t="shared" ca="1" si="9"/>
        <v>3.9541799377924769</v>
      </c>
      <c r="M48">
        <f t="shared" ca="1" si="9"/>
        <v>3.6486772169990696</v>
      </c>
      <c r="N48">
        <f t="shared" ca="1" si="9"/>
        <v>-3.228290442043134</v>
      </c>
      <c r="O48">
        <f t="shared" ca="1" si="9"/>
        <v>8.9946120460265764</v>
      </c>
      <c r="P48">
        <f t="shared" ca="1" si="9"/>
        <v>-0.93838551026139405</v>
      </c>
      <c r="Q48">
        <f t="shared" ca="1" si="9"/>
        <v>13.597327780233359</v>
      </c>
      <c r="R48">
        <f t="shared" ca="1" si="9"/>
        <v>8.3332907426316432</v>
      </c>
      <c r="S48">
        <f t="shared" ca="1" si="9"/>
        <v>7.6702561768322841</v>
      </c>
      <c r="T48">
        <f t="shared" ca="1" si="9"/>
        <v>8.5069974743148933</v>
      </c>
      <c r="U48">
        <f t="shared" ca="1" si="2"/>
        <v>8.2054216413159811</v>
      </c>
    </row>
    <row r="49" spans="1:21" x14ac:dyDescent="0.15">
      <c r="A49">
        <f t="shared" ca="1" si="8"/>
        <v>-5.3678715446753094</v>
      </c>
      <c r="B49">
        <f t="shared" ca="1" si="11"/>
        <v>-1.7751488555771193</v>
      </c>
      <c r="C49">
        <f t="shared" ca="1" si="11"/>
        <v>-8.0581279497073943</v>
      </c>
      <c r="D49">
        <f t="shared" ca="1" si="11"/>
        <v>1.720290707336507</v>
      </c>
      <c r="E49">
        <f t="shared" ca="1" si="10"/>
        <v>-3.8041967159475076</v>
      </c>
      <c r="F49">
        <f t="shared" ca="1" si="10"/>
        <v>13.711203726364282</v>
      </c>
      <c r="G49">
        <f t="shared" ca="1" si="10"/>
        <v>-5.5734236109166719</v>
      </c>
      <c r="H49">
        <f t="shared" ca="1" si="9"/>
        <v>6.1948543642540717</v>
      </c>
      <c r="I49">
        <f t="shared" ca="1" si="9"/>
        <v>-9.3485888751022976</v>
      </c>
      <c r="J49">
        <f t="shared" ca="1" si="9"/>
        <v>17.67669367319975</v>
      </c>
      <c r="K49">
        <f t="shared" ca="1" si="9"/>
        <v>-12.467370530163146</v>
      </c>
      <c r="L49">
        <f t="shared" ca="1" si="9"/>
        <v>3.3468414024677973</v>
      </c>
      <c r="M49">
        <f t="shared" ca="1" si="9"/>
        <v>2.286307943043969</v>
      </c>
      <c r="N49">
        <f t="shared" ca="1" si="9"/>
        <v>-2.8408213384594494</v>
      </c>
      <c r="O49">
        <f t="shared" ca="1" si="9"/>
        <v>6.5111103173316707</v>
      </c>
      <c r="P49">
        <f t="shared" ca="1" si="9"/>
        <v>-0.60833679650863892</v>
      </c>
      <c r="Q49">
        <f t="shared" ca="1" si="9"/>
        <v>13.018977430632622</v>
      </c>
      <c r="R49">
        <f t="shared" ca="1" si="9"/>
        <v>9.063252726144384</v>
      </c>
      <c r="S49">
        <f t="shared" ca="1" si="9"/>
        <v>8.5727659106611362</v>
      </c>
      <c r="T49">
        <f t="shared" ca="1" si="9"/>
        <v>6.3989880489733828</v>
      </c>
      <c r="U49">
        <f t="shared" ca="1" si="2"/>
        <v>8.2260262953480137</v>
      </c>
    </row>
    <row r="50" spans="1:21" x14ac:dyDescent="0.15">
      <c r="A50">
        <f t="shared" ca="1" si="8"/>
        <v>-6.2334748800954491</v>
      </c>
      <c r="B50">
        <f t="shared" ca="1" si="11"/>
        <v>-0.53026261216909831</v>
      </c>
      <c r="C50">
        <f t="shared" ca="1" si="11"/>
        <v>-7.9021372126548695</v>
      </c>
      <c r="D50">
        <f t="shared" ca="1" si="11"/>
        <v>1.8354810851139818</v>
      </c>
      <c r="E50">
        <f t="shared" ca="1" si="10"/>
        <v>-3.2457226768875125</v>
      </c>
      <c r="F50">
        <f t="shared" ca="1" si="10"/>
        <v>15.104177063735644</v>
      </c>
      <c r="G50">
        <f t="shared" ca="1" si="10"/>
        <v>-5.2813613210247023</v>
      </c>
      <c r="H50">
        <f t="shared" ca="1" si="9"/>
        <v>5.828283538194575</v>
      </c>
      <c r="I50">
        <f t="shared" ca="1" si="9"/>
        <v>-8.1650761973809018</v>
      </c>
      <c r="J50">
        <f t="shared" ca="1" si="9"/>
        <v>20.256778212081901</v>
      </c>
      <c r="K50">
        <f t="shared" ca="1" si="9"/>
        <v>-14.081697757351394</v>
      </c>
      <c r="L50">
        <f t="shared" ca="1" si="9"/>
        <v>2.5778700120369082</v>
      </c>
      <c r="M50">
        <f t="shared" ca="1" si="9"/>
        <v>3.3125532531793707</v>
      </c>
      <c r="N50">
        <f t="shared" ca="1" si="9"/>
        <v>-1.9752455620597553</v>
      </c>
      <c r="O50">
        <f t="shared" ca="1" si="9"/>
        <v>5.9869329998715344</v>
      </c>
      <c r="P50">
        <f t="shared" ca="1" si="9"/>
        <v>0.18457327129086409</v>
      </c>
      <c r="Q50">
        <f t="shared" ca="1" si="9"/>
        <v>12.542499274086994</v>
      </c>
      <c r="R50">
        <f t="shared" ca="1" si="9"/>
        <v>8.5368845714276222</v>
      </c>
      <c r="S50">
        <f t="shared" ca="1" si="9"/>
        <v>7.8650753487192393</v>
      </c>
      <c r="T50">
        <f t="shared" ca="1" si="9"/>
        <v>6.7584753321751343</v>
      </c>
      <c r="U50">
        <f t="shared" ca="1" si="2"/>
        <v>8.5280995548917513</v>
      </c>
    </row>
    <row r="51" spans="1:21" x14ac:dyDescent="0.15">
      <c r="A51">
        <f t="shared" ca="1" si="8"/>
        <v>-6.7303773954178441</v>
      </c>
      <c r="B51">
        <f t="shared" ca="1" si="11"/>
        <v>0.20968806356598602</v>
      </c>
      <c r="C51">
        <f t="shared" ca="1" si="11"/>
        <v>-6.8713971289726601</v>
      </c>
      <c r="D51">
        <f t="shared" ca="1" si="11"/>
        <v>2.7453503839084594</v>
      </c>
      <c r="E51">
        <f t="shared" ca="1" si="10"/>
        <v>-3.9337765923539623</v>
      </c>
      <c r="F51">
        <f t="shared" ca="1" si="10"/>
        <v>13.38871917182145</v>
      </c>
      <c r="G51">
        <f t="shared" ca="1" si="10"/>
        <v>-5.5939239200162749</v>
      </c>
      <c r="H51">
        <f t="shared" ca="1" si="9"/>
        <v>4.2282102899994154</v>
      </c>
      <c r="I51">
        <f t="shared" ca="1" si="9"/>
        <v>-7.1867440523144595</v>
      </c>
      <c r="J51">
        <f t="shared" ca="1" si="9"/>
        <v>19.142419960396861</v>
      </c>
      <c r="K51">
        <f t="shared" ca="1" si="9"/>
        <v>-14.788571100347479</v>
      </c>
      <c r="L51">
        <f t="shared" ca="1" si="9"/>
        <v>1.4774291408368949</v>
      </c>
      <c r="M51">
        <f t="shared" ca="1" si="9"/>
        <v>4.2976920841870285</v>
      </c>
      <c r="N51">
        <f t="shared" ca="1" si="9"/>
        <v>-1.2830842024042952</v>
      </c>
      <c r="O51">
        <f t="shared" ca="1" si="9"/>
        <v>6.3684430291237568</v>
      </c>
      <c r="P51">
        <f t="shared" ca="1" si="9"/>
        <v>2.3416178415728472</v>
      </c>
      <c r="Q51">
        <f t="shared" ca="1" si="9"/>
        <v>11.616365240675645</v>
      </c>
      <c r="R51">
        <f t="shared" ca="1" si="9"/>
        <v>9.6574433727296913</v>
      </c>
      <c r="S51">
        <f t="shared" ca="1" si="9"/>
        <v>7.8403496819661722</v>
      </c>
      <c r="T51">
        <f t="shared" ca="1" si="9"/>
        <v>6.4633028390207885</v>
      </c>
      <c r="U51">
        <f t="shared" ca="1" si="2"/>
        <v>8.2284505940006145</v>
      </c>
    </row>
    <row r="52" spans="1:21" x14ac:dyDescent="0.15">
      <c r="A52">
        <f t="shared" ca="1" si="8"/>
        <v>-7.6588868257371407</v>
      </c>
      <c r="B52">
        <f t="shared" ca="1" si="11"/>
        <v>0.54641974888925426</v>
      </c>
      <c r="C52">
        <f t="shared" ca="1" si="11"/>
        <v>-7.2091060355954912</v>
      </c>
      <c r="D52">
        <f t="shared" ca="1" si="11"/>
        <v>2.6297480633155725</v>
      </c>
      <c r="E52">
        <f t="shared" ca="1" si="10"/>
        <v>-2.4281174427921091</v>
      </c>
      <c r="F52">
        <f t="shared" ca="1" si="10"/>
        <v>13.421186636046391</v>
      </c>
      <c r="G52">
        <f t="shared" ca="1" si="10"/>
        <v>-5.9252759116507603</v>
      </c>
      <c r="H52">
        <f t="shared" ca="1" si="9"/>
        <v>2.4055269081535902</v>
      </c>
      <c r="I52">
        <f t="shared" ca="1" si="9"/>
        <v>-6.4787705622792835</v>
      </c>
      <c r="J52">
        <f t="shared" ca="1" si="9"/>
        <v>21.191029099628818</v>
      </c>
      <c r="K52">
        <f t="shared" ca="1" si="9"/>
        <v>-15.719434433785082</v>
      </c>
      <c r="L52">
        <f t="shared" ca="1" si="9"/>
        <v>1.9117937948677124</v>
      </c>
      <c r="M52">
        <f t="shared" ca="1" si="9"/>
        <v>3.3860392946174867</v>
      </c>
      <c r="N52">
        <f t="shared" ca="1" si="9"/>
        <v>-1.2776516017061357</v>
      </c>
      <c r="O52">
        <f t="shared" ca="1" si="9"/>
        <v>7.8356436584501372</v>
      </c>
      <c r="P52">
        <f t="shared" ca="1" si="9"/>
        <v>2.1552255648458734</v>
      </c>
      <c r="Q52">
        <f t="shared" ca="1" si="9"/>
        <v>10.032413275806263</v>
      </c>
      <c r="R52">
        <f t="shared" ca="1" si="9"/>
        <v>8.0016003193646874</v>
      </c>
      <c r="S52">
        <f t="shared" ca="1" si="9"/>
        <v>9.7903128659291205</v>
      </c>
      <c r="T52">
        <f t="shared" ca="1" si="9"/>
        <v>5.683169209152914</v>
      </c>
      <c r="U52">
        <f t="shared" ca="1" si="2"/>
        <v>8.488637374997591</v>
      </c>
    </row>
    <row r="53" spans="1:21" x14ac:dyDescent="0.15">
      <c r="A53">
        <f t="shared" ca="1" si="8"/>
        <v>-9.0118085732451494</v>
      </c>
      <c r="B53">
        <f t="shared" ca="1" si="11"/>
        <v>1.0616568136466467</v>
      </c>
      <c r="C53">
        <f t="shared" ca="1" si="11"/>
        <v>-7.6904219798120534</v>
      </c>
      <c r="D53">
        <f t="shared" ca="1" si="11"/>
        <v>3.462372570332664</v>
      </c>
      <c r="E53">
        <f t="shared" ca="1" si="10"/>
        <v>-2.7994951831152166</v>
      </c>
      <c r="F53">
        <f t="shared" ca="1" si="10"/>
        <v>14.40349196429017</v>
      </c>
      <c r="G53">
        <f t="shared" ca="1" si="10"/>
        <v>-7.4172916629017349</v>
      </c>
      <c r="H53">
        <f t="shared" ca="1" si="9"/>
        <v>2.1378838884304989</v>
      </c>
      <c r="I53">
        <f t="shared" ca="1" si="9"/>
        <v>-8.4539695468064462</v>
      </c>
      <c r="J53">
        <f t="shared" ca="1" si="9"/>
        <v>20.873741550701904</v>
      </c>
      <c r="K53">
        <f t="shared" ca="1" si="9"/>
        <v>-15.532689896632784</v>
      </c>
      <c r="L53">
        <f t="shared" ca="1" si="9"/>
        <v>1.698146564549315</v>
      </c>
      <c r="M53">
        <f t="shared" ca="1" si="9"/>
        <v>3.7474820567256604</v>
      </c>
      <c r="N53">
        <f t="shared" ca="1" si="9"/>
        <v>-1.8096516240403311</v>
      </c>
      <c r="O53">
        <f t="shared" ca="1" si="9"/>
        <v>6.8996979994788781</v>
      </c>
      <c r="P53">
        <f t="shared" ca="1" si="9"/>
        <v>2.3625027362868796</v>
      </c>
      <c r="Q53">
        <f t="shared" ca="1" si="9"/>
        <v>9.9971827756711811</v>
      </c>
      <c r="R53">
        <f t="shared" ca="1" si="9"/>
        <v>7.4631431304290388</v>
      </c>
      <c r="S53">
        <f t="shared" ca="1" si="9"/>
        <v>11.488490504690978</v>
      </c>
      <c r="T53">
        <f t="shared" ca="1" si="9"/>
        <v>6.0630545448872741</v>
      </c>
      <c r="U53">
        <f t="shared" ca="1" si="2"/>
        <v>8.8815297057048657</v>
      </c>
    </row>
    <row r="54" spans="1:21" x14ac:dyDescent="0.15">
      <c r="A54">
        <f t="shared" ca="1" si="8"/>
        <v>-6.9076499168299517</v>
      </c>
      <c r="B54">
        <f t="shared" ca="1" si="11"/>
        <v>0.59808803968769519</v>
      </c>
      <c r="C54">
        <f t="shared" ca="1" si="11"/>
        <v>-6.6248863393940702</v>
      </c>
      <c r="D54">
        <f t="shared" ca="1" si="11"/>
        <v>2.1071612215166518</v>
      </c>
      <c r="E54">
        <f t="shared" ca="1" si="10"/>
        <v>-1.7484029874672111</v>
      </c>
      <c r="F54">
        <f t="shared" ca="1" si="10"/>
        <v>15.972847920186462</v>
      </c>
      <c r="G54">
        <f t="shared" ca="1" si="10"/>
        <v>-7.3181058810310473</v>
      </c>
      <c r="H54">
        <f t="shared" ca="1" si="9"/>
        <v>2.2307233977770959</v>
      </c>
      <c r="I54">
        <f t="shared" ca="1" si="9"/>
        <v>-8.420654942520569</v>
      </c>
      <c r="J54">
        <f t="shared" ca="1" si="9"/>
        <v>21.387300366328788</v>
      </c>
      <c r="K54">
        <f t="shared" ca="1" si="9"/>
        <v>-15.114505720520008</v>
      </c>
      <c r="L54">
        <f t="shared" ca="1" si="9"/>
        <v>2.4625423626826581</v>
      </c>
      <c r="M54">
        <f t="shared" ca="1" si="9"/>
        <v>5.4210095332225947</v>
      </c>
      <c r="N54">
        <f t="shared" ca="1" si="9"/>
        <v>-1.2450599593815466</v>
      </c>
      <c r="O54">
        <f t="shared" ca="1" si="9"/>
        <v>5.4880272127548722</v>
      </c>
      <c r="P54">
        <f t="shared" ca="1" si="9"/>
        <v>2.7392784771540777</v>
      </c>
      <c r="Q54">
        <f t="shared" ca="1" si="9"/>
        <v>9.8364837284712863</v>
      </c>
      <c r="R54">
        <f t="shared" ca="1" si="9"/>
        <v>8.8564333562595401</v>
      </c>
      <c r="S54">
        <f t="shared" ca="1" si="9"/>
        <v>10.669610566066549</v>
      </c>
      <c r="T54">
        <f t="shared" ca="1" si="9"/>
        <v>6.9729670025813935</v>
      </c>
      <c r="U54">
        <f t="shared" ca="1" si="2"/>
        <v>8.7959626875272363</v>
      </c>
    </row>
    <row r="55" spans="1:21" x14ac:dyDescent="0.15">
      <c r="A55">
        <f t="shared" ca="1" si="8"/>
        <v>-6.375729664780895</v>
      </c>
      <c r="B55">
        <f t="shared" ca="1" si="11"/>
        <v>1.1053315135718074</v>
      </c>
      <c r="C55">
        <f t="shared" ca="1" si="11"/>
        <v>-5.6449239790254468</v>
      </c>
      <c r="D55">
        <f t="shared" ca="1" si="11"/>
        <v>0.53230634697327361</v>
      </c>
      <c r="E55">
        <f t="shared" ca="1" si="10"/>
        <v>-1.4088189471827766</v>
      </c>
      <c r="F55">
        <f t="shared" ca="1" si="10"/>
        <v>15.664439281101339</v>
      </c>
      <c r="G55">
        <f t="shared" ca="1" si="10"/>
        <v>-8.3745621155560759</v>
      </c>
      <c r="H55">
        <f t="shared" ca="1" si="9"/>
        <v>3.0014846240890209</v>
      </c>
      <c r="I55">
        <f t="shared" ca="1" si="9"/>
        <v>-7.8599678470934897</v>
      </c>
      <c r="J55">
        <f t="shared" ca="1" si="9"/>
        <v>21.644310841194148</v>
      </c>
      <c r="K55">
        <f t="shared" ca="1" si="9"/>
        <v>-15.358088627196805</v>
      </c>
      <c r="L55">
        <f t="shared" ca="1" si="9"/>
        <v>3.0704071580779573</v>
      </c>
      <c r="M55">
        <f t="shared" ca="1" si="9"/>
        <v>6.2892353422772853</v>
      </c>
      <c r="N55">
        <f t="shared" ca="1" si="9"/>
        <v>-0.63042753420038944</v>
      </c>
      <c r="O55">
        <f t="shared" ca="1" si="9"/>
        <v>4.5276121160266829</v>
      </c>
      <c r="P55">
        <f t="shared" ca="1" si="9"/>
        <v>3.4456996683033037</v>
      </c>
      <c r="Q55">
        <f t="shared" ca="1" si="9"/>
        <v>10.841975300929693</v>
      </c>
      <c r="R55">
        <f t="shared" ca="1" si="9"/>
        <v>7.6862875136208899</v>
      </c>
      <c r="S55">
        <f t="shared" ca="1" si="9"/>
        <v>9.8290851873634466</v>
      </c>
      <c r="T55">
        <f t="shared" ca="1" si="9"/>
        <v>9.2125610388978956</v>
      </c>
      <c r="U55">
        <f t="shared" ca="1" si="2"/>
        <v>8.8122110599677566</v>
      </c>
    </row>
    <row r="56" spans="1:21" x14ac:dyDescent="0.15">
      <c r="A56">
        <f t="shared" ca="1" si="8"/>
        <v>-6.8918791640963937</v>
      </c>
      <c r="B56">
        <f t="shared" ca="1" si="11"/>
        <v>2.7886508097100471</v>
      </c>
      <c r="C56">
        <f t="shared" ca="1" si="11"/>
        <v>-6.4154628077291003</v>
      </c>
      <c r="D56">
        <f t="shared" ca="1" si="11"/>
        <v>3.2272918196382259</v>
      </c>
      <c r="E56">
        <f t="shared" ca="1" si="10"/>
        <v>-1.3549172984137676</v>
      </c>
      <c r="F56">
        <f t="shared" ca="1" si="10"/>
        <v>16.746167191398481</v>
      </c>
      <c r="G56">
        <f t="shared" ca="1" si="10"/>
        <v>-8.1190536036935903</v>
      </c>
      <c r="H56">
        <f t="shared" ca="1" si="9"/>
        <v>4.7992224302209898</v>
      </c>
      <c r="I56">
        <f t="shared" ca="1" si="9"/>
        <v>-8.852514811936171</v>
      </c>
      <c r="J56">
        <f t="shared" ca="1" si="9"/>
        <v>21.058081526257119</v>
      </c>
      <c r="K56">
        <f t="shared" ca="1" si="9"/>
        <v>-15.458177255377249</v>
      </c>
      <c r="L56">
        <f t="shared" ca="1" si="9"/>
        <v>3.1675370406008905</v>
      </c>
      <c r="M56">
        <f t="shared" ca="1" si="9"/>
        <v>6.1898392527581345</v>
      </c>
      <c r="N56">
        <f t="shared" ca="1" si="9"/>
        <v>0.26129536416895449</v>
      </c>
      <c r="O56">
        <f t="shared" ca="1" si="9"/>
        <v>4.5760169752656648</v>
      </c>
      <c r="P56">
        <f t="shared" ca="1" si="9"/>
        <v>3.5300202811436718</v>
      </c>
      <c r="Q56">
        <f t="shared" ca="1" si="9"/>
        <v>11.412531818693992</v>
      </c>
      <c r="R56">
        <f t="shared" ca="1" si="9"/>
        <v>7.8578867742736485</v>
      </c>
      <c r="S56">
        <f t="shared" ca="1" si="9"/>
        <v>9.4851761040947125</v>
      </c>
      <c r="T56">
        <f t="shared" ca="1" si="9"/>
        <v>10.391642942657601</v>
      </c>
      <c r="U56">
        <f t="shared" ca="1" si="2"/>
        <v>9.00314033597693</v>
      </c>
    </row>
    <row r="57" spans="1:21" x14ac:dyDescent="0.15">
      <c r="A57">
        <f t="shared" ca="1" si="8"/>
        <v>-6.0214555620938279</v>
      </c>
      <c r="B57">
        <f t="shared" ca="1" si="11"/>
        <v>2.9490455493981629</v>
      </c>
      <c r="C57">
        <f t="shared" ca="1" si="11"/>
        <v>-5.7716376555209807</v>
      </c>
      <c r="D57">
        <f t="shared" ca="1" si="11"/>
        <v>3.5324707439607574</v>
      </c>
      <c r="E57">
        <f t="shared" ca="1" si="10"/>
        <v>-1.1835625831865353</v>
      </c>
      <c r="F57">
        <f t="shared" ca="1" si="10"/>
        <v>16.474699061267295</v>
      </c>
      <c r="G57">
        <f t="shared" ca="1" si="10"/>
        <v>-9.7658487506593001</v>
      </c>
      <c r="H57">
        <f t="shared" ca="1" si="9"/>
        <v>4.8514978073189479</v>
      </c>
      <c r="I57">
        <f t="shared" ca="1" si="9"/>
        <v>-8.2628072998480278</v>
      </c>
      <c r="J57">
        <f t="shared" ca="1" si="9"/>
        <v>20.119980984425947</v>
      </c>
      <c r="K57">
        <f t="shared" ca="1" si="9"/>
        <v>-17.447174924609556</v>
      </c>
      <c r="L57">
        <f t="shared" ca="1" si="9"/>
        <v>3.2629741221409709</v>
      </c>
      <c r="M57">
        <f t="shared" ca="1" si="9"/>
        <v>5.9861928574311341</v>
      </c>
      <c r="N57">
        <f t="shared" ca="1" si="9"/>
        <v>1.8973835904906942</v>
      </c>
      <c r="O57">
        <f t="shared" ca="1" si="9"/>
        <v>1.4134613050518317</v>
      </c>
      <c r="P57">
        <f t="shared" ca="1" si="9"/>
        <v>4.0201927445537935</v>
      </c>
      <c r="Q57">
        <f t="shared" ca="1" si="9"/>
        <v>10.824199523943028</v>
      </c>
      <c r="R57">
        <f t="shared" ca="1" si="9"/>
        <v>7.663329232211761</v>
      </c>
      <c r="S57">
        <f t="shared" ca="1" si="9"/>
        <v>8.4795952405560389</v>
      </c>
      <c r="T57">
        <f t="shared" ca="1" si="9"/>
        <v>9.1418810978711971</v>
      </c>
      <c r="U57">
        <f t="shared" ca="1" si="2"/>
        <v>8.9546058402255877</v>
      </c>
    </row>
    <row r="58" spans="1:21" x14ac:dyDescent="0.15">
      <c r="A58">
        <f t="shared" ca="1" si="8"/>
        <v>-5.9416416127746476</v>
      </c>
      <c r="B58">
        <f t="shared" ca="1" si="11"/>
        <v>3.3267716436419259</v>
      </c>
      <c r="C58">
        <f t="shared" ca="1" si="11"/>
        <v>-6.3661786868073404</v>
      </c>
      <c r="D58">
        <f t="shared" ca="1" si="11"/>
        <v>4.2377357226905366</v>
      </c>
      <c r="E58">
        <f t="shared" ca="1" si="10"/>
        <v>7.4164321053791893E-2</v>
      </c>
      <c r="F58">
        <f t="shared" ca="1" si="10"/>
        <v>16.541445690062883</v>
      </c>
      <c r="G58">
        <f t="shared" ca="1" si="10"/>
        <v>-8.8199204175889445</v>
      </c>
      <c r="H58">
        <f t="shared" ca="1" si="9"/>
        <v>5.7375151919827738</v>
      </c>
      <c r="I58">
        <f t="shared" ca="1" si="9"/>
        <v>-9.1268716489743014</v>
      </c>
      <c r="J58">
        <f t="shared" ca="1" si="9"/>
        <v>19.872356360449949</v>
      </c>
      <c r="K58">
        <f t="shared" ca="1" si="9"/>
        <v>-19.015237697186876</v>
      </c>
      <c r="L58">
        <f t="shared" ca="1" si="9"/>
        <v>3.8745333241290343</v>
      </c>
      <c r="M58">
        <f t="shared" ca="1" si="9"/>
        <v>6.0345608098344607</v>
      </c>
      <c r="N58">
        <f t="shared" ca="1" si="9"/>
        <v>0.94323585695439016</v>
      </c>
      <c r="O58">
        <f t="shared" ca="1" si="9"/>
        <v>1.8835656227273034</v>
      </c>
      <c r="P58">
        <f t="shared" ca="1" si="9"/>
        <v>4.2916769870671452</v>
      </c>
      <c r="Q58">
        <f t="shared" ca="1" si="9"/>
        <v>10.276043438838993</v>
      </c>
      <c r="R58">
        <f t="shared" ca="1" si="9"/>
        <v>8.1592224919887339</v>
      </c>
      <c r="S58">
        <f t="shared" ca="1" si="9"/>
        <v>8.8718061417830167</v>
      </c>
      <c r="T58">
        <f t="shared" ca="1" si="9"/>
        <v>8.2343988614041876</v>
      </c>
      <c r="U58">
        <f t="shared" ca="1" si="2"/>
        <v>9.122057918383943</v>
      </c>
    </row>
    <row r="59" spans="1:21" x14ac:dyDescent="0.15">
      <c r="A59">
        <f t="shared" ca="1" si="8"/>
        <v>-7.1325598919521456</v>
      </c>
      <c r="B59">
        <f t="shared" ca="1" si="11"/>
        <v>3.8488056524932719</v>
      </c>
      <c r="C59">
        <f t="shared" ca="1" si="11"/>
        <v>-6.5734482224302324</v>
      </c>
      <c r="D59">
        <f t="shared" ca="1" si="11"/>
        <v>5.3484973089906394</v>
      </c>
      <c r="E59">
        <f t="shared" ca="1" si="10"/>
        <v>-1.5177273744795132</v>
      </c>
      <c r="F59">
        <f t="shared" ca="1" si="10"/>
        <v>16.38977470033759</v>
      </c>
      <c r="G59">
        <f t="shared" ca="1" si="10"/>
        <v>-8.1739370942103182</v>
      </c>
      <c r="H59">
        <f t="shared" ca="1" si="9"/>
        <v>4.7379885098372556</v>
      </c>
      <c r="I59">
        <f t="shared" ca="1" si="9"/>
        <v>-8.4537510406589185</v>
      </c>
      <c r="J59">
        <f t="shared" ca="1" si="9"/>
        <v>20.036762988364181</v>
      </c>
      <c r="K59">
        <f t="shared" ca="1" si="9"/>
        <v>-18.35539654706551</v>
      </c>
      <c r="L59">
        <f t="shared" ca="1" si="9"/>
        <v>3.2388658004311064</v>
      </c>
      <c r="M59">
        <f t="shared" ca="1" si="9"/>
        <v>5.4807615461550698</v>
      </c>
      <c r="N59">
        <f t="shared" ca="1" si="9"/>
        <v>0.40949710617512181</v>
      </c>
      <c r="O59">
        <f t="shared" ca="1" si="9"/>
        <v>0.48553020345428344</v>
      </c>
      <c r="P59">
        <f t="shared" ca="1" si="9"/>
        <v>3.2836197732356389</v>
      </c>
      <c r="Q59">
        <f t="shared" ca="1" si="9"/>
        <v>8.2743558045409511</v>
      </c>
      <c r="R59">
        <f t="shared" ca="1" si="9"/>
        <v>8.1113766712975597</v>
      </c>
      <c r="S59">
        <f t="shared" ca="1" si="9"/>
        <v>10.74710877820978</v>
      </c>
      <c r="T59">
        <f t="shared" ca="1" si="9"/>
        <v>7.2109308171829909</v>
      </c>
      <c r="U59">
        <f t="shared" ca="1" si="2"/>
        <v>9.0283166291330144</v>
      </c>
    </row>
    <row r="60" spans="1:21" x14ac:dyDescent="0.15">
      <c r="A60">
        <f t="shared" ca="1" si="8"/>
        <v>-6.729222442182202</v>
      </c>
      <c r="B60">
        <f t="shared" ca="1" si="11"/>
        <v>4.3773989425678694</v>
      </c>
      <c r="C60">
        <f t="shared" ca="1" si="11"/>
        <v>-5.3014700074472163</v>
      </c>
      <c r="D60">
        <f t="shared" ca="1" si="11"/>
        <v>4.5666023770374</v>
      </c>
      <c r="E60">
        <f t="shared" ca="1" si="10"/>
        <v>-1.9671482072749278</v>
      </c>
      <c r="F60">
        <f t="shared" ca="1" si="10"/>
        <v>17.88012754198612</v>
      </c>
      <c r="G60">
        <f t="shared" ca="1" si="10"/>
        <v>-7.3751012581072999</v>
      </c>
      <c r="H60">
        <f t="shared" ca="1" si="9"/>
        <v>4.988969740823026</v>
      </c>
      <c r="I60">
        <f t="shared" ca="1" si="9"/>
        <v>-9.3546016917064936</v>
      </c>
      <c r="J60">
        <f t="shared" ca="1" si="9"/>
        <v>21.248183425051739</v>
      </c>
      <c r="K60">
        <f t="shared" ca="1" si="9"/>
        <v>-17.232915391825877</v>
      </c>
      <c r="L60">
        <f t="shared" ca="1" si="9"/>
        <v>2.4759660503147294</v>
      </c>
      <c r="M60">
        <f t="shared" ca="1" si="9"/>
        <v>4.795891449212113</v>
      </c>
      <c r="N60">
        <f t="shared" ca="1" si="9"/>
        <v>0.41233908123125157</v>
      </c>
      <c r="O60">
        <f t="shared" ca="1" si="9"/>
        <v>0.13027840879318503</v>
      </c>
      <c r="P60">
        <f t="shared" ca="1" si="9"/>
        <v>5.2179920595674769</v>
      </c>
      <c r="Q60">
        <f t="shared" ca="1" si="9"/>
        <v>9.1087037512216646</v>
      </c>
      <c r="R60">
        <f t="shared" ca="1" si="9"/>
        <v>8.7082476966313038</v>
      </c>
      <c r="S60">
        <f t="shared" ca="1" si="9"/>
        <v>10.606208623830769</v>
      </c>
      <c r="T60">
        <f t="shared" ca="1" si="9"/>
        <v>8.2921539929235202</v>
      </c>
      <c r="U60">
        <f t="shared" ca="1" si="2"/>
        <v>9.1720450714264619</v>
      </c>
    </row>
    <row r="61" spans="1:21" x14ac:dyDescent="0.15">
      <c r="A61">
        <f t="shared" ca="1" si="8"/>
        <v>-7.6060974236176531</v>
      </c>
      <c r="B61">
        <f t="shared" ca="1" si="11"/>
        <v>4.0527630956682215</v>
      </c>
      <c r="C61">
        <f t="shared" ca="1" si="11"/>
        <v>-7.7058380111379421</v>
      </c>
      <c r="D61">
        <f t="shared" ca="1" si="11"/>
        <v>3.923979323427166</v>
      </c>
      <c r="E61">
        <f t="shared" ca="1" si="10"/>
        <v>-1.9050658716718549</v>
      </c>
      <c r="F61">
        <f t="shared" ca="1" si="10"/>
        <v>18.60189015612503</v>
      </c>
      <c r="G61">
        <f t="shared" ca="1" si="10"/>
        <v>-7.9887571176165739</v>
      </c>
      <c r="H61">
        <f t="shared" ref="H61:T62" ca="1" si="12">_xlfn.NORM.S.INV(RAND())+H60</f>
        <v>3.1066426287845017</v>
      </c>
      <c r="I61">
        <f t="shared" ca="1" si="12"/>
        <v>-8.9678441749451814</v>
      </c>
      <c r="J61">
        <f t="shared" ca="1" si="12"/>
        <v>21.547867763577791</v>
      </c>
      <c r="K61">
        <f t="shared" ca="1" si="12"/>
        <v>-17.453428650480319</v>
      </c>
      <c r="L61">
        <f t="shared" ca="1" si="12"/>
        <v>4.298630955578675</v>
      </c>
      <c r="M61">
        <f t="shared" ca="1" si="12"/>
        <v>3.8436229541457281</v>
      </c>
      <c r="N61">
        <f t="shared" ca="1" si="12"/>
        <v>-0.37858637028765635</v>
      </c>
      <c r="O61">
        <f t="shared" ca="1" si="12"/>
        <v>1.2989770052340854</v>
      </c>
      <c r="P61">
        <f t="shared" ca="1" si="12"/>
        <v>4.8107504776053478</v>
      </c>
      <c r="Q61">
        <f t="shared" ca="1" si="12"/>
        <v>10.339289240776829</v>
      </c>
      <c r="R61">
        <f t="shared" ca="1" si="12"/>
        <v>8.778936814961698</v>
      </c>
      <c r="S61">
        <f t="shared" ca="1" si="12"/>
        <v>11.307098592968073</v>
      </c>
      <c r="T61">
        <f t="shared" ca="1" si="12"/>
        <v>9.6966157731608735</v>
      </c>
      <c r="U61">
        <f t="shared" ca="1" si="2"/>
        <v>9.5750679405400572</v>
      </c>
    </row>
    <row r="62" spans="1:21" x14ac:dyDescent="0.15">
      <c r="A62">
        <f t="shared" ca="1" si="8"/>
        <v>-7.6319813048283089</v>
      </c>
      <c r="B62">
        <f t="shared" ca="1" si="11"/>
        <v>4.9152878861432114</v>
      </c>
      <c r="C62">
        <f t="shared" ca="1" si="11"/>
        <v>-7.5097690806021671</v>
      </c>
      <c r="D62">
        <f t="shared" ca="1" si="11"/>
        <v>4.4802859526998873</v>
      </c>
      <c r="E62">
        <f t="shared" ref="E62:G62" ca="1" si="13">_xlfn.NORM.S.INV(RAND())+E61</f>
        <v>-2.7123853930673758</v>
      </c>
      <c r="F62">
        <f t="shared" ca="1" si="13"/>
        <v>19.182264296175845</v>
      </c>
      <c r="G62">
        <f t="shared" ca="1" si="13"/>
        <v>-8.3770809326152076</v>
      </c>
      <c r="H62">
        <f t="shared" ca="1" si="12"/>
        <v>3.8599238691963258</v>
      </c>
      <c r="I62">
        <f t="shared" ca="1" si="12"/>
        <v>-10.001752366135749</v>
      </c>
      <c r="J62">
        <f t="shared" ca="1" si="12"/>
        <v>20.963070874721843</v>
      </c>
      <c r="K62">
        <f t="shared" ca="1" si="12"/>
        <v>-18.303765069466639</v>
      </c>
      <c r="L62">
        <f t="shared" ca="1" si="12"/>
        <v>5.4888337636687634</v>
      </c>
      <c r="M62">
        <f t="shared" ca="1" si="12"/>
        <v>4.6046346373340299</v>
      </c>
      <c r="N62">
        <f t="shared" ca="1" si="12"/>
        <v>-1.0378207842331302</v>
      </c>
      <c r="O62">
        <f t="shared" ca="1" si="12"/>
        <v>1.003093061374801</v>
      </c>
      <c r="P62">
        <f t="shared" ca="1" si="12"/>
        <v>6.3982596330318984</v>
      </c>
      <c r="Q62">
        <f t="shared" ca="1" si="12"/>
        <v>11.606639792544414</v>
      </c>
      <c r="R62">
        <f t="shared" ca="1" si="12"/>
        <v>8.5616271695061599</v>
      </c>
      <c r="S62">
        <f t="shared" ca="1" si="12"/>
        <v>10.521983414454999</v>
      </c>
      <c r="T62">
        <f t="shared" ca="1" si="12"/>
        <v>9.6910483764604223</v>
      </c>
      <c r="U62">
        <f t="shared" ca="1" si="2"/>
        <v>9.8559038792920823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時系列データ</vt:lpstr>
      <vt:lpstr>季節性・循環</vt:lpstr>
      <vt:lpstr>Y_重回帰</vt:lpstr>
      <vt:lpstr>Y_自己回帰</vt:lpstr>
      <vt:lpstr>Y_多項式</vt:lpstr>
      <vt:lpstr>ランダムウォーク_自己回帰</vt:lpstr>
      <vt:lpstr>ランダムウォーク_多項式</vt:lpstr>
      <vt:lpstr>ランダムウォーク_標準偏差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2022-01-10T04:45:16Z</dcterms:created>
  <dcterms:modified xsi:type="dcterms:W3CDTF">2022-01-10T15:14:14Z</dcterms:modified>
</cp:coreProperties>
</file>