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10205_stat_simulation\"/>
    </mc:Choice>
  </mc:AlternateContent>
  <xr:revisionPtr revIDLastSave="0" documentId="13_ncr:1_{7CCDECFF-7113-4A2E-B986-F6E1EC9EB189}" xr6:coauthVersionLast="46" xr6:coauthVersionMax="46" xr10:uidLastSave="{00000000-0000-0000-0000-000000000000}"/>
  <bookViews>
    <workbookView xWindow="-120" yWindow="-120" windowWidth="29040" windowHeight="15840" activeTab="4" xr2:uid="{1413F07D-E92F-4C55-BB24-6B207A9B85AB}"/>
  </bookViews>
  <sheets>
    <sheet name="線形単回帰" sheetId="1" r:id="rId1"/>
    <sheet name="差分回帰" sheetId="5" r:id="rId2"/>
    <sheet name="自己回帰判定" sheetId="6" r:id="rId3"/>
    <sheet name="自己回帰判定 (2)" sheetId="7" r:id="rId4"/>
    <sheet name="ランダムウォーク" sheetId="8" r:id="rId5"/>
    <sheet name="VaR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9" l="1"/>
  <c r="C2" i="9"/>
  <c r="A251" i="8"/>
  <c r="B251" i="8" s="1"/>
  <c r="A250" i="8"/>
  <c r="B250" i="8" s="1"/>
  <c r="A249" i="8"/>
  <c r="B249" i="8" s="1"/>
  <c r="A248" i="8"/>
  <c r="B248" i="8" s="1"/>
  <c r="A247" i="8"/>
  <c r="B247" i="8" s="1"/>
  <c r="A246" i="8"/>
  <c r="B246" i="8" s="1"/>
  <c r="A245" i="8"/>
  <c r="B245" i="8" s="1"/>
  <c r="A244" i="8"/>
  <c r="B244" i="8" s="1"/>
  <c r="A243" i="8"/>
  <c r="B243" i="8" s="1"/>
  <c r="A242" i="8"/>
  <c r="B242" i="8" s="1"/>
  <c r="A241" i="8"/>
  <c r="B241" i="8" s="1"/>
  <c r="A240" i="8"/>
  <c r="B240" i="8" s="1"/>
  <c r="A239" i="8"/>
  <c r="B239" i="8" s="1"/>
  <c r="A238" i="8"/>
  <c r="B238" i="8" s="1"/>
  <c r="A237" i="8"/>
  <c r="B237" i="8" s="1"/>
  <c r="A236" i="8"/>
  <c r="B236" i="8" s="1"/>
  <c r="A235" i="8"/>
  <c r="B235" i="8" s="1"/>
  <c r="A234" i="8"/>
  <c r="B234" i="8" s="1"/>
  <c r="A233" i="8"/>
  <c r="B233" i="8" s="1"/>
  <c r="A232" i="8"/>
  <c r="B232" i="8" s="1"/>
  <c r="A231" i="8"/>
  <c r="B231" i="8" s="1"/>
  <c r="A230" i="8"/>
  <c r="B230" i="8" s="1"/>
  <c r="A229" i="8"/>
  <c r="B229" i="8" s="1"/>
  <c r="A228" i="8"/>
  <c r="B228" i="8" s="1"/>
  <c r="A227" i="8"/>
  <c r="B227" i="8" s="1"/>
  <c r="A226" i="8"/>
  <c r="B226" i="8" s="1"/>
  <c r="A225" i="8"/>
  <c r="B225" i="8" s="1"/>
  <c r="A224" i="8"/>
  <c r="B224" i="8" s="1"/>
  <c r="A223" i="8"/>
  <c r="B223" i="8" s="1"/>
  <c r="A222" i="8"/>
  <c r="B222" i="8" s="1"/>
  <c r="A221" i="8"/>
  <c r="B221" i="8" s="1"/>
  <c r="A220" i="8"/>
  <c r="B220" i="8" s="1"/>
  <c r="A219" i="8"/>
  <c r="B219" i="8" s="1"/>
  <c r="A218" i="8"/>
  <c r="B218" i="8" s="1"/>
  <c r="A217" i="8"/>
  <c r="B217" i="8" s="1"/>
  <c r="A216" i="8"/>
  <c r="B216" i="8" s="1"/>
  <c r="A215" i="8"/>
  <c r="B215" i="8" s="1"/>
  <c r="A214" i="8"/>
  <c r="B214" i="8" s="1"/>
  <c r="A213" i="8"/>
  <c r="B213" i="8" s="1"/>
  <c r="A212" i="8"/>
  <c r="B212" i="8" s="1"/>
  <c r="A211" i="8"/>
  <c r="B211" i="8" s="1"/>
  <c r="A210" i="8"/>
  <c r="B210" i="8" s="1"/>
  <c r="A209" i="8"/>
  <c r="B209" i="8" s="1"/>
  <c r="A208" i="8"/>
  <c r="B208" i="8" s="1"/>
  <c r="A207" i="8"/>
  <c r="B207" i="8" s="1"/>
  <c r="A206" i="8"/>
  <c r="B206" i="8" s="1"/>
  <c r="A205" i="8"/>
  <c r="B205" i="8" s="1"/>
  <c r="A204" i="8"/>
  <c r="B204" i="8" s="1"/>
  <c r="A203" i="8"/>
  <c r="B203" i="8" s="1"/>
  <c r="A202" i="8"/>
  <c r="B202" i="8" s="1"/>
  <c r="A201" i="8"/>
  <c r="B201" i="8" s="1"/>
  <c r="A200" i="8"/>
  <c r="B200" i="8" s="1"/>
  <c r="A199" i="8"/>
  <c r="B199" i="8" s="1"/>
  <c r="A198" i="8"/>
  <c r="B198" i="8" s="1"/>
  <c r="A197" i="8"/>
  <c r="B197" i="8" s="1"/>
  <c r="A196" i="8"/>
  <c r="B196" i="8" s="1"/>
  <c r="A195" i="8"/>
  <c r="B195" i="8" s="1"/>
  <c r="A194" i="8"/>
  <c r="B194" i="8" s="1"/>
  <c r="A193" i="8"/>
  <c r="B193" i="8" s="1"/>
  <c r="A192" i="8"/>
  <c r="B192" i="8" s="1"/>
  <c r="A191" i="8"/>
  <c r="B191" i="8" s="1"/>
  <c r="A190" i="8"/>
  <c r="B190" i="8" s="1"/>
  <c r="A189" i="8"/>
  <c r="B189" i="8" s="1"/>
  <c r="A188" i="8"/>
  <c r="B188" i="8" s="1"/>
  <c r="A187" i="8"/>
  <c r="B187" i="8" s="1"/>
  <c r="A186" i="8"/>
  <c r="B186" i="8" s="1"/>
  <c r="A185" i="8"/>
  <c r="B185" i="8" s="1"/>
  <c r="A184" i="8"/>
  <c r="A183" i="8"/>
  <c r="B183" i="8" s="1"/>
  <c r="A182" i="8"/>
  <c r="B182" i="8" s="1"/>
  <c r="A181" i="8"/>
  <c r="B181" i="8" s="1"/>
  <c r="A180" i="8"/>
  <c r="B180" i="8" s="1"/>
  <c r="A179" i="8"/>
  <c r="B179" i="8" s="1"/>
  <c r="A178" i="8"/>
  <c r="B178" i="8" s="1"/>
  <c r="A177" i="8"/>
  <c r="B177" i="8" s="1"/>
  <c r="A176" i="8"/>
  <c r="B176" i="8" s="1"/>
  <c r="A175" i="8"/>
  <c r="B175" i="8" s="1"/>
  <c r="A174" i="8"/>
  <c r="B174" i="8" s="1"/>
  <c r="A173" i="8"/>
  <c r="B173" i="8" s="1"/>
  <c r="A172" i="8"/>
  <c r="B172" i="8" s="1"/>
  <c r="A171" i="8"/>
  <c r="B171" i="8" s="1"/>
  <c r="A170" i="8"/>
  <c r="B170" i="8" s="1"/>
  <c r="A169" i="8"/>
  <c r="B169" i="8" s="1"/>
  <c r="A168" i="8"/>
  <c r="B168" i="8" s="1"/>
  <c r="A167" i="8"/>
  <c r="B167" i="8" s="1"/>
  <c r="A166" i="8"/>
  <c r="B166" i="8" s="1"/>
  <c r="A165" i="8"/>
  <c r="B165" i="8" s="1"/>
  <c r="A164" i="8"/>
  <c r="B164" i="8" s="1"/>
  <c r="A163" i="8"/>
  <c r="B163" i="8" s="1"/>
  <c r="A162" i="8"/>
  <c r="B162" i="8" s="1"/>
  <c r="A161" i="8"/>
  <c r="B161" i="8" s="1"/>
  <c r="A160" i="8"/>
  <c r="B160" i="8" s="1"/>
  <c r="A159" i="8"/>
  <c r="B159" i="8" s="1"/>
  <c r="A158" i="8"/>
  <c r="B158" i="8" s="1"/>
  <c r="A157" i="8"/>
  <c r="B157" i="8" s="1"/>
  <c r="A156" i="8"/>
  <c r="B156" i="8" s="1"/>
  <c r="A155" i="8"/>
  <c r="B155" i="8" s="1"/>
  <c r="A154" i="8"/>
  <c r="B154" i="8" s="1"/>
  <c r="A153" i="8"/>
  <c r="B153" i="8" s="1"/>
  <c r="A152" i="8"/>
  <c r="B152" i="8" s="1"/>
  <c r="A151" i="8"/>
  <c r="B151" i="8" s="1"/>
  <c r="A150" i="8"/>
  <c r="B150" i="8" s="1"/>
  <c r="A149" i="8"/>
  <c r="B149" i="8" s="1"/>
  <c r="A148" i="8"/>
  <c r="B148" i="8" s="1"/>
  <c r="A147" i="8"/>
  <c r="B147" i="8" s="1"/>
  <c r="A146" i="8"/>
  <c r="B146" i="8" s="1"/>
  <c r="A145" i="8"/>
  <c r="B145" i="8" s="1"/>
  <c r="A144" i="8"/>
  <c r="B144" i="8" s="1"/>
  <c r="A143" i="8"/>
  <c r="B143" i="8" s="1"/>
  <c r="A142" i="8"/>
  <c r="B142" i="8" s="1"/>
  <c r="A141" i="8"/>
  <c r="B141" i="8" s="1"/>
  <c r="A140" i="8"/>
  <c r="B140" i="8" s="1"/>
  <c r="A139" i="8"/>
  <c r="B139" i="8" s="1"/>
  <c r="A138" i="8"/>
  <c r="B138" i="8" s="1"/>
  <c r="A137" i="8"/>
  <c r="B137" i="8" s="1"/>
  <c r="A136" i="8"/>
  <c r="B136" i="8" s="1"/>
  <c r="A135" i="8"/>
  <c r="B135" i="8" s="1"/>
  <c r="A134" i="8"/>
  <c r="B134" i="8" s="1"/>
  <c r="A133" i="8"/>
  <c r="B133" i="8" s="1"/>
  <c r="A132" i="8"/>
  <c r="B132" i="8" s="1"/>
  <c r="A131" i="8"/>
  <c r="B131" i="8" s="1"/>
  <c r="A130" i="8"/>
  <c r="B130" i="8" s="1"/>
  <c r="A129" i="8"/>
  <c r="B129" i="8" s="1"/>
  <c r="A128" i="8"/>
  <c r="B128" i="8" s="1"/>
  <c r="A127" i="8"/>
  <c r="B127" i="8" s="1"/>
  <c r="A126" i="8"/>
  <c r="B126" i="8" s="1"/>
  <c r="A125" i="8"/>
  <c r="B125" i="8" s="1"/>
  <c r="A124" i="8"/>
  <c r="B124" i="8" s="1"/>
  <c r="A123" i="8"/>
  <c r="B123" i="8" s="1"/>
  <c r="A122" i="8"/>
  <c r="B122" i="8" s="1"/>
  <c r="A121" i="8"/>
  <c r="B121" i="8" s="1"/>
  <c r="A120" i="8"/>
  <c r="B120" i="8" s="1"/>
  <c r="A119" i="8"/>
  <c r="B119" i="8" s="1"/>
  <c r="A118" i="8"/>
  <c r="B118" i="8" s="1"/>
  <c r="A117" i="8"/>
  <c r="B117" i="8" s="1"/>
  <c r="A116" i="8"/>
  <c r="B116" i="8" s="1"/>
  <c r="A115" i="8"/>
  <c r="B115" i="8" s="1"/>
  <c r="A114" i="8"/>
  <c r="B114" i="8" s="1"/>
  <c r="A113" i="8"/>
  <c r="B113" i="8" s="1"/>
  <c r="A112" i="8"/>
  <c r="B112" i="8" s="1"/>
  <c r="A111" i="8"/>
  <c r="B111" i="8" s="1"/>
  <c r="A110" i="8"/>
  <c r="B110" i="8" s="1"/>
  <c r="A109" i="8"/>
  <c r="B109" i="8" s="1"/>
  <c r="A108" i="8"/>
  <c r="B108" i="8" s="1"/>
  <c r="A107" i="8"/>
  <c r="B107" i="8" s="1"/>
  <c r="A106" i="8"/>
  <c r="B106" i="8" s="1"/>
  <c r="A105" i="8"/>
  <c r="B105" i="8" s="1"/>
  <c r="A104" i="8"/>
  <c r="B104" i="8" s="1"/>
  <c r="A103" i="8"/>
  <c r="B103" i="8" s="1"/>
  <c r="A102" i="8"/>
  <c r="B102" i="8" s="1"/>
  <c r="A101" i="8"/>
  <c r="B101" i="8" s="1"/>
  <c r="A100" i="8"/>
  <c r="B100" i="8" s="1"/>
  <c r="A99" i="8"/>
  <c r="B99" i="8" s="1"/>
  <c r="A98" i="8"/>
  <c r="B98" i="8" s="1"/>
  <c r="A97" i="8"/>
  <c r="B97" i="8" s="1"/>
  <c r="A96" i="8"/>
  <c r="B96" i="8" s="1"/>
  <c r="A95" i="8"/>
  <c r="B95" i="8" s="1"/>
  <c r="A94" i="8"/>
  <c r="B94" i="8" s="1"/>
  <c r="A93" i="8"/>
  <c r="B93" i="8" s="1"/>
  <c r="A92" i="8"/>
  <c r="B92" i="8" s="1"/>
  <c r="A91" i="8"/>
  <c r="B91" i="8" s="1"/>
  <c r="A90" i="8"/>
  <c r="B90" i="8" s="1"/>
  <c r="A89" i="8"/>
  <c r="B89" i="8" s="1"/>
  <c r="A88" i="8"/>
  <c r="B88" i="8" s="1"/>
  <c r="A87" i="8"/>
  <c r="B87" i="8" s="1"/>
  <c r="A86" i="8"/>
  <c r="B86" i="8" s="1"/>
  <c r="A85" i="8"/>
  <c r="B85" i="8" s="1"/>
  <c r="A84" i="8"/>
  <c r="B84" i="8" s="1"/>
  <c r="A83" i="8"/>
  <c r="B83" i="8" s="1"/>
  <c r="A82" i="8"/>
  <c r="B82" i="8" s="1"/>
  <c r="A81" i="8"/>
  <c r="B81" i="8" s="1"/>
  <c r="A80" i="8"/>
  <c r="B80" i="8" s="1"/>
  <c r="A79" i="8"/>
  <c r="B79" i="8" s="1"/>
  <c r="A78" i="8"/>
  <c r="B78" i="8" s="1"/>
  <c r="A77" i="8"/>
  <c r="B77" i="8" s="1"/>
  <c r="A76" i="8"/>
  <c r="B76" i="8" s="1"/>
  <c r="A75" i="8"/>
  <c r="B75" i="8" s="1"/>
  <c r="A74" i="8"/>
  <c r="B74" i="8" s="1"/>
  <c r="A73" i="8"/>
  <c r="B73" i="8" s="1"/>
  <c r="A72" i="8"/>
  <c r="B72" i="8" s="1"/>
  <c r="A71" i="8"/>
  <c r="B71" i="8" s="1"/>
  <c r="A70" i="8"/>
  <c r="B70" i="8" s="1"/>
  <c r="A69" i="8"/>
  <c r="B69" i="8" s="1"/>
  <c r="A68" i="8"/>
  <c r="B68" i="8" s="1"/>
  <c r="A67" i="8"/>
  <c r="B67" i="8" s="1"/>
  <c r="A66" i="8"/>
  <c r="B66" i="8" s="1"/>
  <c r="A65" i="8"/>
  <c r="B65" i="8" s="1"/>
  <c r="A64" i="8"/>
  <c r="B64" i="8" s="1"/>
  <c r="A63" i="8"/>
  <c r="B63" i="8" s="1"/>
  <c r="A62" i="8"/>
  <c r="B62" i="8" s="1"/>
  <c r="A61" i="8"/>
  <c r="B61" i="8" s="1"/>
  <c r="A60" i="8"/>
  <c r="B60" i="8" s="1"/>
  <c r="A59" i="8"/>
  <c r="B59" i="8" s="1"/>
  <c r="A58" i="8"/>
  <c r="B58" i="8" s="1"/>
  <c r="A57" i="8"/>
  <c r="B57" i="8" s="1"/>
  <c r="A56" i="8"/>
  <c r="B56" i="8" s="1"/>
  <c r="A55" i="8"/>
  <c r="B55" i="8" s="1"/>
  <c r="A54" i="8"/>
  <c r="B54" i="8" s="1"/>
  <c r="A53" i="8"/>
  <c r="B53" i="8" s="1"/>
  <c r="A52" i="8"/>
  <c r="B52" i="8" s="1"/>
  <c r="A51" i="8"/>
  <c r="B51" i="8" s="1"/>
  <c r="A50" i="8"/>
  <c r="B50" i="8" s="1"/>
  <c r="A49" i="8"/>
  <c r="B49" i="8" s="1"/>
  <c r="A48" i="8"/>
  <c r="B48" i="8" s="1"/>
  <c r="A47" i="8"/>
  <c r="B47" i="8" s="1"/>
  <c r="A46" i="8"/>
  <c r="B46" i="8" s="1"/>
  <c r="A45" i="8"/>
  <c r="B45" i="8" s="1"/>
  <c r="A44" i="8"/>
  <c r="B44" i="8" s="1"/>
  <c r="A43" i="8"/>
  <c r="B43" i="8" s="1"/>
  <c r="A42" i="8"/>
  <c r="B42" i="8" s="1"/>
  <c r="A41" i="8"/>
  <c r="B41" i="8" s="1"/>
  <c r="A40" i="8"/>
  <c r="B40" i="8" s="1"/>
  <c r="A39" i="8"/>
  <c r="B39" i="8" s="1"/>
  <c r="A38" i="8"/>
  <c r="B38" i="8" s="1"/>
  <c r="A37" i="8"/>
  <c r="B37" i="8" s="1"/>
  <c r="A36" i="8"/>
  <c r="B36" i="8" s="1"/>
  <c r="A35" i="8"/>
  <c r="B35" i="8" s="1"/>
  <c r="A34" i="8"/>
  <c r="B34" i="8" s="1"/>
  <c r="A33" i="8"/>
  <c r="B33" i="8" s="1"/>
  <c r="A32" i="8"/>
  <c r="B32" i="8" s="1"/>
  <c r="A31" i="8"/>
  <c r="B31" i="8" s="1"/>
  <c r="A30" i="8"/>
  <c r="B30" i="8" s="1"/>
  <c r="A29" i="8"/>
  <c r="B29" i="8" s="1"/>
  <c r="A28" i="8"/>
  <c r="B28" i="8" s="1"/>
  <c r="A27" i="8"/>
  <c r="B27" i="8" s="1"/>
  <c r="A26" i="8"/>
  <c r="B26" i="8" s="1"/>
  <c r="A25" i="8"/>
  <c r="B25" i="8" s="1"/>
  <c r="A24" i="8"/>
  <c r="B24" i="8" s="1"/>
  <c r="A23" i="8"/>
  <c r="B23" i="8" s="1"/>
  <c r="A22" i="8"/>
  <c r="B22" i="8" s="1"/>
  <c r="A21" i="8"/>
  <c r="B21" i="8" s="1"/>
  <c r="A20" i="8"/>
  <c r="B20" i="8" s="1"/>
  <c r="A19" i="8"/>
  <c r="B19" i="8" s="1"/>
  <c r="A18" i="8"/>
  <c r="B18" i="8" s="1"/>
  <c r="A17" i="8"/>
  <c r="B17" i="8" s="1"/>
  <c r="A16" i="8"/>
  <c r="B16" i="8" s="1"/>
  <c r="A15" i="8"/>
  <c r="B15" i="8" s="1"/>
  <c r="A14" i="8"/>
  <c r="B14" i="8" s="1"/>
  <c r="A13" i="8"/>
  <c r="B13" i="8" s="1"/>
  <c r="A12" i="8"/>
  <c r="B12" i="8" s="1"/>
  <c r="A11" i="8"/>
  <c r="B11" i="8" s="1"/>
  <c r="A10" i="8"/>
  <c r="B10" i="8" s="1"/>
  <c r="A9" i="8"/>
  <c r="B9" i="8" s="1"/>
  <c r="A8" i="8"/>
  <c r="B8" i="8" s="1"/>
  <c r="A7" i="8"/>
  <c r="B7" i="8" s="1"/>
  <c r="A6" i="8"/>
  <c r="B6" i="8" s="1"/>
  <c r="A5" i="8"/>
  <c r="B5" i="8" s="1"/>
  <c r="A4" i="8"/>
  <c r="B4" i="8" s="1"/>
  <c r="B184" i="8"/>
  <c r="B3" i="8"/>
  <c r="E11" i="7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10" i="7"/>
  <c r="D349" i="7"/>
  <c r="C428" i="7"/>
  <c r="C427" i="7"/>
  <c r="D428" i="7" s="1"/>
  <c r="C426" i="7"/>
  <c r="D426" i="7" s="1"/>
  <c r="C425" i="7"/>
  <c r="D425" i="7" s="1"/>
  <c r="C424" i="7"/>
  <c r="D424" i="7" s="1"/>
  <c r="C423" i="7"/>
  <c r="D423" i="7" s="1"/>
  <c r="C422" i="7"/>
  <c r="D422" i="7" s="1"/>
  <c r="C421" i="7"/>
  <c r="C420" i="7"/>
  <c r="D421" i="7" s="1"/>
  <c r="C419" i="7"/>
  <c r="D419" i="7" s="1"/>
  <c r="C418" i="7"/>
  <c r="C417" i="7"/>
  <c r="D418" i="7" s="1"/>
  <c r="C416" i="7"/>
  <c r="C415" i="7"/>
  <c r="D416" i="7" s="1"/>
  <c r="C414" i="7"/>
  <c r="D414" i="7" s="1"/>
  <c r="C413" i="7"/>
  <c r="D413" i="7" s="1"/>
  <c r="C412" i="7"/>
  <c r="D412" i="7" s="1"/>
  <c r="C411" i="7"/>
  <c r="D411" i="7" s="1"/>
  <c r="C410" i="7"/>
  <c r="D410" i="7" s="1"/>
  <c r="C409" i="7"/>
  <c r="C408" i="7"/>
  <c r="D409" i="7" s="1"/>
  <c r="C407" i="7"/>
  <c r="D407" i="7" s="1"/>
  <c r="C406" i="7"/>
  <c r="C405" i="7"/>
  <c r="D406" i="7" s="1"/>
  <c r="C404" i="7"/>
  <c r="C403" i="7"/>
  <c r="D404" i="7" s="1"/>
  <c r="C402" i="7"/>
  <c r="D402" i="7" s="1"/>
  <c r="C401" i="7"/>
  <c r="D401" i="7" s="1"/>
  <c r="C400" i="7"/>
  <c r="D400" i="7" s="1"/>
  <c r="C399" i="7"/>
  <c r="D399" i="7" s="1"/>
  <c r="C398" i="7"/>
  <c r="D398" i="7" s="1"/>
  <c r="C397" i="7"/>
  <c r="C396" i="7"/>
  <c r="D397" i="7" s="1"/>
  <c r="C395" i="7"/>
  <c r="D395" i="7" s="1"/>
  <c r="C394" i="7"/>
  <c r="C393" i="7"/>
  <c r="D394" i="7" s="1"/>
  <c r="C392" i="7"/>
  <c r="C391" i="7"/>
  <c r="D392" i="7" s="1"/>
  <c r="C390" i="7"/>
  <c r="D390" i="7" s="1"/>
  <c r="C389" i="7"/>
  <c r="D389" i="7" s="1"/>
  <c r="C388" i="7"/>
  <c r="D388" i="7" s="1"/>
  <c r="C387" i="7"/>
  <c r="D387" i="7" s="1"/>
  <c r="C386" i="7"/>
  <c r="D386" i="7" s="1"/>
  <c r="C385" i="7"/>
  <c r="C384" i="7"/>
  <c r="D385" i="7" s="1"/>
  <c r="C383" i="7"/>
  <c r="D383" i="7" s="1"/>
  <c r="C382" i="7"/>
  <c r="C381" i="7"/>
  <c r="D381" i="7" s="1"/>
  <c r="C380" i="7"/>
  <c r="C379" i="7"/>
  <c r="D380" i="7" s="1"/>
  <c r="C378" i="7"/>
  <c r="D378" i="7" s="1"/>
  <c r="C377" i="7"/>
  <c r="D377" i="7" s="1"/>
  <c r="C376" i="7"/>
  <c r="D376" i="7" s="1"/>
  <c r="C375" i="7"/>
  <c r="D375" i="7" s="1"/>
  <c r="C374" i="7"/>
  <c r="D374" i="7" s="1"/>
  <c r="C373" i="7"/>
  <c r="C372" i="7"/>
  <c r="D373" i="7" s="1"/>
  <c r="C371" i="7"/>
  <c r="D371" i="7" s="1"/>
  <c r="C370" i="7"/>
  <c r="C369" i="7"/>
  <c r="D370" i="7" s="1"/>
  <c r="C368" i="7"/>
  <c r="C367" i="7"/>
  <c r="D368" i="7" s="1"/>
  <c r="C366" i="7"/>
  <c r="D366" i="7" s="1"/>
  <c r="C365" i="7"/>
  <c r="D365" i="7" s="1"/>
  <c r="C364" i="7"/>
  <c r="D364" i="7" s="1"/>
  <c r="C363" i="7"/>
  <c r="D363" i="7" s="1"/>
  <c r="C362" i="7"/>
  <c r="D362" i="7" s="1"/>
  <c r="C361" i="7"/>
  <c r="C360" i="7"/>
  <c r="D361" i="7" s="1"/>
  <c r="C359" i="7"/>
  <c r="D359" i="7" s="1"/>
  <c r="C358" i="7"/>
  <c r="C357" i="7"/>
  <c r="D358" i="7" s="1"/>
  <c r="C356" i="7"/>
  <c r="C355" i="7"/>
  <c r="D356" i="7" s="1"/>
  <c r="C354" i="7"/>
  <c r="D354" i="7" s="1"/>
  <c r="C353" i="7"/>
  <c r="D353" i="7" s="1"/>
  <c r="C352" i="7"/>
  <c r="D352" i="7" s="1"/>
  <c r="C351" i="7"/>
  <c r="D351" i="7" s="1"/>
  <c r="C350" i="7"/>
  <c r="D350" i="7" s="1"/>
  <c r="C349" i="7"/>
  <c r="C348" i="7"/>
  <c r="D348" i="7" s="1"/>
  <c r="C347" i="7"/>
  <c r="D347" i="7" s="1"/>
  <c r="C346" i="7"/>
  <c r="C345" i="7"/>
  <c r="D346" i="7" s="1"/>
  <c r="C344" i="7"/>
  <c r="C343" i="7"/>
  <c r="D344" i="7" s="1"/>
  <c r="C342" i="7"/>
  <c r="D342" i="7" s="1"/>
  <c r="C341" i="7"/>
  <c r="D341" i="7" s="1"/>
  <c r="C340" i="7"/>
  <c r="D340" i="7" s="1"/>
  <c r="C339" i="7"/>
  <c r="D339" i="7" s="1"/>
  <c r="C338" i="7"/>
  <c r="D338" i="7" s="1"/>
  <c r="C337" i="7"/>
  <c r="C336" i="7"/>
  <c r="D337" i="7" s="1"/>
  <c r="C335" i="7"/>
  <c r="D335" i="7" s="1"/>
  <c r="C334" i="7"/>
  <c r="C333" i="7"/>
  <c r="D334" i="7" s="1"/>
  <c r="C332" i="7"/>
  <c r="C331" i="7"/>
  <c r="D332" i="7" s="1"/>
  <c r="C330" i="7"/>
  <c r="D330" i="7" s="1"/>
  <c r="C329" i="7"/>
  <c r="D329" i="7" s="1"/>
  <c r="C328" i="7"/>
  <c r="D328" i="7" s="1"/>
  <c r="C327" i="7"/>
  <c r="D327" i="7" s="1"/>
  <c r="C326" i="7"/>
  <c r="D326" i="7" s="1"/>
  <c r="C325" i="7"/>
  <c r="C324" i="7"/>
  <c r="D325" i="7" s="1"/>
  <c r="C323" i="7"/>
  <c r="D323" i="7" s="1"/>
  <c r="C322" i="7"/>
  <c r="C321" i="7"/>
  <c r="D322" i="7" s="1"/>
  <c r="C320" i="7"/>
  <c r="C319" i="7"/>
  <c r="D320" i="7" s="1"/>
  <c r="C318" i="7"/>
  <c r="D318" i="7" s="1"/>
  <c r="C317" i="7"/>
  <c r="D317" i="7" s="1"/>
  <c r="C316" i="7"/>
  <c r="D316" i="7" s="1"/>
  <c r="C315" i="7"/>
  <c r="D315" i="7" s="1"/>
  <c r="C314" i="7"/>
  <c r="D314" i="7" s="1"/>
  <c r="C313" i="7"/>
  <c r="C312" i="7"/>
  <c r="D313" i="7" s="1"/>
  <c r="C311" i="7"/>
  <c r="D311" i="7" s="1"/>
  <c r="C310" i="7"/>
  <c r="C309" i="7"/>
  <c r="D310" i="7" s="1"/>
  <c r="C308" i="7"/>
  <c r="C307" i="7"/>
  <c r="D308" i="7" s="1"/>
  <c r="C306" i="7"/>
  <c r="D306" i="7" s="1"/>
  <c r="C305" i="7"/>
  <c r="D305" i="7" s="1"/>
  <c r="C304" i="7"/>
  <c r="D304" i="7" s="1"/>
  <c r="C303" i="7"/>
  <c r="D303" i="7" s="1"/>
  <c r="C302" i="7"/>
  <c r="D302" i="7" s="1"/>
  <c r="C301" i="7"/>
  <c r="C300" i="7"/>
  <c r="D301" i="7" s="1"/>
  <c r="C299" i="7"/>
  <c r="D299" i="7" s="1"/>
  <c r="C298" i="7"/>
  <c r="C297" i="7"/>
  <c r="D298" i="7" s="1"/>
  <c r="C296" i="7"/>
  <c r="C295" i="7"/>
  <c r="D296" i="7" s="1"/>
  <c r="C294" i="7"/>
  <c r="D294" i="7" s="1"/>
  <c r="C293" i="7"/>
  <c r="D293" i="7" s="1"/>
  <c r="C292" i="7"/>
  <c r="D292" i="7" s="1"/>
  <c r="C291" i="7"/>
  <c r="D291" i="7" s="1"/>
  <c r="C290" i="7"/>
  <c r="D290" i="7" s="1"/>
  <c r="C289" i="7"/>
  <c r="C288" i="7"/>
  <c r="D289" i="7" s="1"/>
  <c r="C287" i="7"/>
  <c r="D287" i="7" s="1"/>
  <c r="C286" i="7"/>
  <c r="C285" i="7"/>
  <c r="D286" i="7" s="1"/>
  <c r="C284" i="7"/>
  <c r="C283" i="7"/>
  <c r="D284" i="7" s="1"/>
  <c r="C282" i="7"/>
  <c r="D282" i="7" s="1"/>
  <c r="C281" i="7"/>
  <c r="D281" i="7" s="1"/>
  <c r="C280" i="7"/>
  <c r="D280" i="7" s="1"/>
  <c r="C279" i="7"/>
  <c r="D279" i="7" s="1"/>
  <c r="C278" i="7"/>
  <c r="D278" i="7" s="1"/>
  <c r="C277" i="7"/>
  <c r="C276" i="7"/>
  <c r="D277" i="7" s="1"/>
  <c r="C275" i="7"/>
  <c r="D275" i="7" s="1"/>
  <c r="C274" i="7"/>
  <c r="C273" i="7"/>
  <c r="D274" i="7" s="1"/>
  <c r="C272" i="7"/>
  <c r="C271" i="7"/>
  <c r="D272" i="7" s="1"/>
  <c r="C270" i="7"/>
  <c r="D270" i="7" s="1"/>
  <c r="C269" i="7"/>
  <c r="D269" i="7" s="1"/>
  <c r="C268" i="7"/>
  <c r="D268" i="7" s="1"/>
  <c r="C267" i="7"/>
  <c r="D267" i="7" s="1"/>
  <c r="C266" i="7"/>
  <c r="D266" i="7" s="1"/>
  <c r="C265" i="7"/>
  <c r="C264" i="7"/>
  <c r="D265" i="7" s="1"/>
  <c r="C263" i="7"/>
  <c r="D263" i="7" s="1"/>
  <c r="C262" i="7"/>
  <c r="C261" i="7"/>
  <c r="D262" i="7" s="1"/>
  <c r="C260" i="7"/>
  <c r="C259" i="7"/>
  <c r="D260" i="7" s="1"/>
  <c r="C258" i="7"/>
  <c r="D258" i="7" s="1"/>
  <c r="C257" i="7"/>
  <c r="D257" i="7" s="1"/>
  <c r="C256" i="7"/>
  <c r="D256" i="7" s="1"/>
  <c r="C255" i="7"/>
  <c r="D255" i="7" s="1"/>
  <c r="C254" i="7"/>
  <c r="D254" i="7" s="1"/>
  <c r="C253" i="7"/>
  <c r="C252" i="7"/>
  <c r="D253" i="7" s="1"/>
  <c r="C251" i="7"/>
  <c r="D251" i="7" s="1"/>
  <c r="C250" i="7"/>
  <c r="C249" i="7"/>
  <c r="D250" i="7" s="1"/>
  <c r="C248" i="7"/>
  <c r="C247" i="7"/>
  <c r="D248" i="7" s="1"/>
  <c r="C246" i="7"/>
  <c r="D246" i="7" s="1"/>
  <c r="C245" i="7"/>
  <c r="D245" i="7" s="1"/>
  <c r="C244" i="7"/>
  <c r="D244" i="7" s="1"/>
  <c r="C243" i="7"/>
  <c r="D243" i="7" s="1"/>
  <c r="C242" i="7"/>
  <c r="D242" i="7" s="1"/>
  <c r="C241" i="7"/>
  <c r="C240" i="7"/>
  <c r="D241" i="7" s="1"/>
  <c r="C239" i="7"/>
  <c r="D239" i="7" s="1"/>
  <c r="C238" i="7"/>
  <c r="C237" i="7"/>
  <c r="D238" i="7" s="1"/>
  <c r="C236" i="7"/>
  <c r="C235" i="7"/>
  <c r="D236" i="7" s="1"/>
  <c r="C234" i="7"/>
  <c r="D234" i="7" s="1"/>
  <c r="C233" i="7"/>
  <c r="D233" i="7" s="1"/>
  <c r="C232" i="7"/>
  <c r="D232" i="7" s="1"/>
  <c r="C231" i="7"/>
  <c r="D231" i="7" s="1"/>
  <c r="C230" i="7"/>
  <c r="D230" i="7" s="1"/>
  <c r="C229" i="7"/>
  <c r="C228" i="7"/>
  <c r="D229" i="7" s="1"/>
  <c r="C227" i="7"/>
  <c r="D227" i="7" s="1"/>
  <c r="C226" i="7"/>
  <c r="C225" i="7"/>
  <c r="D226" i="7" s="1"/>
  <c r="C224" i="7"/>
  <c r="C223" i="7"/>
  <c r="D224" i="7" s="1"/>
  <c r="C222" i="7"/>
  <c r="D222" i="7" s="1"/>
  <c r="C221" i="7"/>
  <c r="D221" i="7" s="1"/>
  <c r="C220" i="7"/>
  <c r="C219" i="7"/>
  <c r="D220" i="7" s="1"/>
  <c r="C218" i="7"/>
  <c r="D218" i="7" s="1"/>
  <c r="C217" i="7"/>
  <c r="C216" i="7"/>
  <c r="D217" i="7" s="1"/>
  <c r="C215" i="7"/>
  <c r="D215" i="7" s="1"/>
  <c r="C214" i="7"/>
  <c r="C213" i="7"/>
  <c r="D214" i="7" s="1"/>
  <c r="C212" i="7"/>
  <c r="C211" i="7"/>
  <c r="D212" i="7" s="1"/>
  <c r="C210" i="7"/>
  <c r="D210" i="7" s="1"/>
  <c r="C209" i="7"/>
  <c r="D209" i="7" s="1"/>
  <c r="C208" i="7"/>
  <c r="C207" i="7"/>
  <c r="D208" i="7" s="1"/>
  <c r="C206" i="7"/>
  <c r="D206" i="7" s="1"/>
  <c r="C205" i="7"/>
  <c r="C204" i="7"/>
  <c r="D205" i="7" s="1"/>
  <c r="C203" i="7"/>
  <c r="D203" i="7" s="1"/>
  <c r="C202" i="7"/>
  <c r="C201" i="7"/>
  <c r="D202" i="7" s="1"/>
  <c r="C200" i="7"/>
  <c r="C199" i="7"/>
  <c r="D200" i="7" s="1"/>
  <c r="C198" i="7"/>
  <c r="D198" i="7" s="1"/>
  <c r="C197" i="7"/>
  <c r="D197" i="7" s="1"/>
  <c r="C196" i="7"/>
  <c r="C195" i="7"/>
  <c r="D196" i="7" s="1"/>
  <c r="C194" i="7"/>
  <c r="D194" i="7" s="1"/>
  <c r="C193" i="7"/>
  <c r="C192" i="7"/>
  <c r="D193" i="7" s="1"/>
  <c r="C191" i="7"/>
  <c r="D191" i="7" s="1"/>
  <c r="C190" i="7"/>
  <c r="C189" i="7"/>
  <c r="D190" i="7" s="1"/>
  <c r="C188" i="7"/>
  <c r="C187" i="7"/>
  <c r="D188" i="7" s="1"/>
  <c r="C186" i="7"/>
  <c r="D186" i="7" s="1"/>
  <c r="C185" i="7"/>
  <c r="D185" i="7" s="1"/>
  <c r="C184" i="7"/>
  <c r="C183" i="7"/>
  <c r="D184" i="7" s="1"/>
  <c r="C182" i="7"/>
  <c r="D182" i="7" s="1"/>
  <c r="C181" i="7"/>
  <c r="C180" i="7"/>
  <c r="D181" i="7" s="1"/>
  <c r="C179" i="7"/>
  <c r="D179" i="7" s="1"/>
  <c r="C178" i="7"/>
  <c r="C177" i="7"/>
  <c r="D178" i="7" s="1"/>
  <c r="C176" i="7"/>
  <c r="C175" i="7"/>
  <c r="D176" i="7" s="1"/>
  <c r="C174" i="7"/>
  <c r="D174" i="7" s="1"/>
  <c r="C173" i="7"/>
  <c r="D173" i="7" s="1"/>
  <c r="C172" i="7"/>
  <c r="C171" i="7"/>
  <c r="D172" i="7" s="1"/>
  <c r="C170" i="7"/>
  <c r="D170" i="7" s="1"/>
  <c r="C169" i="7"/>
  <c r="C168" i="7"/>
  <c r="D169" i="7" s="1"/>
  <c r="C167" i="7"/>
  <c r="D167" i="7" s="1"/>
  <c r="C166" i="7"/>
  <c r="C165" i="7"/>
  <c r="D165" i="7" s="1"/>
  <c r="C164" i="7"/>
  <c r="C163" i="7"/>
  <c r="D164" i="7" s="1"/>
  <c r="C162" i="7"/>
  <c r="D162" i="7" s="1"/>
  <c r="C161" i="7"/>
  <c r="D161" i="7" s="1"/>
  <c r="C160" i="7"/>
  <c r="C159" i="7"/>
  <c r="D160" i="7" s="1"/>
  <c r="C158" i="7"/>
  <c r="D158" i="7" s="1"/>
  <c r="C157" i="7"/>
  <c r="C156" i="7"/>
  <c r="D157" i="7" s="1"/>
  <c r="C155" i="7"/>
  <c r="D155" i="7" s="1"/>
  <c r="C154" i="7"/>
  <c r="C153" i="7"/>
  <c r="D154" i="7" s="1"/>
  <c r="C152" i="7"/>
  <c r="C151" i="7"/>
  <c r="D152" i="7" s="1"/>
  <c r="C150" i="7"/>
  <c r="D150" i="7" s="1"/>
  <c r="C149" i="7"/>
  <c r="D149" i="7" s="1"/>
  <c r="C148" i="7"/>
  <c r="C147" i="7"/>
  <c r="D148" i="7" s="1"/>
  <c r="C146" i="7"/>
  <c r="D146" i="7" s="1"/>
  <c r="C145" i="7"/>
  <c r="C144" i="7"/>
  <c r="D145" i="7" s="1"/>
  <c r="C143" i="7"/>
  <c r="D143" i="7" s="1"/>
  <c r="C142" i="7"/>
  <c r="C141" i="7"/>
  <c r="D142" i="7" s="1"/>
  <c r="C140" i="7"/>
  <c r="C139" i="7"/>
  <c r="D140" i="7" s="1"/>
  <c r="C138" i="7"/>
  <c r="D138" i="7" s="1"/>
  <c r="C137" i="7"/>
  <c r="D137" i="7" s="1"/>
  <c r="C136" i="7"/>
  <c r="C135" i="7"/>
  <c r="D136" i="7" s="1"/>
  <c r="C134" i="7"/>
  <c r="D134" i="7" s="1"/>
  <c r="C133" i="7"/>
  <c r="C132" i="7"/>
  <c r="D133" i="7" s="1"/>
  <c r="C131" i="7"/>
  <c r="D131" i="7" s="1"/>
  <c r="C130" i="7"/>
  <c r="C129" i="7"/>
  <c r="D130" i="7" s="1"/>
  <c r="C128" i="7"/>
  <c r="C127" i="7"/>
  <c r="D128" i="7" s="1"/>
  <c r="C126" i="7"/>
  <c r="D126" i="7" s="1"/>
  <c r="C125" i="7"/>
  <c r="D125" i="7" s="1"/>
  <c r="C124" i="7"/>
  <c r="C123" i="7"/>
  <c r="D124" i="7" s="1"/>
  <c r="C122" i="7"/>
  <c r="D122" i="7" s="1"/>
  <c r="C121" i="7"/>
  <c r="C120" i="7"/>
  <c r="D121" i="7" s="1"/>
  <c r="C119" i="7"/>
  <c r="D119" i="7" s="1"/>
  <c r="C118" i="7"/>
  <c r="C117" i="7"/>
  <c r="D118" i="7" s="1"/>
  <c r="C116" i="7"/>
  <c r="C115" i="7"/>
  <c r="D116" i="7" s="1"/>
  <c r="C114" i="7"/>
  <c r="D114" i="7" s="1"/>
  <c r="C113" i="7"/>
  <c r="D113" i="7" s="1"/>
  <c r="C112" i="7"/>
  <c r="C111" i="7"/>
  <c r="D112" i="7" s="1"/>
  <c r="C110" i="7"/>
  <c r="D110" i="7" s="1"/>
  <c r="C109" i="7"/>
  <c r="C108" i="7"/>
  <c r="D109" i="7" s="1"/>
  <c r="C107" i="7"/>
  <c r="D107" i="7" s="1"/>
  <c r="C106" i="7"/>
  <c r="C105" i="7"/>
  <c r="D106" i="7" s="1"/>
  <c r="C104" i="7"/>
  <c r="C103" i="7"/>
  <c r="D104" i="7" s="1"/>
  <c r="C102" i="7"/>
  <c r="D102" i="7" s="1"/>
  <c r="C101" i="7"/>
  <c r="D101" i="7" s="1"/>
  <c r="C100" i="7"/>
  <c r="C99" i="7"/>
  <c r="D100" i="7" s="1"/>
  <c r="C98" i="7"/>
  <c r="D98" i="7" s="1"/>
  <c r="C97" i="7"/>
  <c r="C96" i="7"/>
  <c r="D97" i="7" s="1"/>
  <c r="C95" i="7"/>
  <c r="D95" i="7" s="1"/>
  <c r="C94" i="7"/>
  <c r="C93" i="7"/>
  <c r="D94" i="7" s="1"/>
  <c r="C92" i="7"/>
  <c r="C91" i="7"/>
  <c r="D92" i="7" s="1"/>
  <c r="C90" i="7"/>
  <c r="D90" i="7" s="1"/>
  <c r="C89" i="7"/>
  <c r="D89" i="7" s="1"/>
  <c r="C88" i="7"/>
  <c r="C87" i="7"/>
  <c r="D88" i="7" s="1"/>
  <c r="C86" i="7"/>
  <c r="D86" i="7" s="1"/>
  <c r="C85" i="7"/>
  <c r="C84" i="7"/>
  <c r="D85" i="7" s="1"/>
  <c r="C83" i="7"/>
  <c r="D83" i="7" s="1"/>
  <c r="C82" i="7"/>
  <c r="C81" i="7"/>
  <c r="D82" i="7" s="1"/>
  <c r="C80" i="7"/>
  <c r="C79" i="7"/>
  <c r="D80" i="7" s="1"/>
  <c r="C78" i="7"/>
  <c r="D78" i="7" s="1"/>
  <c r="C77" i="7"/>
  <c r="D77" i="7" s="1"/>
  <c r="C76" i="7"/>
  <c r="C75" i="7"/>
  <c r="D76" i="7" s="1"/>
  <c r="C74" i="7"/>
  <c r="D74" i="7" s="1"/>
  <c r="C73" i="7"/>
  <c r="C72" i="7"/>
  <c r="D73" i="7" s="1"/>
  <c r="C71" i="7"/>
  <c r="D71" i="7" s="1"/>
  <c r="C70" i="7"/>
  <c r="C69" i="7"/>
  <c r="D70" i="7" s="1"/>
  <c r="C68" i="7"/>
  <c r="C67" i="7"/>
  <c r="D68" i="7" s="1"/>
  <c r="C66" i="7"/>
  <c r="D66" i="7" s="1"/>
  <c r="C65" i="7"/>
  <c r="D65" i="7" s="1"/>
  <c r="C64" i="7"/>
  <c r="C63" i="7"/>
  <c r="D64" i="7" s="1"/>
  <c r="C62" i="7"/>
  <c r="D62" i="7" s="1"/>
  <c r="C61" i="7"/>
  <c r="C60" i="7"/>
  <c r="D61" i="7" s="1"/>
  <c r="C59" i="7"/>
  <c r="D59" i="7" s="1"/>
  <c r="C58" i="7"/>
  <c r="C57" i="7"/>
  <c r="D58" i="7" s="1"/>
  <c r="C56" i="7"/>
  <c r="C55" i="7"/>
  <c r="D56" i="7" s="1"/>
  <c r="C54" i="7"/>
  <c r="D54" i="7" s="1"/>
  <c r="C53" i="7"/>
  <c r="D53" i="7" s="1"/>
  <c r="C52" i="7"/>
  <c r="C51" i="7"/>
  <c r="D52" i="7" s="1"/>
  <c r="C50" i="7"/>
  <c r="D50" i="7" s="1"/>
  <c r="C49" i="7"/>
  <c r="C48" i="7"/>
  <c r="D49" i="7" s="1"/>
  <c r="C47" i="7"/>
  <c r="D47" i="7" s="1"/>
  <c r="C46" i="7"/>
  <c r="C45" i="7"/>
  <c r="D46" i="7" s="1"/>
  <c r="C44" i="7"/>
  <c r="C43" i="7"/>
  <c r="D44" i="7" s="1"/>
  <c r="C42" i="7"/>
  <c r="D42" i="7" s="1"/>
  <c r="C41" i="7"/>
  <c r="D41" i="7" s="1"/>
  <c r="C40" i="7"/>
  <c r="C39" i="7"/>
  <c r="D40" i="7" s="1"/>
  <c r="C38" i="7"/>
  <c r="D38" i="7" s="1"/>
  <c r="C37" i="7"/>
  <c r="C36" i="7"/>
  <c r="D37" i="7" s="1"/>
  <c r="C35" i="7"/>
  <c r="D35" i="7" s="1"/>
  <c r="C34" i="7"/>
  <c r="C33" i="7"/>
  <c r="D34" i="7" s="1"/>
  <c r="C32" i="7"/>
  <c r="C31" i="7"/>
  <c r="D32" i="7" s="1"/>
  <c r="C30" i="7"/>
  <c r="D30" i="7" s="1"/>
  <c r="C29" i="7"/>
  <c r="D29" i="7" s="1"/>
  <c r="C28" i="7"/>
  <c r="C27" i="7"/>
  <c r="D28" i="7" s="1"/>
  <c r="C26" i="7"/>
  <c r="D26" i="7" s="1"/>
  <c r="C25" i="7"/>
  <c r="C24" i="7"/>
  <c r="D25" i="7" s="1"/>
  <c r="C23" i="7"/>
  <c r="D23" i="7" s="1"/>
  <c r="C22" i="7"/>
  <c r="C21" i="7"/>
  <c r="D21" i="7" s="1"/>
  <c r="C20" i="7"/>
  <c r="C19" i="7"/>
  <c r="D20" i="7" s="1"/>
  <c r="C18" i="7"/>
  <c r="D18" i="7" s="1"/>
  <c r="C17" i="7"/>
  <c r="D17" i="7" s="1"/>
  <c r="C16" i="7"/>
  <c r="C15" i="7"/>
  <c r="D16" i="7" s="1"/>
  <c r="C14" i="7"/>
  <c r="D14" i="7" s="1"/>
  <c r="C13" i="7"/>
  <c r="C12" i="7"/>
  <c r="D13" i="7" s="1"/>
  <c r="C11" i="7"/>
  <c r="D11" i="7" s="1"/>
  <c r="C10" i="7"/>
  <c r="C9" i="7"/>
  <c r="D9" i="7" s="1"/>
  <c r="C8" i="7"/>
  <c r="C428" i="6"/>
  <c r="D428" i="6" s="1"/>
  <c r="C427" i="6"/>
  <c r="D427" i="6" s="1"/>
  <c r="C426" i="6"/>
  <c r="D426" i="6" s="1"/>
  <c r="C425" i="6"/>
  <c r="D425" i="6" s="1"/>
  <c r="C424" i="6"/>
  <c r="D424" i="6" s="1"/>
  <c r="C423" i="6"/>
  <c r="D423" i="6" s="1"/>
  <c r="D422" i="6"/>
  <c r="C422" i="6"/>
  <c r="D421" i="6"/>
  <c r="C421" i="6"/>
  <c r="C420" i="6"/>
  <c r="C419" i="6"/>
  <c r="D419" i="6" s="1"/>
  <c r="C418" i="6"/>
  <c r="D418" i="6" s="1"/>
  <c r="C417" i="6"/>
  <c r="D417" i="6" s="1"/>
  <c r="C416" i="6"/>
  <c r="D416" i="6" s="1"/>
  <c r="C415" i="6"/>
  <c r="D415" i="6" s="1"/>
  <c r="C414" i="6"/>
  <c r="C413" i="6"/>
  <c r="D413" i="6" s="1"/>
  <c r="C412" i="6"/>
  <c r="D412" i="6" s="1"/>
  <c r="C411" i="6"/>
  <c r="D411" i="6" s="1"/>
  <c r="C410" i="6"/>
  <c r="D410" i="6" s="1"/>
  <c r="D409" i="6"/>
  <c r="C409" i="6"/>
  <c r="C408" i="6"/>
  <c r="C407" i="6"/>
  <c r="D407" i="6" s="1"/>
  <c r="C406" i="6"/>
  <c r="C405" i="6"/>
  <c r="D405" i="6" s="1"/>
  <c r="C404" i="6"/>
  <c r="D404" i="6" s="1"/>
  <c r="D403" i="6"/>
  <c r="C403" i="6"/>
  <c r="C402" i="6"/>
  <c r="D402" i="6" s="1"/>
  <c r="C401" i="6"/>
  <c r="D401" i="6" s="1"/>
  <c r="C400" i="6"/>
  <c r="D400" i="6" s="1"/>
  <c r="C399" i="6"/>
  <c r="D399" i="6" s="1"/>
  <c r="D398" i="6"/>
  <c r="C398" i="6"/>
  <c r="D397" i="6"/>
  <c r="C397" i="6"/>
  <c r="C396" i="6"/>
  <c r="C395" i="6"/>
  <c r="D395" i="6" s="1"/>
  <c r="C394" i="6"/>
  <c r="D394" i="6" s="1"/>
  <c r="C393" i="6"/>
  <c r="D393" i="6" s="1"/>
  <c r="C392" i="6"/>
  <c r="D392" i="6" s="1"/>
  <c r="C391" i="6"/>
  <c r="D391" i="6" s="1"/>
  <c r="C390" i="6"/>
  <c r="C389" i="6"/>
  <c r="D389" i="6" s="1"/>
  <c r="C388" i="6"/>
  <c r="D388" i="6" s="1"/>
  <c r="C387" i="6"/>
  <c r="D387" i="6" s="1"/>
  <c r="C386" i="6"/>
  <c r="D386" i="6" s="1"/>
  <c r="D385" i="6"/>
  <c r="C385" i="6"/>
  <c r="C384" i="6"/>
  <c r="C383" i="6"/>
  <c r="D383" i="6" s="1"/>
  <c r="C382" i="6"/>
  <c r="C381" i="6"/>
  <c r="D381" i="6" s="1"/>
  <c r="C380" i="6"/>
  <c r="D380" i="6" s="1"/>
  <c r="D379" i="6"/>
  <c r="C379" i="6"/>
  <c r="C378" i="6"/>
  <c r="D378" i="6" s="1"/>
  <c r="C377" i="6"/>
  <c r="D377" i="6" s="1"/>
  <c r="C376" i="6"/>
  <c r="D376" i="6" s="1"/>
  <c r="C375" i="6"/>
  <c r="D375" i="6" s="1"/>
  <c r="D374" i="6"/>
  <c r="C374" i="6"/>
  <c r="D373" i="6"/>
  <c r="C373" i="6"/>
  <c r="C372" i="6"/>
  <c r="C371" i="6"/>
  <c r="D371" i="6" s="1"/>
  <c r="C370" i="6"/>
  <c r="D370" i="6" s="1"/>
  <c r="C369" i="6"/>
  <c r="D369" i="6" s="1"/>
  <c r="C368" i="6"/>
  <c r="D368" i="6" s="1"/>
  <c r="C367" i="6"/>
  <c r="D367" i="6" s="1"/>
  <c r="C366" i="6"/>
  <c r="C365" i="6"/>
  <c r="D365" i="6" s="1"/>
  <c r="C364" i="6"/>
  <c r="D364" i="6" s="1"/>
  <c r="C363" i="6"/>
  <c r="D363" i="6" s="1"/>
  <c r="C362" i="6"/>
  <c r="D362" i="6" s="1"/>
  <c r="D361" i="6"/>
  <c r="C361" i="6"/>
  <c r="C360" i="6"/>
  <c r="C359" i="6"/>
  <c r="D359" i="6" s="1"/>
  <c r="C358" i="6"/>
  <c r="C357" i="6"/>
  <c r="D357" i="6" s="1"/>
  <c r="C356" i="6"/>
  <c r="D356" i="6" s="1"/>
  <c r="D355" i="6"/>
  <c r="C355" i="6"/>
  <c r="C354" i="6"/>
  <c r="D354" i="6" s="1"/>
  <c r="C353" i="6"/>
  <c r="D353" i="6" s="1"/>
  <c r="C352" i="6"/>
  <c r="D352" i="6" s="1"/>
  <c r="C351" i="6"/>
  <c r="D351" i="6" s="1"/>
  <c r="D350" i="6"/>
  <c r="C350" i="6"/>
  <c r="D349" i="6"/>
  <c r="C349" i="6"/>
  <c r="C348" i="6"/>
  <c r="C347" i="6"/>
  <c r="D347" i="6" s="1"/>
  <c r="C346" i="6"/>
  <c r="D346" i="6" s="1"/>
  <c r="C345" i="6"/>
  <c r="D345" i="6" s="1"/>
  <c r="C344" i="6"/>
  <c r="D344" i="6" s="1"/>
  <c r="D343" i="6"/>
  <c r="C343" i="6"/>
  <c r="C342" i="6"/>
  <c r="C341" i="6"/>
  <c r="D341" i="6" s="1"/>
  <c r="C340" i="6"/>
  <c r="D340" i="6" s="1"/>
  <c r="C339" i="6"/>
  <c r="D339" i="6" s="1"/>
  <c r="C338" i="6"/>
  <c r="D338" i="6" s="1"/>
  <c r="D337" i="6"/>
  <c r="C337" i="6"/>
  <c r="C336" i="6"/>
  <c r="C335" i="6"/>
  <c r="D335" i="6" s="1"/>
  <c r="C334" i="6"/>
  <c r="C333" i="6"/>
  <c r="D333" i="6" s="1"/>
  <c r="C332" i="6"/>
  <c r="D332" i="6" s="1"/>
  <c r="D331" i="6"/>
  <c r="C331" i="6"/>
  <c r="C330" i="6"/>
  <c r="D330" i="6" s="1"/>
  <c r="C329" i="6"/>
  <c r="D329" i="6" s="1"/>
  <c r="C328" i="6"/>
  <c r="D328" i="6" s="1"/>
  <c r="C327" i="6"/>
  <c r="D327" i="6" s="1"/>
  <c r="D326" i="6"/>
  <c r="C326" i="6"/>
  <c r="D325" i="6"/>
  <c r="C325" i="6"/>
  <c r="C324" i="6"/>
  <c r="C323" i="6"/>
  <c r="D323" i="6" s="1"/>
  <c r="C322" i="6"/>
  <c r="D322" i="6" s="1"/>
  <c r="C321" i="6"/>
  <c r="D321" i="6" s="1"/>
  <c r="C320" i="6"/>
  <c r="D320" i="6" s="1"/>
  <c r="D319" i="6"/>
  <c r="C319" i="6"/>
  <c r="C318" i="6"/>
  <c r="C317" i="6"/>
  <c r="D317" i="6" s="1"/>
  <c r="C316" i="6"/>
  <c r="D316" i="6" s="1"/>
  <c r="C315" i="6"/>
  <c r="D315" i="6" s="1"/>
  <c r="C314" i="6"/>
  <c r="D314" i="6" s="1"/>
  <c r="D313" i="6"/>
  <c r="C313" i="6"/>
  <c r="C312" i="6"/>
  <c r="C311" i="6"/>
  <c r="D311" i="6" s="1"/>
  <c r="C310" i="6"/>
  <c r="C309" i="6"/>
  <c r="D309" i="6" s="1"/>
  <c r="C308" i="6"/>
  <c r="D308" i="6" s="1"/>
  <c r="D307" i="6"/>
  <c r="C307" i="6"/>
  <c r="C306" i="6"/>
  <c r="D306" i="6" s="1"/>
  <c r="C305" i="6"/>
  <c r="D305" i="6" s="1"/>
  <c r="C304" i="6"/>
  <c r="D304" i="6" s="1"/>
  <c r="C303" i="6"/>
  <c r="D303" i="6" s="1"/>
  <c r="D302" i="6"/>
  <c r="C302" i="6"/>
  <c r="D301" i="6"/>
  <c r="C301" i="6"/>
  <c r="C300" i="6"/>
  <c r="C299" i="6"/>
  <c r="D299" i="6" s="1"/>
  <c r="C298" i="6"/>
  <c r="D298" i="6" s="1"/>
  <c r="C297" i="6"/>
  <c r="D297" i="6" s="1"/>
  <c r="C296" i="6"/>
  <c r="D296" i="6" s="1"/>
  <c r="D295" i="6"/>
  <c r="C295" i="6"/>
  <c r="C294" i="6"/>
  <c r="C293" i="6"/>
  <c r="D293" i="6" s="1"/>
  <c r="C292" i="6"/>
  <c r="D292" i="6" s="1"/>
  <c r="C291" i="6"/>
  <c r="D291" i="6" s="1"/>
  <c r="C290" i="6"/>
  <c r="D290" i="6" s="1"/>
  <c r="D289" i="6"/>
  <c r="C289" i="6"/>
  <c r="C288" i="6"/>
  <c r="C287" i="6"/>
  <c r="D287" i="6" s="1"/>
  <c r="C286" i="6"/>
  <c r="C285" i="6"/>
  <c r="D285" i="6" s="1"/>
  <c r="C284" i="6"/>
  <c r="D284" i="6" s="1"/>
  <c r="D283" i="6"/>
  <c r="C283" i="6"/>
  <c r="C282" i="6"/>
  <c r="D282" i="6" s="1"/>
  <c r="C281" i="6"/>
  <c r="D281" i="6" s="1"/>
  <c r="C280" i="6"/>
  <c r="D280" i="6" s="1"/>
  <c r="C279" i="6"/>
  <c r="D279" i="6" s="1"/>
  <c r="D278" i="6"/>
  <c r="C278" i="6"/>
  <c r="D277" i="6"/>
  <c r="C277" i="6"/>
  <c r="C276" i="6"/>
  <c r="C275" i="6"/>
  <c r="D275" i="6" s="1"/>
  <c r="C274" i="6"/>
  <c r="D274" i="6" s="1"/>
  <c r="C273" i="6"/>
  <c r="D273" i="6" s="1"/>
  <c r="C272" i="6"/>
  <c r="D272" i="6" s="1"/>
  <c r="D271" i="6"/>
  <c r="C271" i="6"/>
  <c r="C270" i="6"/>
  <c r="C269" i="6"/>
  <c r="D269" i="6" s="1"/>
  <c r="C268" i="6"/>
  <c r="D268" i="6" s="1"/>
  <c r="C267" i="6"/>
  <c r="D267" i="6" s="1"/>
  <c r="C266" i="6"/>
  <c r="D266" i="6" s="1"/>
  <c r="D265" i="6"/>
  <c r="C265" i="6"/>
  <c r="C264" i="6"/>
  <c r="C263" i="6"/>
  <c r="D263" i="6" s="1"/>
  <c r="C262" i="6"/>
  <c r="C261" i="6"/>
  <c r="D261" i="6" s="1"/>
  <c r="C260" i="6"/>
  <c r="D260" i="6" s="1"/>
  <c r="D259" i="6"/>
  <c r="C259" i="6"/>
  <c r="C258" i="6"/>
  <c r="D258" i="6" s="1"/>
  <c r="C257" i="6"/>
  <c r="D257" i="6" s="1"/>
  <c r="C256" i="6"/>
  <c r="D256" i="6" s="1"/>
  <c r="C255" i="6"/>
  <c r="D255" i="6" s="1"/>
  <c r="D254" i="6"/>
  <c r="C254" i="6"/>
  <c r="D253" i="6"/>
  <c r="C253" i="6"/>
  <c r="C252" i="6"/>
  <c r="C251" i="6"/>
  <c r="D251" i="6" s="1"/>
  <c r="C250" i="6"/>
  <c r="D250" i="6" s="1"/>
  <c r="C249" i="6"/>
  <c r="D249" i="6" s="1"/>
  <c r="C248" i="6"/>
  <c r="D248" i="6" s="1"/>
  <c r="D247" i="6"/>
  <c r="C247" i="6"/>
  <c r="C246" i="6"/>
  <c r="C245" i="6"/>
  <c r="D245" i="6" s="1"/>
  <c r="C244" i="6"/>
  <c r="D244" i="6" s="1"/>
  <c r="C243" i="6"/>
  <c r="D243" i="6" s="1"/>
  <c r="C242" i="6"/>
  <c r="D242" i="6" s="1"/>
  <c r="D241" i="6"/>
  <c r="C241" i="6"/>
  <c r="C240" i="6"/>
  <c r="C239" i="6"/>
  <c r="D239" i="6" s="1"/>
  <c r="C238" i="6"/>
  <c r="C237" i="6"/>
  <c r="D237" i="6" s="1"/>
  <c r="C236" i="6"/>
  <c r="D236" i="6" s="1"/>
  <c r="D235" i="6"/>
  <c r="C235" i="6"/>
  <c r="C234" i="6"/>
  <c r="D234" i="6" s="1"/>
  <c r="C233" i="6"/>
  <c r="D233" i="6" s="1"/>
  <c r="C232" i="6"/>
  <c r="D232" i="6" s="1"/>
  <c r="C231" i="6"/>
  <c r="D231" i="6" s="1"/>
  <c r="D230" i="6"/>
  <c r="C230" i="6"/>
  <c r="D229" i="6"/>
  <c r="C229" i="6"/>
  <c r="C228" i="6"/>
  <c r="C227" i="6"/>
  <c r="D227" i="6" s="1"/>
  <c r="C226" i="6"/>
  <c r="D226" i="6" s="1"/>
  <c r="C225" i="6"/>
  <c r="D225" i="6" s="1"/>
  <c r="C224" i="6"/>
  <c r="D224" i="6" s="1"/>
  <c r="D223" i="6"/>
  <c r="C223" i="6"/>
  <c r="C222" i="6"/>
  <c r="C221" i="6"/>
  <c r="D221" i="6" s="1"/>
  <c r="C220" i="6"/>
  <c r="D220" i="6" s="1"/>
  <c r="C219" i="6"/>
  <c r="D219" i="6" s="1"/>
  <c r="C218" i="6"/>
  <c r="D218" i="6" s="1"/>
  <c r="D217" i="6"/>
  <c r="C217" i="6"/>
  <c r="C216" i="6"/>
  <c r="C215" i="6"/>
  <c r="D215" i="6" s="1"/>
  <c r="C214" i="6"/>
  <c r="C213" i="6"/>
  <c r="D213" i="6" s="1"/>
  <c r="C212" i="6"/>
  <c r="D212" i="6" s="1"/>
  <c r="D211" i="6"/>
  <c r="C211" i="6"/>
  <c r="C210" i="6"/>
  <c r="D210" i="6" s="1"/>
  <c r="C209" i="6"/>
  <c r="D209" i="6" s="1"/>
  <c r="C208" i="6"/>
  <c r="D208" i="6" s="1"/>
  <c r="C207" i="6"/>
  <c r="D207" i="6" s="1"/>
  <c r="D206" i="6"/>
  <c r="C206" i="6"/>
  <c r="D205" i="6"/>
  <c r="C205" i="6"/>
  <c r="C204" i="6"/>
  <c r="C203" i="6"/>
  <c r="D203" i="6" s="1"/>
  <c r="C202" i="6"/>
  <c r="D202" i="6" s="1"/>
  <c r="C201" i="6"/>
  <c r="D201" i="6" s="1"/>
  <c r="C200" i="6"/>
  <c r="D200" i="6" s="1"/>
  <c r="D199" i="6"/>
  <c r="C199" i="6"/>
  <c r="C198" i="6"/>
  <c r="C197" i="6"/>
  <c r="D197" i="6" s="1"/>
  <c r="C196" i="6"/>
  <c r="D196" i="6" s="1"/>
  <c r="C195" i="6"/>
  <c r="D195" i="6" s="1"/>
  <c r="C194" i="6"/>
  <c r="D194" i="6" s="1"/>
  <c r="D193" i="6"/>
  <c r="C193" i="6"/>
  <c r="C192" i="6"/>
  <c r="C191" i="6"/>
  <c r="D191" i="6" s="1"/>
  <c r="C190" i="6"/>
  <c r="C189" i="6"/>
  <c r="D189" i="6" s="1"/>
  <c r="C188" i="6"/>
  <c r="D188" i="6" s="1"/>
  <c r="D187" i="6"/>
  <c r="C187" i="6"/>
  <c r="C186" i="6"/>
  <c r="D186" i="6" s="1"/>
  <c r="C185" i="6"/>
  <c r="D185" i="6" s="1"/>
  <c r="C184" i="6"/>
  <c r="D184" i="6" s="1"/>
  <c r="C183" i="6"/>
  <c r="D183" i="6" s="1"/>
  <c r="D182" i="6"/>
  <c r="C182" i="6"/>
  <c r="D181" i="6"/>
  <c r="C181" i="6"/>
  <c r="C180" i="6"/>
  <c r="C179" i="6"/>
  <c r="D179" i="6" s="1"/>
  <c r="C178" i="6"/>
  <c r="D178" i="6" s="1"/>
  <c r="C177" i="6"/>
  <c r="D177" i="6" s="1"/>
  <c r="C176" i="6"/>
  <c r="D176" i="6" s="1"/>
  <c r="D175" i="6"/>
  <c r="C175" i="6"/>
  <c r="C174" i="6"/>
  <c r="C173" i="6"/>
  <c r="D173" i="6" s="1"/>
  <c r="C172" i="6"/>
  <c r="D172" i="6" s="1"/>
  <c r="C171" i="6"/>
  <c r="D171" i="6" s="1"/>
  <c r="C170" i="6"/>
  <c r="D170" i="6" s="1"/>
  <c r="D169" i="6"/>
  <c r="C169" i="6"/>
  <c r="C168" i="6"/>
  <c r="C167" i="6"/>
  <c r="D167" i="6" s="1"/>
  <c r="C166" i="6"/>
  <c r="C165" i="6"/>
  <c r="D165" i="6" s="1"/>
  <c r="C164" i="6"/>
  <c r="D164" i="6" s="1"/>
  <c r="D163" i="6"/>
  <c r="C163" i="6"/>
  <c r="C162" i="6"/>
  <c r="D162" i="6" s="1"/>
  <c r="C161" i="6"/>
  <c r="D161" i="6" s="1"/>
  <c r="C160" i="6"/>
  <c r="D160" i="6" s="1"/>
  <c r="C159" i="6"/>
  <c r="D159" i="6" s="1"/>
  <c r="D158" i="6"/>
  <c r="C158" i="6"/>
  <c r="D157" i="6"/>
  <c r="C157" i="6"/>
  <c r="C156" i="6"/>
  <c r="C155" i="6"/>
  <c r="D155" i="6" s="1"/>
  <c r="C154" i="6"/>
  <c r="D154" i="6" s="1"/>
  <c r="C153" i="6"/>
  <c r="D153" i="6" s="1"/>
  <c r="C152" i="6"/>
  <c r="D152" i="6" s="1"/>
  <c r="D151" i="6"/>
  <c r="C151" i="6"/>
  <c r="C150" i="6"/>
  <c r="C149" i="6"/>
  <c r="D149" i="6" s="1"/>
  <c r="C148" i="6"/>
  <c r="D148" i="6" s="1"/>
  <c r="C147" i="6"/>
  <c r="D147" i="6" s="1"/>
  <c r="C146" i="6"/>
  <c r="D146" i="6" s="1"/>
  <c r="D145" i="6"/>
  <c r="C145" i="6"/>
  <c r="C144" i="6"/>
  <c r="C143" i="6"/>
  <c r="D143" i="6" s="1"/>
  <c r="C142" i="6"/>
  <c r="C141" i="6"/>
  <c r="D141" i="6" s="1"/>
  <c r="C140" i="6"/>
  <c r="D140" i="6" s="1"/>
  <c r="D139" i="6"/>
  <c r="C139" i="6"/>
  <c r="C138" i="6"/>
  <c r="D138" i="6" s="1"/>
  <c r="C137" i="6"/>
  <c r="D137" i="6" s="1"/>
  <c r="C136" i="6"/>
  <c r="D136" i="6" s="1"/>
  <c r="C135" i="6"/>
  <c r="D135" i="6" s="1"/>
  <c r="D134" i="6"/>
  <c r="C134" i="6"/>
  <c r="D133" i="6"/>
  <c r="C133" i="6"/>
  <c r="C132" i="6"/>
  <c r="C131" i="6"/>
  <c r="D131" i="6" s="1"/>
  <c r="C130" i="6"/>
  <c r="D130" i="6" s="1"/>
  <c r="C129" i="6"/>
  <c r="D129" i="6" s="1"/>
  <c r="C128" i="6"/>
  <c r="D128" i="6" s="1"/>
  <c r="D127" i="6"/>
  <c r="C127" i="6"/>
  <c r="C126" i="6"/>
  <c r="C125" i="6"/>
  <c r="D125" i="6" s="1"/>
  <c r="C124" i="6"/>
  <c r="D124" i="6" s="1"/>
  <c r="C123" i="6"/>
  <c r="D123" i="6" s="1"/>
  <c r="C122" i="6"/>
  <c r="D122" i="6" s="1"/>
  <c r="D121" i="6"/>
  <c r="C121" i="6"/>
  <c r="C120" i="6"/>
  <c r="C119" i="6"/>
  <c r="D119" i="6" s="1"/>
  <c r="C118" i="6"/>
  <c r="C117" i="6"/>
  <c r="D117" i="6" s="1"/>
  <c r="C116" i="6"/>
  <c r="D116" i="6" s="1"/>
  <c r="D115" i="6"/>
  <c r="C115" i="6"/>
  <c r="C114" i="6"/>
  <c r="D114" i="6" s="1"/>
  <c r="C113" i="6"/>
  <c r="D113" i="6" s="1"/>
  <c r="C112" i="6"/>
  <c r="D112" i="6" s="1"/>
  <c r="C111" i="6"/>
  <c r="D111" i="6" s="1"/>
  <c r="D110" i="6"/>
  <c r="C110" i="6"/>
  <c r="D109" i="6"/>
  <c r="C109" i="6"/>
  <c r="C108" i="6"/>
  <c r="C107" i="6"/>
  <c r="D107" i="6" s="1"/>
  <c r="C106" i="6"/>
  <c r="D106" i="6" s="1"/>
  <c r="C105" i="6"/>
  <c r="D105" i="6" s="1"/>
  <c r="C104" i="6"/>
  <c r="D104" i="6" s="1"/>
  <c r="D103" i="6"/>
  <c r="C103" i="6"/>
  <c r="C102" i="6"/>
  <c r="C101" i="6"/>
  <c r="D101" i="6" s="1"/>
  <c r="C100" i="6"/>
  <c r="D100" i="6" s="1"/>
  <c r="C99" i="6"/>
  <c r="D99" i="6" s="1"/>
  <c r="C98" i="6"/>
  <c r="D98" i="6" s="1"/>
  <c r="D97" i="6"/>
  <c r="C97" i="6"/>
  <c r="C96" i="6"/>
  <c r="C95" i="6"/>
  <c r="D95" i="6" s="1"/>
  <c r="C94" i="6"/>
  <c r="C93" i="6"/>
  <c r="D93" i="6" s="1"/>
  <c r="C92" i="6"/>
  <c r="D92" i="6" s="1"/>
  <c r="D91" i="6"/>
  <c r="C91" i="6"/>
  <c r="C90" i="6"/>
  <c r="C89" i="6"/>
  <c r="D89" i="6" s="1"/>
  <c r="C88" i="6"/>
  <c r="D88" i="6" s="1"/>
  <c r="C87" i="6"/>
  <c r="D87" i="6" s="1"/>
  <c r="D86" i="6"/>
  <c r="C86" i="6"/>
  <c r="D85" i="6"/>
  <c r="C85" i="6"/>
  <c r="C84" i="6"/>
  <c r="C83" i="6"/>
  <c r="D83" i="6" s="1"/>
  <c r="C82" i="6"/>
  <c r="D82" i="6" s="1"/>
  <c r="C81" i="6"/>
  <c r="D81" i="6" s="1"/>
  <c r="C80" i="6"/>
  <c r="D80" i="6" s="1"/>
  <c r="D79" i="6"/>
  <c r="C79" i="6"/>
  <c r="C78" i="6"/>
  <c r="C77" i="6"/>
  <c r="D77" i="6" s="1"/>
  <c r="C76" i="6"/>
  <c r="D76" i="6" s="1"/>
  <c r="C75" i="6"/>
  <c r="D75" i="6" s="1"/>
  <c r="C74" i="6"/>
  <c r="D74" i="6" s="1"/>
  <c r="D73" i="6"/>
  <c r="C73" i="6"/>
  <c r="C72" i="6"/>
  <c r="C71" i="6"/>
  <c r="D71" i="6" s="1"/>
  <c r="C70" i="6"/>
  <c r="C69" i="6"/>
  <c r="D69" i="6" s="1"/>
  <c r="C68" i="6"/>
  <c r="D68" i="6" s="1"/>
  <c r="D67" i="6"/>
  <c r="C67" i="6"/>
  <c r="C66" i="6"/>
  <c r="D66" i="6" s="1"/>
  <c r="C65" i="6"/>
  <c r="D65" i="6" s="1"/>
  <c r="C64" i="6"/>
  <c r="D64" i="6" s="1"/>
  <c r="C63" i="6"/>
  <c r="D63" i="6" s="1"/>
  <c r="D62" i="6"/>
  <c r="C62" i="6"/>
  <c r="D61" i="6"/>
  <c r="C61" i="6"/>
  <c r="C60" i="6"/>
  <c r="C59" i="6"/>
  <c r="D59" i="6" s="1"/>
  <c r="C58" i="6"/>
  <c r="D58" i="6" s="1"/>
  <c r="C57" i="6"/>
  <c r="D57" i="6" s="1"/>
  <c r="C56" i="6"/>
  <c r="D56" i="6" s="1"/>
  <c r="D55" i="6"/>
  <c r="C55" i="6"/>
  <c r="C54" i="6"/>
  <c r="C53" i="6"/>
  <c r="D53" i="6" s="1"/>
  <c r="C52" i="6"/>
  <c r="D52" i="6" s="1"/>
  <c r="C51" i="6"/>
  <c r="D51" i="6" s="1"/>
  <c r="C50" i="6"/>
  <c r="D50" i="6" s="1"/>
  <c r="D49" i="6"/>
  <c r="C49" i="6"/>
  <c r="C48" i="6"/>
  <c r="C47" i="6"/>
  <c r="D47" i="6" s="1"/>
  <c r="C46" i="6"/>
  <c r="C45" i="6"/>
  <c r="D45" i="6" s="1"/>
  <c r="C44" i="6"/>
  <c r="D44" i="6" s="1"/>
  <c r="D43" i="6"/>
  <c r="C43" i="6"/>
  <c r="C42" i="6"/>
  <c r="C41" i="6"/>
  <c r="D41" i="6" s="1"/>
  <c r="C40" i="6"/>
  <c r="D40" i="6" s="1"/>
  <c r="C39" i="6"/>
  <c r="D39" i="6" s="1"/>
  <c r="D38" i="6"/>
  <c r="C38" i="6"/>
  <c r="D37" i="6"/>
  <c r="C37" i="6"/>
  <c r="C36" i="6"/>
  <c r="C35" i="6"/>
  <c r="D35" i="6" s="1"/>
  <c r="C34" i="6"/>
  <c r="D34" i="6" s="1"/>
  <c r="C33" i="6"/>
  <c r="D33" i="6" s="1"/>
  <c r="C32" i="6"/>
  <c r="D32" i="6" s="1"/>
  <c r="D31" i="6"/>
  <c r="C31" i="6"/>
  <c r="C30" i="6"/>
  <c r="C29" i="6"/>
  <c r="D29" i="6" s="1"/>
  <c r="C28" i="6"/>
  <c r="D28" i="6" s="1"/>
  <c r="C27" i="6"/>
  <c r="D27" i="6" s="1"/>
  <c r="C26" i="6"/>
  <c r="D26" i="6" s="1"/>
  <c r="D25" i="6"/>
  <c r="C25" i="6"/>
  <c r="C24" i="6"/>
  <c r="C23" i="6"/>
  <c r="D23" i="6" s="1"/>
  <c r="C22" i="6"/>
  <c r="C21" i="6"/>
  <c r="D21" i="6" s="1"/>
  <c r="C20" i="6"/>
  <c r="D20" i="6" s="1"/>
  <c r="D19" i="6"/>
  <c r="C19" i="6"/>
  <c r="C18" i="6"/>
  <c r="C17" i="6"/>
  <c r="D17" i="6" s="1"/>
  <c r="C16" i="6"/>
  <c r="D16" i="6" s="1"/>
  <c r="C15" i="6"/>
  <c r="D15" i="6" s="1"/>
  <c r="D14" i="6"/>
  <c r="C14" i="6"/>
  <c r="D13" i="6"/>
  <c r="C13" i="6"/>
  <c r="C12" i="6"/>
  <c r="C11" i="6"/>
  <c r="D11" i="6" s="1"/>
  <c r="C10" i="6"/>
  <c r="D10" i="6" s="1"/>
  <c r="D9" i="6"/>
  <c r="C9" i="6"/>
  <c r="C8" i="6"/>
  <c r="C19" i="1"/>
  <c r="D23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2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B429" i="1"/>
  <c r="C12" i="8" l="1"/>
  <c r="C61" i="8"/>
  <c r="C25" i="8"/>
  <c r="C193" i="8"/>
  <c r="C37" i="8"/>
  <c r="C5" i="8"/>
  <c r="C181" i="8"/>
  <c r="C24" i="8"/>
  <c r="C36" i="8"/>
  <c r="C48" i="8"/>
  <c r="C60" i="8"/>
  <c r="C72" i="8"/>
  <c r="C84" i="8"/>
  <c r="C96" i="8"/>
  <c r="C108" i="8"/>
  <c r="C120" i="8"/>
  <c r="C132" i="8"/>
  <c r="C144" i="8"/>
  <c r="C156" i="8"/>
  <c r="C168" i="8"/>
  <c r="C180" i="8"/>
  <c r="C192" i="8"/>
  <c r="C204" i="8"/>
  <c r="C216" i="8"/>
  <c r="C228" i="8"/>
  <c r="C240" i="8"/>
  <c r="C49" i="8"/>
  <c r="C97" i="8"/>
  <c r="C145" i="8"/>
  <c r="C241" i="8"/>
  <c r="C14" i="8"/>
  <c r="C26" i="8"/>
  <c r="C38" i="8"/>
  <c r="C50" i="8"/>
  <c r="C62" i="8"/>
  <c r="C74" i="8"/>
  <c r="C86" i="8"/>
  <c r="C98" i="8"/>
  <c r="C110" i="8"/>
  <c r="C122" i="8"/>
  <c r="C134" i="8"/>
  <c r="C146" i="8"/>
  <c r="C158" i="8"/>
  <c r="C170" i="8"/>
  <c r="C182" i="8"/>
  <c r="C194" i="8"/>
  <c r="C206" i="8"/>
  <c r="C218" i="8"/>
  <c r="C230" i="8"/>
  <c r="C242" i="8"/>
  <c r="C13" i="8"/>
  <c r="C121" i="8"/>
  <c r="C205" i="8"/>
  <c r="C15" i="8"/>
  <c r="C27" i="8"/>
  <c r="C39" i="8"/>
  <c r="C51" i="8"/>
  <c r="C63" i="8"/>
  <c r="C75" i="8"/>
  <c r="C87" i="8"/>
  <c r="C99" i="8"/>
  <c r="C111" i="8"/>
  <c r="C123" i="8"/>
  <c r="C135" i="8"/>
  <c r="C147" i="8"/>
  <c r="C159" i="8"/>
  <c r="C171" i="8"/>
  <c r="C183" i="8"/>
  <c r="C195" i="8"/>
  <c r="C207" i="8"/>
  <c r="C219" i="8"/>
  <c r="C231" i="8"/>
  <c r="C243" i="8"/>
  <c r="C73" i="8"/>
  <c r="C109" i="8"/>
  <c r="C169" i="8"/>
  <c r="C229" i="8"/>
  <c r="C16" i="8"/>
  <c r="C28" i="8"/>
  <c r="C40" i="8"/>
  <c r="C52" i="8"/>
  <c r="C64" i="8"/>
  <c r="C76" i="8"/>
  <c r="C88" i="8"/>
  <c r="C100" i="8"/>
  <c r="C112" i="8"/>
  <c r="C124" i="8"/>
  <c r="C136" i="8"/>
  <c r="C148" i="8"/>
  <c r="C160" i="8"/>
  <c r="C172" i="8"/>
  <c r="C184" i="8"/>
  <c r="C196" i="8"/>
  <c r="C208" i="8"/>
  <c r="C220" i="8"/>
  <c r="C232" i="8"/>
  <c r="C244" i="8"/>
  <c r="C85" i="8"/>
  <c r="C133" i="8"/>
  <c r="C157" i="8"/>
  <c r="C217" i="8"/>
  <c r="C17" i="8"/>
  <c r="C29" i="8"/>
  <c r="C41" i="8"/>
  <c r="C53" i="8"/>
  <c r="C65" i="8"/>
  <c r="C77" i="8"/>
  <c r="C89" i="8"/>
  <c r="C101" i="8"/>
  <c r="C113" i="8"/>
  <c r="C125" i="8"/>
  <c r="C137" i="8"/>
  <c r="C149" i="8"/>
  <c r="C161" i="8"/>
  <c r="C173" i="8"/>
  <c r="C185" i="8"/>
  <c r="C197" i="8"/>
  <c r="C209" i="8"/>
  <c r="C221" i="8"/>
  <c r="C233" i="8"/>
  <c r="C245" i="8"/>
  <c r="C6" i="8"/>
  <c r="C18" i="8"/>
  <c r="C30" i="8"/>
  <c r="C42" i="8"/>
  <c r="C54" i="8"/>
  <c r="C66" i="8"/>
  <c r="C78" i="8"/>
  <c r="C90" i="8"/>
  <c r="C102" i="8"/>
  <c r="C114" i="8"/>
  <c r="C126" i="8"/>
  <c r="C138" i="8"/>
  <c r="C150" i="8"/>
  <c r="C162" i="8"/>
  <c r="C174" i="8"/>
  <c r="C186" i="8"/>
  <c r="C198" i="8"/>
  <c r="C210" i="8"/>
  <c r="C222" i="8"/>
  <c r="C234" i="8"/>
  <c r="C246" i="8"/>
  <c r="C7" i="8"/>
  <c r="C19" i="8"/>
  <c r="C31" i="8"/>
  <c r="C43" i="8"/>
  <c r="C55" i="8"/>
  <c r="C67" i="8"/>
  <c r="C79" i="8"/>
  <c r="C91" i="8"/>
  <c r="C103" i="8"/>
  <c r="C115" i="8"/>
  <c r="C127" i="8"/>
  <c r="C139" i="8"/>
  <c r="C151" i="8"/>
  <c r="C163" i="8"/>
  <c r="C175" i="8"/>
  <c r="C187" i="8"/>
  <c r="C199" i="8"/>
  <c r="C211" i="8"/>
  <c r="C223" i="8"/>
  <c r="C235" i="8"/>
  <c r="C247" i="8"/>
  <c r="C8" i="8"/>
  <c r="C20" i="8"/>
  <c r="C32" i="8"/>
  <c r="C44" i="8"/>
  <c r="C56" i="8"/>
  <c r="C68" i="8"/>
  <c r="C80" i="8"/>
  <c r="C92" i="8"/>
  <c r="C104" i="8"/>
  <c r="C116" i="8"/>
  <c r="C128" i="8"/>
  <c r="C140" i="8"/>
  <c r="C152" i="8"/>
  <c r="C164" i="8"/>
  <c r="C176" i="8"/>
  <c r="C188" i="8"/>
  <c r="C200" i="8"/>
  <c r="C212" i="8"/>
  <c r="C224" i="8"/>
  <c r="C236" i="8"/>
  <c r="C248" i="8"/>
  <c r="C9" i="8"/>
  <c r="C21" i="8"/>
  <c r="C33" i="8"/>
  <c r="C45" i="8"/>
  <c r="C57" i="8"/>
  <c r="C69" i="8"/>
  <c r="C81" i="8"/>
  <c r="C93" i="8"/>
  <c r="C105" i="8"/>
  <c r="C117" i="8"/>
  <c r="C129" i="8"/>
  <c r="C141" i="8"/>
  <c r="C153" i="8"/>
  <c r="C165" i="8"/>
  <c r="C177" i="8"/>
  <c r="C189" i="8"/>
  <c r="C201" i="8"/>
  <c r="C213" i="8"/>
  <c r="C225" i="8"/>
  <c r="C237" i="8"/>
  <c r="C249" i="8"/>
  <c r="C10" i="8"/>
  <c r="C22" i="8"/>
  <c r="C34" i="8"/>
  <c r="C46" i="8"/>
  <c r="C58" i="8"/>
  <c r="C70" i="8"/>
  <c r="C82" i="8"/>
  <c r="C94" i="8"/>
  <c r="C106" i="8"/>
  <c r="C118" i="8"/>
  <c r="C130" i="8"/>
  <c r="C142" i="8"/>
  <c r="C154" i="8"/>
  <c r="C166" i="8"/>
  <c r="C178" i="8"/>
  <c r="C190" i="8"/>
  <c r="C202" i="8"/>
  <c r="C214" i="8"/>
  <c r="C226" i="8"/>
  <c r="C238" i="8"/>
  <c r="C250" i="8"/>
  <c r="C11" i="8"/>
  <c r="C23" i="8"/>
  <c r="C35" i="8"/>
  <c r="C47" i="8"/>
  <c r="C59" i="8"/>
  <c r="C71" i="8"/>
  <c r="C83" i="8"/>
  <c r="C95" i="8"/>
  <c r="C107" i="8"/>
  <c r="C119" i="8"/>
  <c r="C131" i="8"/>
  <c r="C143" i="8"/>
  <c r="C155" i="8"/>
  <c r="C167" i="8"/>
  <c r="C179" i="8"/>
  <c r="C191" i="8"/>
  <c r="C203" i="8"/>
  <c r="C215" i="8"/>
  <c r="C227" i="8"/>
  <c r="C239" i="8"/>
  <c r="C251" i="8"/>
  <c r="D22" i="7"/>
  <c r="D166" i="7"/>
  <c r="D382" i="7"/>
  <c r="D33" i="7"/>
  <c r="D45" i="7"/>
  <c r="D57" i="7"/>
  <c r="D69" i="7"/>
  <c r="D81" i="7"/>
  <c r="D93" i="7"/>
  <c r="D105" i="7"/>
  <c r="D117" i="7"/>
  <c r="D129" i="7"/>
  <c r="D141" i="7"/>
  <c r="D153" i="7"/>
  <c r="D177" i="7"/>
  <c r="D189" i="7"/>
  <c r="D201" i="7"/>
  <c r="D213" i="7"/>
  <c r="D225" i="7"/>
  <c r="D237" i="7"/>
  <c r="D249" i="7"/>
  <c r="D261" i="7"/>
  <c r="D273" i="7"/>
  <c r="D285" i="7"/>
  <c r="D297" i="7"/>
  <c r="D309" i="7"/>
  <c r="D321" i="7"/>
  <c r="D333" i="7"/>
  <c r="D345" i="7"/>
  <c r="D357" i="7"/>
  <c r="D369" i="7"/>
  <c r="D393" i="7"/>
  <c r="D405" i="7"/>
  <c r="D417" i="7"/>
  <c r="D12" i="7"/>
  <c r="D24" i="7"/>
  <c r="D36" i="7"/>
  <c r="D48" i="7"/>
  <c r="D60" i="7"/>
  <c r="D72" i="7"/>
  <c r="D84" i="7"/>
  <c r="D96" i="7"/>
  <c r="D108" i="7"/>
  <c r="D120" i="7"/>
  <c r="D132" i="7"/>
  <c r="D144" i="7"/>
  <c r="D156" i="7"/>
  <c r="D168" i="7"/>
  <c r="D180" i="7"/>
  <c r="D192" i="7"/>
  <c r="D204" i="7"/>
  <c r="D216" i="7"/>
  <c r="D228" i="7"/>
  <c r="D240" i="7"/>
  <c r="D252" i="7"/>
  <c r="D264" i="7"/>
  <c r="D276" i="7"/>
  <c r="D288" i="7"/>
  <c r="D300" i="7"/>
  <c r="D312" i="7"/>
  <c r="D324" i="7"/>
  <c r="D336" i="7"/>
  <c r="D360" i="7"/>
  <c r="D372" i="7"/>
  <c r="D384" i="7"/>
  <c r="D396" i="7"/>
  <c r="D408" i="7"/>
  <c r="D420" i="7"/>
  <c r="D10" i="7"/>
  <c r="D15" i="7"/>
  <c r="D27" i="7"/>
  <c r="D39" i="7"/>
  <c r="D51" i="7"/>
  <c r="D63" i="7"/>
  <c r="D75" i="7"/>
  <c r="D87" i="7"/>
  <c r="D99" i="7"/>
  <c r="D111" i="7"/>
  <c r="D123" i="7"/>
  <c r="D135" i="7"/>
  <c r="D147" i="7"/>
  <c r="D159" i="7"/>
  <c r="D171" i="7"/>
  <c r="D183" i="7"/>
  <c r="D195" i="7"/>
  <c r="D207" i="7"/>
  <c r="D219" i="7"/>
  <c r="D19" i="7"/>
  <c r="D31" i="7"/>
  <c r="D43" i="7"/>
  <c r="D55" i="7"/>
  <c r="D67" i="7"/>
  <c r="D79" i="7"/>
  <c r="D91" i="7"/>
  <c r="D103" i="7"/>
  <c r="D115" i="7"/>
  <c r="D127" i="7"/>
  <c r="D139" i="7"/>
  <c r="D151" i="7"/>
  <c r="D163" i="7"/>
  <c r="D175" i="7"/>
  <c r="D187" i="7"/>
  <c r="D199" i="7"/>
  <c r="D211" i="7"/>
  <c r="D223" i="7"/>
  <c r="D235" i="7"/>
  <c r="D247" i="7"/>
  <c r="D259" i="7"/>
  <c r="D271" i="7"/>
  <c r="D283" i="7"/>
  <c r="D295" i="7"/>
  <c r="D307" i="7"/>
  <c r="D319" i="7"/>
  <c r="D331" i="7"/>
  <c r="D343" i="7"/>
  <c r="D355" i="7"/>
  <c r="D367" i="7"/>
  <c r="D379" i="7"/>
  <c r="D391" i="7"/>
  <c r="D403" i="7"/>
  <c r="D415" i="7"/>
  <c r="D427" i="7"/>
  <c r="D30" i="6"/>
  <c r="D54" i="6"/>
  <c r="D78" i="6"/>
  <c r="D102" i="6"/>
  <c r="D126" i="6"/>
  <c r="D150" i="6"/>
  <c r="D174" i="6"/>
  <c r="D198" i="6"/>
  <c r="D222" i="6"/>
  <c r="D246" i="6"/>
  <c r="D270" i="6"/>
  <c r="D294" i="6"/>
  <c r="D318" i="6"/>
  <c r="D342" i="6"/>
  <c r="D366" i="6"/>
  <c r="D390" i="6"/>
  <c r="D414" i="6"/>
  <c r="D22" i="6"/>
  <c r="D46" i="6"/>
  <c r="D70" i="6"/>
  <c r="D94" i="6"/>
  <c r="D118" i="6"/>
  <c r="D142" i="6"/>
  <c r="D166" i="6"/>
  <c r="D190" i="6"/>
  <c r="D214" i="6"/>
  <c r="D238" i="6"/>
  <c r="D262" i="6"/>
  <c r="D286" i="6"/>
  <c r="D310" i="6"/>
  <c r="D334" i="6"/>
  <c r="D358" i="6"/>
  <c r="D382" i="6"/>
  <c r="D406" i="6"/>
  <c r="D24" i="6"/>
  <c r="D48" i="6"/>
  <c r="D72" i="6"/>
  <c r="D96" i="6"/>
  <c r="D120" i="6"/>
  <c r="D144" i="6"/>
  <c r="D168" i="6"/>
  <c r="D192" i="6"/>
  <c r="D216" i="6"/>
  <c r="D240" i="6"/>
  <c r="D264" i="6"/>
  <c r="D288" i="6"/>
  <c r="D312" i="6"/>
  <c r="D336" i="6"/>
  <c r="D360" i="6"/>
  <c r="D384" i="6"/>
  <c r="D408" i="6"/>
  <c r="D18" i="6"/>
  <c r="D42" i="6"/>
  <c r="D90" i="6"/>
  <c r="D12" i="6"/>
  <c r="D84" i="6"/>
  <c r="D108" i="6"/>
  <c r="D132" i="6"/>
  <c r="D156" i="6"/>
  <c r="D180" i="6"/>
  <c r="D204" i="6"/>
  <c r="D228" i="6"/>
  <c r="D252" i="6"/>
  <c r="D276" i="6"/>
  <c r="D300" i="6"/>
  <c r="D324" i="6"/>
  <c r="D348" i="6"/>
  <c r="D372" i="6"/>
  <c r="D396" i="6"/>
  <c r="D420" i="6"/>
  <c r="D36" i="6"/>
  <c r="D60" i="6"/>
</calcChain>
</file>

<file path=xl/sharedStrings.xml><?xml version="1.0" encoding="utf-8"?>
<sst xmlns="http://schemas.openxmlformats.org/spreadsheetml/2006/main" count="120" uniqueCount="52">
  <si>
    <t>NASDAQ100</t>
  </si>
  <si>
    <t>lin</t>
  </si>
  <si>
    <t>NASDAQ 100 Index</t>
  </si>
  <si>
    <t>NASDAQ OMX Group</t>
  </si>
  <si>
    <t>Daily, Close</t>
  </si>
  <si>
    <t>Index</t>
  </si>
  <si>
    <t>1986-01-02 to 2021-02-03</t>
  </si>
  <si>
    <t>date</t>
  </si>
  <si>
    <t>ナスダック１００</t>
    <phoneticPr fontId="1"/>
  </si>
  <si>
    <t>予測値</t>
    <rPh sb="0" eb="3">
      <t>ヨソクチ</t>
    </rPh>
    <phoneticPr fontId="1"/>
  </si>
  <si>
    <t>M</t>
    <phoneticPr fontId="1"/>
  </si>
  <si>
    <t>対数差分</t>
    <rPh sb="0" eb="2">
      <t>タイスウ</t>
    </rPh>
    <rPh sb="2" eb="4">
      <t>サブン</t>
    </rPh>
    <phoneticPr fontId="1"/>
  </si>
  <si>
    <t>回帰</t>
  </si>
  <si>
    <t>回帰</t>
    <rPh sb="0" eb="2">
      <t>カイキ</t>
    </rPh>
    <phoneticPr fontId="1"/>
  </si>
  <si>
    <t>対数価格</t>
    <rPh sb="0" eb="4">
      <t>タイスウカカク</t>
    </rPh>
    <phoneticPr fontId="1"/>
  </si>
  <si>
    <t>対数差分</t>
    <rPh sb="0" eb="4">
      <t>タイスウサブン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</si>
  <si>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</si>
  <si>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</si>
  <si>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</si>
  <si>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</si>
  <si>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</si>
  <si>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</si>
  <si>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</si>
  <si>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</si>
  <si>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</si>
  <si>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</si>
  <si>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</si>
  <si>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</si>
  <si>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</si>
  <si>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</si>
  <si>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</si>
  <si>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</si>
  <si>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</si>
  <si>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</si>
  <si>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</si>
  <si>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</si>
  <si>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</si>
  <si>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</si>
  <si>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</si>
  <si>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</si>
  <si>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残差出力</t>
  </si>
  <si>
    <t>観測値</t>
  </si>
  <si>
    <t>予測値: Y</t>
  </si>
  <si>
    <t>確率</t>
  </si>
  <si>
    <t>百分位数</t>
  </si>
  <si>
    <t>Y</t>
  </si>
  <si>
    <t>トレンド項</t>
    <rPh sb="4" eb="5">
      <t>コウ</t>
    </rPh>
    <phoneticPr fontId="1"/>
  </si>
  <si>
    <t>X 値 2</t>
  </si>
  <si>
    <t>ボラティリティ</t>
    <phoneticPr fontId="1"/>
  </si>
  <si>
    <t>日次の標準偏差</t>
    <rPh sb="0" eb="2">
      <t>ニチジ</t>
    </rPh>
    <rPh sb="3" eb="7">
      <t>ヒョウジュンヘンサ</t>
    </rPh>
    <phoneticPr fontId="1"/>
  </si>
  <si>
    <t>信頼係数</t>
    <rPh sb="0" eb="2">
      <t>シンライ</t>
    </rPh>
    <rPh sb="2" eb="4">
      <t>ケイスウ</t>
    </rPh>
    <phoneticPr fontId="1"/>
  </si>
  <si>
    <t>１日の想定下落率</t>
    <rPh sb="0" eb="2">
      <t>イチニチ</t>
    </rPh>
    <rPh sb="3" eb="8">
      <t>ソウテイゲラクリツ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</si>
</sst>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m/dd/yyyy"/>
  </numFmts>
  <fonts count="3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0"/>
      <color theme="1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1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線形回帰による予測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線形単回帰!$B$7</c:f>
              <c:strCache>
                <c:ptCount val="1"/>
                <c:pt idx="0">
                  <c:v>ナスダック１００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線形単回帰!$A$8:$A$429</c:f>
              <c:numCache>
                <c:formatCode>mm/dd/yyyy</c:formatCode>
                <c:ptCount val="422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  <c:pt idx="379">
                  <c:v>42948</c:v>
                </c:pt>
                <c:pt idx="380">
                  <c:v>42979</c:v>
                </c:pt>
                <c:pt idx="381">
                  <c:v>43009</c:v>
                </c:pt>
                <c:pt idx="382">
                  <c:v>43040</c:v>
                </c:pt>
                <c:pt idx="383">
                  <c:v>43070</c:v>
                </c:pt>
                <c:pt idx="384">
                  <c:v>43101</c:v>
                </c:pt>
                <c:pt idx="385">
                  <c:v>43132</c:v>
                </c:pt>
                <c:pt idx="386">
                  <c:v>43160</c:v>
                </c:pt>
                <c:pt idx="387">
                  <c:v>43191</c:v>
                </c:pt>
                <c:pt idx="388">
                  <c:v>43221</c:v>
                </c:pt>
                <c:pt idx="389">
                  <c:v>43252</c:v>
                </c:pt>
                <c:pt idx="390">
                  <c:v>43282</c:v>
                </c:pt>
                <c:pt idx="391">
                  <c:v>43313</c:v>
                </c:pt>
                <c:pt idx="392">
                  <c:v>43344</c:v>
                </c:pt>
                <c:pt idx="393">
                  <c:v>43374</c:v>
                </c:pt>
                <c:pt idx="394">
                  <c:v>43405</c:v>
                </c:pt>
                <c:pt idx="395">
                  <c:v>43435</c:v>
                </c:pt>
                <c:pt idx="396">
                  <c:v>43466</c:v>
                </c:pt>
                <c:pt idx="397">
                  <c:v>43497</c:v>
                </c:pt>
                <c:pt idx="398">
                  <c:v>43525</c:v>
                </c:pt>
                <c:pt idx="399">
                  <c:v>43556</c:v>
                </c:pt>
                <c:pt idx="400">
                  <c:v>43586</c:v>
                </c:pt>
                <c:pt idx="401">
                  <c:v>43617</c:v>
                </c:pt>
                <c:pt idx="402">
                  <c:v>43647</c:v>
                </c:pt>
                <c:pt idx="403">
                  <c:v>43678</c:v>
                </c:pt>
                <c:pt idx="404">
                  <c:v>43709</c:v>
                </c:pt>
                <c:pt idx="405">
                  <c:v>43739</c:v>
                </c:pt>
                <c:pt idx="406">
                  <c:v>43770</c:v>
                </c:pt>
                <c:pt idx="407">
                  <c:v>43800</c:v>
                </c:pt>
                <c:pt idx="408">
                  <c:v>43831</c:v>
                </c:pt>
                <c:pt idx="409">
                  <c:v>43862</c:v>
                </c:pt>
                <c:pt idx="410">
                  <c:v>43891</c:v>
                </c:pt>
                <c:pt idx="411">
                  <c:v>43922</c:v>
                </c:pt>
                <c:pt idx="412">
                  <c:v>43952</c:v>
                </c:pt>
                <c:pt idx="413">
                  <c:v>43983</c:v>
                </c:pt>
                <c:pt idx="414">
                  <c:v>44013</c:v>
                </c:pt>
                <c:pt idx="415">
                  <c:v>44044</c:v>
                </c:pt>
                <c:pt idx="416">
                  <c:v>44075</c:v>
                </c:pt>
                <c:pt idx="417">
                  <c:v>44105</c:v>
                </c:pt>
                <c:pt idx="418">
                  <c:v>44136</c:v>
                </c:pt>
                <c:pt idx="419">
                  <c:v>44166</c:v>
                </c:pt>
                <c:pt idx="420">
                  <c:v>44197</c:v>
                </c:pt>
                <c:pt idx="421">
                  <c:v>44228</c:v>
                </c:pt>
              </c:numCache>
            </c:numRef>
          </c:cat>
          <c:val>
            <c:numRef>
              <c:f>線形単回帰!$B$8:$B$429</c:f>
              <c:numCache>
                <c:formatCode>0.0</c:formatCode>
                <c:ptCount val="422"/>
                <c:pt idx="0">
                  <c:v>131.03800000000001</c:v>
                </c:pt>
                <c:pt idx="1">
                  <c:v>138.626</c:v>
                </c:pt>
                <c:pt idx="2">
                  <c:v>145.33099999999999</c:v>
                </c:pt>
                <c:pt idx="3">
                  <c:v>154.24</c:v>
                </c:pt>
                <c:pt idx="4">
                  <c:v>157.81899999999999</c:v>
                </c:pt>
                <c:pt idx="5">
                  <c:v>160.69999999999999</c:v>
                </c:pt>
                <c:pt idx="6">
                  <c:v>150.92500000000001</c:v>
                </c:pt>
                <c:pt idx="7">
                  <c:v>147.53299999999999</c:v>
                </c:pt>
                <c:pt idx="8">
                  <c:v>141.00299999999999</c:v>
                </c:pt>
                <c:pt idx="9">
                  <c:v>140.81</c:v>
                </c:pt>
                <c:pt idx="10">
                  <c:v>144.215</c:v>
                </c:pt>
                <c:pt idx="11">
                  <c:v>145.19399999999999</c:v>
                </c:pt>
                <c:pt idx="12">
                  <c:v>160.76300000000001</c:v>
                </c:pt>
                <c:pt idx="13">
                  <c:v>177.256</c:v>
                </c:pt>
                <c:pt idx="14">
                  <c:v>185.72200000000001</c:v>
                </c:pt>
                <c:pt idx="15">
                  <c:v>184.87299999999999</c:v>
                </c:pt>
                <c:pt idx="16">
                  <c:v>186.989</c:v>
                </c:pt>
                <c:pt idx="17">
                  <c:v>189.447</c:v>
                </c:pt>
                <c:pt idx="18">
                  <c:v>192.39500000000001</c:v>
                </c:pt>
                <c:pt idx="19">
                  <c:v>205.97200000000001</c:v>
                </c:pt>
                <c:pt idx="20">
                  <c:v>203.52199999999999</c:v>
                </c:pt>
                <c:pt idx="21">
                  <c:v>175.85499999999999</c:v>
                </c:pt>
                <c:pt idx="22">
                  <c:v>145.696</c:v>
                </c:pt>
                <c:pt idx="23">
                  <c:v>146.55000000000001</c:v>
                </c:pt>
                <c:pt idx="24">
                  <c:v>158.32400000000001</c:v>
                </c:pt>
                <c:pt idx="25">
                  <c:v>164.38499999999999</c:v>
                </c:pt>
                <c:pt idx="26">
                  <c:v>177.18299999999999</c:v>
                </c:pt>
                <c:pt idx="27">
                  <c:v>175.56200000000001</c:v>
                </c:pt>
                <c:pt idx="28">
                  <c:v>173.00200000000001</c:v>
                </c:pt>
                <c:pt idx="29">
                  <c:v>183.90199999999999</c:v>
                </c:pt>
                <c:pt idx="30">
                  <c:v>185.61099999999999</c:v>
                </c:pt>
                <c:pt idx="31">
                  <c:v>174.494</c:v>
                </c:pt>
                <c:pt idx="32">
                  <c:v>175.52699999999999</c:v>
                </c:pt>
                <c:pt idx="33">
                  <c:v>176.249</c:v>
                </c:pt>
                <c:pt idx="34">
                  <c:v>169.34700000000001</c:v>
                </c:pt>
                <c:pt idx="35">
                  <c:v>173.529</c:v>
                </c:pt>
                <c:pt idx="36">
                  <c:v>179.62700000000001</c:v>
                </c:pt>
                <c:pt idx="37">
                  <c:v>187.477</c:v>
                </c:pt>
                <c:pt idx="38">
                  <c:v>184.17699999999999</c:v>
                </c:pt>
                <c:pt idx="39">
                  <c:v>193.50299999999999</c:v>
                </c:pt>
                <c:pt idx="40">
                  <c:v>207.726</c:v>
                </c:pt>
                <c:pt idx="41">
                  <c:v>213.98400000000001</c:v>
                </c:pt>
                <c:pt idx="42">
                  <c:v>210.524</c:v>
                </c:pt>
                <c:pt idx="43">
                  <c:v>217.33699999999999</c:v>
                </c:pt>
                <c:pt idx="44">
                  <c:v>223.434</c:v>
                </c:pt>
                <c:pt idx="45">
                  <c:v>228.31899999999999</c:v>
                </c:pt>
                <c:pt idx="46">
                  <c:v>221.84899999999999</c:v>
                </c:pt>
                <c:pt idx="47">
                  <c:v>219.626</c:v>
                </c:pt>
                <c:pt idx="48">
                  <c:v>212.40199999999999</c:v>
                </c:pt>
                <c:pt idx="49">
                  <c:v>206.17400000000001</c:v>
                </c:pt>
                <c:pt idx="50">
                  <c:v>213.72499999999999</c:v>
                </c:pt>
                <c:pt idx="51">
                  <c:v>211.23500000000001</c:v>
                </c:pt>
                <c:pt idx="52">
                  <c:v>224.04499999999999</c:v>
                </c:pt>
                <c:pt idx="53">
                  <c:v>237.51300000000001</c:v>
                </c:pt>
                <c:pt idx="54">
                  <c:v>235.101</c:v>
                </c:pt>
                <c:pt idx="55">
                  <c:v>199.94399999999999</c:v>
                </c:pt>
                <c:pt idx="56">
                  <c:v>186.85499999999999</c:v>
                </c:pt>
                <c:pt idx="57">
                  <c:v>174.60900000000001</c:v>
                </c:pt>
                <c:pt idx="58">
                  <c:v>184.73</c:v>
                </c:pt>
                <c:pt idx="59">
                  <c:v>198.804</c:v>
                </c:pt>
                <c:pt idx="60">
                  <c:v>207.52699999999999</c:v>
                </c:pt>
                <c:pt idx="61">
                  <c:v>246.387</c:v>
                </c:pt>
                <c:pt idx="62">
                  <c:v>257.72899999999998</c:v>
                </c:pt>
                <c:pt idx="63">
                  <c:v>274.09800000000001</c:v>
                </c:pt>
                <c:pt idx="64">
                  <c:v>267.23200000000003</c:v>
                </c:pt>
                <c:pt idx="65">
                  <c:v>264.88299999999998</c:v>
                </c:pt>
                <c:pt idx="66">
                  <c:v>262.58100000000002</c:v>
                </c:pt>
                <c:pt idx="67">
                  <c:v>280.98700000000002</c:v>
                </c:pt>
                <c:pt idx="68">
                  <c:v>282.98599999999999</c:v>
                </c:pt>
                <c:pt idx="69">
                  <c:v>286.84199999999998</c:v>
                </c:pt>
                <c:pt idx="70">
                  <c:v>290.11700000000002</c:v>
                </c:pt>
                <c:pt idx="71">
                  <c:v>302.38</c:v>
                </c:pt>
                <c:pt idx="72">
                  <c:v>343.375</c:v>
                </c:pt>
                <c:pt idx="73">
                  <c:v>345.25599999999997</c:v>
                </c:pt>
                <c:pt idx="74">
                  <c:v>336.83300000000003</c:v>
                </c:pt>
                <c:pt idx="75">
                  <c:v>312.44600000000003</c:v>
                </c:pt>
                <c:pt idx="76">
                  <c:v>309.42</c:v>
                </c:pt>
                <c:pt idx="77">
                  <c:v>302.89499999999998</c:v>
                </c:pt>
                <c:pt idx="78">
                  <c:v>304.625</c:v>
                </c:pt>
                <c:pt idx="79">
                  <c:v>300.97899999999998</c:v>
                </c:pt>
                <c:pt idx="80">
                  <c:v>313.322</c:v>
                </c:pt>
                <c:pt idx="81">
                  <c:v>316.48</c:v>
                </c:pt>
                <c:pt idx="82">
                  <c:v>342.64400000000001</c:v>
                </c:pt>
                <c:pt idx="83">
                  <c:v>355.96100000000001</c:v>
                </c:pt>
                <c:pt idx="84">
                  <c:v>372.512</c:v>
                </c:pt>
                <c:pt idx="85">
                  <c:v>358.93400000000003</c:v>
                </c:pt>
                <c:pt idx="86">
                  <c:v>356.22399999999999</c:v>
                </c:pt>
                <c:pt idx="87">
                  <c:v>341.08499999999998</c:v>
                </c:pt>
                <c:pt idx="88">
                  <c:v>358.69299999999998</c:v>
                </c:pt>
                <c:pt idx="89">
                  <c:v>363.846</c:v>
                </c:pt>
                <c:pt idx="90">
                  <c:v>357.351</c:v>
                </c:pt>
                <c:pt idx="91">
                  <c:v>365.54599999999999</c:v>
                </c:pt>
                <c:pt idx="92">
                  <c:v>372.58600000000001</c:v>
                </c:pt>
                <c:pt idx="93">
                  <c:v>385.55500000000001</c:v>
                </c:pt>
                <c:pt idx="94">
                  <c:v>386.738</c:v>
                </c:pt>
                <c:pt idx="95">
                  <c:v>391.892</c:v>
                </c:pt>
                <c:pt idx="96">
                  <c:v>407.58800000000002</c:v>
                </c:pt>
                <c:pt idx="97">
                  <c:v>406.101</c:v>
                </c:pt>
                <c:pt idx="98">
                  <c:v>406.63900000000001</c:v>
                </c:pt>
                <c:pt idx="99">
                  <c:v>373.322</c:v>
                </c:pt>
                <c:pt idx="100">
                  <c:v>371.911</c:v>
                </c:pt>
                <c:pt idx="101">
                  <c:v>370.07799999999997</c:v>
                </c:pt>
                <c:pt idx="102">
                  <c:v>362.85199999999998</c:v>
                </c:pt>
                <c:pt idx="103">
                  <c:v>381.63299999999998</c:v>
                </c:pt>
                <c:pt idx="104">
                  <c:v>395.26299999999998</c:v>
                </c:pt>
                <c:pt idx="105">
                  <c:v>397.99900000000002</c:v>
                </c:pt>
                <c:pt idx="106">
                  <c:v>406.61</c:v>
                </c:pt>
                <c:pt idx="107">
                  <c:v>396.30399999999997</c:v>
                </c:pt>
                <c:pt idx="108">
                  <c:v>408.00700000000001</c:v>
                </c:pt>
                <c:pt idx="109">
                  <c:v>425.10700000000003</c:v>
                </c:pt>
                <c:pt idx="110">
                  <c:v>444.03500000000003</c:v>
                </c:pt>
                <c:pt idx="111">
                  <c:v>453.09899999999999</c:v>
                </c:pt>
                <c:pt idx="112">
                  <c:v>484.35199999999998</c:v>
                </c:pt>
                <c:pt idx="113">
                  <c:v>517.553</c:v>
                </c:pt>
                <c:pt idx="114">
                  <c:v>568.20799999999997</c:v>
                </c:pt>
                <c:pt idx="115">
                  <c:v>575.51499999999999</c:v>
                </c:pt>
                <c:pt idx="116">
                  <c:v>594.54700000000003</c:v>
                </c:pt>
                <c:pt idx="117">
                  <c:v>579.72199999999998</c:v>
                </c:pt>
                <c:pt idx="118">
                  <c:v>595.76099999999997</c:v>
                </c:pt>
                <c:pt idx="119">
                  <c:v>580.94000000000005</c:v>
                </c:pt>
                <c:pt idx="120">
                  <c:v>563.39400000000001</c:v>
                </c:pt>
                <c:pt idx="121">
                  <c:v>622.697</c:v>
                </c:pt>
                <c:pt idx="122">
                  <c:v>610.03800000000001</c:v>
                </c:pt>
                <c:pt idx="123">
                  <c:v>631.39499999999998</c:v>
                </c:pt>
                <c:pt idx="124">
                  <c:v>680.12900000000002</c:v>
                </c:pt>
                <c:pt idx="125">
                  <c:v>680.60699999999997</c:v>
                </c:pt>
                <c:pt idx="126">
                  <c:v>638.23099999999999</c:v>
                </c:pt>
                <c:pt idx="127">
                  <c:v>672.31399999999996</c:v>
                </c:pt>
                <c:pt idx="128">
                  <c:v>707.47400000000005</c:v>
                </c:pt>
                <c:pt idx="129">
                  <c:v>751.6</c:v>
                </c:pt>
                <c:pt idx="130">
                  <c:v>800.44399999999996</c:v>
                </c:pt>
                <c:pt idx="131">
                  <c:v>834.99699999999996</c:v>
                </c:pt>
                <c:pt idx="132">
                  <c:v>880.92600000000004</c:v>
                </c:pt>
                <c:pt idx="133">
                  <c:v>886.351</c:v>
                </c:pt>
                <c:pt idx="134">
                  <c:v>833.53399999999999</c:v>
                </c:pt>
                <c:pt idx="135">
                  <c:v>818.90700000000004</c:v>
                </c:pt>
                <c:pt idx="136">
                  <c:v>932.72699999999998</c:v>
                </c:pt>
                <c:pt idx="137">
                  <c:v>960.36199999999997</c:v>
                </c:pt>
                <c:pt idx="138">
                  <c:v>1050.212</c:v>
                </c:pt>
                <c:pt idx="139">
                  <c:v>1108.7190000000001</c:v>
                </c:pt>
                <c:pt idx="140">
                  <c:v>1110.2860000000001</c:v>
                </c:pt>
                <c:pt idx="141">
                  <c:v>1091.6600000000001</c:v>
                </c:pt>
                <c:pt idx="142">
                  <c:v>1034.126</c:v>
                </c:pt>
                <c:pt idx="143">
                  <c:v>1006.874</c:v>
                </c:pt>
                <c:pt idx="144">
                  <c:v>1014.596</c:v>
                </c:pt>
                <c:pt idx="145">
                  <c:v>1148.1030000000001</c:v>
                </c:pt>
                <c:pt idx="146">
                  <c:v>1177.9949999999999</c:v>
                </c:pt>
                <c:pt idx="147">
                  <c:v>1229.838</c:v>
                </c:pt>
                <c:pt idx="148">
                  <c:v>1236.8240000000001</c:v>
                </c:pt>
                <c:pt idx="149">
                  <c:v>1236.4970000000001</c:v>
                </c:pt>
                <c:pt idx="150">
                  <c:v>1400.3889999999999</c:v>
                </c:pt>
                <c:pt idx="151">
                  <c:v>1345.374</c:v>
                </c:pt>
                <c:pt idx="152">
                  <c:v>1304.75</c:v>
                </c:pt>
                <c:pt idx="153">
                  <c:v>1282.7439999999999</c:v>
                </c:pt>
                <c:pt idx="154">
                  <c:v>1501.894</c:v>
                </c:pt>
                <c:pt idx="155">
                  <c:v>1711.2180000000001</c:v>
                </c:pt>
                <c:pt idx="156">
                  <c:v>1986.98</c:v>
                </c:pt>
                <c:pt idx="157">
                  <c:v>1992.598</c:v>
                </c:pt>
                <c:pt idx="158">
                  <c:v>2028.9970000000001</c:v>
                </c:pt>
                <c:pt idx="159">
                  <c:v>2158.37</c:v>
                </c:pt>
                <c:pt idx="160">
                  <c:v>2122.4079999999999</c:v>
                </c:pt>
                <c:pt idx="161">
                  <c:v>2151.6039999999998</c:v>
                </c:pt>
                <c:pt idx="162">
                  <c:v>2346.88</c:v>
                </c:pt>
                <c:pt idx="163">
                  <c:v>2302.9180000000001</c:v>
                </c:pt>
                <c:pt idx="164">
                  <c:v>2464.777</c:v>
                </c:pt>
                <c:pt idx="165">
                  <c:v>2482.7489999999998</c:v>
                </c:pt>
                <c:pt idx="166">
                  <c:v>2882.1640000000002</c:v>
                </c:pt>
                <c:pt idx="167">
                  <c:v>3358.2240000000002</c:v>
                </c:pt>
                <c:pt idx="168">
                  <c:v>3633.1089999999999</c:v>
                </c:pt>
                <c:pt idx="169">
                  <c:v>4012.3710000000001</c:v>
                </c:pt>
                <c:pt idx="170">
                  <c:v>4436.54</c:v>
                </c:pt>
                <c:pt idx="171">
                  <c:v>3742.25</c:v>
                </c:pt>
                <c:pt idx="172">
                  <c:v>3412.799</c:v>
                </c:pt>
                <c:pt idx="173">
                  <c:v>3748.819</c:v>
                </c:pt>
                <c:pt idx="174">
                  <c:v>3825.931</c:v>
                </c:pt>
                <c:pt idx="175">
                  <c:v>3772.6329999999998</c:v>
                </c:pt>
                <c:pt idx="176">
                  <c:v>3742.1959999999999</c:v>
                </c:pt>
                <c:pt idx="177">
                  <c:v>3268.183</c:v>
                </c:pt>
                <c:pt idx="178">
                  <c:v>2943.9050000000002</c:v>
                </c:pt>
                <c:pt idx="179">
                  <c:v>2578.7510000000002</c:v>
                </c:pt>
                <c:pt idx="180">
                  <c:v>2519.1</c:v>
                </c:pt>
                <c:pt idx="181">
                  <c:v>2244.4319999999998</c:v>
                </c:pt>
                <c:pt idx="182">
                  <c:v>1752.6679999999999</c:v>
                </c:pt>
                <c:pt idx="183">
                  <c:v>1677.5540000000001</c:v>
                </c:pt>
                <c:pt idx="184">
                  <c:v>1902.6289999999999</c:v>
                </c:pt>
                <c:pt idx="185">
                  <c:v>1795.329</c:v>
                </c:pt>
                <c:pt idx="186">
                  <c:v>1693.38</c:v>
                </c:pt>
                <c:pt idx="187">
                  <c:v>1589.9649999999999</c:v>
                </c:pt>
                <c:pt idx="188">
                  <c:v>1250.873</c:v>
                </c:pt>
                <c:pt idx="189">
                  <c:v>1334.297</c:v>
                </c:pt>
                <c:pt idx="190">
                  <c:v>1549.63</c:v>
                </c:pt>
                <c:pt idx="191">
                  <c:v>1626.6949999999999</c:v>
                </c:pt>
                <c:pt idx="192">
                  <c:v>1598.36</c:v>
                </c:pt>
                <c:pt idx="193">
                  <c:v>1429.9760000000001</c:v>
                </c:pt>
                <c:pt idx="194">
                  <c:v>1486.0630000000001</c:v>
                </c:pt>
                <c:pt idx="195">
                  <c:v>1356.3869999999999</c:v>
                </c:pt>
                <c:pt idx="196">
                  <c:v>1248.5239999999999</c:v>
                </c:pt>
                <c:pt idx="197">
                  <c:v>1105.0509999999999</c:v>
                </c:pt>
                <c:pt idx="198">
                  <c:v>977.60500000000002</c:v>
                </c:pt>
                <c:pt idx="199">
                  <c:v>960.47299999999996</c:v>
                </c:pt>
                <c:pt idx="200">
                  <c:v>893.18</c:v>
                </c:pt>
                <c:pt idx="201">
                  <c:v>913.21299999999997</c:v>
                </c:pt>
                <c:pt idx="202">
                  <c:v>1057.7080000000001</c:v>
                </c:pt>
                <c:pt idx="203">
                  <c:v>1032.75</c:v>
                </c:pt>
                <c:pt idx="204">
                  <c:v>1035.548</c:v>
                </c:pt>
                <c:pt idx="205">
                  <c:v>984.15300000000002</c:v>
                </c:pt>
                <c:pt idx="206">
                  <c:v>1028.749</c:v>
                </c:pt>
                <c:pt idx="207">
                  <c:v>1068.6089999999999</c:v>
                </c:pt>
                <c:pt idx="208">
                  <c:v>1144.999</c:v>
                </c:pt>
                <c:pt idx="209">
                  <c:v>1214.444</c:v>
                </c:pt>
                <c:pt idx="210">
                  <c:v>1268.7529999999999</c:v>
                </c:pt>
                <c:pt idx="211">
                  <c:v>1272.499</c:v>
                </c:pt>
                <c:pt idx="212">
                  <c:v>1358.2190000000001</c:v>
                </c:pt>
                <c:pt idx="213">
                  <c:v>1395.5920000000001</c:v>
                </c:pt>
                <c:pt idx="214">
                  <c:v>1412.8019999999999</c:v>
                </c:pt>
                <c:pt idx="215">
                  <c:v>1427.079</c:v>
                </c:pt>
                <c:pt idx="216">
                  <c:v>1521.3040000000001</c:v>
                </c:pt>
                <c:pt idx="217">
                  <c:v>1485.366</c:v>
                </c:pt>
                <c:pt idx="218">
                  <c:v>1428.9359999999999</c:v>
                </c:pt>
                <c:pt idx="219">
                  <c:v>1469.3130000000001</c:v>
                </c:pt>
                <c:pt idx="220">
                  <c:v>1418.1010000000001</c:v>
                </c:pt>
                <c:pt idx="221">
                  <c:v>1478.1610000000001</c:v>
                </c:pt>
                <c:pt idx="222">
                  <c:v>1416.953</c:v>
                </c:pt>
                <c:pt idx="223">
                  <c:v>1355.5060000000001</c:v>
                </c:pt>
                <c:pt idx="224">
                  <c:v>1404.8119999999999</c:v>
                </c:pt>
                <c:pt idx="225">
                  <c:v>1452.056</c:v>
                </c:pt>
                <c:pt idx="226">
                  <c:v>1545.5909999999999</c:v>
                </c:pt>
                <c:pt idx="227">
                  <c:v>1612.143</c:v>
                </c:pt>
                <c:pt idx="228">
                  <c:v>1539.8019999999999</c:v>
                </c:pt>
                <c:pt idx="229">
                  <c:v>1521.4090000000001</c:v>
                </c:pt>
                <c:pt idx="230">
                  <c:v>1499.492</c:v>
                </c:pt>
                <c:pt idx="231">
                  <c:v>1447.271</c:v>
                </c:pt>
                <c:pt idx="232">
                  <c:v>1489.885</c:v>
                </c:pt>
                <c:pt idx="233">
                  <c:v>1528.1980000000001</c:v>
                </c:pt>
                <c:pt idx="234">
                  <c:v>1566.9159999999999</c:v>
                </c:pt>
                <c:pt idx="235">
                  <c:v>1587.0709999999999</c:v>
                </c:pt>
                <c:pt idx="236">
                  <c:v>1586.548</c:v>
                </c:pt>
                <c:pt idx="237">
                  <c:v>1560.81</c:v>
                </c:pt>
                <c:pt idx="238">
                  <c:v>1653.789</c:v>
                </c:pt>
                <c:pt idx="239">
                  <c:v>1684.789</c:v>
                </c:pt>
                <c:pt idx="240">
                  <c:v>1713.9480000000001</c:v>
                </c:pt>
                <c:pt idx="241">
                  <c:v>1671.2619999999999</c:v>
                </c:pt>
                <c:pt idx="242">
                  <c:v>1678.6769999999999</c:v>
                </c:pt>
                <c:pt idx="243">
                  <c:v>1714.6969999999999</c:v>
                </c:pt>
                <c:pt idx="244">
                  <c:v>1637.6479999999999</c:v>
                </c:pt>
                <c:pt idx="245">
                  <c:v>1560.0909999999999</c:v>
                </c:pt>
                <c:pt idx="246">
                  <c:v>1501.471</c:v>
                </c:pt>
                <c:pt idx="247">
                  <c:v>1534.3389999999999</c:v>
                </c:pt>
                <c:pt idx="248">
                  <c:v>1621.182</c:v>
                </c:pt>
                <c:pt idx="249">
                  <c:v>1704.203</c:v>
                </c:pt>
                <c:pt idx="250">
                  <c:v>1770.2760000000001</c:v>
                </c:pt>
                <c:pt idx="251">
                  <c:v>1780.6769999999999</c:v>
                </c:pt>
                <c:pt idx="252">
                  <c:v>1796.384</c:v>
                </c:pt>
                <c:pt idx="253">
                  <c:v>1806.0329999999999</c:v>
                </c:pt>
                <c:pt idx="254">
                  <c:v>1759.3209999999999</c:v>
                </c:pt>
                <c:pt idx="255">
                  <c:v>1832.8130000000001</c:v>
                </c:pt>
                <c:pt idx="256">
                  <c:v>1895.6780000000001</c:v>
                </c:pt>
                <c:pt idx="257">
                  <c:v>1922.0450000000001</c:v>
                </c:pt>
                <c:pt idx="258">
                  <c:v>1999.0709999999999</c:v>
                </c:pt>
                <c:pt idx="259">
                  <c:v>1931.2670000000001</c:v>
                </c:pt>
                <c:pt idx="260">
                  <c:v>2024.2819999999999</c:v>
                </c:pt>
                <c:pt idx="261">
                  <c:v>2164.6350000000002</c:v>
                </c:pt>
                <c:pt idx="262">
                  <c:v>2080.261</c:v>
                </c:pt>
                <c:pt idx="263">
                  <c:v>2089.83</c:v>
                </c:pt>
                <c:pt idx="264">
                  <c:v>1886.383</c:v>
                </c:pt>
                <c:pt idx="265">
                  <c:v>1784.93</c:v>
                </c:pt>
                <c:pt idx="266">
                  <c:v>1748.1679999999999</c:v>
                </c:pt>
                <c:pt idx="267">
                  <c:v>1868.32</c:v>
                </c:pt>
                <c:pt idx="268">
                  <c:v>1990.9480000000001</c:v>
                </c:pt>
                <c:pt idx="269">
                  <c:v>1950.3</c:v>
                </c:pt>
                <c:pt idx="270">
                  <c:v>1830.953</c:v>
                </c:pt>
                <c:pt idx="271">
                  <c:v>1905.027</c:v>
                </c:pt>
                <c:pt idx="272">
                  <c:v>1710.0029999999999</c:v>
                </c:pt>
                <c:pt idx="273">
                  <c:v>1328.5609999999999</c:v>
                </c:pt>
                <c:pt idx="274">
                  <c:v>1199.0740000000001</c:v>
                </c:pt>
                <c:pt idx="275">
                  <c:v>1188.241</c:v>
                </c:pt>
                <c:pt idx="276">
                  <c:v>1206.451</c:v>
                </c:pt>
                <c:pt idx="277">
                  <c:v>1199.413</c:v>
                </c:pt>
                <c:pt idx="278">
                  <c:v>1167.309</c:v>
                </c:pt>
                <c:pt idx="279">
                  <c:v>1332.1579999999999</c:v>
                </c:pt>
                <c:pt idx="280">
                  <c:v>1393.473</c:v>
                </c:pt>
                <c:pt idx="281">
                  <c:v>1472.1579999999999</c:v>
                </c:pt>
                <c:pt idx="282">
                  <c:v>1515.8009999999999</c:v>
                </c:pt>
                <c:pt idx="283">
                  <c:v>1617.9449999999999</c:v>
                </c:pt>
                <c:pt idx="284">
                  <c:v>1688.0129999999999</c:v>
                </c:pt>
                <c:pt idx="285">
                  <c:v>1722.001</c:v>
                </c:pt>
                <c:pt idx="286">
                  <c:v>1761.787</c:v>
                </c:pt>
                <c:pt idx="287">
                  <c:v>1816.5409999999999</c:v>
                </c:pt>
                <c:pt idx="288">
                  <c:v>1850.2190000000001</c:v>
                </c:pt>
                <c:pt idx="289">
                  <c:v>1784.7349999999999</c:v>
                </c:pt>
                <c:pt idx="290">
                  <c:v>1920.616</c:v>
                </c:pt>
                <c:pt idx="291">
                  <c:v>2010.96</c:v>
                </c:pt>
                <c:pt idx="292">
                  <c:v>1893.2190000000001</c:v>
                </c:pt>
                <c:pt idx="293">
                  <c:v>1847.175</c:v>
                </c:pt>
                <c:pt idx="294">
                  <c:v>1827.2049999999999</c:v>
                </c:pt>
                <c:pt idx="295">
                  <c:v>1839.075</c:v>
                </c:pt>
                <c:pt idx="296">
                  <c:v>1939.883</c:v>
                </c:pt>
                <c:pt idx="297">
                  <c:v>2066.0169999999998</c:v>
                </c:pt>
                <c:pt idx="298">
                  <c:v>2148.4079999999999</c:v>
                </c:pt>
                <c:pt idx="299">
                  <c:v>2211.4119999999998</c:v>
                </c:pt>
                <c:pt idx="300">
                  <c:v>2291.2429999999999</c:v>
                </c:pt>
                <c:pt idx="301">
                  <c:v>2353.393</c:v>
                </c:pt>
                <c:pt idx="302">
                  <c:v>2298.652</c:v>
                </c:pt>
                <c:pt idx="303">
                  <c:v>2344.0740000000001</c:v>
                </c:pt>
                <c:pt idx="304">
                  <c:v>2364.6060000000002</c:v>
                </c:pt>
                <c:pt idx="305">
                  <c:v>2255.0729999999999</c:v>
                </c:pt>
                <c:pt idx="306">
                  <c:v>2379.4490000000001</c:v>
                </c:pt>
                <c:pt idx="307">
                  <c:v>2173.8130000000001</c:v>
                </c:pt>
                <c:pt idx="308">
                  <c:v>2224.473</c:v>
                </c:pt>
                <c:pt idx="309">
                  <c:v>2298.6619999999998</c:v>
                </c:pt>
                <c:pt idx="310">
                  <c:v>2291.7800000000002</c:v>
                </c:pt>
                <c:pt idx="311">
                  <c:v>2279.2240000000002</c:v>
                </c:pt>
                <c:pt idx="312">
                  <c:v>2404.2750000000001</c:v>
                </c:pt>
                <c:pt idx="313">
                  <c:v>2567.0129999999999</c:v>
                </c:pt>
                <c:pt idx="314">
                  <c:v>2698.9720000000002</c:v>
                </c:pt>
                <c:pt idx="315">
                  <c:v>2716.098</c:v>
                </c:pt>
                <c:pt idx="316">
                  <c:v>2589.02</c:v>
                </c:pt>
                <c:pt idx="317">
                  <c:v>2549.8989999999999</c:v>
                </c:pt>
                <c:pt idx="318">
                  <c:v>2605.6790000000001</c:v>
                </c:pt>
                <c:pt idx="319">
                  <c:v>2739.1329999999998</c:v>
                </c:pt>
                <c:pt idx="320">
                  <c:v>2820.9169999999999</c:v>
                </c:pt>
                <c:pt idx="321">
                  <c:v>2735.8850000000002</c:v>
                </c:pt>
                <c:pt idx="322">
                  <c:v>2616.6179999999999</c:v>
                </c:pt>
                <c:pt idx="323">
                  <c:v>2658.7550000000001</c:v>
                </c:pt>
                <c:pt idx="324">
                  <c:v>2736.9009999999998</c:v>
                </c:pt>
                <c:pt idx="325">
                  <c:v>2748.192</c:v>
                </c:pt>
                <c:pt idx="326">
                  <c:v>2795.326</c:v>
                </c:pt>
                <c:pt idx="327">
                  <c:v>2818.5630000000001</c:v>
                </c:pt>
                <c:pt idx="328">
                  <c:v>2981.1880000000001</c:v>
                </c:pt>
                <c:pt idx="329">
                  <c:v>2937.3069999999998</c:v>
                </c:pt>
                <c:pt idx="330">
                  <c:v>3033.0349999999999</c:v>
                </c:pt>
                <c:pt idx="331">
                  <c:v>3105.4650000000001</c:v>
                </c:pt>
                <c:pt idx="332">
                  <c:v>3187.53</c:v>
                </c:pt>
                <c:pt idx="333">
                  <c:v>3291.9520000000002</c:v>
                </c:pt>
                <c:pt idx="334">
                  <c:v>3399.4459999999999</c:v>
                </c:pt>
                <c:pt idx="335">
                  <c:v>3513.761</c:v>
                </c:pt>
                <c:pt idx="336">
                  <c:v>3557.89</c:v>
                </c:pt>
                <c:pt idx="337">
                  <c:v>3614.9470000000001</c:v>
                </c:pt>
                <c:pt idx="338">
                  <c:v>3661.1109999999999</c:v>
                </c:pt>
                <c:pt idx="339">
                  <c:v>3554.45</c:v>
                </c:pt>
                <c:pt idx="340">
                  <c:v>3621.1080000000002</c:v>
                </c:pt>
                <c:pt idx="341">
                  <c:v>3792.107</c:v>
                </c:pt>
                <c:pt idx="342">
                  <c:v>3926.7359999999999</c:v>
                </c:pt>
                <c:pt idx="343">
                  <c:v>3979.402</c:v>
                </c:pt>
                <c:pt idx="344">
                  <c:v>4070.2950000000001</c:v>
                </c:pt>
                <c:pt idx="345">
                  <c:v>3964.6370000000002</c:v>
                </c:pt>
                <c:pt idx="346">
                  <c:v>4221.0910000000003</c:v>
                </c:pt>
                <c:pt idx="347">
                  <c:v>4260.7700000000004</c:v>
                </c:pt>
                <c:pt idx="348">
                  <c:v>4182.6419999999998</c:v>
                </c:pt>
                <c:pt idx="349">
                  <c:v>4343.4049999999997</c:v>
                </c:pt>
                <c:pt idx="350">
                  <c:v>4389.1580000000004</c:v>
                </c:pt>
                <c:pt idx="351">
                  <c:v>4418.9059999999999</c:v>
                </c:pt>
                <c:pt idx="352">
                  <c:v>4476.3860000000004</c:v>
                </c:pt>
                <c:pt idx="353">
                  <c:v>4481.683</c:v>
                </c:pt>
                <c:pt idx="354">
                  <c:v>4528.3109999999997</c:v>
                </c:pt>
                <c:pt idx="355">
                  <c:v>4422.3280000000004</c:v>
                </c:pt>
                <c:pt idx="356">
                  <c:v>4261.6080000000002</c:v>
                </c:pt>
                <c:pt idx="357">
                  <c:v>4445.4889999999996</c:v>
                </c:pt>
                <c:pt idx="358">
                  <c:v>4653.2209999999995</c:v>
                </c:pt>
                <c:pt idx="359">
                  <c:v>4628.0129999999999</c:v>
                </c:pt>
                <c:pt idx="360">
                  <c:v>4259.3239999999996</c:v>
                </c:pt>
                <c:pt idx="361">
                  <c:v>4129.5659999999998</c:v>
                </c:pt>
                <c:pt idx="362">
                  <c:v>4377.1109999999999</c:v>
                </c:pt>
                <c:pt idx="363">
                  <c:v>4491.7439999999997</c:v>
                </c:pt>
                <c:pt idx="364">
                  <c:v>4379.4269999999997</c:v>
                </c:pt>
                <c:pt idx="365">
                  <c:v>4426.9780000000001</c:v>
                </c:pt>
                <c:pt idx="366">
                  <c:v>4592.5529999999999</c:v>
                </c:pt>
                <c:pt idx="367">
                  <c:v>4785.7060000000001</c:v>
                </c:pt>
                <c:pt idx="368">
                  <c:v>4813.3119999999999</c:v>
                </c:pt>
                <c:pt idx="369">
                  <c:v>4845.3119999999999</c:v>
                </c:pt>
                <c:pt idx="370">
                  <c:v>4791.78</c:v>
                </c:pt>
                <c:pt idx="371">
                  <c:v>4886.3289999999997</c:v>
                </c:pt>
                <c:pt idx="372">
                  <c:v>5056.799</c:v>
                </c:pt>
                <c:pt idx="373">
                  <c:v>5261.2259999999997</c:v>
                </c:pt>
                <c:pt idx="374">
                  <c:v>5386.2209999999995</c:v>
                </c:pt>
                <c:pt idx="375">
                  <c:v>5447.857</c:v>
                </c:pt>
                <c:pt idx="376">
                  <c:v>5687.36</c:v>
                </c:pt>
                <c:pt idx="377">
                  <c:v>5766.9629999999997</c:v>
                </c:pt>
                <c:pt idx="378">
                  <c:v>5816.1130000000003</c:v>
                </c:pt>
                <c:pt idx="379">
                  <c:v>5874.4170000000004</c:v>
                </c:pt>
                <c:pt idx="380">
                  <c:v>5954.9350000000004</c:v>
                </c:pt>
                <c:pt idx="381">
                  <c:v>6088.49</c:v>
                </c:pt>
                <c:pt idx="382">
                  <c:v>6328.1930000000002</c:v>
                </c:pt>
                <c:pt idx="383">
                  <c:v>6397.973</c:v>
                </c:pt>
                <c:pt idx="384">
                  <c:v>6790.4669999999996</c:v>
                </c:pt>
                <c:pt idx="385">
                  <c:v>6704.4250000000002</c:v>
                </c:pt>
                <c:pt idx="386">
                  <c:v>6844.8869999999997</c:v>
                </c:pt>
                <c:pt idx="387">
                  <c:v>6606.8950000000004</c:v>
                </c:pt>
                <c:pt idx="388">
                  <c:v>6875.933</c:v>
                </c:pt>
                <c:pt idx="389">
                  <c:v>7159.6019999999999</c:v>
                </c:pt>
                <c:pt idx="390">
                  <c:v>7296.625</c:v>
                </c:pt>
                <c:pt idx="391">
                  <c:v>7453.09</c:v>
                </c:pt>
                <c:pt idx="392">
                  <c:v>7527.98</c:v>
                </c:pt>
                <c:pt idx="393">
                  <c:v>7171.58</c:v>
                </c:pt>
                <c:pt idx="394">
                  <c:v>6855.0290000000005</c:v>
                </c:pt>
                <c:pt idx="395">
                  <c:v>6497.98</c:v>
                </c:pt>
                <c:pt idx="396">
                  <c:v>6619.82</c:v>
                </c:pt>
                <c:pt idx="397">
                  <c:v>7021.0510000000004</c:v>
                </c:pt>
                <c:pt idx="398">
                  <c:v>7254.1760000000004</c:v>
                </c:pt>
                <c:pt idx="399">
                  <c:v>7661.9040000000005</c:v>
                </c:pt>
                <c:pt idx="400">
                  <c:v>7480.9840000000004</c:v>
                </c:pt>
                <c:pt idx="401">
                  <c:v>7505.1490000000003</c:v>
                </c:pt>
                <c:pt idx="402">
                  <c:v>7897.83</c:v>
                </c:pt>
                <c:pt idx="403">
                  <c:v>7619.7550000000001</c:v>
                </c:pt>
                <c:pt idx="404">
                  <c:v>7813.9589999999998</c:v>
                </c:pt>
                <c:pt idx="405">
                  <c:v>7859.7</c:v>
                </c:pt>
                <c:pt idx="406">
                  <c:v>8284.357</c:v>
                </c:pt>
                <c:pt idx="407">
                  <c:v>8527.3619999999992</c:v>
                </c:pt>
                <c:pt idx="408">
                  <c:v>9031.1509999999998</c:v>
                </c:pt>
                <c:pt idx="409">
                  <c:v>9297.4619999999995</c:v>
                </c:pt>
                <c:pt idx="410">
                  <c:v>7835.4430000000002</c:v>
                </c:pt>
                <c:pt idx="411">
                  <c:v>8436.9989999999998</c:v>
                </c:pt>
                <c:pt idx="412">
                  <c:v>9208.0120000000006</c:v>
                </c:pt>
                <c:pt idx="413">
                  <c:v>9898.7109999999993</c:v>
                </c:pt>
                <c:pt idx="414">
                  <c:v>10658.308999999999</c:v>
                </c:pt>
                <c:pt idx="415">
                  <c:v>11406.495000000001</c:v>
                </c:pt>
                <c:pt idx="416">
                  <c:v>11330.842000000001</c:v>
                </c:pt>
                <c:pt idx="417">
                  <c:v>11604.978999999999</c:v>
                </c:pt>
                <c:pt idx="418">
                  <c:v>11893.281000000001</c:v>
                </c:pt>
                <c:pt idx="419">
                  <c:v>12622.083000000001</c:v>
                </c:pt>
                <c:pt idx="420">
                  <c:v>13048.074000000001</c:v>
                </c:pt>
                <c:pt idx="4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9-4547-BDE8-1DA7B06BA687}"/>
            </c:ext>
          </c:extLst>
        </c:ser>
        <c:ser>
          <c:idx val="1"/>
          <c:order val="1"/>
          <c:tx>
            <c:strRef>
              <c:f>線形単回帰!$C$7</c:f>
              <c:strCache>
                <c:ptCount val="1"/>
                <c:pt idx="0">
                  <c:v>予測値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線形単回帰!$A$8:$A$429</c:f>
              <c:numCache>
                <c:formatCode>mm/dd/yyyy</c:formatCode>
                <c:ptCount val="422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  <c:pt idx="379">
                  <c:v>42948</c:v>
                </c:pt>
                <c:pt idx="380">
                  <c:v>42979</c:v>
                </c:pt>
                <c:pt idx="381">
                  <c:v>43009</c:v>
                </c:pt>
                <c:pt idx="382">
                  <c:v>43040</c:v>
                </c:pt>
                <c:pt idx="383">
                  <c:v>43070</c:v>
                </c:pt>
                <c:pt idx="384">
                  <c:v>43101</c:v>
                </c:pt>
                <c:pt idx="385">
                  <c:v>43132</c:v>
                </c:pt>
                <c:pt idx="386">
                  <c:v>43160</c:v>
                </c:pt>
                <c:pt idx="387">
                  <c:v>43191</c:v>
                </c:pt>
                <c:pt idx="388">
                  <c:v>43221</c:v>
                </c:pt>
                <c:pt idx="389">
                  <c:v>43252</c:v>
                </c:pt>
                <c:pt idx="390">
                  <c:v>43282</c:v>
                </c:pt>
                <c:pt idx="391">
                  <c:v>43313</c:v>
                </c:pt>
                <c:pt idx="392">
                  <c:v>43344</c:v>
                </c:pt>
                <c:pt idx="393">
                  <c:v>43374</c:v>
                </c:pt>
                <c:pt idx="394">
                  <c:v>43405</c:v>
                </c:pt>
                <c:pt idx="395">
                  <c:v>43435</c:v>
                </c:pt>
                <c:pt idx="396">
                  <c:v>43466</c:v>
                </c:pt>
                <c:pt idx="397">
                  <c:v>43497</c:v>
                </c:pt>
                <c:pt idx="398">
                  <c:v>43525</c:v>
                </c:pt>
                <c:pt idx="399">
                  <c:v>43556</c:v>
                </c:pt>
                <c:pt idx="400">
                  <c:v>43586</c:v>
                </c:pt>
                <c:pt idx="401">
                  <c:v>43617</c:v>
                </c:pt>
                <c:pt idx="402">
                  <c:v>43647</c:v>
                </c:pt>
                <c:pt idx="403">
                  <c:v>43678</c:v>
                </c:pt>
                <c:pt idx="404">
                  <c:v>43709</c:v>
                </c:pt>
                <c:pt idx="405">
                  <c:v>43739</c:v>
                </c:pt>
                <c:pt idx="406">
                  <c:v>43770</c:v>
                </c:pt>
                <c:pt idx="407">
                  <c:v>43800</c:v>
                </c:pt>
                <c:pt idx="408">
                  <c:v>43831</c:v>
                </c:pt>
                <c:pt idx="409">
                  <c:v>43862</c:v>
                </c:pt>
                <c:pt idx="410">
                  <c:v>43891</c:v>
                </c:pt>
                <c:pt idx="411">
                  <c:v>43922</c:v>
                </c:pt>
                <c:pt idx="412">
                  <c:v>43952</c:v>
                </c:pt>
                <c:pt idx="413">
                  <c:v>43983</c:v>
                </c:pt>
                <c:pt idx="414">
                  <c:v>44013</c:v>
                </c:pt>
                <c:pt idx="415">
                  <c:v>44044</c:v>
                </c:pt>
                <c:pt idx="416">
                  <c:v>44075</c:v>
                </c:pt>
                <c:pt idx="417">
                  <c:v>44105</c:v>
                </c:pt>
                <c:pt idx="418">
                  <c:v>44136</c:v>
                </c:pt>
                <c:pt idx="419">
                  <c:v>44166</c:v>
                </c:pt>
                <c:pt idx="420">
                  <c:v>44197</c:v>
                </c:pt>
                <c:pt idx="421">
                  <c:v>44228</c:v>
                </c:pt>
              </c:numCache>
            </c:numRef>
          </c:cat>
          <c:val>
            <c:numRef>
              <c:f>線形単回帰!$C$8:$C$429</c:f>
              <c:numCache>
                <c:formatCode>General</c:formatCode>
                <c:ptCount val="422"/>
                <c:pt idx="11">
                  <c:v>146.54534904394521</c:v>
                </c:pt>
                <c:pt idx="12">
                  <c:v>146.95626554581088</c:v>
                </c:pt>
                <c:pt idx="13">
                  <c:v>157.09462362324359</c:v>
                </c:pt>
                <c:pt idx="14">
                  <c:v>179.86748221347375</c:v>
                </c:pt>
                <c:pt idx="15">
                  <c:v>192.83419771570382</c:v>
                </c:pt>
                <c:pt idx="16">
                  <c:v>187.9029608242264</c:v>
                </c:pt>
                <c:pt idx="17">
                  <c:v>191.30595876521784</c:v>
                </c:pt>
                <c:pt idx="18">
                  <c:v>193.40281534901447</c:v>
                </c:pt>
                <c:pt idx="19">
                  <c:v>195.85605665964295</c:v>
                </c:pt>
                <c:pt idx="20">
                  <c:v>210.40869298122826</c:v>
                </c:pt>
                <c:pt idx="21">
                  <c:v>205.32193677281265</c:v>
                </c:pt>
                <c:pt idx="22">
                  <c:v>182.46963290558284</c:v>
                </c:pt>
                <c:pt idx="23">
                  <c:v>160.06040868694552</c:v>
                </c:pt>
                <c:pt idx="24">
                  <c:v>147.62605871173972</c:v>
                </c:pt>
                <c:pt idx="25">
                  <c:v>160.10933796817352</c:v>
                </c:pt>
                <c:pt idx="26">
                  <c:v>165.51686393918573</c:v>
                </c:pt>
                <c:pt idx="27">
                  <c:v>176.13211816553036</c:v>
                </c:pt>
                <c:pt idx="28">
                  <c:v>174.27601845130917</c:v>
                </c:pt>
                <c:pt idx="29">
                  <c:v>171.53434735908965</c:v>
                </c:pt>
                <c:pt idx="30">
                  <c:v>177.01601168577662</c:v>
                </c:pt>
                <c:pt idx="31">
                  <c:v>175.48893209653522</c:v>
                </c:pt>
                <c:pt idx="32">
                  <c:v>171.93895354732669</c:v>
                </c:pt>
                <c:pt idx="33">
                  <c:v>176.46235343856637</c:v>
                </c:pt>
                <c:pt idx="34">
                  <c:v>176.97815064096113</c:v>
                </c:pt>
                <c:pt idx="35">
                  <c:v>173.62070338720747</c:v>
                </c:pt>
                <c:pt idx="36">
                  <c:v>176.19562750118018</c:v>
                </c:pt>
                <c:pt idx="37">
                  <c:v>177.30312432869857</c:v>
                </c:pt>
                <c:pt idx="38">
                  <c:v>181.43347944845186</c:v>
                </c:pt>
                <c:pt idx="39">
                  <c:v>181.37780413753535</c:v>
                </c:pt>
                <c:pt idx="40">
                  <c:v>189.98783658233117</c:v>
                </c:pt>
                <c:pt idx="41">
                  <c:v>214.04569792127575</c:v>
                </c:pt>
                <c:pt idx="42">
                  <c:v>223.89476031862597</c:v>
                </c:pt>
                <c:pt idx="43">
                  <c:v>213.82777379910749</c:v>
                </c:pt>
                <c:pt idx="44">
                  <c:v>221.61212278187131</c:v>
                </c:pt>
                <c:pt idx="45">
                  <c:v>227.43791796220333</c:v>
                </c:pt>
                <c:pt idx="46">
                  <c:v>231.89752913193053</c:v>
                </c:pt>
                <c:pt idx="47">
                  <c:v>223.20006526988516</c:v>
                </c:pt>
                <c:pt idx="48">
                  <c:v>220.73357141968941</c:v>
                </c:pt>
                <c:pt idx="49">
                  <c:v>215.08836683807519</c:v>
                </c:pt>
                <c:pt idx="50">
                  <c:v>211.86278271305076</c:v>
                </c:pt>
                <c:pt idx="51">
                  <c:v>215.4031242486584</c:v>
                </c:pt>
                <c:pt idx="52">
                  <c:v>213.01065265729997</c:v>
                </c:pt>
                <c:pt idx="53">
                  <c:v>221.34563053005272</c:v>
                </c:pt>
                <c:pt idx="54">
                  <c:v>234.44284922778456</c:v>
                </c:pt>
                <c:pt idx="55">
                  <c:v>232.74918515921487</c:v>
                </c:pt>
                <c:pt idx="56">
                  <c:v>212.14612889305738</c:v>
                </c:pt>
                <c:pt idx="57">
                  <c:v>194.91485495474137</c:v>
                </c:pt>
                <c:pt idx="58">
                  <c:v>174.64558197436929</c:v>
                </c:pt>
                <c:pt idx="59">
                  <c:v>187.29415281461553</c:v>
                </c:pt>
                <c:pt idx="60">
                  <c:v>200.38598917842083</c:v>
                </c:pt>
                <c:pt idx="61">
                  <c:v>206.66107861131152</c:v>
                </c:pt>
                <c:pt idx="62">
                  <c:v>239.07369677931067</c:v>
                </c:pt>
                <c:pt idx="63">
                  <c:v>253.96106094814331</c:v>
                </c:pt>
                <c:pt idx="64">
                  <c:v>274.89113977976001</c:v>
                </c:pt>
                <c:pt idx="65">
                  <c:v>266.45450120532803</c:v>
                </c:pt>
                <c:pt idx="66">
                  <c:v>269.56795806558296</c:v>
                </c:pt>
                <c:pt idx="67">
                  <c:v>266.59227411593054</c:v>
                </c:pt>
                <c:pt idx="68">
                  <c:v>284.48118873485458</c:v>
                </c:pt>
                <c:pt idx="69">
                  <c:v>284.38687102928679</c:v>
                </c:pt>
                <c:pt idx="70">
                  <c:v>286.20359458585841</c:v>
                </c:pt>
                <c:pt idx="71">
                  <c:v>285.22040474437028</c:v>
                </c:pt>
                <c:pt idx="72">
                  <c:v>302.4056166668687</c:v>
                </c:pt>
                <c:pt idx="73">
                  <c:v>379.9031841141275</c:v>
                </c:pt>
                <c:pt idx="74">
                  <c:v>359.24102123482277</c:v>
                </c:pt>
                <c:pt idx="75">
                  <c:v>341.09504498519726</c:v>
                </c:pt>
                <c:pt idx="76">
                  <c:v>314.36382556928294</c:v>
                </c:pt>
                <c:pt idx="77">
                  <c:v>312.57423063136241</c:v>
                </c:pt>
                <c:pt idx="78">
                  <c:v>306.9094039289522</c:v>
                </c:pt>
                <c:pt idx="79">
                  <c:v>309.07480166944367</c:v>
                </c:pt>
                <c:pt idx="80">
                  <c:v>307.21792055423026</c:v>
                </c:pt>
                <c:pt idx="81">
                  <c:v>316.36843152288253</c:v>
                </c:pt>
                <c:pt idx="82">
                  <c:v>318.22613508183861</c:v>
                </c:pt>
                <c:pt idx="83">
                  <c:v>334.96330898980381</c:v>
                </c:pt>
                <c:pt idx="84">
                  <c:v>349.09938939388599</c:v>
                </c:pt>
                <c:pt idx="85">
                  <c:v>380.58013418226955</c:v>
                </c:pt>
                <c:pt idx="86">
                  <c:v>362.35575740338595</c:v>
                </c:pt>
                <c:pt idx="87">
                  <c:v>358.5611210577685</c:v>
                </c:pt>
                <c:pt idx="88">
                  <c:v>343.2929691059453</c:v>
                </c:pt>
                <c:pt idx="89">
                  <c:v>359.22334962169754</c:v>
                </c:pt>
                <c:pt idx="90">
                  <c:v>363.06453822575054</c:v>
                </c:pt>
                <c:pt idx="91">
                  <c:v>357.6433851023852</c:v>
                </c:pt>
                <c:pt idx="92">
                  <c:v>361.04697850159482</c:v>
                </c:pt>
                <c:pt idx="93">
                  <c:v>363.11745976030602</c:v>
                </c:pt>
                <c:pt idx="94">
                  <c:v>376.20703001796664</c:v>
                </c:pt>
                <c:pt idx="95">
                  <c:v>382.51976363736958</c:v>
                </c:pt>
                <c:pt idx="96">
                  <c:v>393.46996652621419</c:v>
                </c:pt>
                <c:pt idx="97">
                  <c:v>414.98214057089223</c:v>
                </c:pt>
                <c:pt idx="98">
                  <c:v>408.48648133608742</c:v>
                </c:pt>
                <c:pt idx="99">
                  <c:v>409.99327346291989</c:v>
                </c:pt>
                <c:pt idx="100">
                  <c:v>377.73315643017264</c:v>
                </c:pt>
                <c:pt idx="101">
                  <c:v>378.62239361670964</c:v>
                </c:pt>
                <c:pt idx="102">
                  <c:v>377.05290905689549</c:v>
                </c:pt>
                <c:pt idx="103">
                  <c:v>369.00609251390341</c:v>
                </c:pt>
                <c:pt idx="104">
                  <c:v>382.90086441855988</c:v>
                </c:pt>
                <c:pt idx="105">
                  <c:v>392.55752284442235</c:v>
                </c:pt>
                <c:pt idx="106">
                  <c:v>394.54063668601498</c:v>
                </c:pt>
                <c:pt idx="107">
                  <c:v>399.92572817549268</c:v>
                </c:pt>
                <c:pt idx="108">
                  <c:v>391.59875432561012</c:v>
                </c:pt>
                <c:pt idx="109">
                  <c:v>399.02804605533424</c:v>
                </c:pt>
                <c:pt idx="110">
                  <c:v>431.20163695809322</c:v>
                </c:pt>
                <c:pt idx="111">
                  <c:v>457.26073936755517</c:v>
                </c:pt>
                <c:pt idx="112">
                  <c:v>463.83763216955015</c:v>
                </c:pt>
                <c:pt idx="113">
                  <c:v>504.73751267998313</c:v>
                </c:pt>
                <c:pt idx="114">
                  <c:v>557.23024675835609</c:v>
                </c:pt>
                <c:pt idx="115">
                  <c:v>633.87040359762375</c:v>
                </c:pt>
                <c:pt idx="116">
                  <c:v>608.62770267727751</c:v>
                </c:pt>
                <c:pt idx="117">
                  <c:v>623.37684779413121</c:v>
                </c:pt>
                <c:pt idx="118">
                  <c:v>592.60504835077893</c:v>
                </c:pt>
                <c:pt idx="119">
                  <c:v>607.08734255065622</c:v>
                </c:pt>
                <c:pt idx="120">
                  <c:v>587.61780500160137</c:v>
                </c:pt>
                <c:pt idx="121">
                  <c:v>569.78500770319158</c:v>
                </c:pt>
                <c:pt idx="122">
                  <c:v>616.53686092197063</c:v>
                </c:pt>
                <c:pt idx="123">
                  <c:v>602.19811442288449</c:v>
                </c:pt>
                <c:pt idx="124">
                  <c:v>610.58905977278982</c:v>
                </c:pt>
                <c:pt idx="125">
                  <c:v>684.15660238661121</c:v>
                </c:pt>
                <c:pt idx="126">
                  <c:v>681.36599865562164</c:v>
                </c:pt>
                <c:pt idx="127">
                  <c:v>635.10317958209362</c:v>
                </c:pt>
                <c:pt idx="128">
                  <c:v>665.4415040937231</c:v>
                </c:pt>
                <c:pt idx="129">
                  <c:v>703.40092426682509</c:v>
                </c:pt>
                <c:pt idx="130">
                  <c:v>758.36328478627729</c:v>
                </c:pt>
                <c:pt idx="131">
                  <c:v>816.77677885837136</c:v>
                </c:pt>
                <c:pt idx="132">
                  <c:v>875.81036353046125</c:v>
                </c:pt>
                <c:pt idx="133">
                  <c:v>925.58150990026229</c:v>
                </c:pt>
                <c:pt idx="134">
                  <c:v>913.77050797136678</c:v>
                </c:pt>
                <c:pt idx="135">
                  <c:v>841.65904681333438</c:v>
                </c:pt>
                <c:pt idx="136">
                  <c:v>825.92973128127949</c:v>
                </c:pt>
                <c:pt idx="137">
                  <c:v>934.98863697156378</c:v>
                </c:pt>
                <c:pt idx="138">
                  <c:v>960.66788460854252</c:v>
                </c:pt>
                <c:pt idx="139">
                  <c:v>1072.2753796575385</c:v>
                </c:pt>
                <c:pt idx="140">
                  <c:v>1153.7064019472969</c:v>
                </c:pt>
                <c:pt idx="141">
                  <c:v>1137.2039452335389</c:v>
                </c:pt>
                <c:pt idx="142">
                  <c:v>1104.3681569917758</c:v>
                </c:pt>
                <c:pt idx="143">
                  <c:v>1039.5634697939572</c:v>
                </c:pt>
                <c:pt idx="144">
                  <c:v>1014.4887437930726</c:v>
                </c:pt>
                <c:pt idx="145">
                  <c:v>1027.3253213834087</c:v>
                </c:pt>
                <c:pt idx="146">
                  <c:v>1119.6014184953838</c:v>
                </c:pt>
                <c:pt idx="147">
                  <c:v>1155.721694449373</c:v>
                </c:pt>
                <c:pt idx="148">
                  <c:v>1211.3291450710967</c:v>
                </c:pt>
                <c:pt idx="149">
                  <c:v>1238.0175664820226</c:v>
                </c:pt>
                <c:pt idx="150">
                  <c:v>1238.1646919508216</c:v>
                </c:pt>
                <c:pt idx="151">
                  <c:v>1466.9878768009935</c:v>
                </c:pt>
                <c:pt idx="152">
                  <c:v>1354.2558674418754</c:v>
                </c:pt>
                <c:pt idx="153">
                  <c:v>1309.169115641678</c:v>
                </c:pt>
                <c:pt idx="154">
                  <c:v>1288.5999443664336</c:v>
                </c:pt>
                <c:pt idx="155">
                  <c:v>1449.091842224205</c:v>
                </c:pt>
                <c:pt idx="156">
                  <c:v>1837.7201525172036</c:v>
                </c:pt>
                <c:pt idx="157">
                  <c:v>2325.2081879147418</c:v>
                </c:pt>
                <c:pt idx="158">
                  <c:v>2113.0849452324564</c:v>
                </c:pt>
                <c:pt idx="159">
                  <c:v>2111.401795427465</c:v>
                </c:pt>
                <c:pt idx="160">
                  <c:v>2250.5859542234762</c:v>
                </c:pt>
                <c:pt idx="161">
                  <c:v>2181.3794574613548</c:v>
                </c:pt>
                <c:pt idx="162">
                  <c:v>2199.6400468273141</c:v>
                </c:pt>
                <c:pt idx="163">
                  <c:v>2397.2682637925182</c:v>
                </c:pt>
                <c:pt idx="164">
                  <c:v>2308.3922441377163</c:v>
                </c:pt>
                <c:pt idx="165">
                  <c:v>2453.2882457469236</c:v>
                </c:pt>
                <c:pt idx="166">
                  <c:v>2470.405958524625</c:v>
                </c:pt>
                <c:pt idx="167">
                  <c:v>3154.2460390385777</c:v>
                </c:pt>
                <c:pt idx="168">
                  <c:v>3967.3943705813849</c:v>
                </c:pt>
                <c:pt idx="169">
                  <c:v>4090.2526184981816</c:v>
                </c:pt>
                <c:pt idx="170">
                  <c:v>4524.224838010462</c:v>
                </c:pt>
                <c:pt idx="171">
                  <c:v>4973.27920100544</c:v>
                </c:pt>
                <c:pt idx="172">
                  <c:v>3804.9194912037624</c:v>
                </c:pt>
                <c:pt idx="173">
                  <c:v>3473.1489287861577</c:v>
                </c:pt>
                <c:pt idx="174">
                  <c:v>3779.2562702770306</c:v>
                </c:pt>
                <c:pt idx="175">
                  <c:v>3839.4579964511981</c:v>
                </c:pt>
                <c:pt idx="176">
                  <c:v>3800.0184709166251</c:v>
                </c:pt>
                <c:pt idx="177">
                  <c:v>3789.761898939857</c:v>
                </c:pt>
                <c:pt idx="178">
                  <c:v>3640.2352029818057</c:v>
                </c:pt>
                <c:pt idx="179">
                  <c:v>3198.2659333498914</c:v>
                </c:pt>
                <c:pt idx="180">
                  <c:v>2517.9273555303621</c:v>
                </c:pt>
                <c:pt idx="181">
                  <c:v>2520.3678078317084</c:v>
                </c:pt>
                <c:pt idx="182">
                  <c:v>2020.4758581743854</c:v>
                </c:pt>
                <c:pt idx="183">
                  <c:v>1322.3151234724933</c:v>
                </c:pt>
                <c:pt idx="184">
                  <c:v>1394.8748949172598</c:v>
                </c:pt>
                <c:pt idx="185">
                  <c:v>1786.3254307027748</c:v>
                </c:pt>
                <c:pt idx="186">
                  <c:v>1708.4418312051755</c:v>
                </c:pt>
                <c:pt idx="187">
                  <c:v>1655.7468601678625</c:v>
                </c:pt>
                <c:pt idx="188">
                  <c:v>1565.8200747505925</c:v>
                </c:pt>
                <c:pt idx="189">
                  <c:v>1236.5896827745182</c:v>
                </c:pt>
                <c:pt idx="190">
                  <c:v>1328.2389922041211</c:v>
                </c:pt>
                <c:pt idx="191">
                  <c:v>1545.567438656637</c:v>
                </c:pt>
                <c:pt idx="192">
                  <c:v>1594.9981200770549</c:v>
                </c:pt>
                <c:pt idx="193">
                  <c:v>1590.3332239670767</c:v>
                </c:pt>
                <c:pt idx="194">
                  <c:v>1471.6081084423097</c:v>
                </c:pt>
                <c:pt idx="195">
                  <c:v>1487.2424773805906</c:v>
                </c:pt>
                <c:pt idx="196">
                  <c:v>1415.6555468782108</c:v>
                </c:pt>
                <c:pt idx="197">
                  <c:v>1350.8340263417624</c:v>
                </c:pt>
                <c:pt idx="198">
                  <c:v>1202.1742562052286</c:v>
                </c:pt>
                <c:pt idx="199">
                  <c:v>951.44508762697501</c:v>
                </c:pt>
                <c:pt idx="200">
                  <c:v>914.42707252038167</c:v>
                </c:pt>
                <c:pt idx="201">
                  <c:v>812.09369464125609</c:v>
                </c:pt>
                <c:pt idx="202">
                  <c:v>869.93154121934117</c:v>
                </c:pt>
                <c:pt idx="203">
                  <c:v>1033.7220101055582</c:v>
                </c:pt>
                <c:pt idx="204">
                  <c:v>1013.6650920511245</c:v>
                </c:pt>
                <c:pt idx="205">
                  <c:v>1012.757208284228</c:v>
                </c:pt>
                <c:pt idx="206">
                  <c:v>977.85603722863175</c:v>
                </c:pt>
                <c:pt idx="207">
                  <c:v>1001.785442540342</c:v>
                </c:pt>
                <c:pt idx="208">
                  <c:v>1014.9363733610985</c:v>
                </c:pt>
                <c:pt idx="209">
                  <c:v>1123.0261828363741</c:v>
                </c:pt>
                <c:pt idx="210">
                  <c:v>1230.1069969483246</c:v>
                </c:pt>
                <c:pt idx="211">
                  <c:v>1293.8833882298591</c:v>
                </c:pt>
                <c:pt idx="212">
                  <c:v>1280.9128324031753</c:v>
                </c:pt>
                <c:pt idx="213">
                  <c:v>1425.289649934085</c:v>
                </c:pt>
                <c:pt idx="214">
                  <c:v>1452.5570527660104</c:v>
                </c:pt>
                <c:pt idx="215">
                  <c:v>1454.5844011733041</c:v>
                </c:pt>
                <c:pt idx="216">
                  <c:v>1454.0911447035264</c:v>
                </c:pt>
                <c:pt idx="217">
                  <c:v>1558.0027070206265</c:v>
                </c:pt>
                <c:pt idx="218">
                  <c:v>1497.310386218388</c:v>
                </c:pt>
                <c:pt idx="219">
                  <c:v>1437.6562128375624</c:v>
                </c:pt>
                <c:pt idx="220">
                  <c:v>1471.3479747260803</c:v>
                </c:pt>
                <c:pt idx="221">
                  <c:v>1428.0497053439858</c:v>
                </c:pt>
                <c:pt idx="222">
                  <c:v>1465.6335249196773</c:v>
                </c:pt>
                <c:pt idx="223">
                  <c:v>1440.3818843528995</c:v>
                </c:pt>
                <c:pt idx="224">
                  <c:v>1423.7052773138078</c:v>
                </c:pt>
                <c:pt idx="225">
                  <c:v>1431.99338722379</c:v>
                </c:pt>
                <c:pt idx="226">
                  <c:v>1445.2412858443329</c:v>
                </c:pt>
                <c:pt idx="227">
                  <c:v>1475.9579184592435</c:v>
                </c:pt>
                <c:pt idx="228">
                  <c:v>1590.5821632998905</c:v>
                </c:pt>
                <c:pt idx="229">
                  <c:v>1523.9435059115142</c:v>
                </c:pt>
                <c:pt idx="230">
                  <c:v>1509.9944171868738</c:v>
                </c:pt>
                <c:pt idx="231">
                  <c:v>1499.3046289831527</c:v>
                </c:pt>
                <c:pt idx="232">
                  <c:v>1455.0923059463107</c:v>
                </c:pt>
                <c:pt idx="233">
                  <c:v>1493.7422959573983</c:v>
                </c:pt>
                <c:pt idx="234">
                  <c:v>1526.6878927096436</c:v>
                </c:pt>
                <c:pt idx="235">
                  <c:v>1548.4126947471484</c:v>
                </c:pt>
                <c:pt idx="236">
                  <c:v>1560.9447892667292</c:v>
                </c:pt>
                <c:pt idx="237">
                  <c:v>1570.8753481771241</c:v>
                </c:pt>
                <c:pt idx="238">
                  <c:v>1546.1025463698443</c:v>
                </c:pt>
                <c:pt idx="239">
                  <c:v>1653.7795551415575</c:v>
                </c:pt>
                <c:pt idx="240">
                  <c:v>1702.4653090614584</c:v>
                </c:pt>
                <c:pt idx="241">
                  <c:v>1736.6669433452632</c:v>
                </c:pt>
                <c:pt idx="242">
                  <c:v>1673.7310197906691</c:v>
                </c:pt>
                <c:pt idx="243">
                  <c:v>1679.1002664422003</c:v>
                </c:pt>
                <c:pt idx="244">
                  <c:v>1712.55786162456</c:v>
                </c:pt>
                <c:pt idx="245">
                  <c:v>1646.3940330559365</c:v>
                </c:pt>
                <c:pt idx="246">
                  <c:v>1594.0752012884609</c:v>
                </c:pt>
                <c:pt idx="247">
                  <c:v>1521.7949915682534</c:v>
                </c:pt>
                <c:pt idx="248">
                  <c:v>1559.2422697366228</c:v>
                </c:pt>
                <c:pt idx="249">
                  <c:v>1621.7982802548695</c:v>
                </c:pt>
                <c:pt idx="250">
                  <c:v>1683.5073273316898</c:v>
                </c:pt>
                <c:pt idx="251">
                  <c:v>1742.9596187268926</c:v>
                </c:pt>
                <c:pt idx="252">
                  <c:v>1772.6551342336313</c:v>
                </c:pt>
                <c:pt idx="253">
                  <c:v>1793.9030265155857</c:v>
                </c:pt>
                <c:pt idx="254">
                  <c:v>1802.7701102095491</c:v>
                </c:pt>
                <c:pt idx="255">
                  <c:v>1762.2108688992355</c:v>
                </c:pt>
                <c:pt idx="256">
                  <c:v>1845.6523201243754</c:v>
                </c:pt>
                <c:pt idx="257">
                  <c:v>1904.4832132744345</c:v>
                </c:pt>
                <c:pt idx="258">
                  <c:v>1919.1569993609196</c:v>
                </c:pt>
                <c:pt idx="259">
                  <c:v>2015.5332950231775</c:v>
                </c:pt>
                <c:pt idx="260">
                  <c:v>1930.272022012467</c:v>
                </c:pt>
                <c:pt idx="261">
                  <c:v>2038.8335796988797</c:v>
                </c:pt>
                <c:pt idx="262">
                  <c:v>2246.8501763980112</c:v>
                </c:pt>
                <c:pt idx="263">
                  <c:v>2082.1638243443313</c:v>
                </c:pt>
                <c:pt idx="264">
                  <c:v>2090.2704242797545</c:v>
                </c:pt>
                <c:pt idx="265">
                  <c:v>1939.1314142974754</c:v>
                </c:pt>
                <c:pt idx="266">
                  <c:v>1863.4920204441125</c:v>
                </c:pt>
                <c:pt idx="267">
                  <c:v>1785.7335397156344</c:v>
                </c:pt>
                <c:pt idx="268">
                  <c:v>1894.036227037672</c:v>
                </c:pt>
                <c:pt idx="269">
                  <c:v>1978.0130997295246</c:v>
                </c:pt>
                <c:pt idx="270">
                  <c:v>1954.5628398862493</c:v>
                </c:pt>
                <c:pt idx="271">
                  <c:v>1854.7896305178081</c:v>
                </c:pt>
                <c:pt idx="272">
                  <c:v>1894.7805717037804</c:v>
                </c:pt>
                <c:pt idx="273">
                  <c:v>1782.0594483452517</c:v>
                </c:pt>
                <c:pt idx="274">
                  <c:v>1327.3275248173045</c:v>
                </c:pt>
                <c:pt idx="275">
                  <c:v>1043.5586319729077</c:v>
                </c:pt>
                <c:pt idx="276">
                  <c:v>1111.222973863798</c:v>
                </c:pt>
                <c:pt idx="277">
                  <c:v>1163.0460770527231</c:v>
                </c:pt>
                <c:pt idx="278">
                  <c:v>1157.140478921337</c:v>
                </c:pt>
                <c:pt idx="279">
                  <c:v>1130.7547371568464</c:v>
                </c:pt>
                <c:pt idx="280">
                  <c:v>1301.3999404215706</c:v>
                </c:pt>
                <c:pt idx="281">
                  <c:v>1353.3528798814518</c:v>
                </c:pt>
                <c:pt idx="282">
                  <c:v>1378.4756519000666</c:v>
                </c:pt>
                <c:pt idx="283">
                  <c:v>1378.5673492227224</c:v>
                </c:pt>
                <c:pt idx="284">
                  <c:v>1682.1025960522954</c:v>
                </c:pt>
                <c:pt idx="285">
                  <c:v>1779.1056399627796</c:v>
                </c:pt>
                <c:pt idx="286">
                  <c:v>1788.7302074644826</c:v>
                </c:pt>
                <c:pt idx="287">
                  <c:v>1817.4430885608997</c:v>
                </c:pt>
                <c:pt idx="288">
                  <c:v>1863.9795778772245</c:v>
                </c:pt>
                <c:pt idx="289">
                  <c:v>1874.2836573555976</c:v>
                </c:pt>
                <c:pt idx="290">
                  <c:v>1803.8918222649361</c:v>
                </c:pt>
                <c:pt idx="291">
                  <c:v>1938.9527838131874</c:v>
                </c:pt>
                <c:pt idx="292">
                  <c:v>2043.9287790751073</c:v>
                </c:pt>
                <c:pt idx="293">
                  <c:v>1892.4075889067276</c:v>
                </c:pt>
                <c:pt idx="294">
                  <c:v>1854.8919587848243</c:v>
                </c:pt>
                <c:pt idx="295">
                  <c:v>1842.1449760628479</c:v>
                </c:pt>
                <c:pt idx="296">
                  <c:v>1853.1595818308685</c:v>
                </c:pt>
                <c:pt idx="297">
                  <c:v>1899.8066075087731</c:v>
                </c:pt>
                <c:pt idx="298">
                  <c:v>1996.847329155366</c:v>
                </c:pt>
                <c:pt idx="299">
                  <c:v>2142.4824559037597</c:v>
                </c:pt>
                <c:pt idx="300">
                  <c:v>2230.7016066054634</c:v>
                </c:pt>
                <c:pt idx="301">
                  <c:v>2360.394021433478</c:v>
                </c:pt>
                <c:pt idx="302">
                  <c:v>2426.4924603160462</c:v>
                </c:pt>
                <c:pt idx="303">
                  <c:v>2336.0522881304305</c:v>
                </c:pt>
                <c:pt idx="304">
                  <c:v>2380.3789037707766</c:v>
                </c:pt>
                <c:pt idx="305">
                  <c:v>2389.8858763435619</c:v>
                </c:pt>
                <c:pt idx="306">
                  <c:v>2276.2817126982732</c:v>
                </c:pt>
                <c:pt idx="307">
                  <c:v>2366.6864846369658</c:v>
                </c:pt>
                <c:pt idx="308">
                  <c:v>2250.8843935896321</c:v>
                </c:pt>
                <c:pt idx="309">
                  <c:v>2282.4190140823921</c:v>
                </c:pt>
                <c:pt idx="310">
                  <c:v>2297.5508885170648</c:v>
                </c:pt>
                <c:pt idx="311">
                  <c:v>2299.1776575476702</c:v>
                </c:pt>
                <c:pt idx="312">
                  <c:v>2293.0039388319265</c:v>
                </c:pt>
                <c:pt idx="313">
                  <c:v>2282.7789265176052</c:v>
                </c:pt>
                <c:pt idx="314">
                  <c:v>2444.0302568226116</c:v>
                </c:pt>
                <c:pt idx="315">
                  <c:v>2734.9426015393447</c:v>
                </c:pt>
                <c:pt idx="316">
                  <c:v>2756.5339354853372</c:v>
                </c:pt>
                <c:pt idx="317">
                  <c:v>2584.3873667023513</c:v>
                </c:pt>
                <c:pt idx="318">
                  <c:v>2564.7039816817596</c:v>
                </c:pt>
                <c:pt idx="319">
                  <c:v>2614.9837306732916</c:v>
                </c:pt>
                <c:pt idx="320">
                  <c:v>2744.5949566365975</c:v>
                </c:pt>
                <c:pt idx="321">
                  <c:v>2822.99425314977</c:v>
                </c:pt>
                <c:pt idx="322">
                  <c:v>2724.5320365504904</c:v>
                </c:pt>
                <c:pt idx="323">
                  <c:v>2654.1394077806431</c:v>
                </c:pt>
                <c:pt idx="324">
                  <c:v>2671.3100522421028</c:v>
                </c:pt>
                <c:pt idx="325">
                  <c:v>2704.3978783579814</c:v>
                </c:pt>
                <c:pt idx="326">
                  <c:v>2713.0060764463306</c:v>
                </c:pt>
                <c:pt idx="327">
                  <c:v>2769.7033615319569</c:v>
                </c:pt>
                <c:pt idx="328">
                  <c:v>2787.8411532632949</c:v>
                </c:pt>
                <c:pt idx="329">
                  <c:v>2939.8407830954811</c:v>
                </c:pt>
                <c:pt idx="330">
                  <c:v>2920.2827282855637</c:v>
                </c:pt>
                <c:pt idx="331">
                  <c:v>3043.9449851775717</c:v>
                </c:pt>
                <c:pt idx="332">
                  <c:v>3157.2302821022067</c:v>
                </c:pt>
                <c:pt idx="333">
                  <c:v>3249.6233428824676</c:v>
                </c:pt>
                <c:pt idx="334">
                  <c:v>3373.5262747255188</c:v>
                </c:pt>
                <c:pt idx="335">
                  <c:v>3507.6877675805295</c:v>
                </c:pt>
                <c:pt idx="336">
                  <c:v>3628.4560311293094</c:v>
                </c:pt>
                <c:pt idx="337">
                  <c:v>3642.6261690106253</c:v>
                </c:pt>
                <c:pt idx="338">
                  <c:v>3681.0090061836017</c:v>
                </c:pt>
                <c:pt idx="339">
                  <c:v>3734.1277808030623</c:v>
                </c:pt>
                <c:pt idx="340">
                  <c:v>3582.3941681533761</c:v>
                </c:pt>
                <c:pt idx="341">
                  <c:v>3642.7976868029555</c:v>
                </c:pt>
                <c:pt idx="342">
                  <c:v>3812.2898392457378</c:v>
                </c:pt>
                <c:pt idx="343">
                  <c:v>3965.6819891899295</c:v>
                </c:pt>
                <c:pt idx="344">
                  <c:v>4022.0697840068678</c:v>
                </c:pt>
                <c:pt idx="345">
                  <c:v>4139.4004467729392</c:v>
                </c:pt>
                <c:pt idx="346">
                  <c:v>3982.1740364398611</c:v>
                </c:pt>
                <c:pt idx="347">
                  <c:v>4285.0185193374</c:v>
                </c:pt>
                <c:pt idx="348">
                  <c:v>4311.8647471167733</c:v>
                </c:pt>
                <c:pt idx="349">
                  <c:v>4198.4032666145413</c:v>
                </c:pt>
                <c:pt idx="350">
                  <c:v>4354.2652988791642</c:v>
                </c:pt>
                <c:pt idx="351">
                  <c:v>4380.9186979015049</c:v>
                </c:pt>
                <c:pt idx="352">
                  <c:v>4414.5970599236935</c:v>
                </c:pt>
                <c:pt idx="353">
                  <c:v>4481.289793104831</c:v>
                </c:pt>
                <c:pt idx="354">
                  <c:v>4478.9464448048602</c:v>
                </c:pt>
                <c:pt idx="355">
                  <c:v>4527.5518604687841</c:v>
                </c:pt>
                <c:pt idx="356">
                  <c:v>4424.9628121759233</c:v>
                </c:pt>
                <c:pt idx="357">
                  <c:v>4305.6890791783899</c:v>
                </c:pt>
                <c:pt idx="358">
                  <c:v>4427.4894949798036</c:v>
                </c:pt>
                <c:pt idx="359">
                  <c:v>4538.8037129677432</c:v>
                </c:pt>
                <c:pt idx="360">
                  <c:v>4565.8087467136629</c:v>
                </c:pt>
                <c:pt idx="361">
                  <c:v>4443.0528919506287</c:v>
                </c:pt>
                <c:pt idx="362">
                  <c:v>4278.4854170980852</c:v>
                </c:pt>
                <c:pt idx="363">
                  <c:v>4401.0081007000335</c:v>
                </c:pt>
                <c:pt idx="364">
                  <c:v>4442.8542031089264</c:v>
                </c:pt>
                <c:pt idx="365">
                  <c:v>4393.6224560779574</c:v>
                </c:pt>
                <c:pt idx="366">
                  <c:v>4411.4687715117634</c:v>
                </c:pt>
                <c:pt idx="367">
                  <c:v>4495.889121098905</c:v>
                </c:pt>
                <c:pt idx="368">
                  <c:v>4655.7481261961539</c:v>
                </c:pt>
                <c:pt idx="369">
                  <c:v>4720.7108352202313</c:v>
                </c:pt>
                <c:pt idx="370">
                  <c:v>4784.4435958533086</c:v>
                </c:pt>
                <c:pt idx="371">
                  <c:v>4803.2918427987479</c:v>
                </c:pt>
                <c:pt idx="372">
                  <c:v>4884.6358342113508</c:v>
                </c:pt>
                <c:pt idx="373">
                  <c:v>5108.734032625347</c:v>
                </c:pt>
                <c:pt idx="374">
                  <c:v>5398.6606403247843</c:v>
                </c:pt>
                <c:pt idx="375">
                  <c:v>5501.8648742656123</c:v>
                </c:pt>
                <c:pt idx="376">
                  <c:v>5526.8989132860306</c:v>
                </c:pt>
                <c:pt idx="377">
                  <c:v>5861.1474272057576</c:v>
                </c:pt>
                <c:pt idx="378">
                  <c:v>5929.9168417480923</c:v>
                </c:pt>
                <c:pt idx="379">
                  <c:v>5934.814686259122</c:v>
                </c:pt>
                <c:pt idx="380">
                  <c:v>5969.3874103249564</c:v>
                </c:pt>
                <c:pt idx="381">
                  <c:v>6024.8111028022167</c:v>
                </c:pt>
                <c:pt idx="382">
                  <c:v>6149.2802851780152</c:v>
                </c:pt>
                <c:pt idx="383">
                  <c:v>6432.9271014904434</c:v>
                </c:pt>
                <c:pt idx="384">
                  <c:v>6505.116138975156</c:v>
                </c:pt>
                <c:pt idx="385">
                  <c:v>7061.2984439615011</c:v>
                </c:pt>
                <c:pt idx="386">
                  <c:v>6789.6991489130996</c:v>
                </c:pt>
                <c:pt idx="387">
                  <c:v>6963.1131710819091</c:v>
                </c:pt>
                <c:pt idx="388">
                  <c:v>6640.5275666928565</c:v>
                </c:pt>
                <c:pt idx="389">
                  <c:v>6905.8348726315444</c:v>
                </c:pt>
                <c:pt idx="390">
                  <c:v>7204.7085092576772</c:v>
                </c:pt>
                <c:pt idx="391">
                  <c:v>7331.294377502968</c:v>
                </c:pt>
                <c:pt idx="392">
                  <c:v>7490.8966455740165</c:v>
                </c:pt>
                <c:pt idx="393">
                  <c:v>7578.9100142360867</c:v>
                </c:pt>
                <c:pt idx="394">
                  <c:v>7180.5351544258365</c:v>
                </c:pt>
                <c:pt idx="395">
                  <c:v>6916.0087416497745</c:v>
                </c:pt>
                <c:pt idx="396">
                  <c:v>6613.8080056144618</c:v>
                </c:pt>
                <c:pt idx="397">
                  <c:v>6690.478038670024</c:v>
                </c:pt>
                <c:pt idx="398">
                  <c:v>7057.1057593783471</c:v>
                </c:pt>
                <c:pt idx="399">
                  <c:v>7222.2781109512143</c:v>
                </c:pt>
                <c:pt idx="400">
                  <c:v>7580.4920907318865</c:v>
                </c:pt>
                <c:pt idx="401">
                  <c:v>7406.4501358064281</c:v>
                </c:pt>
                <c:pt idx="402">
                  <c:v>7417.4245141141773</c:v>
                </c:pt>
                <c:pt idx="403">
                  <c:v>7801.0603871669264</c:v>
                </c:pt>
                <c:pt idx="404">
                  <c:v>7583.5928738268594</c:v>
                </c:pt>
                <c:pt idx="405">
                  <c:v>7817.7973599660563</c:v>
                </c:pt>
                <c:pt idx="406">
                  <c:v>7855.0999073116936</c:v>
                </c:pt>
                <c:pt idx="407">
                  <c:v>8194.7450433869017</c:v>
                </c:pt>
                <c:pt idx="408">
                  <c:v>8537.4494631975649</c:v>
                </c:pt>
                <c:pt idx="409">
                  <c:v>9344.5109200160732</c:v>
                </c:pt>
                <c:pt idx="410">
                  <c:v>9698.600013753854</c:v>
                </c:pt>
                <c:pt idx="411">
                  <c:v>8005.0149653083199</c:v>
                </c:pt>
                <c:pt idx="412">
                  <c:v>8379.2620695508776</c:v>
                </c:pt>
                <c:pt idx="413">
                  <c:v>8839.726854049024</c:v>
                </c:pt>
                <c:pt idx="414">
                  <c:v>9580.810804916051</c:v>
                </c:pt>
                <c:pt idx="415">
                  <c:v>10676.036036555877</c:v>
                </c:pt>
                <c:pt idx="416">
                  <c:v>11744.375532709593</c:v>
                </c:pt>
                <c:pt idx="417">
                  <c:v>11473.806143488377</c:v>
                </c:pt>
                <c:pt idx="418">
                  <c:v>11761.801966077684</c:v>
                </c:pt>
                <c:pt idx="419">
                  <c:v>12079.755027528789</c:v>
                </c:pt>
                <c:pt idx="420">
                  <c:v>12950.157991299051</c:v>
                </c:pt>
                <c:pt idx="421">
                  <c:v>13345.930566093326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9-4547-BDE8-1DA7B06B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990488"/>
        <c:axId val="775982288"/>
      </c:lineChart>
      <c:dateAx>
        <c:axId val="775990488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982288"/>
        <c:crosses val="autoZero"/>
        <c:auto val="1"/>
        <c:lblOffset val="100"/>
        <c:baseTimeUnit val="months"/>
      </c:dateAx>
      <c:valAx>
        <c:axId val="7759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9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対数差分と線形回帰による予測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差分回帰!$B$7</c:f>
              <c:strCache>
                <c:ptCount val="1"/>
                <c:pt idx="0">
                  <c:v>ナスダック１００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差分回帰!$A$8:$A$429</c:f>
              <c:numCache>
                <c:formatCode>mm/dd/yyyy</c:formatCode>
                <c:ptCount val="422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  <c:pt idx="379">
                  <c:v>42948</c:v>
                </c:pt>
                <c:pt idx="380">
                  <c:v>42979</c:v>
                </c:pt>
                <c:pt idx="381">
                  <c:v>43009</c:v>
                </c:pt>
                <c:pt idx="382">
                  <c:v>43040</c:v>
                </c:pt>
                <c:pt idx="383">
                  <c:v>43070</c:v>
                </c:pt>
                <c:pt idx="384">
                  <c:v>43101</c:v>
                </c:pt>
                <c:pt idx="385">
                  <c:v>43132</c:v>
                </c:pt>
                <c:pt idx="386">
                  <c:v>43160</c:v>
                </c:pt>
                <c:pt idx="387">
                  <c:v>43191</c:v>
                </c:pt>
                <c:pt idx="388">
                  <c:v>43221</c:v>
                </c:pt>
                <c:pt idx="389">
                  <c:v>43252</c:v>
                </c:pt>
                <c:pt idx="390">
                  <c:v>43282</c:v>
                </c:pt>
                <c:pt idx="391">
                  <c:v>43313</c:v>
                </c:pt>
                <c:pt idx="392">
                  <c:v>43344</c:v>
                </c:pt>
                <c:pt idx="393">
                  <c:v>43374</c:v>
                </c:pt>
                <c:pt idx="394">
                  <c:v>43405</c:v>
                </c:pt>
                <c:pt idx="395">
                  <c:v>43435</c:v>
                </c:pt>
                <c:pt idx="396">
                  <c:v>43466</c:v>
                </c:pt>
                <c:pt idx="397">
                  <c:v>43497</c:v>
                </c:pt>
                <c:pt idx="398">
                  <c:v>43525</c:v>
                </c:pt>
                <c:pt idx="399">
                  <c:v>43556</c:v>
                </c:pt>
                <c:pt idx="400">
                  <c:v>43586</c:v>
                </c:pt>
                <c:pt idx="401">
                  <c:v>43617</c:v>
                </c:pt>
                <c:pt idx="402">
                  <c:v>43647</c:v>
                </c:pt>
                <c:pt idx="403">
                  <c:v>43678</c:v>
                </c:pt>
                <c:pt idx="404">
                  <c:v>43709</c:v>
                </c:pt>
                <c:pt idx="405">
                  <c:v>43739</c:v>
                </c:pt>
                <c:pt idx="406">
                  <c:v>43770</c:v>
                </c:pt>
                <c:pt idx="407">
                  <c:v>43800</c:v>
                </c:pt>
                <c:pt idx="408">
                  <c:v>43831</c:v>
                </c:pt>
                <c:pt idx="409">
                  <c:v>43862</c:v>
                </c:pt>
                <c:pt idx="410">
                  <c:v>43891</c:v>
                </c:pt>
                <c:pt idx="411">
                  <c:v>43922</c:v>
                </c:pt>
                <c:pt idx="412">
                  <c:v>43952</c:v>
                </c:pt>
                <c:pt idx="413">
                  <c:v>43983</c:v>
                </c:pt>
                <c:pt idx="414">
                  <c:v>44013</c:v>
                </c:pt>
                <c:pt idx="415">
                  <c:v>44044</c:v>
                </c:pt>
                <c:pt idx="416">
                  <c:v>44075</c:v>
                </c:pt>
                <c:pt idx="417">
                  <c:v>44105</c:v>
                </c:pt>
                <c:pt idx="418">
                  <c:v>44136</c:v>
                </c:pt>
                <c:pt idx="419">
                  <c:v>44166</c:v>
                </c:pt>
                <c:pt idx="420">
                  <c:v>44197</c:v>
                </c:pt>
                <c:pt idx="421">
                  <c:v>44228</c:v>
                </c:pt>
              </c:numCache>
            </c:numRef>
          </c:cat>
          <c:val>
            <c:numRef>
              <c:f>差分回帰!$B$8:$B$429</c:f>
              <c:numCache>
                <c:formatCode>0.0</c:formatCode>
                <c:ptCount val="422"/>
                <c:pt idx="0">
                  <c:v>131.03800000000001</c:v>
                </c:pt>
                <c:pt idx="1">
                  <c:v>138.626</c:v>
                </c:pt>
                <c:pt idx="2">
                  <c:v>145.33099999999999</c:v>
                </c:pt>
                <c:pt idx="3">
                  <c:v>154.24</c:v>
                </c:pt>
                <c:pt idx="4">
                  <c:v>157.81899999999999</c:v>
                </c:pt>
                <c:pt idx="5">
                  <c:v>160.69999999999999</c:v>
                </c:pt>
                <c:pt idx="6">
                  <c:v>150.92500000000001</c:v>
                </c:pt>
                <c:pt idx="7">
                  <c:v>147.53299999999999</c:v>
                </c:pt>
                <c:pt idx="8">
                  <c:v>141.00299999999999</c:v>
                </c:pt>
                <c:pt idx="9">
                  <c:v>140.81</c:v>
                </c:pt>
                <c:pt idx="10">
                  <c:v>144.215</c:v>
                </c:pt>
                <c:pt idx="11">
                  <c:v>145.19399999999999</c:v>
                </c:pt>
                <c:pt idx="12">
                  <c:v>160.76300000000001</c:v>
                </c:pt>
                <c:pt idx="13">
                  <c:v>177.256</c:v>
                </c:pt>
                <c:pt idx="14">
                  <c:v>185.72200000000001</c:v>
                </c:pt>
                <c:pt idx="15">
                  <c:v>184.87299999999999</c:v>
                </c:pt>
                <c:pt idx="16">
                  <c:v>186.989</c:v>
                </c:pt>
                <c:pt idx="17">
                  <c:v>189.447</c:v>
                </c:pt>
                <c:pt idx="18">
                  <c:v>192.39500000000001</c:v>
                </c:pt>
                <c:pt idx="19">
                  <c:v>205.97200000000001</c:v>
                </c:pt>
                <c:pt idx="20">
                  <c:v>203.52199999999999</c:v>
                </c:pt>
                <c:pt idx="21">
                  <c:v>175.85499999999999</c:v>
                </c:pt>
                <c:pt idx="22">
                  <c:v>145.696</c:v>
                </c:pt>
                <c:pt idx="23">
                  <c:v>146.55000000000001</c:v>
                </c:pt>
                <c:pt idx="24">
                  <c:v>158.32400000000001</c:v>
                </c:pt>
                <c:pt idx="25">
                  <c:v>164.38499999999999</c:v>
                </c:pt>
                <c:pt idx="26">
                  <c:v>177.18299999999999</c:v>
                </c:pt>
                <c:pt idx="27">
                  <c:v>175.56200000000001</c:v>
                </c:pt>
                <c:pt idx="28">
                  <c:v>173.00200000000001</c:v>
                </c:pt>
                <c:pt idx="29">
                  <c:v>183.90199999999999</c:v>
                </c:pt>
                <c:pt idx="30">
                  <c:v>185.61099999999999</c:v>
                </c:pt>
                <c:pt idx="31">
                  <c:v>174.494</c:v>
                </c:pt>
                <c:pt idx="32">
                  <c:v>175.52699999999999</c:v>
                </c:pt>
                <c:pt idx="33">
                  <c:v>176.249</c:v>
                </c:pt>
                <c:pt idx="34">
                  <c:v>169.34700000000001</c:v>
                </c:pt>
                <c:pt idx="35">
                  <c:v>173.529</c:v>
                </c:pt>
                <c:pt idx="36">
                  <c:v>179.62700000000001</c:v>
                </c:pt>
                <c:pt idx="37">
                  <c:v>187.477</c:v>
                </c:pt>
                <c:pt idx="38">
                  <c:v>184.17699999999999</c:v>
                </c:pt>
                <c:pt idx="39">
                  <c:v>193.50299999999999</c:v>
                </c:pt>
                <c:pt idx="40">
                  <c:v>207.726</c:v>
                </c:pt>
                <c:pt idx="41">
                  <c:v>213.98400000000001</c:v>
                </c:pt>
                <c:pt idx="42">
                  <c:v>210.524</c:v>
                </c:pt>
                <c:pt idx="43">
                  <c:v>217.33699999999999</c:v>
                </c:pt>
                <c:pt idx="44">
                  <c:v>223.434</c:v>
                </c:pt>
                <c:pt idx="45">
                  <c:v>228.31899999999999</c:v>
                </c:pt>
                <c:pt idx="46">
                  <c:v>221.84899999999999</c:v>
                </c:pt>
                <c:pt idx="47">
                  <c:v>219.626</c:v>
                </c:pt>
                <c:pt idx="48">
                  <c:v>212.40199999999999</c:v>
                </c:pt>
                <c:pt idx="49">
                  <c:v>206.17400000000001</c:v>
                </c:pt>
                <c:pt idx="50">
                  <c:v>213.72499999999999</c:v>
                </c:pt>
                <c:pt idx="51">
                  <c:v>211.23500000000001</c:v>
                </c:pt>
                <c:pt idx="52">
                  <c:v>224.04499999999999</c:v>
                </c:pt>
                <c:pt idx="53">
                  <c:v>237.51300000000001</c:v>
                </c:pt>
                <c:pt idx="54">
                  <c:v>235.101</c:v>
                </c:pt>
                <c:pt idx="55">
                  <c:v>199.94399999999999</c:v>
                </c:pt>
                <c:pt idx="56">
                  <c:v>186.85499999999999</c:v>
                </c:pt>
                <c:pt idx="57">
                  <c:v>174.60900000000001</c:v>
                </c:pt>
                <c:pt idx="58">
                  <c:v>184.73</c:v>
                </c:pt>
                <c:pt idx="59">
                  <c:v>198.804</c:v>
                </c:pt>
                <c:pt idx="60">
                  <c:v>207.52699999999999</c:v>
                </c:pt>
                <c:pt idx="61">
                  <c:v>246.387</c:v>
                </c:pt>
                <c:pt idx="62">
                  <c:v>257.72899999999998</c:v>
                </c:pt>
                <c:pt idx="63">
                  <c:v>274.09800000000001</c:v>
                </c:pt>
                <c:pt idx="64">
                  <c:v>267.23200000000003</c:v>
                </c:pt>
                <c:pt idx="65">
                  <c:v>264.88299999999998</c:v>
                </c:pt>
                <c:pt idx="66">
                  <c:v>262.58100000000002</c:v>
                </c:pt>
                <c:pt idx="67">
                  <c:v>280.98700000000002</c:v>
                </c:pt>
                <c:pt idx="68">
                  <c:v>282.98599999999999</c:v>
                </c:pt>
                <c:pt idx="69">
                  <c:v>286.84199999999998</c:v>
                </c:pt>
                <c:pt idx="70">
                  <c:v>290.11700000000002</c:v>
                </c:pt>
                <c:pt idx="71">
                  <c:v>302.38</c:v>
                </c:pt>
                <c:pt idx="72">
                  <c:v>343.375</c:v>
                </c:pt>
                <c:pt idx="73">
                  <c:v>345.25599999999997</c:v>
                </c:pt>
                <c:pt idx="74">
                  <c:v>336.83300000000003</c:v>
                </c:pt>
                <c:pt idx="75">
                  <c:v>312.44600000000003</c:v>
                </c:pt>
                <c:pt idx="76">
                  <c:v>309.42</c:v>
                </c:pt>
                <c:pt idx="77">
                  <c:v>302.89499999999998</c:v>
                </c:pt>
                <c:pt idx="78">
                  <c:v>304.625</c:v>
                </c:pt>
                <c:pt idx="79">
                  <c:v>300.97899999999998</c:v>
                </c:pt>
                <c:pt idx="80">
                  <c:v>313.322</c:v>
                </c:pt>
                <c:pt idx="81">
                  <c:v>316.48</c:v>
                </c:pt>
                <c:pt idx="82">
                  <c:v>342.64400000000001</c:v>
                </c:pt>
                <c:pt idx="83">
                  <c:v>355.96100000000001</c:v>
                </c:pt>
                <c:pt idx="84">
                  <c:v>372.512</c:v>
                </c:pt>
                <c:pt idx="85">
                  <c:v>358.93400000000003</c:v>
                </c:pt>
                <c:pt idx="86">
                  <c:v>356.22399999999999</c:v>
                </c:pt>
                <c:pt idx="87">
                  <c:v>341.08499999999998</c:v>
                </c:pt>
                <c:pt idx="88">
                  <c:v>358.69299999999998</c:v>
                </c:pt>
                <c:pt idx="89">
                  <c:v>363.846</c:v>
                </c:pt>
                <c:pt idx="90">
                  <c:v>357.351</c:v>
                </c:pt>
                <c:pt idx="91">
                  <c:v>365.54599999999999</c:v>
                </c:pt>
                <c:pt idx="92">
                  <c:v>372.58600000000001</c:v>
                </c:pt>
                <c:pt idx="93">
                  <c:v>385.55500000000001</c:v>
                </c:pt>
                <c:pt idx="94">
                  <c:v>386.738</c:v>
                </c:pt>
                <c:pt idx="95">
                  <c:v>391.892</c:v>
                </c:pt>
                <c:pt idx="96">
                  <c:v>407.58800000000002</c:v>
                </c:pt>
                <c:pt idx="97">
                  <c:v>406.101</c:v>
                </c:pt>
                <c:pt idx="98">
                  <c:v>406.63900000000001</c:v>
                </c:pt>
                <c:pt idx="99">
                  <c:v>373.322</c:v>
                </c:pt>
                <c:pt idx="100">
                  <c:v>371.911</c:v>
                </c:pt>
                <c:pt idx="101">
                  <c:v>370.07799999999997</c:v>
                </c:pt>
                <c:pt idx="102">
                  <c:v>362.85199999999998</c:v>
                </c:pt>
                <c:pt idx="103">
                  <c:v>381.63299999999998</c:v>
                </c:pt>
                <c:pt idx="104">
                  <c:v>395.26299999999998</c:v>
                </c:pt>
                <c:pt idx="105">
                  <c:v>397.99900000000002</c:v>
                </c:pt>
                <c:pt idx="106">
                  <c:v>406.61</c:v>
                </c:pt>
                <c:pt idx="107">
                  <c:v>396.30399999999997</c:v>
                </c:pt>
                <c:pt idx="108">
                  <c:v>408.00700000000001</c:v>
                </c:pt>
                <c:pt idx="109">
                  <c:v>425.10700000000003</c:v>
                </c:pt>
                <c:pt idx="110">
                  <c:v>444.03500000000003</c:v>
                </c:pt>
                <c:pt idx="111">
                  <c:v>453.09899999999999</c:v>
                </c:pt>
                <c:pt idx="112">
                  <c:v>484.35199999999998</c:v>
                </c:pt>
                <c:pt idx="113">
                  <c:v>517.553</c:v>
                </c:pt>
                <c:pt idx="114">
                  <c:v>568.20799999999997</c:v>
                </c:pt>
                <c:pt idx="115">
                  <c:v>575.51499999999999</c:v>
                </c:pt>
                <c:pt idx="116">
                  <c:v>594.54700000000003</c:v>
                </c:pt>
                <c:pt idx="117">
                  <c:v>579.72199999999998</c:v>
                </c:pt>
                <c:pt idx="118">
                  <c:v>595.76099999999997</c:v>
                </c:pt>
                <c:pt idx="119">
                  <c:v>580.94000000000005</c:v>
                </c:pt>
                <c:pt idx="120">
                  <c:v>563.39400000000001</c:v>
                </c:pt>
                <c:pt idx="121">
                  <c:v>622.697</c:v>
                </c:pt>
                <c:pt idx="122">
                  <c:v>610.03800000000001</c:v>
                </c:pt>
                <c:pt idx="123">
                  <c:v>631.39499999999998</c:v>
                </c:pt>
                <c:pt idx="124">
                  <c:v>680.12900000000002</c:v>
                </c:pt>
                <c:pt idx="125">
                  <c:v>680.60699999999997</c:v>
                </c:pt>
                <c:pt idx="126">
                  <c:v>638.23099999999999</c:v>
                </c:pt>
                <c:pt idx="127">
                  <c:v>672.31399999999996</c:v>
                </c:pt>
                <c:pt idx="128">
                  <c:v>707.47400000000005</c:v>
                </c:pt>
                <c:pt idx="129">
                  <c:v>751.6</c:v>
                </c:pt>
                <c:pt idx="130">
                  <c:v>800.44399999999996</c:v>
                </c:pt>
                <c:pt idx="131">
                  <c:v>834.99699999999996</c:v>
                </c:pt>
                <c:pt idx="132">
                  <c:v>880.92600000000004</c:v>
                </c:pt>
                <c:pt idx="133">
                  <c:v>886.351</c:v>
                </c:pt>
                <c:pt idx="134">
                  <c:v>833.53399999999999</c:v>
                </c:pt>
                <c:pt idx="135">
                  <c:v>818.90700000000004</c:v>
                </c:pt>
                <c:pt idx="136">
                  <c:v>932.72699999999998</c:v>
                </c:pt>
                <c:pt idx="137">
                  <c:v>960.36199999999997</c:v>
                </c:pt>
                <c:pt idx="138">
                  <c:v>1050.212</c:v>
                </c:pt>
                <c:pt idx="139">
                  <c:v>1108.7190000000001</c:v>
                </c:pt>
                <c:pt idx="140">
                  <c:v>1110.2860000000001</c:v>
                </c:pt>
                <c:pt idx="141">
                  <c:v>1091.6600000000001</c:v>
                </c:pt>
                <c:pt idx="142">
                  <c:v>1034.126</c:v>
                </c:pt>
                <c:pt idx="143">
                  <c:v>1006.874</c:v>
                </c:pt>
                <c:pt idx="144">
                  <c:v>1014.596</c:v>
                </c:pt>
                <c:pt idx="145">
                  <c:v>1148.1030000000001</c:v>
                </c:pt>
                <c:pt idx="146">
                  <c:v>1177.9949999999999</c:v>
                </c:pt>
                <c:pt idx="147">
                  <c:v>1229.838</c:v>
                </c:pt>
                <c:pt idx="148">
                  <c:v>1236.8240000000001</c:v>
                </c:pt>
                <c:pt idx="149">
                  <c:v>1236.4970000000001</c:v>
                </c:pt>
                <c:pt idx="150">
                  <c:v>1400.3889999999999</c:v>
                </c:pt>
                <c:pt idx="151">
                  <c:v>1345.374</c:v>
                </c:pt>
                <c:pt idx="152">
                  <c:v>1304.75</c:v>
                </c:pt>
                <c:pt idx="153">
                  <c:v>1282.7439999999999</c:v>
                </c:pt>
                <c:pt idx="154">
                  <c:v>1501.894</c:v>
                </c:pt>
                <c:pt idx="155">
                  <c:v>1711.2180000000001</c:v>
                </c:pt>
                <c:pt idx="156">
                  <c:v>1986.98</c:v>
                </c:pt>
                <c:pt idx="157">
                  <c:v>1992.598</c:v>
                </c:pt>
                <c:pt idx="158">
                  <c:v>2028.9970000000001</c:v>
                </c:pt>
                <c:pt idx="159">
                  <c:v>2158.37</c:v>
                </c:pt>
                <c:pt idx="160">
                  <c:v>2122.4079999999999</c:v>
                </c:pt>
                <c:pt idx="161">
                  <c:v>2151.6039999999998</c:v>
                </c:pt>
                <c:pt idx="162">
                  <c:v>2346.88</c:v>
                </c:pt>
                <c:pt idx="163">
                  <c:v>2302.9180000000001</c:v>
                </c:pt>
                <c:pt idx="164">
                  <c:v>2464.777</c:v>
                </c:pt>
                <c:pt idx="165">
                  <c:v>2482.7489999999998</c:v>
                </c:pt>
                <c:pt idx="166">
                  <c:v>2882.1640000000002</c:v>
                </c:pt>
                <c:pt idx="167">
                  <c:v>3358.2240000000002</c:v>
                </c:pt>
                <c:pt idx="168">
                  <c:v>3633.1089999999999</c:v>
                </c:pt>
                <c:pt idx="169">
                  <c:v>4012.3710000000001</c:v>
                </c:pt>
                <c:pt idx="170">
                  <c:v>4436.54</c:v>
                </c:pt>
                <c:pt idx="171">
                  <c:v>3742.25</c:v>
                </c:pt>
                <c:pt idx="172">
                  <c:v>3412.799</c:v>
                </c:pt>
                <c:pt idx="173">
                  <c:v>3748.819</c:v>
                </c:pt>
                <c:pt idx="174">
                  <c:v>3825.931</c:v>
                </c:pt>
                <c:pt idx="175">
                  <c:v>3772.6329999999998</c:v>
                </c:pt>
                <c:pt idx="176">
                  <c:v>3742.1959999999999</c:v>
                </c:pt>
                <c:pt idx="177">
                  <c:v>3268.183</c:v>
                </c:pt>
                <c:pt idx="178">
                  <c:v>2943.9050000000002</c:v>
                </c:pt>
                <c:pt idx="179">
                  <c:v>2578.7510000000002</c:v>
                </c:pt>
                <c:pt idx="180">
                  <c:v>2519.1</c:v>
                </c:pt>
                <c:pt idx="181">
                  <c:v>2244.4319999999998</c:v>
                </c:pt>
                <c:pt idx="182">
                  <c:v>1752.6679999999999</c:v>
                </c:pt>
                <c:pt idx="183">
                  <c:v>1677.5540000000001</c:v>
                </c:pt>
                <c:pt idx="184">
                  <c:v>1902.6289999999999</c:v>
                </c:pt>
                <c:pt idx="185">
                  <c:v>1795.329</c:v>
                </c:pt>
                <c:pt idx="186">
                  <c:v>1693.38</c:v>
                </c:pt>
                <c:pt idx="187">
                  <c:v>1589.9649999999999</c:v>
                </c:pt>
                <c:pt idx="188">
                  <c:v>1250.873</c:v>
                </c:pt>
                <c:pt idx="189">
                  <c:v>1334.297</c:v>
                </c:pt>
                <c:pt idx="190">
                  <c:v>1549.63</c:v>
                </c:pt>
                <c:pt idx="191">
                  <c:v>1626.6949999999999</c:v>
                </c:pt>
                <c:pt idx="192">
                  <c:v>1598.36</c:v>
                </c:pt>
                <c:pt idx="193">
                  <c:v>1429.9760000000001</c:v>
                </c:pt>
                <c:pt idx="194">
                  <c:v>1486.0630000000001</c:v>
                </c:pt>
                <c:pt idx="195">
                  <c:v>1356.3869999999999</c:v>
                </c:pt>
                <c:pt idx="196">
                  <c:v>1248.5239999999999</c:v>
                </c:pt>
                <c:pt idx="197">
                  <c:v>1105.0509999999999</c:v>
                </c:pt>
                <c:pt idx="198">
                  <c:v>977.60500000000002</c:v>
                </c:pt>
                <c:pt idx="199">
                  <c:v>960.47299999999996</c:v>
                </c:pt>
                <c:pt idx="200">
                  <c:v>893.18</c:v>
                </c:pt>
                <c:pt idx="201">
                  <c:v>913.21299999999997</c:v>
                </c:pt>
                <c:pt idx="202">
                  <c:v>1057.7080000000001</c:v>
                </c:pt>
                <c:pt idx="203">
                  <c:v>1032.75</c:v>
                </c:pt>
                <c:pt idx="204">
                  <c:v>1035.548</c:v>
                </c:pt>
                <c:pt idx="205">
                  <c:v>984.15300000000002</c:v>
                </c:pt>
                <c:pt idx="206">
                  <c:v>1028.749</c:v>
                </c:pt>
                <c:pt idx="207">
                  <c:v>1068.6089999999999</c:v>
                </c:pt>
                <c:pt idx="208">
                  <c:v>1144.999</c:v>
                </c:pt>
                <c:pt idx="209">
                  <c:v>1214.444</c:v>
                </c:pt>
                <c:pt idx="210">
                  <c:v>1268.7529999999999</c:v>
                </c:pt>
                <c:pt idx="211">
                  <c:v>1272.499</c:v>
                </c:pt>
                <c:pt idx="212">
                  <c:v>1358.2190000000001</c:v>
                </c:pt>
                <c:pt idx="213">
                  <c:v>1395.5920000000001</c:v>
                </c:pt>
                <c:pt idx="214">
                  <c:v>1412.8019999999999</c:v>
                </c:pt>
                <c:pt idx="215">
                  <c:v>1427.079</c:v>
                </c:pt>
                <c:pt idx="216">
                  <c:v>1521.3040000000001</c:v>
                </c:pt>
                <c:pt idx="217">
                  <c:v>1485.366</c:v>
                </c:pt>
                <c:pt idx="218">
                  <c:v>1428.9359999999999</c:v>
                </c:pt>
                <c:pt idx="219">
                  <c:v>1469.3130000000001</c:v>
                </c:pt>
                <c:pt idx="220">
                  <c:v>1418.1010000000001</c:v>
                </c:pt>
                <c:pt idx="221">
                  <c:v>1478.1610000000001</c:v>
                </c:pt>
                <c:pt idx="222">
                  <c:v>1416.953</c:v>
                </c:pt>
                <c:pt idx="223">
                  <c:v>1355.5060000000001</c:v>
                </c:pt>
                <c:pt idx="224">
                  <c:v>1404.8119999999999</c:v>
                </c:pt>
                <c:pt idx="225">
                  <c:v>1452.056</c:v>
                </c:pt>
                <c:pt idx="226">
                  <c:v>1545.5909999999999</c:v>
                </c:pt>
                <c:pt idx="227">
                  <c:v>1612.143</c:v>
                </c:pt>
                <c:pt idx="228">
                  <c:v>1539.8019999999999</c:v>
                </c:pt>
                <c:pt idx="229">
                  <c:v>1521.4090000000001</c:v>
                </c:pt>
                <c:pt idx="230">
                  <c:v>1499.492</c:v>
                </c:pt>
                <c:pt idx="231">
                  <c:v>1447.271</c:v>
                </c:pt>
                <c:pt idx="232">
                  <c:v>1489.885</c:v>
                </c:pt>
                <c:pt idx="233">
                  <c:v>1528.1980000000001</c:v>
                </c:pt>
                <c:pt idx="234">
                  <c:v>1566.9159999999999</c:v>
                </c:pt>
                <c:pt idx="235">
                  <c:v>1587.0709999999999</c:v>
                </c:pt>
                <c:pt idx="236">
                  <c:v>1586.548</c:v>
                </c:pt>
                <c:pt idx="237">
                  <c:v>1560.81</c:v>
                </c:pt>
                <c:pt idx="238">
                  <c:v>1653.789</c:v>
                </c:pt>
                <c:pt idx="239">
                  <c:v>1684.789</c:v>
                </c:pt>
                <c:pt idx="240">
                  <c:v>1713.9480000000001</c:v>
                </c:pt>
                <c:pt idx="241">
                  <c:v>1671.2619999999999</c:v>
                </c:pt>
                <c:pt idx="242">
                  <c:v>1678.6769999999999</c:v>
                </c:pt>
                <c:pt idx="243">
                  <c:v>1714.6969999999999</c:v>
                </c:pt>
                <c:pt idx="244">
                  <c:v>1637.6479999999999</c:v>
                </c:pt>
                <c:pt idx="245">
                  <c:v>1560.0909999999999</c:v>
                </c:pt>
                <c:pt idx="246">
                  <c:v>1501.471</c:v>
                </c:pt>
                <c:pt idx="247">
                  <c:v>1534.3389999999999</c:v>
                </c:pt>
                <c:pt idx="248">
                  <c:v>1621.182</c:v>
                </c:pt>
                <c:pt idx="249">
                  <c:v>1704.203</c:v>
                </c:pt>
                <c:pt idx="250">
                  <c:v>1770.2760000000001</c:v>
                </c:pt>
                <c:pt idx="251">
                  <c:v>1780.6769999999999</c:v>
                </c:pt>
                <c:pt idx="252">
                  <c:v>1796.384</c:v>
                </c:pt>
                <c:pt idx="253">
                  <c:v>1806.0329999999999</c:v>
                </c:pt>
                <c:pt idx="254">
                  <c:v>1759.3209999999999</c:v>
                </c:pt>
                <c:pt idx="255">
                  <c:v>1832.8130000000001</c:v>
                </c:pt>
                <c:pt idx="256">
                  <c:v>1895.6780000000001</c:v>
                </c:pt>
                <c:pt idx="257">
                  <c:v>1922.0450000000001</c:v>
                </c:pt>
                <c:pt idx="258">
                  <c:v>1999.0709999999999</c:v>
                </c:pt>
                <c:pt idx="259">
                  <c:v>1931.2670000000001</c:v>
                </c:pt>
                <c:pt idx="260">
                  <c:v>2024.2819999999999</c:v>
                </c:pt>
                <c:pt idx="261">
                  <c:v>2164.6350000000002</c:v>
                </c:pt>
                <c:pt idx="262">
                  <c:v>2080.261</c:v>
                </c:pt>
                <c:pt idx="263">
                  <c:v>2089.83</c:v>
                </c:pt>
                <c:pt idx="264">
                  <c:v>1886.383</c:v>
                </c:pt>
                <c:pt idx="265">
                  <c:v>1784.93</c:v>
                </c:pt>
                <c:pt idx="266">
                  <c:v>1748.1679999999999</c:v>
                </c:pt>
                <c:pt idx="267">
                  <c:v>1868.32</c:v>
                </c:pt>
                <c:pt idx="268">
                  <c:v>1990.9480000000001</c:v>
                </c:pt>
                <c:pt idx="269">
                  <c:v>1950.3</c:v>
                </c:pt>
                <c:pt idx="270">
                  <c:v>1830.953</c:v>
                </c:pt>
                <c:pt idx="271">
                  <c:v>1905.027</c:v>
                </c:pt>
                <c:pt idx="272">
                  <c:v>1710.0029999999999</c:v>
                </c:pt>
                <c:pt idx="273">
                  <c:v>1328.5609999999999</c:v>
                </c:pt>
                <c:pt idx="274">
                  <c:v>1199.0740000000001</c:v>
                </c:pt>
                <c:pt idx="275">
                  <c:v>1188.241</c:v>
                </c:pt>
                <c:pt idx="276">
                  <c:v>1206.451</c:v>
                </c:pt>
                <c:pt idx="277">
                  <c:v>1199.413</c:v>
                </c:pt>
                <c:pt idx="278">
                  <c:v>1167.309</c:v>
                </c:pt>
                <c:pt idx="279">
                  <c:v>1332.1579999999999</c:v>
                </c:pt>
                <c:pt idx="280">
                  <c:v>1393.473</c:v>
                </c:pt>
                <c:pt idx="281">
                  <c:v>1472.1579999999999</c:v>
                </c:pt>
                <c:pt idx="282">
                  <c:v>1515.8009999999999</c:v>
                </c:pt>
                <c:pt idx="283">
                  <c:v>1617.9449999999999</c:v>
                </c:pt>
                <c:pt idx="284">
                  <c:v>1688.0129999999999</c:v>
                </c:pt>
                <c:pt idx="285">
                  <c:v>1722.001</c:v>
                </c:pt>
                <c:pt idx="286">
                  <c:v>1761.787</c:v>
                </c:pt>
                <c:pt idx="287">
                  <c:v>1816.5409999999999</c:v>
                </c:pt>
                <c:pt idx="288">
                  <c:v>1850.2190000000001</c:v>
                </c:pt>
                <c:pt idx="289">
                  <c:v>1784.7349999999999</c:v>
                </c:pt>
                <c:pt idx="290">
                  <c:v>1920.616</c:v>
                </c:pt>
                <c:pt idx="291">
                  <c:v>2010.96</c:v>
                </c:pt>
                <c:pt idx="292">
                  <c:v>1893.2190000000001</c:v>
                </c:pt>
                <c:pt idx="293">
                  <c:v>1847.175</c:v>
                </c:pt>
                <c:pt idx="294">
                  <c:v>1827.2049999999999</c:v>
                </c:pt>
                <c:pt idx="295">
                  <c:v>1839.075</c:v>
                </c:pt>
                <c:pt idx="296">
                  <c:v>1939.883</c:v>
                </c:pt>
                <c:pt idx="297">
                  <c:v>2066.0169999999998</c:v>
                </c:pt>
                <c:pt idx="298">
                  <c:v>2148.4079999999999</c:v>
                </c:pt>
                <c:pt idx="299">
                  <c:v>2211.4119999999998</c:v>
                </c:pt>
                <c:pt idx="300">
                  <c:v>2291.2429999999999</c:v>
                </c:pt>
                <c:pt idx="301">
                  <c:v>2353.393</c:v>
                </c:pt>
                <c:pt idx="302">
                  <c:v>2298.652</c:v>
                </c:pt>
                <c:pt idx="303">
                  <c:v>2344.0740000000001</c:v>
                </c:pt>
                <c:pt idx="304">
                  <c:v>2364.6060000000002</c:v>
                </c:pt>
                <c:pt idx="305">
                  <c:v>2255.0729999999999</c:v>
                </c:pt>
                <c:pt idx="306">
                  <c:v>2379.4490000000001</c:v>
                </c:pt>
                <c:pt idx="307">
                  <c:v>2173.8130000000001</c:v>
                </c:pt>
                <c:pt idx="308">
                  <c:v>2224.473</c:v>
                </c:pt>
                <c:pt idx="309">
                  <c:v>2298.6619999999998</c:v>
                </c:pt>
                <c:pt idx="310">
                  <c:v>2291.7800000000002</c:v>
                </c:pt>
                <c:pt idx="311">
                  <c:v>2279.2240000000002</c:v>
                </c:pt>
                <c:pt idx="312">
                  <c:v>2404.2750000000001</c:v>
                </c:pt>
                <c:pt idx="313">
                  <c:v>2567.0129999999999</c:v>
                </c:pt>
                <c:pt idx="314">
                  <c:v>2698.9720000000002</c:v>
                </c:pt>
                <c:pt idx="315">
                  <c:v>2716.098</c:v>
                </c:pt>
                <c:pt idx="316">
                  <c:v>2589.02</c:v>
                </c:pt>
                <c:pt idx="317">
                  <c:v>2549.8989999999999</c:v>
                </c:pt>
                <c:pt idx="318">
                  <c:v>2605.6790000000001</c:v>
                </c:pt>
                <c:pt idx="319">
                  <c:v>2739.1329999999998</c:v>
                </c:pt>
                <c:pt idx="320">
                  <c:v>2820.9169999999999</c:v>
                </c:pt>
                <c:pt idx="321">
                  <c:v>2735.8850000000002</c:v>
                </c:pt>
                <c:pt idx="322">
                  <c:v>2616.6179999999999</c:v>
                </c:pt>
                <c:pt idx="323">
                  <c:v>2658.7550000000001</c:v>
                </c:pt>
                <c:pt idx="324">
                  <c:v>2736.9009999999998</c:v>
                </c:pt>
                <c:pt idx="325">
                  <c:v>2748.192</c:v>
                </c:pt>
                <c:pt idx="326">
                  <c:v>2795.326</c:v>
                </c:pt>
                <c:pt idx="327">
                  <c:v>2818.5630000000001</c:v>
                </c:pt>
                <c:pt idx="328">
                  <c:v>2981.1880000000001</c:v>
                </c:pt>
                <c:pt idx="329">
                  <c:v>2937.3069999999998</c:v>
                </c:pt>
                <c:pt idx="330">
                  <c:v>3033.0349999999999</c:v>
                </c:pt>
                <c:pt idx="331">
                  <c:v>3105.4650000000001</c:v>
                </c:pt>
                <c:pt idx="332">
                  <c:v>3187.53</c:v>
                </c:pt>
                <c:pt idx="333">
                  <c:v>3291.9520000000002</c:v>
                </c:pt>
                <c:pt idx="334">
                  <c:v>3399.4459999999999</c:v>
                </c:pt>
                <c:pt idx="335">
                  <c:v>3513.761</c:v>
                </c:pt>
                <c:pt idx="336">
                  <c:v>3557.89</c:v>
                </c:pt>
                <c:pt idx="337">
                  <c:v>3614.9470000000001</c:v>
                </c:pt>
                <c:pt idx="338">
                  <c:v>3661.1109999999999</c:v>
                </c:pt>
                <c:pt idx="339">
                  <c:v>3554.45</c:v>
                </c:pt>
                <c:pt idx="340">
                  <c:v>3621.1080000000002</c:v>
                </c:pt>
                <c:pt idx="341">
                  <c:v>3792.107</c:v>
                </c:pt>
                <c:pt idx="342">
                  <c:v>3926.7359999999999</c:v>
                </c:pt>
                <c:pt idx="343">
                  <c:v>3979.402</c:v>
                </c:pt>
                <c:pt idx="344">
                  <c:v>4070.2950000000001</c:v>
                </c:pt>
                <c:pt idx="345">
                  <c:v>3964.6370000000002</c:v>
                </c:pt>
                <c:pt idx="346">
                  <c:v>4221.0910000000003</c:v>
                </c:pt>
                <c:pt idx="347">
                  <c:v>4260.7700000000004</c:v>
                </c:pt>
                <c:pt idx="348">
                  <c:v>4182.6419999999998</c:v>
                </c:pt>
                <c:pt idx="349">
                  <c:v>4343.4049999999997</c:v>
                </c:pt>
                <c:pt idx="350">
                  <c:v>4389.1580000000004</c:v>
                </c:pt>
                <c:pt idx="351">
                  <c:v>4418.9059999999999</c:v>
                </c:pt>
                <c:pt idx="352">
                  <c:v>4476.3860000000004</c:v>
                </c:pt>
                <c:pt idx="353">
                  <c:v>4481.683</c:v>
                </c:pt>
                <c:pt idx="354">
                  <c:v>4528.3109999999997</c:v>
                </c:pt>
                <c:pt idx="355">
                  <c:v>4422.3280000000004</c:v>
                </c:pt>
                <c:pt idx="356">
                  <c:v>4261.6080000000002</c:v>
                </c:pt>
                <c:pt idx="357">
                  <c:v>4445.4889999999996</c:v>
                </c:pt>
                <c:pt idx="358">
                  <c:v>4653.2209999999995</c:v>
                </c:pt>
                <c:pt idx="359">
                  <c:v>4628.0129999999999</c:v>
                </c:pt>
                <c:pt idx="360">
                  <c:v>4259.3239999999996</c:v>
                </c:pt>
                <c:pt idx="361">
                  <c:v>4129.5659999999998</c:v>
                </c:pt>
                <c:pt idx="362">
                  <c:v>4377.1109999999999</c:v>
                </c:pt>
                <c:pt idx="363">
                  <c:v>4491.7439999999997</c:v>
                </c:pt>
                <c:pt idx="364">
                  <c:v>4379.4269999999997</c:v>
                </c:pt>
                <c:pt idx="365">
                  <c:v>4426.9780000000001</c:v>
                </c:pt>
                <c:pt idx="366">
                  <c:v>4592.5529999999999</c:v>
                </c:pt>
                <c:pt idx="367">
                  <c:v>4785.7060000000001</c:v>
                </c:pt>
                <c:pt idx="368">
                  <c:v>4813.3119999999999</c:v>
                </c:pt>
                <c:pt idx="369">
                  <c:v>4845.3119999999999</c:v>
                </c:pt>
                <c:pt idx="370">
                  <c:v>4791.78</c:v>
                </c:pt>
                <c:pt idx="371">
                  <c:v>4886.3289999999997</c:v>
                </c:pt>
                <c:pt idx="372">
                  <c:v>5056.799</c:v>
                </c:pt>
                <c:pt idx="373">
                  <c:v>5261.2259999999997</c:v>
                </c:pt>
                <c:pt idx="374">
                  <c:v>5386.2209999999995</c:v>
                </c:pt>
                <c:pt idx="375">
                  <c:v>5447.857</c:v>
                </c:pt>
                <c:pt idx="376">
                  <c:v>5687.36</c:v>
                </c:pt>
                <c:pt idx="377">
                  <c:v>5766.9629999999997</c:v>
                </c:pt>
                <c:pt idx="378">
                  <c:v>5816.1130000000003</c:v>
                </c:pt>
                <c:pt idx="379">
                  <c:v>5874.4170000000004</c:v>
                </c:pt>
                <c:pt idx="380">
                  <c:v>5954.9350000000004</c:v>
                </c:pt>
                <c:pt idx="381">
                  <c:v>6088.49</c:v>
                </c:pt>
                <c:pt idx="382">
                  <c:v>6328.1930000000002</c:v>
                </c:pt>
                <c:pt idx="383">
                  <c:v>6397.973</c:v>
                </c:pt>
                <c:pt idx="384">
                  <c:v>6790.4669999999996</c:v>
                </c:pt>
                <c:pt idx="385">
                  <c:v>6704.4250000000002</c:v>
                </c:pt>
                <c:pt idx="386">
                  <c:v>6844.8869999999997</c:v>
                </c:pt>
                <c:pt idx="387">
                  <c:v>6606.8950000000004</c:v>
                </c:pt>
                <c:pt idx="388">
                  <c:v>6875.933</c:v>
                </c:pt>
                <c:pt idx="389">
                  <c:v>7159.6019999999999</c:v>
                </c:pt>
                <c:pt idx="390">
                  <c:v>7296.625</c:v>
                </c:pt>
                <c:pt idx="391">
                  <c:v>7453.09</c:v>
                </c:pt>
                <c:pt idx="392">
                  <c:v>7527.98</c:v>
                </c:pt>
                <c:pt idx="393">
                  <c:v>7171.58</c:v>
                </c:pt>
                <c:pt idx="394">
                  <c:v>6855.0290000000005</c:v>
                </c:pt>
                <c:pt idx="395">
                  <c:v>6497.98</c:v>
                </c:pt>
                <c:pt idx="396">
                  <c:v>6619.82</c:v>
                </c:pt>
                <c:pt idx="397">
                  <c:v>7021.0510000000004</c:v>
                </c:pt>
                <c:pt idx="398">
                  <c:v>7254.1760000000004</c:v>
                </c:pt>
                <c:pt idx="399">
                  <c:v>7661.9040000000005</c:v>
                </c:pt>
                <c:pt idx="400">
                  <c:v>7480.9840000000004</c:v>
                </c:pt>
                <c:pt idx="401">
                  <c:v>7505.1490000000003</c:v>
                </c:pt>
                <c:pt idx="402">
                  <c:v>7897.83</c:v>
                </c:pt>
                <c:pt idx="403">
                  <c:v>7619.7550000000001</c:v>
                </c:pt>
                <c:pt idx="404">
                  <c:v>7813.9589999999998</c:v>
                </c:pt>
                <c:pt idx="405">
                  <c:v>7859.7</c:v>
                </c:pt>
                <c:pt idx="406">
                  <c:v>8284.357</c:v>
                </c:pt>
                <c:pt idx="407">
                  <c:v>8527.3619999999992</c:v>
                </c:pt>
                <c:pt idx="408">
                  <c:v>9031.1509999999998</c:v>
                </c:pt>
                <c:pt idx="409">
                  <c:v>9297.4619999999995</c:v>
                </c:pt>
                <c:pt idx="410">
                  <c:v>7835.4430000000002</c:v>
                </c:pt>
                <c:pt idx="411">
                  <c:v>8436.9989999999998</c:v>
                </c:pt>
                <c:pt idx="412">
                  <c:v>9208.0120000000006</c:v>
                </c:pt>
                <c:pt idx="413">
                  <c:v>9898.7109999999993</c:v>
                </c:pt>
                <c:pt idx="414">
                  <c:v>10658.308999999999</c:v>
                </c:pt>
                <c:pt idx="415">
                  <c:v>11406.495000000001</c:v>
                </c:pt>
                <c:pt idx="416">
                  <c:v>11330.842000000001</c:v>
                </c:pt>
                <c:pt idx="417">
                  <c:v>11604.978999999999</c:v>
                </c:pt>
                <c:pt idx="418">
                  <c:v>11893.281000000001</c:v>
                </c:pt>
                <c:pt idx="419">
                  <c:v>12622.083000000001</c:v>
                </c:pt>
                <c:pt idx="420">
                  <c:v>13048.074000000001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B-47C6-89AD-74637455A330}"/>
            </c:ext>
          </c:extLst>
        </c:ser>
        <c:ser>
          <c:idx val="2"/>
          <c:order val="1"/>
          <c:tx>
            <c:strRef>
              <c:f>差分回帰!$D$7</c:f>
              <c:strCache>
                <c:ptCount val="1"/>
                <c:pt idx="0">
                  <c:v>回帰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差分回帰!$A$8:$A$429</c:f>
              <c:numCache>
                <c:formatCode>mm/dd/yyyy</c:formatCode>
                <c:ptCount val="422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  <c:pt idx="379">
                  <c:v>42948</c:v>
                </c:pt>
                <c:pt idx="380">
                  <c:v>42979</c:v>
                </c:pt>
                <c:pt idx="381">
                  <c:v>43009</c:v>
                </c:pt>
                <c:pt idx="382">
                  <c:v>43040</c:v>
                </c:pt>
                <c:pt idx="383">
                  <c:v>43070</c:v>
                </c:pt>
                <c:pt idx="384">
                  <c:v>43101</c:v>
                </c:pt>
                <c:pt idx="385">
                  <c:v>43132</c:v>
                </c:pt>
                <c:pt idx="386">
                  <c:v>43160</c:v>
                </c:pt>
                <c:pt idx="387">
                  <c:v>43191</c:v>
                </c:pt>
                <c:pt idx="388">
                  <c:v>43221</c:v>
                </c:pt>
                <c:pt idx="389">
                  <c:v>43252</c:v>
                </c:pt>
                <c:pt idx="390">
                  <c:v>43282</c:v>
                </c:pt>
                <c:pt idx="391">
                  <c:v>43313</c:v>
                </c:pt>
                <c:pt idx="392">
                  <c:v>43344</c:v>
                </c:pt>
                <c:pt idx="393">
                  <c:v>43374</c:v>
                </c:pt>
                <c:pt idx="394">
                  <c:v>43405</c:v>
                </c:pt>
                <c:pt idx="395">
                  <c:v>43435</c:v>
                </c:pt>
                <c:pt idx="396">
                  <c:v>43466</c:v>
                </c:pt>
                <c:pt idx="397">
                  <c:v>43497</c:v>
                </c:pt>
                <c:pt idx="398">
                  <c:v>43525</c:v>
                </c:pt>
                <c:pt idx="399">
                  <c:v>43556</c:v>
                </c:pt>
                <c:pt idx="400">
                  <c:v>43586</c:v>
                </c:pt>
                <c:pt idx="401">
                  <c:v>43617</c:v>
                </c:pt>
                <c:pt idx="402">
                  <c:v>43647</c:v>
                </c:pt>
                <c:pt idx="403">
                  <c:v>43678</c:v>
                </c:pt>
                <c:pt idx="404">
                  <c:v>43709</c:v>
                </c:pt>
                <c:pt idx="405">
                  <c:v>43739</c:v>
                </c:pt>
                <c:pt idx="406">
                  <c:v>43770</c:v>
                </c:pt>
                <c:pt idx="407">
                  <c:v>43800</c:v>
                </c:pt>
                <c:pt idx="408">
                  <c:v>43831</c:v>
                </c:pt>
                <c:pt idx="409">
                  <c:v>43862</c:v>
                </c:pt>
                <c:pt idx="410">
                  <c:v>43891</c:v>
                </c:pt>
                <c:pt idx="411">
                  <c:v>43922</c:v>
                </c:pt>
                <c:pt idx="412">
                  <c:v>43952</c:v>
                </c:pt>
                <c:pt idx="413">
                  <c:v>43983</c:v>
                </c:pt>
                <c:pt idx="414">
                  <c:v>44013</c:v>
                </c:pt>
                <c:pt idx="415">
                  <c:v>44044</c:v>
                </c:pt>
                <c:pt idx="416">
                  <c:v>44075</c:v>
                </c:pt>
                <c:pt idx="417">
                  <c:v>44105</c:v>
                </c:pt>
                <c:pt idx="418">
                  <c:v>44136</c:v>
                </c:pt>
                <c:pt idx="419">
                  <c:v>44166</c:v>
                </c:pt>
                <c:pt idx="420">
                  <c:v>44197</c:v>
                </c:pt>
                <c:pt idx="421">
                  <c:v>44228</c:v>
                </c:pt>
              </c:numCache>
            </c:numRef>
          </c:cat>
          <c:val>
            <c:numRef>
              <c:f>差分回帰!$D$8:$D$429</c:f>
              <c:numCache>
                <c:formatCode>General</c:formatCode>
                <c:ptCount val="422"/>
                <c:pt idx="14" formatCode="0.0">
                  <c:v>185.72200000000001</c:v>
                </c:pt>
                <c:pt idx="15">
                  <c:v>186.87483403031317</c:v>
                </c:pt>
                <c:pt idx="16">
                  <c:v>186.82118773063291</c:v>
                </c:pt>
                <c:pt idx="17">
                  <c:v>189.44878043267053</c:v>
                </c:pt>
                <c:pt idx="18">
                  <c:v>192.19429987515812</c:v>
                </c:pt>
                <c:pt idx="19">
                  <c:v>202.1336454695446</c:v>
                </c:pt>
                <c:pt idx="20">
                  <c:v>208.28931876554378</c:v>
                </c:pt>
                <c:pt idx="21">
                  <c:v>200.35939713439706</c:v>
                </c:pt>
                <c:pt idx="22">
                  <c:v>156.10793052915275</c:v>
                </c:pt>
                <c:pt idx="23">
                  <c:v>144.00617494557534</c:v>
                </c:pt>
                <c:pt idx="24">
                  <c:v>152.58856085417514</c:v>
                </c:pt>
                <c:pt idx="25">
                  <c:v>161.15118526194806</c:v>
                </c:pt>
                <c:pt idx="26">
                  <c:v>169.11672198082567</c:v>
                </c:pt>
                <c:pt idx="27">
                  <c:v>176.24205619086146</c:v>
                </c:pt>
                <c:pt idx="28">
                  <c:v>173.95705551238214</c:v>
                </c:pt>
                <c:pt idx="29">
                  <c:v>177.06049495050033</c:v>
                </c:pt>
                <c:pt idx="30">
                  <c:v>184.72909116995535</c:v>
                </c:pt>
                <c:pt idx="31">
                  <c:v>180.4394191985329</c:v>
                </c:pt>
                <c:pt idx="32">
                  <c:v>172.71433548929025</c:v>
                </c:pt>
                <c:pt idx="33">
                  <c:v>174.63226742062423</c:v>
                </c:pt>
                <c:pt idx="34">
                  <c:v>174.31865481076591</c:v>
                </c:pt>
                <c:pt idx="35">
                  <c:v>171.710135441375</c:v>
                </c:pt>
                <c:pt idx="36">
                  <c:v>176.1984759027095</c:v>
                </c:pt>
                <c:pt idx="37">
                  <c:v>181.98996305126045</c:v>
                </c:pt>
                <c:pt idx="38">
                  <c:v>189.28552476873855</c:v>
                </c:pt>
                <c:pt idx="39">
                  <c:v>184.03781630504633</c:v>
                </c:pt>
                <c:pt idx="40">
                  <c:v>193.23436566455297</c:v>
                </c:pt>
                <c:pt idx="41">
                  <c:v>211.01347405483546</c:v>
                </c:pt>
                <c:pt idx="42">
                  <c:v>215.75078683438284</c:v>
                </c:pt>
                <c:pt idx="43">
                  <c:v>213.30283143608239</c:v>
                </c:pt>
                <c:pt idx="44">
                  <c:v>221.69321800202002</c:v>
                </c:pt>
                <c:pt idx="45">
                  <c:v>228.01623307039623</c:v>
                </c:pt>
                <c:pt idx="46">
                  <c:v>232.86181394526409</c:v>
                </c:pt>
                <c:pt idx="47">
                  <c:v>227.33222157541692</c:v>
                </c:pt>
                <c:pt idx="48">
                  <c:v>222.49605969856182</c:v>
                </c:pt>
                <c:pt idx="49">
                  <c:v>212.73244128166166</c:v>
                </c:pt>
                <c:pt idx="50">
                  <c:v>209.30088344956118</c:v>
                </c:pt>
                <c:pt idx="51">
                  <c:v>215.1357878635433</c:v>
                </c:pt>
                <c:pt idx="52">
                  <c:v>216.17497399801144</c:v>
                </c:pt>
                <c:pt idx="53">
                  <c:v>226.26583349790994</c:v>
                </c:pt>
                <c:pt idx="54">
                  <c:v>238.8247257852797</c:v>
                </c:pt>
                <c:pt idx="55">
                  <c:v>232.09909745785069</c:v>
                </c:pt>
                <c:pt idx="56">
                  <c:v>191.92046497729186</c:v>
                </c:pt>
                <c:pt idx="57">
                  <c:v>180.14091669206792</c:v>
                </c:pt>
                <c:pt idx="58">
                  <c:v>175.33732658171786</c:v>
                </c:pt>
                <c:pt idx="59">
                  <c:v>186.94990464628242</c:v>
                </c:pt>
                <c:pt idx="60">
                  <c:v>201.67103970332462</c:v>
                </c:pt>
                <c:pt idx="61">
                  <c:v>223.11859140847406</c:v>
                </c:pt>
                <c:pt idx="62">
                  <c:v>256.34260611097756</c:v>
                </c:pt>
                <c:pt idx="63">
                  <c:v>267.07527738395544</c:v>
                </c:pt>
                <c:pt idx="64">
                  <c:v>275.00275039092412</c:v>
                </c:pt>
                <c:pt idx="65">
                  <c:v>267.59347574458377</c:v>
                </c:pt>
                <c:pt idx="66">
                  <c:v>264.66360224363228</c:v>
                </c:pt>
                <c:pt idx="67">
                  <c:v>272.07188916919273</c:v>
                </c:pt>
                <c:pt idx="68">
                  <c:v>288.82669895488556</c:v>
                </c:pt>
                <c:pt idx="69">
                  <c:v>291.85045487505823</c:v>
                </c:pt>
                <c:pt idx="70">
                  <c:v>298.47080869801744</c:v>
                </c:pt>
                <c:pt idx="71">
                  <c:v>301.23965404172253</c:v>
                </c:pt>
                <c:pt idx="72">
                  <c:v>317.27642279938794</c:v>
                </c:pt>
                <c:pt idx="73">
                  <c:v>356.3736240634322</c:v>
                </c:pt>
                <c:pt idx="74">
                  <c:v>354.07204165942892</c:v>
                </c:pt>
                <c:pt idx="75">
                  <c:v>343.69142256013924</c:v>
                </c:pt>
                <c:pt idx="76">
                  <c:v>313.9985416359774</c:v>
                </c:pt>
                <c:pt idx="77">
                  <c:v>310.49901972648837</c:v>
                </c:pt>
                <c:pt idx="78">
                  <c:v>305.74415025462434</c:v>
                </c:pt>
                <c:pt idx="79">
                  <c:v>306.53698634313514</c:v>
                </c:pt>
                <c:pt idx="80">
                  <c:v>305.3719835815096</c:v>
                </c:pt>
                <c:pt idx="81">
                  <c:v>316.4342634742884</c:v>
                </c:pt>
                <c:pt idx="82">
                  <c:v>326.25984528914194</c:v>
                </c:pt>
                <c:pt idx="83">
                  <c:v>350.75342685952586</c:v>
                </c:pt>
                <c:pt idx="84">
                  <c:v>364.54152848847156</c:v>
                </c:pt>
                <c:pt idx="85">
                  <c:v>370.36923432097757</c:v>
                </c:pt>
                <c:pt idx="86">
                  <c:v>358.37942714336936</c:v>
                </c:pt>
                <c:pt idx="87">
                  <c:v>352.44778835960261</c:v>
                </c:pt>
                <c:pt idx="88">
                  <c:v>347.50449735679581</c:v>
                </c:pt>
                <c:pt idx="89">
                  <c:v>363.33186271662197</c:v>
                </c:pt>
                <c:pt idx="90">
                  <c:v>369.11299959250567</c:v>
                </c:pt>
                <c:pt idx="91">
                  <c:v>362.16662444665434</c:v>
                </c:pt>
                <c:pt idx="92">
                  <c:v>371.47175321344804</c:v>
                </c:pt>
                <c:pt idx="93">
                  <c:v>378.17205978944315</c:v>
                </c:pt>
                <c:pt idx="94">
                  <c:v>391.77374447605285</c:v>
                </c:pt>
                <c:pt idx="95">
                  <c:v>390.59646180133814</c:v>
                </c:pt>
                <c:pt idx="96">
                  <c:v>393.7410451468777</c:v>
                </c:pt>
                <c:pt idx="97">
                  <c:v>411.71169203001227</c:v>
                </c:pt>
                <c:pt idx="98">
                  <c:v>410.52568505136691</c:v>
                </c:pt>
                <c:pt idx="99">
                  <c:v>419.41655434324679</c:v>
                </c:pt>
                <c:pt idx="100">
                  <c:v>377.40051827414334</c:v>
                </c:pt>
                <c:pt idx="101">
                  <c:v>372.4850984618331</c:v>
                </c:pt>
                <c:pt idx="102">
                  <c:v>369.78847308526724</c:v>
                </c:pt>
                <c:pt idx="103">
                  <c:v>365.65692011434265</c:v>
                </c:pt>
                <c:pt idx="104">
                  <c:v>383.99574505571661</c:v>
                </c:pt>
                <c:pt idx="105">
                  <c:v>397.41599402484837</c:v>
                </c:pt>
                <c:pt idx="106">
                  <c:v>399.84808918028835</c:v>
                </c:pt>
                <c:pt idx="107">
                  <c:v>406.76454199707581</c:v>
                </c:pt>
                <c:pt idx="108">
                  <c:v>397.60040217975455</c:v>
                </c:pt>
                <c:pt idx="109">
                  <c:v>408.09509060613681</c:v>
                </c:pt>
                <c:pt idx="110">
                  <c:v>428.62773792869166</c:v>
                </c:pt>
                <c:pt idx="111">
                  <c:v>448.69129209881237</c:v>
                </c:pt>
                <c:pt idx="112">
                  <c:v>465.06426609083979</c:v>
                </c:pt>
                <c:pt idx="113">
                  <c:v>498.41523195304518</c:v>
                </c:pt>
                <c:pt idx="114">
                  <c:v>541.84535335412886</c:v>
                </c:pt>
                <c:pt idx="115">
                  <c:v>586.92194031026156</c:v>
                </c:pt>
                <c:pt idx="116">
                  <c:v>594.87005396103825</c:v>
                </c:pt>
                <c:pt idx="117">
                  <c:v>606.61789671571819</c:v>
                </c:pt>
                <c:pt idx="118">
                  <c:v>597.19470200858188</c:v>
                </c:pt>
                <c:pt idx="119">
                  <c:v>608.27796898695692</c:v>
                </c:pt>
                <c:pt idx="120">
                  <c:v>593.36762373205124</c:v>
                </c:pt>
                <c:pt idx="121">
                  <c:v>595.79122267023195</c:v>
                </c:pt>
                <c:pt idx="122">
                  <c:v>640.18543385005796</c:v>
                </c:pt>
                <c:pt idx="123">
                  <c:v>626.2364392513806</c:v>
                </c:pt>
                <c:pt idx="124">
                  <c:v>645.93094045677083</c:v>
                </c:pt>
                <c:pt idx="125">
                  <c:v>701.09825183314103</c:v>
                </c:pt>
                <c:pt idx="126">
                  <c:v>708.34412791495015</c:v>
                </c:pt>
                <c:pt idx="127">
                  <c:v>639.92263847994127</c:v>
                </c:pt>
                <c:pt idx="128">
                  <c:v>670.61636393156834</c:v>
                </c:pt>
                <c:pt idx="129">
                  <c:v>707.8427155288972</c:v>
                </c:pt>
                <c:pt idx="130">
                  <c:v>760.85447647745309</c:v>
                </c:pt>
                <c:pt idx="131">
                  <c:v>818.27481313893531</c:v>
                </c:pt>
                <c:pt idx="132">
                  <c:v>858.39381541580167</c:v>
                </c:pt>
                <c:pt idx="133">
                  <c:v>919.16749580641954</c:v>
                </c:pt>
                <c:pt idx="134">
                  <c:v>920.52862977791506</c:v>
                </c:pt>
                <c:pt idx="135">
                  <c:v>847.36507568882291</c:v>
                </c:pt>
                <c:pt idx="136">
                  <c:v>866.12320755678923</c:v>
                </c:pt>
                <c:pt idx="137">
                  <c:v>958.44873203540226</c:v>
                </c:pt>
                <c:pt idx="138">
                  <c:v>996.59158150607152</c:v>
                </c:pt>
                <c:pt idx="139">
                  <c:v>1096.3576992875712</c:v>
                </c:pt>
                <c:pt idx="140">
                  <c:v>1149.5353296793633</c:v>
                </c:pt>
                <c:pt idx="141">
                  <c:v>1145.005298166825</c:v>
                </c:pt>
                <c:pt idx="142">
                  <c:v>1108.845469595431</c:v>
                </c:pt>
                <c:pt idx="143">
                  <c:v>1040.5141781035334</c:v>
                </c:pt>
                <c:pt idx="144">
                  <c:v>1018.4666909157778</c:v>
                </c:pt>
                <c:pt idx="145">
                  <c:v>1057.2553304072437</c:v>
                </c:pt>
                <c:pt idx="146">
                  <c:v>1177.6775125094543</c:v>
                </c:pt>
                <c:pt idx="147">
                  <c:v>1217.4540606197736</c:v>
                </c:pt>
                <c:pt idx="148">
                  <c:v>1268.7047280864838</c:v>
                </c:pt>
                <c:pt idx="149">
                  <c:v>1255.2585970955813</c:v>
                </c:pt>
                <c:pt idx="150">
                  <c:v>1307.0441288156039</c:v>
                </c:pt>
                <c:pt idx="151">
                  <c:v>1413.9471909936372</c:v>
                </c:pt>
                <c:pt idx="152">
                  <c:v>1371.6797042023511</c:v>
                </c:pt>
                <c:pt idx="153">
                  <c:v>1320.9357647309648</c:v>
                </c:pt>
                <c:pt idx="154">
                  <c:v>1311.0426429578692</c:v>
                </c:pt>
                <c:pt idx="155">
                  <c:v>1528.9895512288651</c:v>
                </c:pt>
                <c:pt idx="156">
                  <c:v>1802.9344620516738</c:v>
                </c:pt>
                <c:pt idx="157">
                  <c:v>2085.7855187085761</c:v>
                </c:pt>
                <c:pt idx="158">
                  <c:v>2075.9835704046895</c:v>
                </c:pt>
                <c:pt idx="159">
                  <c:v>2129.2334094557659</c:v>
                </c:pt>
                <c:pt idx="160">
                  <c:v>2237.6208813837525</c:v>
                </c:pt>
                <c:pt idx="161">
                  <c:v>2208.6966784868619</c:v>
                </c:pt>
                <c:pt idx="162">
                  <c:v>2267.6212609884792</c:v>
                </c:pt>
                <c:pt idx="163">
                  <c:v>2419.6438342169613</c:v>
                </c:pt>
                <c:pt idx="164">
                  <c:v>2425.1759178072243</c:v>
                </c:pt>
                <c:pt idx="165">
                  <c:v>2584.5112538030053</c:v>
                </c:pt>
                <c:pt idx="166">
                  <c:v>2630.9219139903435</c:v>
                </c:pt>
                <c:pt idx="167">
                  <c:v>3072.0164665652846</c:v>
                </c:pt>
                <c:pt idx="168">
                  <c:v>3563.9650382221521</c:v>
                </c:pt>
                <c:pt idx="169">
                  <c:v>3824.2781911618986</c:v>
                </c:pt>
                <c:pt idx="170">
                  <c:v>4293.2264741680538</c:v>
                </c:pt>
                <c:pt idx="171">
                  <c:v>4549.1873782444163</c:v>
                </c:pt>
                <c:pt idx="172">
                  <c:v>3947.3112028910987</c:v>
                </c:pt>
                <c:pt idx="173">
                  <c:v>3606.9670405376464</c:v>
                </c:pt>
                <c:pt idx="174">
                  <c:v>3911.4495605817951</c:v>
                </c:pt>
                <c:pt idx="175">
                  <c:v>3938.2959827811906</c:v>
                </c:pt>
                <c:pt idx="176">
                  <c:v>3886.1553033570117</c:v>
                </c:pt>
                <c:pt idx="177">
                  <c:v>3688.782084589056</c:v>
                </c:pt>
                <c:pt idx="178">
                  <c:v>3183.0057643352015</c:v>
                </c:pt>
                <c:pt idx="179">
                  <c:v>2749.3247155201802</c:v>
                </c:pt>
                <c:pt idx="180">
                  <c:v>2496.9644689638208</c:v>
                </c:pt>
                <c:pt idx="181">
                  <c:v>2377.0936552901821</c:v>
                </c:pt>
                <c:pt idx="182">
                  <c:v>2055.4333005991089</c:v>
                </c:pt>
                <c:pt idx="183">
                  <c:v>1622.984107352632</c:v>
                </c:pt>
                <c:pt idx="184">
                  <c:v>1639.5378231497898</c:v>
                </c:pt>
                <c:pt idx="185">
                  <c:v>1816.3413274093139</c:v>
                </c:pt>
                <c:pt idx="186">
                  <c:v>1684.7543174861764</c:v>
                </c:pt>
                <c:pt idx="187">
                  <c:v>1581.7888320667419</c:v>
                </c:pt>
                <c:pt idx="188">
                  <c:v>1452.0268907736777</c:v>
                </c:pt>
                <c:pt idx="189">
                  <c:v>1150.1124544046136</c:v>
                </c:pt>
                <c:pt idx="190">
                  <c:v>1198.1848320712768</c:v>
                </c:pt>
                <c:pt idx="191">
                  <c:v>1490.0012256564758</c:v>
                </c:pt>
                <c:pt idx="192">
                  <c:v>1575.7657975273423</c:v>
                </c:pt>
                <c:pt idx="193">
                  <c:v>1516.5500203340735</c:v>
                </c:pt>
                <c:pt idx="194">
                  <c:v>1398.2672384224966</c:v>
                </c:pt>
                <c:pt idx="195">
                  <c:v>1460.1620544688701</c:v>
                </c:pt>
                <c:pt idx="196">
                  <c:v>1331.7147561023701</c:v>
                </c:pt>
                <c:pt idx="197">
                  <c:v>1196.2010757501396</c:v>
                </c:pt>
                <c:pt idx="198">
                  <c:v>1046.7628265445207</c:v>
                </c:pt>
                <c:pt idx="199">
                  <c:v>938.16650003101472</c:v>
                </c:pt>
                <c:pt idx="200">
                  <c:v>916.68896109364914</c:v>
                </c:pt>
                <c:pt idx="201">
                  <c:v>875.93828355014716</c:v>
                </c:pt>
                <c:pt idx="202">
                  <c:v>949.59037044195975</c:v>
                </c:pt>
                <c:pt idx="203">
                  <c:v>1027.2348727888195</c:v>
                </c:pt>
                <c:pt idx="204">
                  <c:v>1000.2175741187161</c:v>
                </c:pt>
                <c:pt idx="205">
                  <c:v>996.56031972191931</c:v>
                </c:pt>
                <c:pt idx="206">
                  <c:v>967.73246432581902</c:v>
                </c:pt>
                <c:pt idx="207">
                  <c:v>1015.4777960823006</c:v>
                </c:pt>
                <c:pt idx="208">
                  <c:v>1089.3740809168751</c:v>
                </c:pt>
                <c:pt idx="209">
                  <c:v>1173.544203955423</c:v>
                </c:pt>
                <c:pt idx="210">
                  <c:v>1245.3592456850142</c:v>
                </c:pt>
                <c:pt idx="211">
                  <c:v>1295.7141822654924</c:v>
                </c:pt>
                <c:pt idx="212">
                  <c:v>1305.5137862618687</c:v>
                </c:pt>
                <c:pt idx="213">
                  <c:v>1406.0988141884968</c:v>
                </c:pt>
                <c:pt idx="214">
                  <c:v>1450.9737713944835</c:v>
                </c:pt>
                <c:pt idx="215">
                  <c:v>1450.9494838778207</c:v>
                </c:pt>
                <c:pt idx="216">
                  <c:v>1478.8120357758723</c:v>
                </c:pt>
                <c:pt idx="217">
                  <c:v>1562.1856696751211</c:v>
                </c:pt>
                <c:pt idx="218">
                  <c:v>1560.8575963402666</c:v>
                </c:pt>
                <c:pt idx="219">
                  <c:v>1466.3123241180965</c:v>
                </c:pt>
                <c:pt idx="220">
                  <c:v>1494.9733525502998</c:v>
                </c:pt>
                <c:pt idx="221">
                  <c:v>1445.9155886347676</c:v>
                </c:pt>
                <c:pt idx="222">
                  <c:v>1513.9203370012224</c:v>
                </c:pt>
                <c:pt idx="223">
                  <c:v>1458.6302768294381</c:v>
                </c:pt>
                <c:pt idx="224">
                  <c:v>1359.1687914810782</c:v>
                </c:pt>
                <c:pt idx="225">
                  <c:v>1402.6320559721362</c:v>
                </c:pt>
                <c:pt idx="226">
                  <c:v>1438.1430812131853</c:v>
                </c:pt>
                <c:pt idx="227">
                  <c:v>1550.1469915164378</c:v>
                </c:pt>
                <c:pt idx="228">
                  <c:v>1628.5933244819798</c:v>
                </c:pt>
                <c:pt idx="229">
                  <c:v>1544.336907339841</c:v>
                </c:pt>
                <c:pt idx="230">
                  <c:v>1523.9795347491697</c:v>
                </c:pt>
                <c:pt idx="231">
                  <c:v>1506.7856545664072</c:v>
                </c:pt>
                <c:pt idx="232">
                  <c:v>1448.1294630910872</c:v>
                </c:pt>
                <c:pt idx="233">
                  <c:v>1498.797266593213</c:v>
                </c:pt>
                <c:pt idx="234">
                  <c:v>1538.3525083794952</c:v>
                </c:pt>
                <c:pt idx="235">
                  <c:v>1585.2937937232905</c:v>
                </c:pt>
                <c:pt idx="236">
                  <c:v>1605.3231176171444</c:v>
                </c:pt>
                <c:pt idx="237">
                  <c:v>1586.0379353442756</c:v>
                </c:pt>
                <c:pt idx="238">
                  <c:v>1596.0084343282058</c:v>
                </c:pt>
                <c:pt idx="239">
                  <c:v>1665.405904788679</c:v>
                </c:pt>
                <c:pt idx="240">
                  <c:v>1690.7213890578289</c:v>
                </c:pt>
                <c:pt idx="241">
                  <c:v>1719.3591562101121</c:v>
                </c:pt>
                <c:pt idx="242">
                  <c:v>1683.8393141099432</c:v>
                </c:pt>
                <c:pt idx="243">
                  <c:v>1695.110203293654</c:v>
                </c:pt>
                <c:pt idx="244">
                  <c:v>1751.3281089735103</c:v>
                </c:pt>
                <c:pt idx="245">
                  <c:v>1662.9339995323278</c:v>
                </c:pt>
                <c:pt idx="246">
                  <c:v>1544.811017850391</c:v>
                </c:pt>
                <c:pt idx="247">
                  <c:v>1506.0476646858319</c:v>
                </c:pt>
                <c:pt idx="248">
                  <c:v>1547.2573037027398</c:v>
                </c:pt>
                <c:pt idx="249">
                  <c:v>1650.2895314970619</c:v>
                </c:pt>
                <c:pt idx="250">
                  <c:v>1742.4837189139237</c:v>
                </c:pt>
                <c:pt idx="251">
                  <c:v>1778.9807220499001</c:v>
                </c:pt>
                <c:pt idx="252">
                  <c:v>1791.8957362242725</c:v>
                </c:pt>
                <c:pt idx="253">
                  <c:v>1804.1431496187049</c:v>
                </c:pt>
                <c:pt idx="254">
                  <c:v>1787.1327946949696</c:v>
                </c:pt>
                <c:pt idx="255">
                  <c:v>1803.1391379785259</c:v>
                </c:pt>
                <c:pt idx="256">
                  <c:v>1869.6863601233051</c:v>
                </c:pt>
                <c:pt idx="257">
                  <c:v>1927.9279278971708</c:v>
                </c:pt>
                <c:pt idx="258">
                  <c:v>1977.2110364107225</c:v>
                </c:pt>
                <c:pt idx="259">
                  <c:v>2029.5325015671906</c:v>
                </c:pt>
                <c:pt idx="260">
                  <c:v>1972.4290434946438</c:v>
                </c:pt>
                <c:pt idx="261">
                  <c:v>2050.3346602266001</c:v>
                </c:pt>
                <c:pt idx="262">
                  <c:v>2221.0109110763319</c:v>
                </c:pt>
                <c:pt idx="263">
                  <c:v>2122.1476009351436</c:v>
                </c:pt>
                <c:pt idx="264">
                  <c:v>2187.7469281047393</c:v>
                </c:pt>
                <c:pt idx="265">
                  <c:v>1920.5907175398013</c:v>
                </c:pt>
                <c:pt idx="266">
                  <c:v>1776.5660566923543</c:v>
                </c:pt>
                <c:pt idx="267">
                  <c:v>1768.1249698235729</c:v>
                </c:pt>
                <c:pt idx="268">
                  <c:v>1891.4713460869962</c:v>
                </c:pt>
                <c:pt idx="269">
                  <c:v>1988.3717671137447</c:v>
                </c:pt>
                <c:pt idx="270">
                  <c:v>1930.5096061090833</c:v>
                </c:pt>
                <c:pt idx="271">
                  <c:v>1831.2772825323798</c:v>
                </c:pt>
                <c:pt idx="272">
                  <c:v>1874.8754929331794</c:v>
                </c:pt>
                <c:pt idx="273">
                  <c:v>1657.509651570728</c:v>
                </c:pt>
                <c:pt idx="274">
                  <c:v>1225.2583405929413</c:v>
                </c:pt>
                <c:pt idx="275">
                  <c:v>1159.2885704207974</c:v>
                </c:pt>
                <c:pt idx="276">
                  <c:v>1157.6445308105019</c:v>
                </c:pt>
                <c:pt idx="277">
                  <c:v>1182.003724694029</c:v>
                </c:pt>
                <c:pt idx="278">
                  <c:v>1165.2009999648703</c:v>
                </c:pt>
                <c:pt idx="279">
                  <c:v>1209.1816139787618</c:v>
                </c:pt>
                <c:pt idx="280">
                  <c:v>1338.1296742655677</c:v>
                </c:pt>
                <c:pt idx="281">
                  <c:v>1395.6599058430525</c:v>
                </c:pt>
                <c:pt idx="282">
                  <c:v>1476.0028090782873</c:v>
                </c:pt>
                <c:pt idx="283">
                  <c:v>1553.405625385866</c:v>
                </c:pt>
                <c:pt idx="284">
                  <c:v>1644.0549181530414</c:v>
                </c:pt>
                <c:pt idx="285">
                  <c:v>1719.2073762355828</c:v>
                </c:pt>
                <c:pt idx="286">
                  <c:v>1775.3698825348349</c:v>
                </c:pt>
                <c:pt idx="287">
                  <c:v>1821.4585741849296</c:v>
                </c:pt>
                <c:pt idx="288">
                  <c:v>1882.7188570581247</c:v>
                </c:pt>
                <c:pt idx="289">
                  <c:v>1928.3899693283615</c:v>
                </c:pt>
                <c:pt idx="290">
                  <c:v>1840.7833967816996</c:v>
                </c:pt>
                <c:pt idx="291">
                  <c:v>1994.2999329752347</c:v>
                </c:pt>
                <c:pt idx="292">
                  <c:v>2078.3898197083636</c:v>
                </c:pt>
                <c:pt idx="293">
                  <c:v>1967.2710046488849</c:v>
                </c:pt>
                <c:pt idx="294">
                  <c:v>1874.9949716683457</c:v>
                </c:pt>
                <c:pt idx="295">
                  <c:v>1852.3315503305726</c:v>
                </c:pt>
                <c:pt idx="296">
                  <c:v>1867.6017340891685</c:v>
                </c:pt>
                <c:pt idx="297">
                  <c:v>1965.0862012800785</c:v>
                </c:pt>
                <c:pt idx="298">
                  <c:v>2105.5738054371536</c:v>
                </c:pt>
                <c:pt idx="299">
                  <c:v>2189.5761349316926</c:v>
                </c:pt>
                <c:pt idx="300">
                  <c:v>2255.7845805901375</c:v>
                </c:pt>
                <c:pt idx="301">
                  <c:v>2337.1468648128712</c:v>
                </c:pt>
                <c:pt idx="302">
                  <c:v>2388.3351640784126</c:v>
                </c:pt>
                <c:pt idx="303">
                  <c:v>2330.0268966293975</c:v>
                </c:pt>
                <c:pt idx="304">
                  <c:v>2369.6270134988658</c:v>
                </c:pt>
                <c:pt idx="305">
                  <c:v>2338.0931402297056</c:v>
                </c:pt>
                <c:pt idx="306">
                  <c:v>2333.8708448441653</c:v>
                </c:pt>
                <c:pt idx="307">
                  <c:v>2410.8945257427245</c:v>
                </c:pt>
                <c:pt idx="308">
                  <c:v>2203.6991721610984</c:v>
                </c:pt>
                <c:pt idx="309">
                  <c:v>2243.045446483774</c:v>
                </c:pt>
                <c:pt idx="310">
                  <c:v>2328.0430118711997</c:v>
                </c:pt>
                <c:pt idx="311">
                  <c:v>2317.2800177499835</c:v>
                </c:pt>
                <c:pt idx="312">
                  <c:v>2235.8042527676785</c:v>
                </c:pt>
                <c:pt idx="313">
                  <c:v>2333.5374190435332</c:v>
                </c:pt>
                <c:pt idx="314">
                  <c:v>2541.1354443830733</c:v>
                </c:pt>
                <c:pt idx="315">
                  <c:v>2735.7903650496623</c:v>
                </c:pt>
                <c:pt idx="316">
                  <c:v>2780.8305247429885</c:v>
                </c:pt>
                <c:pt idx="317">
                  <c:v>2620.6823299589764</c:v>
                </c:pt>
                <c:pt idx="318">
                  <c:v>2572.684064453601</c:v>
                </c:pt>
                <c:pt idx="319">
                  <c:v>2624.203196668383</c:v>
                </c:pt>
                <c:pt idx="320">
                  <c:v>2805.9346585238568</c:v>
                </c:pt>
                <c:pt idx="321">
                  <c:v>2813.6923685413681</c:v>
                </c:pt>
                <c:pt idx="322">
                  <c:v>2704.7979533902449</c:v>
                </c:pt>
                <c:pt idx="323">
                  <c:v>2647.8229118279087</c:v>
                </c:pt>
                <c:pt idx="324">
                  <c:v>2713.824299163105</c:v>
                </c:pt>
                <c:pt idx="325">
                  <c:v>2755.0397404676087</c:v>
                </c:pt>
                <c:pt idx="326">
                  <c:v>2770.2022011358345</c:v>
                </c:pt>
                <c:pt idx="327">
                  <c:v>2805.3457462662509</c:v>
                </c:pt>
                <c:pt idx="328">
                  <c:v>2871.2715748411979</c:v>
                </c:pt>
                <c:pt idx="329">
                  <c:v>2998.5802957159708</c:v>
                </c:pt>
                <c:pt idx="330">
                  <c:v>2976.6037384531155</c:v>
                </c:pt>
                <c:pt idx="331">
                  <c:v>3073.3543440584676</c:v>
                </c:pt>
                <c:pt idx="332">
                  <c:v>3139.517524615937</c:v>
                </c:pt>
                <c:pt idx="333">
                  <c:v>3218.5429087846719</c:v>
                </c:pt>
                <c:pt idx="334">
                  <c:v>3350.8946541186301</c:v>
                </c:pt>
                <c:pt idx="335">
                  <c:v>3461.3681318783474</c:v>
                </c:pt>
                <c:pt idx="336">
                  <c:v>3614.0332459719052</c:v>
                </c:pt>
                <c:pt idx="337">
                  <c:v>3650.7656445145567</c:v>
                </c:pt>
                <c:pt idx="338">
                  <c:v>3714.5865318771416</c:v>
                </c:pt>
                <c:pt idx="339">
                  <c:v>3849.2924827193096</c:v>
                </c:pt>
                <c:pt idx="340">
                  <c:v>3629.3325760026801</c:v>
                </c:pt>
                <c:pt idx="341">
                  <c:v>3665.4527075717001</c:v>
                </c:pt>
                <c:pt idx="342">
                  <c:v>3881.1703673498087</c:v>
                </c:pt>
                <c:pt idx="343">
                  <c:v>4002.610617602842</c:v>
                </c:pt>
                <c:pt idx="344">
                  <c:v>4063.6157612476668</c:v>
                </c:pt>
                <c:pt idx="345">
                  <c:v>4105.5629717926531</c:v>
                </c:pt>
                <c:pt idx="346">
                  <c:v>4062.3221791434817</c:v>
                </c:pt>
                <c:pt idx="347">
                  <c:v>4304.4055039135455</c:v>
                </c:pt>
                <c:pt idx="348">
                  <c:v>4371.6857904018771</c:v>
                </c:pt>
                <c:pt idx="349">
                  <c:v>4218.2368463076664</c:v>
                </c:pt>
                <c:pt idx="350">
                  <c:v>4414.2305588175368</c:v>
                </c:pt>
                <c:pt idx="351">
                  <c:v>4466.9107555731862</c:v>
                </c:pt>
                <c:pt idx="352">
                  <c:v>4502.6933112393399</c:v>
                </c:pt>
                <c:pt idx="353">
                  <c:v>4584.6016517710204</c:v>
                </c:pt>
                <c:pt idx="354">
                  <c:v>4556.4413423969145</c:v>
                </c:pt>
                <c:pt idx="355">
                  <c:v>4668.7852647375885</c:v>
                </c:pt>
                <c:pt idx="356">
                  <c:v>4579.2122765598178</c:v>
                </c:pt>
                <c:pt idx="357">
                  <c:v>4243.1916061462925</c:v>
                </c:pt>
                <c:pt idx="358">
                  <c:v>4429.4389442672609</c:v>
                </c:pt>
                <c:pt idx="359">
                  <c:v>4688.2819797434013</c:v>
                </c:pt>
                <c:pt idx="360">
                  <c:v>4672.4245757520657</c:v>
                </c:pt>
                <c:pt idx="361">
                  <c:v>4245.1079082125161</c:v>
                </c:pt>
                <c:pt idx="362">
                  <c:v>4183.7717719622951</c:v>
                </c:pt>
                <c:pt idx="363">
                  <c:v>4396.4208714251181</c:v>
                </c:pt>
                <c:pt idx="364">
                  <c:v>4474.6219258052197</c:v>
                </c:pt>
                <c:pt idx="365">
                  <c:v>4378.0395725429344</c:v>
                </c:pt>
                <c:pt idx="366">
                  <c:v>4445.9252323336332</c:v>
                </c:pt>
                <c:pt idx="367">
                  <c:v>4628.909514999229</c:v>
                </c:pt>
                <c:pt idx="368">
                  <c:v>4822.4282856834989</c:v>
                </c:pt>
                <c:pt idx="369">
                  <c:v>4862.4264387938438</c:v>
                </c:pt>
                <c:pt idx="370">
                  <c:v>4853.3111530120523</c:v>
                </c:pt>
                <c:pt idx="371">
                  <c:v>4815.369418070326</c:v>
                </c:pt>
                <c:pt idx="372">
                  <c:v>4943.651653772713</c:v>
                </c:pt>
                <c:pt idx="373">
                  <c:v>5164.8984543982024</c:v>
                </c:pt>
                <c:pt idx="374">
                  <c:v>5363.8493349915807</c:v>
                </c:pt>
                <c:pt idx="375">
                  <c:v>5470.6370774775578</c:v>
                </c:pt>
                <c:pt idx="376">
                  <c:v>5561.8301341449896</c:v>
                </c:pt>
                <c:pt idx="377">
                  <c:v>5809.5208800596656</c:v>
                </c:pt>
                <c:pt idx="378">
                  <c:v>5884.8930173764502</c:v>
                </c:pt>
                <c:pt idx="379">
                  <c:v>5915.9048221725434</c:v>
                </c:pt>
                <c:pt idx="380">
                  <c:v>5970.2886025288308</c:v>
                </c:pt>
                <c:pt idx="381">
                  <c:v>6070.1769078728403</c:v>
                </c:pt>
                <c:pt idx="382">
                  <c:v>6236.0786860492917</c:v>
                </c:pt>
                <c:pt idx="383">
                  <c:v>6470.2304500159062</c:v>
                </c:pt>
                <c:pt idx="384">
                  <c:v>6541.6336470745182</c:v>
                </c:pt>
                <c:pt idx="385">
                  <c:v>7012.2716604561065</c:v>
                </c:pt>
                <c:pt idx="386">
                  <c:v>6857.1514658698507</c:v>
                </c:pt>
                <c:pt idx="387">
                  <c:v>7173.672309865121</c:v>
                </c:pt>
                <c:pt idx="388">
                  <c:v>6648.7883942557573</c:v>
                </c:pt>
                <c:pt idx="389">
                  <c:v>6909.6000468072034</c:v>
                </c:pt>
                <c:pt idx="390">
                  <c:v>7281.5336559279012</c:v>
                </c:pt>
                <c:pt idx="391">
                  <c:v>7427.8265845089991</c:v>
                </c:pt>
                <c:pt idx="392">
                  <c:v>7626.4793489226131</c:v>
                </c:pt>
                <c:pt idx="393">
                  <c:v>7873.2292764992635</c:v>
                </c:pt>
                <c:pt idx="394">
                  <c:v>7399.6624620465454</c:v>
                </c:pt>
                <c:pt idx="395">
                  <c:v>6838.8151392356594</c:v>
                </c:pt>
                <c:pt idx="396">
                  <c:v>6532.2258969509185</c:v>
                </c:pt>
                <c:pt idx="397">
                  <c:v>6673.8161363064937</c:v>
                </c:pt>
                <c:pt idx="398">
                  <c:v>7137.4982340484912</c:v>
                </c:pt>
                <c:pt idx="399">
                  <c:v>7441.0477312322928</c:v>
                </c:pt>
                <c:pt idx="400">
                  <c:v>7644.197028157545</c:v>
                </c:pt>
                <c:pt idx="401">
                  <c:v>7500.0129423916769</c:v>
                </c:pt>
                <c:pt idx="402">
                  <c:v>7678.6592415354826</c:v>
                </c:pt>
                <c:pt idx="403">
                  <c:v>7816.2617207274852</c:v>
                </c:pt>
                <c:pt idx="404">
                  <c:v>7672.164453214079</c:v>
                </c:pt>
                <c:pt idx="405">
                  <c:v>7844.5074717815714</c:v>
                </c:pt>
                <c:pt idx="406">
                  <c:v>8004.7623887349318</c:v>
                </c:pt>
                <c:pt idx="407">
                  <c:v>8429.4883187013584</c:v>
                </c:pt>
                <c:pt idx="408">
                  <c:v>8665.8921795682436</c:v>
                </c:pt>
                <c:pt idx="409">
                  <c:v>9253.4850731107945</c:v>
                </c:pt>
                <c:pt idx="410">
                  <c:v>9883.8457897239714</c:v>
                </c:pt>
                <c:pt idx="411">
                  <c:v>7747.2626787125291</c:v>
                </c:pt>
                <c:pt idx="412">
                  <c:v>8248.2334174923672</c:v>
                </c:pt>
                <c:pt idx="413">
                  <c:v>9238.9573685117048</c:v>
                </c:pt>
                <c:pt idx="414">
                  <c:v>10052.68959085759</c:v>
                </c:pt>
                <c:pt idx="415">
                  <c:v>10892.97110040301</c:v>
                </c:pt>
                <c:pt idx="416">
                  <c:v>11797.487443822709</c:v>
                </c:pt>
                <c:pt idx="417">
                  <c:v>11691.790426234413</c:v>
                </c:pt>
                <c:pt idx="418">
                  <c:v>11990.865729456273</c:v>
                </c:pt>
                <c:pt idx="419">
                  <c:v>12248.528437436205</c:v>
                </c:pt>
                <c:pt idx="420">
                  <c:v>13040.247985301576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B-47C6-89AD-74637455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957688"/>
        <c:axId val="775957360"/>
      </c:lineChart>
      <c:dateAx>
        <c:axId val="775957688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957360"/>
        <c:crosses val="autoZero"/>
        <c:auto val="1"/>
        <c:lblOffset val="100"/>
        <c:baseTimeUnit val="months"/>
      </c:dateAx>
      <c:valAx>
        <c:axId val="7759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95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ランダムウォークの例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ランダムウォーク!$C$5:$C$251</c:f>
              <c:numCache>
                <c:formatCode>General</c:formatCode>
                <c:ptCount val="247"/>
                <c:pt idx="0">
                  <c:v>1.0061147274247038</c:v>
                </c:pt>
                <c:pt idx="1">
                  <c:v>0.9945544967235731</c:v>
                </c:pt>
                <c:pt idx="2">
                  <c:v>0.99336727373404243</c:v>
                </c:pt>
                <c:pt idx="3">
                  <c:v>0.99319914885742522</c:v>
                </c:pt>
                <c:pt idx="4">
                  <c:v>0.98306827117623885</c:v>
                </c:pt>
                <c:pt idx="5">
                  <c:v>0.98754745346615513</c:v>
                </c:pt>
                <c:pt idx="6">
                  <c:v>0.99750066122913672</c:v>
                </c:pt>
                <c:pt idx="7">
                  <c:v>0.99611661858011713</c:v>
                </c:pt>
                <c:pt idx="8">
                  <c:v>1.0070572208707824</c:v>
                </c:pt>
                <c:pt idx="9">
                  <c:v>1.0149173867045345</c:v>
                </c:pt>
                <c:pt idx="10">
                  <c:v>1.0120990376855639</c:v>
                </c:pt>
                <c:pt idx="11">
                  <c:v>1.0087282970001703</c:v>
                </c:pt>
                <c:pt idx="12">
                  <c:v>1.0096562044124806</c:v>
                </c:pt>
                <c:pt idx="13">
                  <c:v>1.0082826239551874</c:v>
                </c:pt>
                <c:pt idx="14">
                  <c:v>1.0074367531597688</c:v>
                </c:pt>
                <c:pt idx="15">
                  <c:v>1.0045898256259476</c:v>
                </c:pt>
                <c:pt idx="16">
                  <c:v>1.0088103759929432</c:v>
                </c:pt>
                <c:pt idx="17">
                  <c:v>1.0112604460378865</c:v>
                </c:pt>
                <c:pt idx="18">
                  <c:v>1.0111410525215461</c:v>
                </c:pt>
                <c:pt idx="19">
                  <c:v>1.0109406913688499</c:v>
                </c:pt>
                <c:pt idx="20">
                  <c:v>1.0150946292918714</c:v>
                </c:pt>
                <c:pt idx="21">
                  <c:v>1.016645391954669</c:v>
                </c:pt>
                <c:pt idx="22">
                  <c:v>1.008807658363128</c:v>
                </c:pt>
                <c:pt idx="23">
                  <c:v>1.025961116713102</c:v>
                </c:pt>
                <c:pt idx="24">
                  <c:v>1.0229242114573929</c:v>
                </c:pt>
                <c:pt idx="25">
                  <c:v>1.022523945184413</c:v>
                </c:pt>
                <c:pt idx="26">
                  <c:v>1.029222302093836</c:v>
                </c:pt>
                <c:pt idx="27">
                  <c:v>1.0350575856963795</c:v>
                </c:pt>
                <c:pt idx="28">
                  <c:v>1.0280215844500644</c:v>
                </c:pt>
                <c:pt idx="29">
                  <c:v>1.0256711748267291</c:v>
                </c:pt>
                <c:pt idx="30">
                  <c:v>1.0181426926569526</c:v>
                </c:pt>
                <c:pt idx="31">
                  <c:v>1.0217099774037472</c:v>
                </c:pt>
                <c:pt idx="32">
                  <c:v>1.0276401918969884</c:v>
                </c:pt>
                <c:pt idx="33">
                  <c:v>1.0407818127633996</c:v>
                </c:pt>
                <c:pt idx="34">
                  <c:v>1.0500663260185839</c:v>
                </c:pt>
                <c:pt idx="35">
                  <c:v>1.0498807370461669</c:v>
                </c:pt>
                <c:pt idx="36">
                  <c:v>1.0570617223616927</c:v>
                </c:pt>
                <c:pt idx="37">
                  <c:v>1.0644805684073255</c:v>
                </c:pt>
                <c:pt idx="38">
                  <c:v>1.0597454800137855</c:v>
                </c:pt>
                <c:pt idx="39">
                  <c:v>1.0613976501306819</c:v>
                </c:pt>
                <c:pt idx="40">
                  <c:v>1.0612233942352183</c:v>
                </c:pt>
                <c:pt idx="41">
                  <c:v>1.0522335012112842</c:v>
                </c:pt>
                <c:pt idx="42">
                  <c:v>1.0474811029109032</c:v>
                </c:pt>
                <c:pt idx="43">
                  <c:v>1.0469173217808729</c:v>
                </c:pt>
                <c:pt idx="44">
                  <c:v>1.0409680899592531</c:v>
                </c:pt>
                <c:pt idx="45">
                  <c:v>1.0415117879563416</c:v>
                </c:pt>
                <c:pt idx="46">
                  <c:v>1.0442200966380633</c:v>
                </c:pt>
                <c:pt idx="47">
                  <c:v>1.0487014980711995</c:v>
                </c:pt>
                <c:pt idx="48">
                  <c:v>1.045431788854768</c:v>
                </c:pt>
                <c:pt idx="49">
                  <c:v>1.0435498411486714</c:v>
                </c:pt>
                <c:pt idx="50">
                  <c:v>1.0369550968789181</c:v>
                </c:pt>
                <c:pt idx="51">
                  <c:v>1.0296496362449516</c:v>
                </c:pt>
                <c:pt idx="52">
                  <c:v>1.025797316224405</c:v>
                </c:pt>
                <c:pt idx="53">
                  <c:v>1.0238285966242706</c:v>
                </c:pt>
                <c:pt idx="54">
                  <c:v>1.0299750528992229</c:v>
                </c:pt>
                <c:pt idx="55">
                  <c:v>1.029983050115538</c:v>
                </c:pt>
                <c:pt idx="56">
                  <c:v>1.0246003677776359</c:v>
                </c:pt>
                <c:pt idx="57">
                  <c:v>1.0286489306973376</c:v>
                </c:pt>
                <c:pt idx="58">
                  <c:v>1.0305364160262351</c:v>
                </c:pt>
                <c:pt idx="59">
                  <c:v>1.0268992699614403</c:v>
                </c:pt>
                <c:pt idx="60">
                  <c:v>1.0287004641477964</c:v>
                </c:pt>
                <c:pt idx="61">
                  <c:v>1.04162649084385</c:v>
                </c:pt>
                <c:pt idx="62">
                  <c:v>1.0432462153096276</c:v>
                </c:pt>
                <c:pt idx="63">
                  <c:v>1.0427600476662768</c:v>
                </c:pt>
                <c:pt idx="64">
                  <c:v>1.0474641195053487</c:v>
                </c:pt>
                <c:pt idx="65">
                  <c:v>1.0418044711282084</c:v>
                </c:pt>
                <c:pt idx="66">
                  <c:v>1.0451433745598875</c:v>
                </c:pt>
                <c:pt idx="67">
                  <c:v>1.0522146124895604</c:v>
                </c:pt>
                <c:pt idx="68">
                  <c:v>1.056754476070294</c:v>
                </c:pt>
                <c:pt idx="69">
                  <c:v>1.0693111872929584</c:v>
                </c:pt>
                <c:pt idx="70">
                  <c:v>1.0746750477854852</c:v>
                </c:pt>
                <c:pt idx="71">
                  <c:v>1.0754415769128789</c:v>
                </c:pt>
                <c:pt idx="72">
                  <c:v>1.066280240921279</c:v>
                </c:pt>
                <c:pt idx="73">
                  <c:v>1.0738278140495263</c:v>
                </c:pt>
                <c:pt idx="74">
                  <c:v>1.0812329860551133</c:v>
                </c:pt>
                <c:pt idx="75">
                  <c:v>1.0814758593503155</c:v>
                </c:pt>
                <c:pt idx="76">
                  <c:v>1.069924370877041</c:v>
                </c:pt>
                <c:pt idx="77">
                  <c:v>1.0672017303911605</c:v>
                </c:pt>
                <c:pt idx="78">
                  <c:v>1.0704246670709947</c:v>
                </c:pt>
                <c:pt idx="79">
                  <c:v>1.0665819413755007</c:v>
                </c:pt>
                <c:pt idx="80">
                  <c:v>1.0793039115610559</c:v>
                </c:pt>
                <c:pt idx="81">
                  <c:v>1.0738596287973099</c:v>
                </c:pt>
                <c:pt idx="82">
                  <c:v>1.0727977950707033</c:v>
                </c:pt>
                <c:pt idx="83">
                  <c:v>1.0742422797305033</c:v>
                </c:pt>
                <c:pt idx="84">
                  <c:v>1.0778939699116838</c:v>
                </c:pt>
                <c:pt idx="85">
                  <c:v>1.0703159851111816</c:v>
                </c:pt>
                <c:pt idx="86">
                  <c:v>1.0787629472796993</c:v>
                </c:pt>
                <c:pt idx="87">
                  <c:v>1.0709988075404147</c:v>
                </c:pt>
                <c:pt idx="88">
                  <c:v>1.0841126843501852</c:v>
                </c:pt>
                <c:pt idx="89">
                  <c:v>1.0837254844597075</c:v>
                </c:pt>
                <c:pt idx="90">
                  <c:v>1.0766514434076677</c:v>
                </c:pt>
                <c:pt idx="91">
                  <c:v>1.0771632150649837</c:v>
                </c:pt>
                <c:pt idx="92">
                  <c:v>1.0826522991823182</c:v>
                </c:pt>
                <c:pt idx="93">
                  <c:v>1.0812742959180779</c:v>
                </c:pt>
                <c:pt idx="94">
                  <c:v>1.0659619804658083</c:v>
                </c:pt>
                <c:pt idx="95">
                  <c:v>1.0658702155890112</c:v>
                </c:pt>
                <c:pt idx="96">
                  <c:v>1.0605122826597484</c:v>
                </c:pt>
                <c:pt idx="97">
                  <c:v>1.0558921580311129</c:v>
                </c:pt>
                <c:pt idx="98">
                  <c:v>1.0541477300911026</c:v>
                </c:pt>
                <c:pt idx="99">
                  <c:v>1.0570260603788515</c:v>
                </c:pt>
                <c:pt idx="100">
                  <c:v>1.065331319713464</c:v>
                </c:pt>
                <c:pt idx="101">
                  <c:v>1.0580675749125834</c:v>
                </c:pt>
                <c:pt idx="102">
                  <c:v>1.0603119448620997</c:v>
                </c:pt>
                <c:pt idx="103">
                  <c:v>1.0529954811072875</c:v>
                </c:pt>
                <c:pt idx="104">
                  <c:v>1.047723712038706</c:v>
                </c:pt>
                <c:pt idx="105">
                  <c:v>1.0435308354712802</c:v>
                </c:pt>
                <c:pt idx="106">
                  <c:v>1.0456892439650762</c:v>
                </c:pt>
                <c:pt idx="107">
                  <c:v>1.0401734846070134</c:v>
                </c:pt>
                <c:pt idx="108">
                  <c:v>1.0568361494523903</c:v>
                </c:pt>
                <c:pt idx="109">
                  <c:v>1.0655866877466378</c:v>
                </c:pt>
                <c:pt idx="110">
                  <c:v>1.0663206230468683</c:v>
                </c:pt>
                <c:pt idx="111">
                  <c:v>1.0731641851746165</c:v>
                </c:pt>
                <c:pt idx="112">
                  <c:v>1.0713912484659016</c:v>
                </c:pt>
                <c:pt idx="113">
                  <c:v>1.0744990100139673</c:v>
                </c:pt>
                <c:pt idx="114">
                  <c:v>1.0890118364091581</c:v>
                </c:pt>
                <c:pt idx="115">
                  <c:v>1.0844699811034213</c:v>
                </c:pt>
                <c:pt idx="116">
                  <c:v>1.0836615117146824</c:v>
                </c:pt>
                <c:pt idx="117">
                  <c:v>1.082424140964988</c:v>
                </c:pt>
                <c:pt idx="118">
                  <c:v>1.0759679534082938</c:v>
                </c:pt>
                <c:pt idx="119">
                  <c:v>1.0599847575718311</c:v>
                </c:pt>
                <c:pt idx="120">
                  <c:v>1.0664868339394704</c:v>
                </c:pt>
                <c:pt idx="121">
                  <c:v>1.0798869709237546</c:v>
                </c:pt>
                <c:pt idx="122">
                  <c:v>1.0785232276802479</c:v>
                </c:pt>
                <c:pt idx="123">
                  <c:v>1.0872561306870887</c:v>
                </c:pt>
                <c:pt idx="124">
                  <c:v>1.0878086201374992</c:v>
                </c:pt>
                <c:pt idx="125">
                  <c:v>1.0889060963224479</c:v>
                </c:pt>
                <c:pt idx="126">
                  <c:v>1.097223054459364</c:v>
                </c:pt>
                <c:pt idx="127">
                  <c:v>1.0893119328600416</c:v>
                </c:pt>
                <c:pt idx="128">
                  <c:v>1.1005980575326912</c:v>
                </c:pt>
                <c:pt idx="129">
                  <c:v>1.0931215250475033</c:v>
                </c:pt>
                <c:pt idx="130">
                  <c:v>1.090967270629922</c:v>
                </c:pt>
                <c:pt idx="131">
                  <c:v>1.0964438330265198</c:v>
                </c:pt>
                <c:pt idx="132">
                  <c:v>1.1055348875181861</c:v>
                </c:pt>
                <c:pt idx="133">
                  <c:v>1.1001223073090978</c:v>
                </c:pt>
                <c:pt idx="134">
                  <c:v>1.106401780032249</c:v>
                </c:pt>
                <c:pt idx="135">
                  <c:v>1.1155275289764603</c:v>
                </c:pt>
                <c:pt idx="136">
                  <c:v>1.1095804837843675</c:v>
                </c:pt>
                <c:pt idx="137">
                  <c:v>1.113631009760673</c:v>
                </c:pt>
                <c:pt idx="138">
                  <c:v>1.1158619212702761</c:v>
                </c:pt>
                <c:pt idx="139">
                  <c:v>1.1144740710168537</c:v>
                </c:pt>
                <c:pt idx="140">
                  <c:v>1.1260083372983218</c:v>
                </c:pt>
                <c:pt idx="141">
                  <c:v>1.1327378127633763</c:v>
                </c:pt>
                <c:pt idx="142">
                  <c:v>1.1382616918651673</c:v>
                </c:pt>
                <c:pt idx="143">
                  <c:v>1.1449547368464679</c:v>
                </c:pt>
                <c:pt idx="144">
                  <c:v>1.1437109576588638</c:v>
                </c:pt>
                <c:pt idx="145">
                  <c:v>1.1437716054359581</c:v>
                </c:pt>
                <c:pt idx="146">
                  <c:v>1.1419002350247751</c:v>
                </c:pt>
                <c:pt idx="147">
                  <c:v>1.1333213174184464</c:v>
                </c:pt>
                <c:pt idx="148">
                  <c:v>1.1461468364318228</c:v>
                </c:pt>
                <c:pt idx="149">
                  <c:v>1.1437284449252212</c:v>
                </c:pt>
                <c:pt idx="150">
                  <c:v>1.1314752281310061</c:v>
                </c:pt>
                <c:pt idx="151">
                  <c:v>1.134294636230577</c:v>
                </c:pt>
                <c:pt idx="152">
                  <c:v>1.1445048541163001</c:v>
                </c:pt>
                <c:pt idx="153">
                  <c:v>1.1576889048610857</c:v>
                </c:pt>
                <c:pt idx="154">
                  <c:v>1.1635291151469076</c:v>
                </c:pt>
                <c:pt idx="155">
                  <c:v>1.1671611187573836</c:v>
                </c:pt>
                <c:pt idx="156">
                  <c:v>1.1731990541436772</c:v>
                </c:pt>
                <c:pt idx="157">
                  <c:v>1.1721688994702322</c:v>
                </c:pt>
                <c:pt idx="158">
                  <c:v>1.1764027752751858</c:v>
                </c:pt>
                <c:pt idx="159">
                  <c:v>1.1715753739719181</c:v>
                </c:pt>
                <c:pt idx="160">
                  <c:v>1.1655275436809236</c:v>
                </c:pt>
                <c:pt idx="161">
                  <c:v>1.1615717420091858</c:v>
                </c:pt>
                <c:pt idx="162">
                  <c:v>1.158783368828241</c:v>
                </c:pt>
                <c:pt idx="163">
                  <c:v>1.155630919181085</c:v>
                </c:pt>
                <c:pt idx="164">
                  <c:v>1.1624650862078041</c:v>
                </c:pt>
                <c:pt idx="165">
                  <c:v>1.1754413586551304</c:v>
                </c:pt>
                <c:pt idx="166">
                  <c:v>1.1687813376958613</c:v>
                </c:pt>
                <c:pt idx="167">
                  <c:v>1.1653384432760643</c:v>
                </c:pt>
                <c:pt idx="168">
                  <c:v>1.1611110108154645</c:v>
                </c:pt>
                <c:pt idx="169">
                  <c:v>1.1518895509677916</c:v>
                </c:pt>
                <c:pt idx="170">
                  <c:v>1.152067420039063</c:v>
                </c:pt>
                <c:pt idx="171">
                  <c:v>1.1425612602924069</c:v>
                </c:pt>
                <c:pt idx="172">
                  <c:v>1.1431907057614348</c:v>
                </c:pt>
                <c:pt idx="173">
                  <c:v>1.1512340068594882</c:v>
                </c:pt>
                <c:pt idx="174">
                  <c:v>1.1609643714329609</c:v>
                </c:pt>
                <c:pt idx="175">
                  <c:v>1.1663420217057123</c:v>
                </c:pt>
                <c:pt idx="176">
                  <c:v>1.1699170027891017</c:v>
                </c:pt>
                <c:pt idx="177">
                  <c:v>1.1661235303764335</c:v>
                </c:pt>
                <c:pt idx="178">
                  <c:v>1.1649299883760471</c:v>
                </c:pt>
                <c:pt idx="179">
                  <c:v>1.1651067627517677</c:v>
                </c:pt>
                <c:pt idx="180">
                  <c:v>1.1655689324179315</c:v>
                </c:pt>
                <c:pt idx="181">
                  <c:v>1.1707539807489722</c:v>
                </c:pt>
                <c:pt idx="182">
                  <c:v>1.1685463863737462</c:v>
                </c:pt>
                <c:pt idx="183">
                  <c:v>1.1543154699747855</c:v>
                </c:pt>
                <c:pt idx="184">
                  <c:v>1.1685122818976235</c:v>
                </c:pt>
                <c:pt idx="185">
                  <c:v>1.1864708927074343</c:v>
                </c:pt>
                <c:pt idx="186">
                  <c:v>1.1830824569895173</c:v>
                </c:pt>
                <c:pt idx="187">
                  <c:v>1.1841633970272598</c:v>
                </c:pt>
                <c:pt idx="188">
                  <c:v>1.1820722060109874</c:v>
                </c:pt>
                <c:pt idx="189">
                  <c:v>1.1840427252437049</c:v>
                </c:pt>
                <c:pt idx="190">
                  <c:v>1.1997026273391704</c:v>
                </c:pt>
                <c:pt idx="191">
                  <c:v>1.1988630630366699</c:v>
                </c:pt>
                <c:pt idx="192">
                  <c:v>1.2033323679055745</c:v>
                </c:pt>
                <c:pt idx="193">
                  <c:v>1.2058072796963664</c:v>
                </c:pt>
                <c:pt idx="194">
                  <c:v>1.2070136470238801</c:v>
                </c:pt>
                <c:pt idx="195">
                  <c:v>1.2226694073586373</c:v>
                </c:pt>
                <c:pt idx="196">
                  <c:v>1.2236950494798584</c:v>
                </c:pt>
                <c:pt idx="197">
                  <c:v>1.2340297160123623</c:v>
                </c:pt>
                <c:pt idx="198">
                  <c:v>1.2306522685569714</c:v>
                </c:pt>
                <c:pt idx="199">
                  <c:v>1.2185065763811349</c:v>
                </c:pt>
                <c:pt idx="200">
                  <c:v>1.2259643492959642</c:v>
                </c:pt>
                <c:pt idx="201">
                  <c:v>1.2214407797677049</c:v>
                </c:pt>
                <c:pt idx="202">
                  <c:v>1.2244783824883883</c:v>
                </c:pt>
                <c:pt idx="203">
                  <c:v>1.2185213889952955</c:v>
                </c:pt>
                <c:pt idx="204">
                  <c:v>1.2108152526720464</c:v>
                </c:pt>
                <c:pt idx="205">
                  <c:v>1.2166059390273516</c:v>
                </c:pt>
                <c:pt idx="206">
                  <c:v>1.2287059185408464</c:v>
                </c:pt>
                <c:pt idx="207">
                  <c:v>1.2309396321161494</c:v>
                </c:pt>
                <c:pt idx="208">
                  <c:v>1.2244829498835033</c:v>
                </c:pt>
                <c:pt idx="209">
                  <c:v>1.2211862938194236</c:v>
                </c:pt>
                <c:pt idx="210">
                  <c:v>1.22067961986258</c:v>
                </c:pt>
                <c:pt idx="211">
                  <c:v>1.2276356784460376</c:v>
                </c:pt>
                <c:pt idx="212">
                  <c:v>1.2150904495109496</c:v>
                </c:pt>
                <c:pt idx="213">
                  <c:v>1.201277542361227</c:v>
                </c:pt>
                <c:pt idx="214">
                  <c:v>1.2012045115258054</c:v>
                </c:pt>
                <c:pt idx="215">
                  <c:v>1.1890815632900895</c:v>
                </c:pt>
                <c:pt idx="216">
                  <c:v>1.1811153886147188</c:v>
                </c:pt>
                <c:pt idx="217">
                  <c:v>1.1835568777452015</c:v>
                </c:pt>
                <c:pt idx="218">
                  <c:v>1.1753215486318662</c:v>
                </c:pt>
                <c:pt idx="219">
                  <c:v>1.182706933851144</c:v>
                </c:pt>
                <c:pt idx="220">
                  <c:v>1.1782514250491596</c:v>
                </c:pt>
                <c:pt idx="221">
                  <c:v>1.1946140601450843</c:v>
                </c:pt>
                <c:pt idx="222">
                  <c:v>1.206014056694594</c:v>
                </c:pt>
                <c:pt idx="223">
                  <c:v>1.2149579370140537</c:v>
                </c:pt>
                <c:pt idx="224">
                  <c:v>1.2211954916133561</c:v>
                </c:pt>
                <c:pt idx="225">
                  <c:v>1.2231182136127814</c:v>
                </c:pt>
                <c:pt idx="226">
                  <c:v>1.2177588962480734</c:v>
                </c:pt>
                <c:pt idx="227">
                  <c:v>1.2135058062367128</c:v>
                </c:pt>
                <c:pt idx="228">
                  <c:v>1.2110117331439769</c:v>
                </c:pt>
                <c:pt idx="229">
                  <c:v>1.2076287522454634</c:v>
                </c:pt>
                <c:pt idx="230">
                  <c:v>1.1882877464590327</c:v>
                </c:pt>
                <c:pt idx="231">
                  <c:v>1.1959551227332816</c:v>
                </c:pt>
                <c:pt idx="232">
                  <c:v>1.196367560235958</c:v>
                </c:pt>
                <c:pt idx="233">
                  <c:v>1.1953811129817222</c:v>
                </c:pt>
                <c:pt idx="234">
                  <c:v>1.202047571128918</c:v>
                </c:pt>
                <c:pt idx="235">
                  <c:v>1.1952974583159637</c:v>
                </c:pt>
                <c:pt idx="236">
                  <c:v>1.1901441856548141</c:v>
                </c:pt>
                <c:pt idx="237">
                  <c:v>1.1723022073237781</c:v>
                </c:pt>
                <c:pt idx="238">
                  <c:v>1.16854954771534</c:v>
                </c:pt>
                <c:pt idx="239">
                  <c:v>1.1667623622949097</c:v>
                </c:pt>
                <c:pt idx="240">
                  <c:v>1.1725609595319448</c:v>
                </c:pt>
                <c:pt idx="241">
                  <c:v>1.1693443551501239</c:v>
                </c:pt>
                <c:pt idx="242">
                  <c:v>1.1663332639830768</c:v>
                </c:pt>
                <c:pt idx="243">
                  <c:v>1.1573894976356813</c:v>
                </c:pt>
                <c:pt idx="244">
                  <c:v>1.1586029906183875</c:v>
                </c:pt>
                <c:pt idx="245">
                  <c:v>1.1579525373132267</c:v>
                </c:pt>
                <c:pt idx="246">
                  <c:v>1.1475168944532488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4-42E6-A8C2-C39D0A30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01312"/>
        <c:axId val="775998032"/>
      </c:lineChart>
      <c:catAx>
        <c:axId val="77600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998032"/>
        <c:crosses val="autoZero"/>
        <c:auto val="1"/>
        <c:lblAlgn val="ctr"/>
        <c:lblOffset val="100"/>
        <c:noMultiLvlLbl val="0"/>
      </c:catAx>
      <c:valAx>
        <c:axId val="775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00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3.xml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247651</xdr:colOff>
      <xdr:row>0</xdr:row>
      <xdr:rowOff>129541</xdr:rowOff>
    </xdr:from>
    <xdr:to>
      <xdr:col>8</xdr:col>
      <xdr:colOff>144780</xdr:colOff>
      <xdr:row>17</xdr:row>
      <xdr:rowOff>7620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F664DD7-BE86-40D6-AC86-60CAE48CB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523875</xdr:colOff>
      <xdr:row>36</xdr:row>
      <xdr:rowOff>102870</xdr:rowOff>
    </xdr:from>
    <xdr:to>
      <xdr:col>8</xdr:col>
      <xdr:colOff>507074</xdr:colOff>
      <xdr:row>38</xdr:row>
      <xdr:rowOff>95291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F846CFC-ADAC-42D9-B518-16D5A564C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0" y="5589270"/>
          <a:ext cx="2469224" cy="297221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17</xdr:row>
      <xdr:rowOff>64770</xdr:rowOff>
    </xdr:from>
    <xdr:to>
      <xdr:col>5</xdr:col>
      <xdr:colOff>526065</xdr:colOff>
      <xdr:row>38</xdr:row>
      <xdr:rowOff>21395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8B19F53-1131-4950-8424-029C65AEF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0805" y="2655570"/>
          <a:ext cx="2038635" cy="3157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422910</xdr:colOff>
      <xdr:row>20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D42F176-BCC5-4104-9F68-CA482E1E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114432</xdr:colOff>
      <xdr:row>9</xdr:row>
      <xdr:rowOff>139106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4802CFC-D4C4-4B62-B105-6A8C43055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6025" y="1219200"/>
          <a:ext cx="943107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7</xdr:col>
      <xdr:colOff>751022</xdr:colOff>
      <xdr:row>24</xdr:row>
      <xdr:rowOff>53391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E67AA13-192B-47B0-8E4A-D37C70AB8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4700" y="3352800"/>
          <a:ext cx="3238952" cy="362001"/>
        </a:xfrm>
        <a:prstGeom prst="rect">
          <a:avLst/>
        </a:prstGeom>
      </xdr:spPr>
    </xdr:pic>
    <xdr:clientData/>
  </xdr:twoCellAnchor>
  <xdr:twoCellAnchor editAs="oneCell">
    <xdr:from>
      <xdr:col>8</xdr:col>
      <xdr:colOff>1905</xdr:colOff>
      <xdr:row>20</xdr:row>
      <xdr:rowOff>106680</xdr:rowOff>
    </xdr:from>
    <xdr:to>
      <xdr:col>11</xdr:col>
      <xdr:colOff>274706</xdr:colOff>
      <xdr:row>45</xdr:row>
      <xdr:rowOff>74823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CFB50A0-010D-4554-B6B1-3421E7CA6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1305" y="3154680"/>
          <a:ext cx="2758826" cy="3778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569595</xdr:colOff>
      <xdr:row>1</xdr:row>
      <xdr:rowOff>62865</xdr:rowOff>
    </xdr:from>
    <xdr:to>
      <xdr:col>13</xdr:col>
      <xdr:colOff>264795</xdr:colOff>
      <xdr:row>19</xdr:row>
      <xdr:rowOff>62865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442079-6A98-4B91-867D-DDA7C614D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</xdr:row>
      <xdr:rowOff>100965</xdr:rowOff>
    </xdr:from>
    <xdr:to>
      <xdr:col>3</xdr:col>
      <xdr:colOff>152591</xdr:colOff>
      <xdr:row>4</xdr:row>
      <xdr:rowOff>53376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465F91F-A349-47E8-96BD-E79B557AF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405765"/>
          <a:ext cx="1371791" cy="2610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4</xdr:col>
      <xdr:colOff>247853</xdr:colOff>
      <xdr:row>9</xdr:row>
      <xdr:rowOff>135296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F80C498-537C-4927-8CAE-88CF5EF6E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5425" y="1219200"/>
          <a:ext cx="1457528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5</xdr:col>
      <xdr:colOff>76381</xdr:colOff>
      <xdr:row>12</xdr:row>
      <xdr:rowOff>93381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A2C9A85-656F-450D-8F81-4C06400D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5025" y="1676400"/>
          <a:ext cx="1295581" cy="257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red.stlouisfed.org/series/NASDAQ10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fred.stlouisfed.org/series/NASDAQ1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NASDAQ1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NASDAQ10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61FA-85C4-446C-8C3C-7BB995C3238E}">
  <dimension ref="A1:C429"/>
  <sheetViews>
    <sheetView workbookViewId="0">
      <selection activeCell="C19" sqref="C19"/>
    </sheetView>
  </sheetViews>
  <sheetFormatPr defaultColWidth="12.140625" defaultRowHeight="12" x14ac:dyDescent="0.15"/>
  <cols>
    <col min="1" max="1" width="12.140625" style="2"/>
    <col min="2" max="2" width="12.140625" style="1"/>
  </cols>
  <sheetData>
    <row r="1" spans="1:3" x14ac:dyDescent="0.15">
      <c r="A1" s="2" t="s">
        <v>0</v>
      </c>
    </row>
    <row r="2" spans="1:3" x14ac:dyDescent="0.15">
      <c r="A2" s="2" t="s">
        <v>1</v>
      </c>
      <c r="B2" s="1" t="s">
        <v>5</v>
      </c>
    </row>
    <row r="3" spans="1:3" x14ac:dyDescent="0.15">
      <c r="A3" s="2" t="s">
        <v>10</v>
      </c>
      <c r="B3" s="1" t="s">
        <v>4</v>
      </c>
    </row>
    <row r="4" spans="1:3" x14ac:dyDescent="0.15">
      <c r="A4" s="2">
        <v>31414</v>
      </c>
      <c r="B4" s="1" t="s">
        <v>6</v>
      </c>
    </row>
    <row r="5" spans="1:3" x14ac:dyDescent="0.15">
      <c r="A5" s="3" t="s">
        <v>2</v>
      </c>
    </row>
    <row r="6" spans="1:3" x14ac:dyDescent="0.15">
      <c r="A6" s="2" t="s">
        <v>3</v>
      </c>
    </row>
    <row r="7" spans="1:3" x14ac:dyDescent="0.15">
      <c r="A7" s="2" t="s">
        <v>7</v>
      </c>
      <c r="B7" t="s">
        <v>8</v>
      </c>
      <c r="C7" t="s">
        <v>9</v>
      </c>
    </row>
    <row r="8" spans="1:3" x14ac:dyDescent="0.15">
      <c r="A8" s="2">
        <v>31413</v>
      </c>
      <c r="B8" s="1">
        <v>131.03800000000001</v>
      </c>
    </row>
    <row r="9" spans="1:3" x14ac:dyDescent="0.15">
      <c r="A9" s="2">
        <v>31444</v>
      </c>
      <c r="B9" s="1">
        <v>138.626</v>
      </c>
    </row>
    <row r="10" spans="1:3" x14ac:dyDescent="0.15">
      <c r="A10" s="2">
        <v>31472</v>
      </c>
      <c r="B10" s="1">
        <v>145.33099999999999</v>
      </c>
    </row>
    <row r="11" spans="1:3" x14ac:dyDescent="0.15">
      <c r="A11" s="2">
        <v>31503</v>
      </c>
      <c r="B11" s="1">
        <v>154.24</v>
      </c>
    </row>
    <row r="12" spans="1:3" x14ac:dyDescent="0.15">
      <c r="A12" s="2">
        <v>31533</v>
      </c>
      <c r="B12" s="1">
        <v>157.81899999999999</v>
      </c>
    </row>
    <row r="13" spans="1:3" x14ac:dyDescent="0.15">
      <c r="A13" s="2">
        <v>31564</v>
      </c>
      <c r="B13" s="1">
        <v>160.69999999999999</v>
      </c>
    </row>
    <row r="14" spans="1:3" x14ac:dyDescent="0.15">
      <c r="A14" s="2">
        <v>31594</v>
      </c>
      <c r="B14" s="1">
        <v>150.92500000000001</v>
      </c>
    </row>
    <row r="15" spans="1:3" x14ac:dyDescent="0.15">
      <c r="A15" s="2">
        <v>31625</v>
      </c>
      <c r="B15" s="1">
        <v>147.53299999999999</v>
      </c>
    </row>
    <row r="16" spans="1:3" x14ac:dyDescent="0.15">
      <c r="A16" s="2">
        <v>31656</v>
      </c>
      <c r="B16" s="1">
        <v>141.00299999999999</v>
      </c>
    </row>
    <row r="17" spans="1:3" x14ac:dyDescent="0.15">
      <c r="A17" s="2">
        <v>31686</v>
      </c>
      <c r="B17" s="1">
        <v>140.81</v>
      </c>
    </row>
    <row r="18" spans="1:3" x14ac:dyDescent="0.15">
      <c r="A18" s="2">
        <v>31717</v>
      </c>
      <c r="B18" s="1">
        <v>144.215</v>
      </c>
    </row>
    <row r="19" spans="1:3" x14ac:dyDescent="0.15">
      <c r="A19" s="2">
        <v>31747</v>
      </c>
      <c r="B19" s="1">
        <v>145.19399999999999</v>
      </c>
      <c r="C19">
        <f>_xlfn.FORECAST.LINEAR(B18,B9:B18,B8:B17)</f>
        <v>146.54534904394521</v>
      </c>
    </row>
    <row r="20" spans="1:3" x14ac:dyDescent="0.15">
      <c r="A20" s="2">
        <v>31778</v>
      </c>
      <c r="B20" s="1">
        <v>160.76300000000001</v>
      </c>
      <c r="C20">
        <f t="shared" ref="C20:C83" si="0">_xlfn.FORECAST.LINEAR(B19,B10:B19,B9:B18)</f>
        <v>146.95626554581088</v>
      </c>
    </row>
    <row r="21" spans="1:3" x14ac:dyDescent="0.15">
      <c r="A21" s="2">
        <v>31809</v>
      </c>
      <c r="B21" s="1">
        <v>177.256</v>
      </c>
      <c r="C21">
        <f t="shared" si="0"/>
        <v>157.09462362324359</v>
      </c>
    </row>
    <row r="22" spans="1:3" x14ac:dyDescent="0.15">
      <c r="A22" s="2">
        <v>31837</v>
      </c>
      <c r="B22" s="1">
        <v>185.72200000000001</v>
      </c>
      <c r="C22">
        <f t="shared" si="0"/>
        <v>179.86748221347375</v>
      </c>
    </row>
    <row r="23" spans="1:3" x14ac:dyDescent="0.15">
      <c r="A23" s="2">
        <v>31868</v>
      </c>
      <c r="B23" s="1">
        <v>184.87299999999999</v>
      </c>
      <c r="C23">
        <f t="shared" si="0"/>
        <v>192.83419771570382</v>
      </c>
    </row>
    <row r="24" spans="1:3" x14ac:dyDescent="0.15">
      <c r="A24" s="2">
        <v>31898</v>
      </c>
      <c r="B24" s="1">
        <v>186.989</v>
      </c>
      <c r="C24">
        <f t="shared" si="0"/>
        <v>187.9029608242264</v>
      </c>
    </row>
    <row r="25" spans="1:3" x14ac:dyDescent="0.15">
      <c r="A25" s="2">
        <v>31929</v>
      </c>
      <c r="B25" s="1">
        <v>189.447</v>
      </c>
      <c r="C25">
        <f t="shared" si="0"/>
        <v>191.30595876521784</v>
      </c>
    </row>
    <row r="26" spans="1:3" x14ac:dyDescent="0.15">
      <c r="A26" s="2">
        <v>31959</v>
      </c>
      <c r="B26" s="1">
        <v>192.39500000000001</v>
      </c>
      <c r="C26">
        <f t="shared" si="0"/>
        <v>193.40281534901447</v>
      </c>
    </row>
    <row r="27" spans="1:3" x14ac:dyDescent="0.15">
      <c r="A27" s="2">
        <v>31990</v>
      </c>
      <c r="B27" s="1">
        <v>205.97200000000001</v>
      </c>
      <c r="C27">
        <f t="shared" si="0"/>
        <v>195.85605665964295</v>
      </c>
    </row>
    <row r="28" spans="1:3" x14ac:dyDescent="0.15">
      <c r="A28" s="2">
        <v>32021</v>
      </c>
      <c r="B28" s="1">
        <v>203.52199999999999</v>
      </c>
      <c r="C28">
        <f t="shared" si="0"/>
        <v>210.40869298122826</v>
      </c>
    </row>
    <row r="29" spans="1:3" x14ac:dyDescent="0.15">
      <c r="A29" s="2">
        <v>32051</v>
      </c>
      <c r="B29" s="1">
        <v>175.85499999999999</v>
      </c>
      <c r="C29">
        <f t="shared" si="0"/>
        <v>205.32193677281265</v>
      </c>
    </row>
    <row r="30" spans="1:3" x14ac:dyDescent="0.15">
      <c r="A30" s="2">
        <v>32082</v>
      </c>
      <c r="B30" s="1">
        <v>145.696</v>
      </c>
      <c r="C30">
        <f t="shared" si="0"/>
        <v>182.46963290558284</v>
      </c>
    </row>
    <row r="31" spans="1:3" x14ac:dyDescent="0.15">
      <c r="A31" s="2">
        <v>32112</v>
      </c>
      <c r="B31" s="1">
        <v>146.55000000000001</v>
      </c>
      <c r="C31">
        <f t="shared" si="0"/>
        <v>160.06040868694552</v>
      </c>
    </row>
    <row r="32" spans="1:3" x14ac:dyDescent="0.15">
      <c r="A32" s="2">
        <v>32143</v>
      </c>
      <c r="B32" s="1">
        <v>158.32400000000001</v>
      </c>
      <c r="C32">
        <f t="shared" si="0"/>
        <v>147.62605871173972</v>
      </c>
    </row>
    <row r="33" spans="1:3" x14ac:dyDescent="0.15">
      <c r="A33" s="2">
        <v>32174</v>
      </c>
      <c r="B33" s="1">
        <v>164.38499999999999</v>
      </c>
      <c r="C33">
        <f t="shared" si="0"/>
        <v>160.10933796817352</v>
      </c>
    </row>
    <row r="34" spans="1:3" x14ac:dyDescent="0.15">
      <c r="A34" s="2">
        <v>32203</v>
      </c>
      <c r="B34" s="1">
        <v>177.18299999999999</v>
      </c>
      <c r="C34">
        <f t="shared" si="0"/>
        <v>165.51686393918573</v>
      </c>
    </row>
    <row r="35" spans="1:3" x14ac:dyDescent="0.15">
      <c r="A35" s="2">
        <v>32234</v>
      </c>
      <c r="B35" s="1">
        <v>175.56200000000001</v>
      </c>
      <c r="C35">
        <f t="shared" si="0"/>
        <v>176.13211816553036</v>
      </c>
    </row>
    <row r="36" spans="1:3" x14ac:dyDescent="0.15">
      <c r="A36" s="2">
        <v>32264</v>
      </c>
      <c r="B36" s="1">
        <v>173.00200000000001</v>
      </c>
      <c r="C36">
        <f t="shared" si="0"/>
        <v>174.27601845130917</v>
      </c>
    </row>
    <row r="37" spans="1:3" x14ac:dyDescent="0.15">
      <c r="A37" s="2">
        <v>32295</v>
      </c>
      <c r="B37" s="1">
        <v>183.90199999999999</v>
      </c>
      <c r="C37">
        <f t="shared" si="0"/>
        <v>171.53434735908965</v>
      </c>
    </row>
    <row r="38" spans="1:3" x14ac:dyDescent="0.15">
      <c r="A38" s="2">
        <v>32325</v>
      </c>
      <c r="B38" s="1">
        <v>185.61099999999999</v>
      </c>
      <c r="C38">
        <f t="shared" si="0"/>
        <v>177.01601168577662</v>
      </c>
    </row>
    <row r="39" spans="1:3" x14ac:dyDescent="0.15">
      <c r="A39" s="2">
        <v>32356</v>
      </c>
      <c r="B39" s="1">
        <v>174.494</v>
      </c>
      <c r="C39">
        <f t="shared" si="0"/>
        <v>175.48893209653522</v>
      </c>
    </row>
    <row r="40" spans="1:3" x14ac:dyDescent="0.15">
      <c r="A40" s="2">
        <v>32387</v>
      </c>
      <c r="B40" s="1">
        <v>175.52699999999999</v>
      </c>
      <c r="C40">
        <f t="shared" si="0"/>
        <v>171.93895354732669</v>
      </c>
    </row>
    <row r="41" spans="1:3" x14ac:dyDescent="0.15">
      <c r="A41" s="2">
        <v>32417</v>
      </c>
      <c r="B41" s="1">
        <v>176.249</v>
      </c>
      <c r="C41">
        <f t="shared" si="0"/>
        <v>176.46235343856637</v>
      </c>
    </row>
    <row r="42" spans="1:3" x14ac:dyDescent="0.15">
      <c r="A42" s="2">
        <v>32448</v>
      </c>
      <c r="B42" s="1">
        <v>169.34700000000001</v>
      </c>
      <c r="C42">
        <f t="shared" si="0"/>
        <v>176.97815064096113</v>
      </c>
    </row>
    <row r="43" spans="1:3" x14ac:dyDescent="0.15">
      <c r="A43" s="2">
        <v>32478</v>
      </c>
      <c r="B43" s="1">
        <v>173.529</v>
      </c>
      <c r="C43">
        <f t="shared" si="0"/>
        <v>173.62070338720747</v>
      </c>
    </row>
    <row r="44" spans="1:3" x14ac:dyDescent="0.15">
      <c r="A44" s="2">
        <v>32509</v>
      </c>
      <c r="B44" s="1">
        <v>179.62700000000001</v>
      </c>
      <c r="C44">
        <f t="shared" si="0"/>
        <v>176.19562750118018</v>
      </c>
    </row>
    <row r="45" spans="1:3" x14ac:dyDescent="0.15">
      <c r="A45" s="2">
        <v>32540</v>
      </c>
      <c r="B45" s="1">
        <v>187.477</v>
      </c>
      <c r="C45">
        <f t="shared" si="0"/>
        <v>177.30312432869857</v>
      </c>
    </row>
    <row r="46" spans="1:3" x14ac:dyDescent="0.15">
      <c r="A46" s="2">
        <v>32568</v>
      </c>
      <c r="B46" s="1">
        <v>184.17699999999999</v>
      </c>
      <c r="C46">
        <f t="shared" si="0"/>
        <v>181.43347944845186</v>
      </c>
    </row>
    <row r="47" spans="1:3" x14ac:dyDescent="0.15">
      <c r="A47" s="2">
        <v>32599</v>
      </c>
      <c r="B47" s="1">
        <v>193.50299999999999</v>
      </c>
      <c r="C47">
        <f t="shared" si="0"/>
        <v>181.37780413753535</v>
      </c>
    </row>
    <row r="48" spans="1:3" x14ac:dyDescent="0.15">
      <c r="A48" s="2">
        <v>32629</v>
      </c>
      <c r="B48" s="1">
        <v>207.726</v>
      </c>
      <c r="C48">
        <f t="shared" si="0"/>
        <v>189.98783658233117</v>
      </c>
    </row>
    <row r="49" spans="1:3" x14ac:dyDescent="0.15">
      <c r="A49" s="2">
        <v>32660</v>
      </c>
      <c r="B49" s="1">
        <v>213.98400000000001</v>
      </c>
      <c r="C49">
        <f t="shared" si="0"/>
        <v>214.04569792127575</v>
      </c>
    </row>
    <row r="50" spans="1:3" x14ac:dyDescent="0.15">
      <c r="A50" s="2">
        <v>32690</v>
      </c>
      <c r="B50" s="1">
        <v>210.524</v>
      </c>
      <c r="C50">
        <f t="shared" si="0"/>
        <v>223.89476031862597</v>
      </c>
    </row>
    <row r="51" spans="1:3" x14ac:dyDescent="0.15">
      <c r="A51" s="2">
        <v>32721</v>
      </c>
      <c r="B51" s="1">
        <v>217.33699999999999</v>
      </c>
      <c r="C51">
        <f t="shared" si="0"/>
        <v>213.82777379910749</v>
      </c>
    </row>
    <row r="52" spans="1:3" x14ac:dyDescent="0.15">
      <c r="A52" s="2">
        <v>32752</v>
      </c>
      <c r="B52" s="1">
        <v>223.434</v>
      </c>
      <c r="C52">
        <f t="shared" si="0"/>
        <v>221.61212278187131</v>
      </c>
    </row>
    <row r="53" spans="1:3" x14ac:dyDescent="0.15">
      <c r="A53" s="2">
        <v>32782</v>
      </c>
      <c r="B53" s="1">
        <v>228.31899999999999</v>
      </c>
      <c r="C53">
        <f t="shared" si="0"/>
        <v>227.43791796220333</v>
      </c>
    </row>
    <row r="54" spans="1:3" x14ac:dyDescent="0.15">
      <c r="A54" s="2">
        <v>32813</v>
      </c>
      <c r="B54" s="1">
        <v>221.84899999999999</v>
      </c>
      <c r="C54">
        <f t="shared" si="0"/>
        <v>231.89752913193053</v>
      </c>
    </row>
    <row r="55" spans="1:3" x14ac:dyDescent="0.15">
      <c r="A55" s="2">
        <v>32843</v>
      </c>
      <c r="B55" s="1">
        <v>219.626</v>
      </c>
      <c r="C55">
        <f t="shared" si="0"/>
        <v>223.20006526988516</v>
      </c>
    </row>
    <row r="56" spans="1:3" x14ac:dyDescent="0.15">
      <c r="A56" s="2">
        <v>32874</v>
      </c>
      <c r="B56" s="1">
        <v>212.40199999999999</v>
      </c>
      <c r="C56">
        <f t="shared" si="0"/>
        <v>220.73357141968941</v>
      </c>
    </row>
    <row r="57" spans="1:3" x14ac:dyDescent="0.15">
      <c r="A57" s="2">
        <v>32905</v>
      </c>
      <c r="B57" s="1">
        <v>206.17400000000001</v>
      </c>
      <c r="C57">
        <f t="shared" si="0"/>
        <v>215.08836683807519</v>
      </c>
    </row>
    <row r="58" spans="1:3" x14ac:dyDescent="0.15">
      <c r="A58" s="2">
        <v>32933</v>
      </c>
      <c r="B58" s="1">
        <v>213.72499999999999</v>
      </c>
      <c r="C58">
        <f t="shared" si="0"/>
        <v>211.86278271305076</v>
      </c>
    </row>
    <row r="59" spans="1:3" x14ac:dyDescent="0.15">
      <c r="A59" s="2">
        <v>32964</v>
      </c>
      <c r="B59" s="1">
        <v>211.23500000000001</v>
      </c>
      <c r="C59">
        <f t="shared" si="0"/>
        <v>215.4031242486584</v>
      </c>
    </row>
    <row r="60" spans="1:3" x14ac:dyDescent="0.15">
      <c r="A60" s="2">
        <v>32994</v>
      </c>
      <c r="B60" s="1">
        <v>224.04499999999999</v>
      </c>
      <c r="C60">
        <f t="shared" si="0"/>
        <v>213.01065265729997</v>
      </c>
    </row>
    <row r="61" spans="1:3" x14ac:dyDescent="0.15">
      <c r="A61" s="2">
        <v>33025</v>
      </c>
      <c r="B61" s="1">
        <v>237.51300000000001</v>
      </c>
      <c r="C61">
        <f t="shared" si="0"/>
        <v>221.34563053005272</v>
      </c>
    </row>
    <row r="62" spans="1:3" x14ac:dyDescent="0.15">
      <c r="A62" s="2">
        <v>33055</v>
      </c>
      <c r="B62" s="1">
        <v>235.101</v>
      </c>
      <c r="C62">
        <f t="shared" si="0"/>
        <v>234.44284922778456</v>
      </c>
    </row>
    <row r="63" spans="1:3" x14ac:dyDescent="0.15">
      <c r="A63" s="2">
        <v>33086</v>
      </c>
      <c r="B63" s="1">
        <v>199.94399999999999</v>
      </c>
      <c r="C63">
        <f t="shared" si="0"/>
        <v>232.74918515921487</v>
      </c>
    </row>
    <row r="64" spans="1:3" x14ac:dyDescent="0.15">
      <c r="A64" s="2">
        <v>33117</v>
      </c>
      <c r="B64" s="1">
        <v>186.85499999999999</v>
      </c>
      <c r="C64">
        <f t="shared" si="0"/>
        <v>212.14612889305738</v>
      </c>
    </row>
    <row r="65" spans="1:3" x14ac:dyDescent="0.15">
      <c r="A65" s="2">
        <v>33147</v>
      </c>
      <c r="B65" s="1">
        <v>174.60900000000001</v>
      </c>
      <c r="C65">
        <f t="shared" si="0"/>
        <v>194.91485495474137</v>
      </c>
    </row>
    <row r="66" spans="1:3" x14ac:dyDescent="0.15">
      <c r="A66" s="2">
        <v>33178</v>
      </c>
      <c r="B66" s="1">
        <v>184.73</v>
      </c>
      <c r="C66">
        <f t="shared" si="0"/>
        <v>174.64558197436929</v>
      </c>
    </row>
    <row r="67" spans="1:3" x14ac:dyDescent="0.15">
      <c r="A67" s="2">
        <v>33208</v>
      </c>
      <c r="B67" s="1">
        <v>198.804</v>
      </c>
      <c r="C67">
        <f t="shared" si="0"/>
        <v>187.29415281461553</v>
      </c>
    </row>
    <row r="68" spans="1:3" x14ac:dyDescent="0.15">
      <c r="A68" s="2">
        <v>33239</v>
      </c>
      <c r="B68" s="1">
        <v>207.52699999999999</v>
      </c>
      <c r="C68">
        <f t="shared" si="0"/>
        <v>200.38598917842083</v>
      </c>
    </row>
    <row r="69" spans="1:3" x14ac:dyDescent="0.15">
      <c r="A69" s="2">
        <v>33270</v>
      </c>
      <c r="B69" s="1">
        <v>246.387</v>
      </c>
      <c r="C69">
        <f t="shared" si="0"/>
        <v>206.66107861131152</v>
      </c>
    </row>
    <row r="70" spans="1:3" x14ac:dyDescent="0.15">
      <c r="A70" s="2">
        <v>33298</v>
      </c>
      <c r="B70" s="1">
        <v>257.72899999999998</v>
      </c>
      <c r="C70">
        <f t="shared" si="0"/>
        <v>239.07369677931067</v>
      </c>
    </row>
    <row r="71" spans="1:3" x14ac:dyDescent="0.15">
      <c r="A71" s="2">
        <v>33329</v>
      </c>
      <c r="B71" s="1">
        <v>274.09800000000001</v>
      </c>
      <c r="C71">
        <f t="shared" si="0"/>
        <v>253.96106094814331</v>
      </c>
    </row>
    <row r="72" spans="1:3" x14ac:dyDescent="0.15">
      <c r="A72" s="2">
        <v>33359</v>
      </c>
      <c r="B72" s="1">
        <v>267.23200000000003</v>
      </c>
      <c r="C72">
        <f t="shared" si="0"/>
        <v>274.89113977976001</v>
      </c>
    </row>
    <row r="73" spans="1:3" x14ac:dyDescent="0.15">
      <c r="A73" s="2">
        <v>33390</v>
      </c>
      <c r="B73" s="1">
        <v>264.88299999999998</v>
      </c>
      <c r="C73">
        <f t="shared" si="0"/>
        <v>266.45450120532803</v>
      </c>
    </row>
    <row r="74" spans="1:3" x14ac:dyDescent="0.15">
      <c r="A74" s="2">
        <v>33420</v>
      </c>
      <c r="B74" s="1">
        <v>262.58100000000002</v>
      </c>
      <c r="C74">
        <f t="shared" si="0"/>
        <v>269.56795806558296</v>
      </c>
    </row>
    <row r="75" spans="1:3" x14ac:dyDescent="0.15">
      <c r="A75" s="2">
        <v>33451</v>
      </c>
      <c r="B75" s="1">
        <v>280.98700000000002</v>
      </c>
      <c r="C75">
        <f t="shared" si="0"/>
        <v>266.59227411593054</v>
      </c>
    </row>
    <row r="76" spans="1:3" x14ac:dyDescent="0.15">
      <c r="A76" s="2">
        <v>33482</v>
      </c>
      <c r="B76" s="1">
        <v>282.98599999999999</v>
      </c>
      <c r="C76">
        <f t="shared" si="0"/>
        <v>284.48118873485458</v>
      </c>
    </row>
    <row r="77" spans="1:3" x14ac:dyDescent="0.15">
      <c r="A77" s="2">
        <v>33512</v>
      </c>
      <c r="B77" s="1">
        <v>286.84199999999998</v>
      </c>
      <c r="C77">
        <f t="shared" si="0"/>
        <v>284.38687102928679</v>
      </c>
    </row>
    <row r="78" spans="1:3" x14ac:dyDescent="0.15">
      <c r="A78" s="2">
        <v>33543</v>
      </c>
      <c r="B78" s="1">
        <v>290.11700000000002</v>
      </c>
      <c r="C78">
        <f t="shared" si="0"/>
        <v>286.20359458585841</v>
      </c>
    </row>
    <row r="79" spans="1:3" x14ac:dyDescent="0.15">
      <c r="A79" s="2">
        <v>33573</v>
      </c>
      <c r="B79" s="1">
        <v>302.38</v>
      </c>
      <c r="C79">
        <f t="shared" si="0"/>
        <v>285.22040474437028</v>
      </c>
    </row>
    <row r="80" spans="1:3" x14ac:dyDescent="0.15">
      <c r="A80" s="2">
        <v>33604</v>
      </c>
      <c r="B80" s="1">
        <v>343.375</v>
      </c>
      <c r="C80">
        <f t="shared" si="0"/>
        <v>302.4056166668687</v>
      </c>
    </row>
    <row r="81" spans="1:3" x14ac:dyDescent="0.15">
      <c r="A81" s="2">
        <v>33635</v>
      </c>
      <c r="B81" s="1">
        <v>345.25599999999997</v>
      </c>
      <c r="C81">
        <f t="shared" si="0"/>
        <v>379.9031841141275</v>
      </c>
    </row>
    <row r="82" spans="1:3" x14ac:dyDescent="0.15">
      <c r="A82" s="2">
        <v>33664</v>
      </c>
      <c r="B82" s="1">
        <v>336.83300000000003</v>
      </c>
      <c r="C82">
        <f t="shared" si="0"/>
        <v>359.24102123482277</v>
      </c>
    </row>
    <row r="83" spans="1:3" x14ac:dyDescent="0.15">
      <c r="A83" s="2">
        <v>33695</v>
      </c>
      <c r="B83" s="1">
        <v>312.44600000000003</v>
      </c>
      <c r="C83">
        <f t="shared" si="0"/>
        <v>341.09504498519726</v>
      </c>
    </row>
    <row r="84" spans="1:3" x14ac:dyDescent="0.15">
      <c r="A84" s="2">
        <v>33725</v>
      </c>
      <c r="B84" s="1">
        <v>309.42</v>
      </c>
      <c r="C84">
        <f t="shared" ref="C84:C147" si="1">_xlfn.FORECAST.LINEAR(B83,B74:B83,B73:B82)</f>
        <v>314.36382556928294</v>
      </c>
    </row>
    <row r="85" spans="1:3" x14ac:dyDescent="0.15">
      <c r="A85" s="2">
        <v>33756</v>
      </c>
      <c r="B85" s="1">
        <v>302.89499999999998</v>
      </c>
      <c r="C85">
        <f t="shared" si="1"/>
        <v>312.57423063136241</v>
      </c>
    </row>
    <row r="86" spans="1:3" x14ac:dyDescent="0.15">
      <c r="A86" s="2">
        <v>33786</v>
      </c>
      <c r="B86" s="1">
        <v>304.625</v>
      </c>
      <c r="C86">
        <f t="shared" si="1"/>
        <v>306.9094039289522</v>
      </c>
    </row>
    <row r="87" spans="1:3" x14ac:dyDescent="0.15">
      <c r="A87" s="2">
        <v>33817</v>
      </c>
      <c r="B87" s="1">
        <v>300.97899999999998</v>
      </c>
      <c r="C87">
        <f t="shared" si="1"/>
        <v>309.07480166944367</v>
      </c>
    </row>
    <row r="88" spans="1:3" x14ac:dyDescent="0.15">
      <c r="A88" s="2">
        <v>33848</v>
      </c>
      <c r="B88" s="1">
        <v>313.322</v>
      </c>
      <c r="C88">
        <f t="shared" si="1"/>
        <v>307.21792055423026</v>
      </c>
    </row>
    <row r="89" spans="1:3" x14ac:dyDescent="0.15">
      <c r="A89" s="2">
        <v>33878</v>
      </c>
      <c r="B89" s="1">
        <v>316.48</v>
      </c>
      <c r="C89">
        <f t="shared" si="1"/>
        <v>316.36843152288253</v>
      </c>
    </row>
    <row r="90" spans="1:3" x14ac:dyDescent="0.15">
      <c r="A90" s="2">
        <v>33909</v>
      </c>
      <c r="B90" s="1">
        <v>342.64400000000001</v>
      </c>
      <c r="C90">
        <f t="shared" si="1"/>
        <v>318.22613508183861</v>
      </c>
    </row>
    <row r="91" spans="1:3" x14ac:dyDescent="0.15">
      <c r="A91" s="2">
        <v>33939</v>
      </c>
      <c r="B91" s="1">
        <v>355.96100000000001</v>
      </c>
      <c r="C91">
        <f t="shared" si="1"/>
        <v>334.96330898980381</v>
      </c>
    </row>
    <row r="92" spans="1:3" x14ac:dyDescent="0.15">
      <c r="A92" s="2">
        <v>33970</v>
      </c>
      <c r="B92" s="1">
        <v>372.512</v>
      </c>
      <c r="C92">
        <f t="shared" si="1"/>
        <v>349.09938939388599</v>
      </c>
    </row>
    <row r="93" spans="1:3" x14ac:dyDescent="0.15">
      <c r="A93" s="2">
        <v>34001</v>
      </c>
      <c r="B93" s="1">
        <v>358.93400000000003</v>
      </c>
      <c r="C93">
        <f t="shared" si="1"/>
        <v>380.58013418226955</v>
      </c>
    </row>
    <row r="94" spans="1:3" x14ac:dyDescent="0.15">
      <c r="A94" s="2">
        <v>34029</v>
      </c>
      <c r="B94" s="1">
        <v>356.22399999999999</v>
      </c>
      <c r="C94">
        <f t="shared" si="1"/>
        <v>362.35575740338595</v>
      </c>
    </row>
    <row r="95" spans="1:3" x14ac:dyDescent="0.15">
      <c r="A95" s="2">
        <v>34060</v>
      </c>
      <c r="B95" s="1">
        <v>341.08499999999998</v>
      </c>
      <c r="C95">
        <f t="shared" si="1"/>
        <v>358.5611210577685</v>
      </c>
    </row>
    <row r="96" spans="1:3" x14ac:dyDescent="0.15">
      <c r="A96" s="2">
        <v>34090</v>
      </c>
      <c r="B96" s="1">
        <v>358.69299999999998</v>
      </c>
      <c r="C96">
        <f t="shared" si="1"/>
        <v>343.2929691059453</v>
      </c>
    </row>
    <row r="97" spans="1:3" x14ac:dyDescent="0.15">
      <c r="A97" s="2">
        <v>34121</v>
      </c>
      <c r="B97" s="1">
        <v>363.846</v>
      </c>
      <c r="C97">
        <f t="shared" si="1"/>
        <v>359.22334962169754</v>
      </c>
    </row>
    <row r="98" spans="1:3" x14ac:dyDescent="0.15">
      <c r="A98" s="2">
        <v>34151</v>
      </c>
      <c r="B98" s="1">
        <v>357.351</v>
      </c>
      <c r="C98">
        <f t="shared" si="1"/>
        <v>363.06453822575054</v>
      </c>
    </row>
    <row r="99" spans="1:3" x14ac:dyDescent="0.15">
      <c r="A99" s="2">
        <v>34182</v>
      </c>
      <c r="B99" s="1">
        <v>365.54599999999999</v>
      </c>
      <c r="C99">
        <f t="shared" si="1"/>
        <v>357.6433851023852</v>
      </c>
    </row>
    <row r="100" spans="1:3" x14ac:dyDescent="0.15">
      <c r="A100" s="2">
        <v>34213</v>
      </c>
      <c r="B100" s="1">
        <v>372.58600000000001</v>
      </c>
      <c r="C100">
        <f t="shared" si="1"/>
        <v>361.04697850159482</v>
      </c>
    </row>
    <row r="101" spans="1:3" x14ac:dyDescent="0.15">
      <c r="A101" s="2">
        <v>34243</v>
      </c>
      <c r="B101" s="1">
        <v>385.55500000000001</v>
      </c>
      <c r="C101">
        <f t="shared" si="1"/>
        <v>363.11745976030602</v>
      </c>
    </row>
    <row r="102" spans="1:3" x14ac:dyDescent="0.15">
      <c r="A102" s="2">
        <v>34274</v>
      </c>
      <c r="B102" s="1">
        <v>386.738</v>
      </c>
      <c r="C102">
        <f t="shared" si="1"/>
        <v>376.20703001796664</v>
      </c>
    </row>
    <row r="103" spans="1:3" x14ac:dyDescent="0.15">
      <c r="A103" s="2">
        <v>34304</v>
      </c>
      <c r="B103" s="1">
        <v>391.892</v>
      </c>
      <c r="C103">
        <f t="shared" si="1"/>
        <v>382.51976363736958</v>
      </c>
    </row>
    <row r="104" spans="1:3" x14ac:dyDescent="0.15">
      <c r="A104" s="2">
        <v>34335</v>
      </c>
      <c r="B104" s="1">
        <v>407.58800000000002</v>
      </c>
      <c r="C104">
        <f t="shared" si="1"/>
        <v>393.46996652621419</v>
      </c>
    </row>
    <row r="105" spans="1:3" x14ac:dyDescent="0.15">
      <c r="A105" s="2">
        <v>34366</v>
      </c>
      <c r="B105" s="1">
        <v>406.101</v>
      </c>
      <c r="C105">
        <f t="shared" si="1"/>
        <v>414.98214057089223</v>
      </c>
    </row>
    <row r="106" spans="1:3" x14ac:dyDescent="0.15">
      <c r="A106" s="2">
        <v>34394</v>
      </c>
      <c r="B106" s="1">
        <v>406.63900000000001</v>
      </c>
      <c r="C106">
        <f t="shared" si="1"/>
        <v>408.48648133608742</v>
      </c>
    </row>
    <row r="107" spans="1:3" x14ac:dyDescent="0.15">
      <c r="A107" s="2">
        <v>34425</v>
      </c>
      <c r="B107" s="1">
        <v>373.322</v>
      </c>
      <c r="C107">
        <f t="shared" si="1"/>
        <v>409.99327346291989</v>
      </c>
    </row>
    <row r="108" spans="1:3" x14ac:dyDescent="0.15">
      <c r="A108" s="2">
        <v>34455</v>
      </c>
      <c r="B108" s="1">
        <v>371.911</v>
      </c>
      <c r="C108">
        <f t="shared" si="1"/>
        <v>377.73315643017264</v>
      </c>
    </row>
    <row r="109" spans="1:3" x14ac:dyDescent="0.15">
      <c r="A109" s="2">
        <v>34486</v>
      </c>
      <c r="B109" s="1">
        <v>370.07799999999997</v>
      </c>
      <c r="C109">
        <f t="shared" si="1"/>
        <v>378.62239361670964</v>
      </c>
    </row>
    <row r="110" spans="1:3" x14ac:dyDescent="0.15">
      <c r="A110" s="2">
        <v>34516</v>
      </c>
      <c r="B110" s="1">
        <v>362.85199999999998</v>
      </c>
      <c r="C110">
        <f t="shared" si="1"/>
        <v>377.05290905689549</v>
      </c>
    </row>
    <row r="111" spans="1:3" x14ac:dyDescent="0.15">
      <c r="A111" s="2">
        <v>34547</v>
      </c>
      <c r="B111" s="1">
        <v>381.63299999999998</v>
      </c>
      <c r="C111">
        <f t="shared" si="1"/>
        <v>369.00609251390341</v>
      </c>
    </row>
    <row r="112" spans="1:3" x14ac:dyDescent="0.15">
      <c r="A112" s="2">
        <v>34578</v>
      </c>
      <c r="B112" s="1">
        <v>395.26299999999998</v>
      </c>
      <c r="C112">
        <f t="shared" si="1"/>
        <v>382.90086441855988</v>
      </c>
    </row>
    <row r="113" spans="1:3" x14ac:dyDescent="0.15">
      <c r="A113" s="2">
        <v>34608</v>
      </c>
      <c r="B113" s="1">
        <v>397.99900000000002</v>
      </c>
      <c r="C113">
        <f t="shared" si="1"/>
        <v>392.55752284442235</v>
      </c>
    </row>
    <row r="114" spans="1:3" x14ac:dyDescent="0.15">
      <c r="A114" s="2">
        <v>34639</v>
      </c>
      <c r="B114" s="1">
        <v>406.61</v>
      </c>
      <c r="C114">
        <f t="shared" si="1"/>
        <v>394.54063668601498</v>
      </c>
    </row>
    <row r="115" spans="1:3" x14ac:dyDescent="0.15">
      <c r="A115" s="2">
        <v>34669</v>
      </c>
      <c r="B115" s="1">
        <v>396.30399999999997</v>
      </c>
      <c r="C115">
        <f t="shared" si="1"/>
        <v>399.92572817549268</v>
      </c>
    </row>
    <row r="116" spans="1:3" x14ac:dyDescent="0.15">
      <c r="A116" s="2">
        <v>34700</v>
      </c>
      <c r="B116" s="1">
        <v>408.00700000000001</v>
      </c>
      <c r="C116">
        <f t="shared" si="1"/>
        <v>391.59875432561012</v>
      </c>
    </row>
    <row r="117" spans="1:3" x14ac:dyDescent="0.15">
      <c r="A117" s="2">
        <v>34731</v>
      </c>
      <c r="B117" s="1">
        <v>425.10700000000003</v>
      </c>
      <c r="C117">
        <f t="shared" si="1"/>
        <v>399.02804605533424</v>
      </c>
    </row>
    <row r="118" spans="1:3" x14ac:dyDescent="0.15">
      <c r="A118" s="2">
        <v>34759</v>
      </c>
      <c r="B118" s="1">
        <v>444.03500000000003</v>
      </c>
      <c r="C118">
        <f t="shared" si="1"/>
        <v>431.20163695809322</v>
      </c>
    </row>
    <row r="119" spans="1:3" x14ac:dyDescent="0.15">
      <c r="A119" s="2">
        <v>34790</v>
      </c>
      <c r="B119" s="1">
        <v>453.09899999999999</v>
      </c>
      <c r="C119">
        <f t="shared" si="1"/>
        <v>457.26073936755517</v>
      </c>
    </row>
    <row r="120" spans="1:3" x14ac:dyDescent="0.15">
      <c r="A120" s="2">
        <v>34820</v>
      </c>
      <c r="B120" s="1">
        <v>484.35199999999998</v>
      </c>
      <c r="C120">
        <f t="shared" si="1"/>
        <v>463.83763216955015</v>
      </c>
    </row>
    <row r="121" spans="1:3" x14ac:dyDescent="0.15">
      <c r="A121" s="2">
        <v>34851</v>
      </c>
      <c r="B121" s="1">
        <v>517.553</v>
      </c>
      <c r="C121">
        <f t="shared" si="1"/>
        <v>504.73751267998313</v>
      </c>
    </row>
    <row r="122" spans="1:3" x14ac:dyDescent="0.15">
      <c r="A122" s="2">
        <v>34881</v>
      </c>
      <c r="B122" s="1">
        <v>568.20799999999997</v>
      </c>
      <c r="C122">
        <f t="shared" si="1"/>
        <v>557.23024675835609</v>
      </c>
    </row>
    <row r="123" spans="1:3" x14ac:dyDescent="0.15">
      <c r="A123" s="2">
        <v>34912</v>
      </c>
      <c r="B123" s="1">
        <v>575.51499999999999</v>
      </c>
      <c r="C123">
        <f t="shared" si="1"/>
        <v>633.87040359762375</v>
      </c>
    </row>
    <row r="124" spans="1:3" x14ac:dyDescent="0.15">
      <c r="A124" s="2">
        <v>34943</v>
      </c>
      <c r="B124" s="1">
        <v>594.54700000000003</v>
      </c>
      <c r="C124">
        <f t="shared" si="1"/>
        <v>608.62770267727751</v>
      </c>
    </row>
    <row r="125" spans="1:3" x14ac:dyDescent="0.15">
      <c r="A125" s="2">
        <v>34973</v>
      </c>
      <c r="B125" s="1">
        <v>579.72199999999998</v>
      </c>
      <c r="C125">
        <f t="shared" si="1"/>
        <v>623.37684779413121</v>
      </c>
    </row>
    <row r="126" spans="1:3" x14ac:dyDescent="0.15">
      <c r="A126" s="2">
        <v>35004</v>
      </c>
      <c r="B126" s="1">
        <v>595.76099999999997</v>
      </c>
      <c r="C126">
        <f t="shared" si="1"/>
        <v>592.60504835077893</v>
      </c>
    </row>
    <row r="127" spans="1:3" x14ac:dyDescent="0.15">
      <c r="A127" s="2">
        <v>35034</v>
      </c>
      <c r="B127" s="1">
        <v>580.94000000000005</v>
      </c>
      <c r="C127">
        <f t="shared" si="1"/>
        <v>607.08734255065622</v>
      </c>
    </row>
    <row r="128" spans="1:3" x14ac:dyDescent="0.15">
      <c r="A128" s="2">
        <v>35065</v>
      </c>
      <c r="B128" s="1">
        <v>563.39400000000001</v>
      </c>
      <c r="C128">
        <f t="shared" si="1"/>
        <v>587.61780500160137</v>
      </c>
    </row>
    <row r="129" spans="1:3" x14ac:dyDescent="0.15">
      <c r="A129" s="2">
        <v>35096</v>
      </c>
      <c r="B129" s="1">
        <v>622.697</v>
      </c>
      <c r="C129">
        <f t="shared" si="1"/>
        <v>569.78500770319158</v>
      </c>
    </row>
    <row r="130" spans="1:3" x14ac:dyDescent="0.15">
      <c r="A130" s="2">
        <v>35125</v>
      </c>
      <c r="B130" s="1">
        <v>610.03800000000001</v>
      </c>
      <c r="C130">
        <f t="shared" si="1"/>
        <v>616.53686092197063</v>
      </c>
    </row>
    <row r="131" spans="1:3" x14ac:dyDescent="0.15">
      <c r="A131" s="2">
        <v>35156</v>
      </c>
      <c r="B131" s="1">
        <v>631.39499999999998</v>
      </c>
      <c r="C131">
        <f t="shared" si="1"/>
        <v>602.19811442288449</v>
      </c>
    </row>
    <row r="132" spans="1:3" x14ac:dyDescent="0.15">
      <c r="A132" s="2">
        <v>35186</v>
      </c>
      <c r="B132" s="1">
        <v>680.12900000000002</v>
      </c>
      <c r="C132">
        <f t="shared" si="1"/>
        <v>610.58905977278982</v>
      </c>
    </row>
    <row r="133" spans="1:3" x14ac:dyDescent="0.15">
      <c r="A133" s="2">
        <v>35217</v>
      </c>
      <c r="B133" s="1">
        <v>680.60699999999997</v>
      </c>
      <c r="C133">
        <f t="shared" si="1"/>
        <v>684.15660238661121</v>
      </c>
    </row>
    <row r="134" spans="1:3" x14ac:dyDescent="0.15">
      <c r="A134" s="2">
        <v>35247</v>
      </c>
      <c r="B134" s="1">
        <v>638.23099999999999</v>
      </c>
      <c r="C134">
        <f t="shared" si="1"/>
        <v>681.36599865562164</v>
      </c>
    </row>
    <row r="135" spans="1:3" x14ac:dyDescent="0.15">
      <c r="A135" s="2">
        <v>35278</v>
      </c>
      <c r="B135" s="1">
        <v>672.31399999999996</v>
      </c>
      <c r="C135">
        <f t="shared" si="1"/>
        <v>635.10317958209362</v>
      </c>
    </row>
    <row r="136" spans="1:3" x14ac:dyDescent="0.15">
      <c r="A136" s="2">
        <v>35309</v>
      </c>
      <c r="B136" s="1">
        <v>707.47400000000005</v>
      </c>
      <c r="C136">
        <f t="shared" si="1"/>
        <v>665.4415040937231</v>
      </c>
    </row>
    <row r="137" spans="1:3" x14ac:dyDescent="0.15">
      <c r="A137" s="2">
        <v>35339</v>
      </c>
      <c r="B137" s="1">
        <v>751.6</v>
      </c>
      <c r="C137">
        <f t="shared" si="1"/>
        <v>703.40092426682509</v>
      </c>
    </row>
    <row r="138" spans="1:3" x14ac:dyDescent="0.15">
      <c r="A138" s="2">
        <v>35370</v>
      </c>
      <c r="B138" s="1">
        <v>800.44399999999996</v>
      </c>
      <c r="C138">
        <f t="shared" si="1"/>
        <v>758.36328478627729</v>
      </c>
    </row>
    <row r="139" spans="1:3" x14ac:dyDescent="0.15">
      <c r="A139" s="2">
        <v>35400</v>
      </c>
      <c r="B139" s="1">
        <v>834.99699999999996</v>
      </c>
      <c r="C139">
        <f t="shared" si="1"/>
        <v>816.77677885837136</v>
      </c>
    </row>
    <row r="140" spans="1:3" x14ac:dyDescent="0.15">
      <c r="A140" s="2">
        <v>35431</v>
      </c>
      <c r="B140" s="1">
        <v>880.92600000000004</v>
      </c>
      <c r="C140">
        <f t="shared" si="1"/>
        <v>875.81036353046125</v>
      </c>
    </row>
    <row r="141" spans="1:3" x14ac:dyDescent="0.15">
      <c r="A141" s="2">
        <v>35462</v>
      </c>
      <c r="B141" s="1">
        <v>886.351</v>
      </c>
      <c r="C141">
        <f t="shared" si="1"/>
        <v>925.58150990026229</v>
      </c>
    </row>
    <row r="142" spans="1:3" x14ac:dyDescent="0.15">
      <c r="A142" s="2">
        <v>35490</v>
      </c>
      <c r="B142" s="1">
        <v>833.53399999999999</v>
      </c>
      <c r="C142">
        <f t="shared" si="1"/>
        <v>913.77050797136678</v>
      </c>
    </row>
    <row r="143" spans="1:3" x14ac:dyDescent="0.15">
      <c r="A143" s="2">
        <v>35521</v>
      </c>
      <c r="B143" s="1">
        <v>818.90700000000004</v>
      </c>
      <c r="C143">
        <f t="shared" si="1"/>
        <v>841.65904681333438</v>
      </c>
    </row>
    <row r="144" spans="1:3" x14ac:dyDescent="0.15">
      <c r="A144" s="2">
        <v>35551</v>
      </c>
      <c r="B144" s="1">
        <v>932.72699999999998</v>
      </c>
      <c r="C144">
        <f t="shared" si="1"/>
        <v>825.92973128127949</v>
      </c>
    </row>
    <row r="145" spans="1:3" x14ac:dyDescent="0.15">
      <c r="A145" s="2">
        <v>35582</v>
      </c>
      <c r="B145" s="1">
        <v>960.36199999999997</v>
      </c>
      <c r="C145">
        <f t="shared" si="1"/>
        <v>934.98863697156378</v>
      </c>
    </row>
    <row r="146" spans="1:3" x14ac:dyDescent="0.15">
      <c r="A146" s="2">
        <v>35612</v>
      </c>
      <c r="B146" s="1">
        <v>1050.212</v>
      </c>
      <c r="C146">
        <f t="shared" si="1"/>
        <v>960.66788460854252</v>
      </c>
    </row>
    <row r="147" spans="1:3" x14ac:dyDescent="0.15">
      <c r="A147" s="2">
        <v>35643</v>
      </c>
      <c r="B147" s="1">
        <v>1108.7190000000001</v>
      </c>
      <c r="C147">
        <f t="shared" si="1"/>
        <v>1072.2753796575385</v>
      </c>
    </row>
    <row r="148" spans="1:3" x14ac:dyDescent="0.15">
      <c r="A148" s="2">
        <v>35674</v>
      </c>
      <c r="B148" s="1">
        <v>1110.2860000000001</v>
      </c>
      <c r="C148">
        <f t="shared" ref="C148:C211" si="2">_xlfn.FORECAST.LINEAR(B147,B138:B147,B137:B146)</f>
        <v>1153.7064019472969</v>
      </c>
    </row>
    <row r="149" spans="1:3" x14ac:dyDescent="0.15">
      <c r="A149" s="2">
        <v>35704</v>
      </c>
      <c r="B149" s="1">
        <v>1091.6600000000001</v>
      </c>
      <c r="C149">
        <f t="shared" si="2"/>
        <v>1137.2039452335389</v>
      </c>
    </row>
    <row r="150" spans="1:3" x14ac:dyDescent="0.15">
      <c r="A150" s="2">
        <v>35735</v>
      </c>
      <c r="B150" s="1">
        <v>1034.126</v>
      </c>
      <c r="C150">
        <f t="shared" si="2"/>
        <v>1104.3681569917758</v>
      </c>
    </row>
    <row r="151" spans="1:3" x14ac:dyDescent="0.15">
      <c r="A151" s="2">
        <v>35765</v>
      </c>
      <c r="B151" s="1">
        <v>1006.874</v>
      </c>
      <c r="C151">
        <f t="shared" si="2"/>
        <v>1039.5634697939572</v>
      </c>
    </row>
    <row r="152" spans="1:3" x14ac:dyDescent="0.15">
      <c r="A152" s="2">
        <v>35796</v>
      </c>
      <c r="B152" s="1">
        <v>1014.596</v>
      </c>
      <c r="C152">
        <f t="shared" si="2"/>
        <v>1014.4887437930726</v>
      </c>
    </row>
    <row r="153" spans="1:3" x14ac:dyDescent="0.15">
      <c r="A153" s="2">
        <v>35827</v>
      </c>
      <c r="B153" s="1">
        <v>1148.1030000000001</v>
      </c>
      <c r="C153">
        <f t="shared" si="2"/>
        <v>1027.3253213834087</v>
      </c>
    </row>
    <row r="154" spans="1:3" x14ac:dyDescent="0.15">
      <c r="A154" s="2">
        <v>35855</v>
      </c>
      <c r="B154" s="1">
        <v>1177.9949999999999</v>
      </c>
      <c r="C154">
        <f t="shared" si="2"/>
        <v>1119.6014184953838</v>
      </c>
    </row>
    <row r="155" spans="1:3" x14ac:dyDescent="0.15">
      <c r="A155" s="2">
        <v>35886</v>
      </c>
      <c r="B155" s="1">
        <v>1229.838</v>
      </c>
      <c r="C155">
        <f t="shared" si="2"/>
        <v>1155.721694449373</v>
      </c>
    </row>
    <row r="156" spans="1:3" x14ac:dyDescent="0.15">
      <c r="A156" s="2">
        <v>35916</v>
      </c>
      <c r="B156" s="1">
        <v>1236.8240000000001</v>
      </c>
      <c r="C156">
        <f t="shared" si="2"/>
        <v>1211.3291450710967</v>
      </c>
    </row>
    <row r="157" spans="1:3" x14ac:dyDescent="0.15">
      <c r="A157" s="2">
        <v>35947</v>
      </c>
      <c r="B157" s="1">
        <v>1236.4970000000001</v>
      </c>
      <c r="C157">
        <f t="shared" si="2"/>
        <v>1238.0175664820226</v>
      </c>
    </row>
    <row r="158" spans="1:3" x14ac:dyDescent="0.15">
      <c r="A158" s="2">
        <v>35977</v>
      </c>
      <c r="B158" s="1">
        <v>1400.3889999999999</v>
      </c>
      <c r="C158">
        <f t="shared" si="2"/>
        <v>1238.1646919508216</v>
      </c>
    </row>
    <row r="159" spans="1:3" x14ac:dyDescent="0.15">
      <c r="A159" s="2">
        <v>36008</v>
      </c>
      <c r="B159" s="1">
        <v>1345.374</v>
      </c>
      <c r="C159">
        <f t="shared" si="2"/>
        <v>1466.9878768009935</v>
      </c>
    </row>
    <row r="160" spans="1:3" x14ac:dyDescent="0.15">
      <c r="A160" s="2">
        <v>36039</v>
      </c>
      <c r="B160" s="1">
        <v>1304.75</v>
      </c>
      <c r="C160">
        <f t="shared" si="2"/>
        <v>1354.2558674418754</v>
      </c>
    </row>
    <row r="161" spans="1:3" x14ac:dyDescent="0.15">
      <c r="A161" s="2">
        <v>36069</v>
      </c>
      <c r="B161" s="1">
        <v>1282.7439999999999</v>
      </c>
      <c r="C161">
        <f t="shared" si="2"/>
        <v>1309.169115641678</v>
      </c>
    </row>
    <row r="162" spans="1:3" x14ac:dyDescent="0.15">
      <c r="A162" s="2">
        <v>36100</v>
      </c>
      <c r="B162" s="1">
        <v>1501.894</v>
      </c>
      <c r="C162">
        <f t="shared" si="2"/>
        <v>1288.5999443664336</v>
      </c>
    </row>
    <row r="163" spans="1:3" x14ac:dyDescent="0.15">
      <c r="A163" s="2">
        <v>36130</v>
      </c>
      <c r="B163" s="1">
        <v>1711.2180000000001</v>
      </c>
      <c r="C163">
        <f t="shared" si="2"/>
        <v>1449.091842224205</v>
      </c>
    </row>
    <row r="164" spans="1:3" x14ac:dyDescent="0.15">
      <c r="A164" s="2">
        <v>36161</v>
      </c>
      <c r="B164" s="1">
        <v>1986.98</v>
      </c>
      <c r="C164">
        <f t="shared" si="2"/>
        <v>1837.7201525172036</v>
      </c>
    </row>
    <row r="165" spans="1:3" x14ac:dyDescent="0.15">
      <c r="A165" s="2">
        <v>36192</v>
      </c>
      <c r="B165" s="1">
        <v>1992.598</v>
      </c>
      <c r="C165">
        <f t="shared" si="2"/>
        <v>2325.2081879147418</v>
      </c>
    </row>
    <row r="166" spans="1:3" x14ac:dyDescent="0.15">
      <c r="A166" s="2">
        <v>36220</v>
      </c>
      <c r="B166" s="1">
        <v>2028.9970000000001</v>
      </c>
      <c r="C166">
        <f t="shared" si="2"/>
        <v>2113.0849452324564</v>
      </c>
    </row>
    <row r="167" spans="1:3" x14ac:dyDescent="0.15">
      <c r="A167" s="2">
        <v>36251</v>
      </c>
      <c r="B167" s="1">
        <v>2158.37</v>
      </c>
      <c r="C167">
        <f t="shared" si="2"/>
        <v>2111.401795427465</v>
      </c>
    </row>
    <row r="168" spans="1:3" x14ac:dyDescent="0.15">
      <c r="A168" s="2">
        <v>36281</v>
      </c>
      <c r="B168" s="1">
        <v>2122.4079999999999</v>
      </c>
      <c r="C168">
        <f t="shared" si="2"/>
        <v>2250.5859542234762</v>
      </c>
    </row>
    <row r="169" spans="1:3" x14ac:dyDescent="0.15">
      <c r="A169" s="2">
        <v>36312</v>
      </c>
      <c r="B169" s="1">
        <v>2151.6039999999998</v>
      </c>
      <c r="C169">
        <f t="shared" si="2"/>
        <v>2181.3794574613548</v>
      </c>
    </row>
    <row r="170" spans="1:3" x14ac:dyDescent="0.15">
      <c r="A170" s="2">
        <v>36342</v>
      </c>
      <c r="B170" s="1">
        <v>2346.88</v>
      </c>
      <c r="C170">
        <f t="shared" si="2"/>
        <v>2199.6400468273141</v>
      </c>
    </row>
    <row r="171" spans="1:3" x14ac:dyDescent="0.15">
      <c r="A171" s="2">
        <v>36373</v>
      </c>
      <c r="B171" s="1">
        <v>2302.9180000000001</v>
      </c>
      <c r="C171">
        <f t="shared" si="2"/>
        <v>2397.2682637925182</v>
      </c>
    </row>
    <row r="172" spans="1:3" x14ac:dyDescent="0.15">
      <c r="A172" s="2">
        <v>36404</v>
      </c>
      <c r="B172" s="1">
        <v>2464.777</v>
      </c>
      <c r="C172">
        <f t="shared" si="2"/>
        <v>2308.3922441377163</v>
      </c>
    </row>
    <row r="173" spans="1:3" x14ac:dyDescent="0.15">
      <c r="A173" s="2">
        <v>36434</v>
      </c>
      <c r="B173" s="1">
        <v>2482.7489999999998</v>
      </c>
      <c r="C173">
        <f t="shared" si="2"/>
        <v>2453.2882457469236</v>
      </c>
    </row>
    <row r="174" spans="1:3" x14ac:dyDescent="0.15">
      <c r="A174" s="2">
        <v>36465</v>
      </c>
      <c r="B174" s="1">
        <v>2882.1640000000002</v>
      </c>
      <c r="C174">
        <f t="shared" si="2"/>
        <v>2470.405958524625</v>
      </c>
    </row>
    <row r="175" spans="1:3" x14ac:dyDescent="0.15">
      <c r="A175" s="2">
        <v>36495</v>
      </c>
      <c r="B175" s="1">
        <v>3358.2240000000002</v>
      </c>
      <c r="C175">
        <f t="shared" si="2"/>
        <v>3154.2460390385777</v>
      </c>
    </row>
    <row r="176" spans="1:3" x14ac:dyDescent="0.15">
      <c r="A176" s="2">
        <v>36526</v>
      </c>
      <c r="B176" s="1">
        <v>3633.1089999999999</v>
      </c>
      <c r="C176">
        <f t="shared" si="2"/>
        <v>3967.3943705813849</v>
      </c>
    </row>
    <row r="177" spans="1:3" x14ac:dyDescent="0.15">
      <c r="A177" s="2">
        <v>36557</v>
      </c>
      <c r="B177" s="1">
        <v>4012.3710000000001</v>
      </c>
      <c r="C177">
        <f t="shared" si="2"/>
        <v>4090.2526184981816</v>
      </c>
    </row>
    <row r="178" spans="1:3" x14ac:dyDescent="0.15">
      <c r="A178" s="2">
        <v>36586</v>
      </c>
      <c r="B178" s="1">
        <v>4436.54</v>
      </c>
      <c r="C178">
        <f t="shared" si="2"/>
        <v>4524.224838010462</v>
      </c>
    </row>
    <row r="179" spans="1:3" x14ac:dyDescent="0.15">
      <c r="A179" s="2">
        <v>36617</v>
      </c>
      <c r="B179" s="1">
        <v>3742.25</v>
      </c>
      <c r="C179">
        <f t="shared" si="2"/>
        <v>4973.27920100544</v>
      </c>
    </row>
    <row r="180" spans="1:3" x14ac:dyDescent="0.15">
      <c r="A180" s="2">
        <v>36647</v>
      </c>
      <c r="B180" s="1">
        <v>3412.799</v>
      </c>
      <c r="C180">
        <f t="shared" si="2"/>
        <v>3804.9194912037624</v>
      </c>
    </row>
    <row r="181" spans="1:3" x14ac:dyDescent="0.15">
      <c r="A181" s="2">
        <v>36678</v>
      </c>
      <c r="B181" s="1">
        <v>3748.819</v>
      </c>
      <c r="C181">
        <f t="shared" si="2"/>
        <v>3473.1489287861577</v>
      </c>
    </row>
    <row r="182" spans="1:3" x14ac:dyDescent="0.15">
      <c r="A182" s="2">
        <v>36708</v>
      </c>
      <c r="B182" s="1">
        <v>3825.931</v>
      </c>
      <c r="C182">
        <f t="shared" si="2"/>
        <v>3779.2562702770306</v>
      </c>
    </row>
    <row r="183" spans="1:3" x14ac:dyDescent="0.15">
      <c r="A183" s="2">
        <v>36739</v>
      </c>
      <c r="B183" s="1">
        <v>3772.6329999999998</v>
      </c>
      <c r="C183">
        <f t="shared" si="2"/>
        <v>3839.4579964511981</v>
      </c>
    </row>
    <row r="184" spans="1:3" x14ac:dyDescent="0.15">
      <c r="A184" s="2">
        <v>36770</v>
      </c>
      <c r="B184" s="1">
        <v>3742.1959999999999</v>
      </c>
      <c r="C184">
        <f t="shared" si="2"/>
        <v>3800.0184709166251</v>
      </c>
    </row>
    <row r="185" spans="1:3" x14ac:dyDescent="0.15">
      <c r="A185" s="2">
        <v>36800</v>
      </c>
      <c r="B185" s="1">
        <v>3268.183</v>
      </c>
      <c r="C185">
        <f t="shared" si="2"/>
        <v>3789.761898939857</v>
      </c>
    </row>
    <row r="186" spans="1:3" x14ac:dyDescent="0.15">
      <c r="A186" s="2">
        <v>36831</v>
      </c>
      <c r="B186" s="1">
        <v>2943.9050000000002</v>
      </c>
      <c r="C186">
        <f t="shared" si="2"/>
        <v>3640.2352029818057</v>
      </c>
    </row>
    <row r="187" spans="1:3" x14ac:dyDescent="0.15">
      <c r="A187" s="2">
        <v>36861</v>
      </c>
      <c r="B187" s="1">
        <v>2578.7510000000002</v>
      </c>
      <c r="C187">
        <f t="shared" si="2"/>
        <v>3198.2659333498914</v>
      </c>
    </row>
    <row r="188" spans="1:3" x14ac:dyDescent="0.15">
      <c r="A188" s="2">
        <v>36892</v>
      </c>
      <c r="B188" s="1">
        <v>2519.1</v>
      </c>
      <c r="C188">
        <f t="shared" si="2"/>
        <v>2517.9273555303621</v>
      </c>
    </row>
    <row r="189" spans="1:3" x14ac:dyDescent="0.15">
      <c r="A189" s="2">
        <v>36923</v>
      </c>
      <c r="B189" s="1">
        <v>2244.4319999999998</v>
      </c>
      <c r="C189">
        <f t="shared" si="2"/>
        <v>2520.3678078317084</v>
      </c>
    </row>
    <row r="190" spans="1:3" x14ac:dyDescent="0.15">
      <c r="A190" s="2">
        <v>36951</v>
      </c>
      <c r="B190" s="1">
        <v>1752.6679999999999</v>
      </c>
      <c r="C190">
        <f t="shared" si="2"/>
        <v>2020.4758581743854</v>
      </c>
    </row>
    <row r="191" spans="1:3" x14ac:dyDescent="0.15">
      <c r="A191" s="2">
        <v>36982</v>
      </c>
      <c r="B191" s="1">
        <v>1677.5540000000001</v>
      </c>
      <c r="C191">
        <f t="shared" si="2"/>
        <v>1322.3151234724933</v>
      </c>
    </row>
    <row r="192" spans="1:3" x14ac:dyDescent="0.15">
      <c r="A192" s="2">
        <v>37012</v>
      </c>
      <c r="B192" s="1">
        <v>1902.6289999999999</v>
      </c>
      <c r="C192">
        <f t="shared" si="2"/>
        <v>1394.8748949172598</v>
      </c>
    </row>
    <row r="193" spans="1:3" x14ac:dyDescent="0.15">
      <c r="A193" s="2">
        <v>37043</v>
      </c>
      <c r="B193" s="1">
        <v>1795.329</v>
      </c>
      <c r="C193">
        <f t="shared" si="2"/>
        <v>1786.3254307027748</v>
      </c>
    </row>
    <row r="194" spans="1:3" x14ac:dyDescent="0.15">
      <c r="A194" s="2">
        <v>37073</v>
      </c>
      <c r="B194" s="1">
        <v>1693.38</v>
      </c>
      <c r="C194">
        <f t="shared" si="2"/>
        <v>1708.4418312051755</v>
      </c>
    </row>
    <row r="195" spans="1:3" x14ac:dyDescent="0.15">
      <c r="A195" s="2">
        <v>37104</v>
      </c>
      <c r="B195" s="1">
        <v>1589.9649999999999</v>
      </c>
      <c r="C195">
        <f t="shared" si="2"/>
        <v>1655.7468601678625</v>
      </c>
    </row>
    <row r="196" spans="1:3" x14ac:dyDescent="0.15">
      <c r="A196" s="2">
        <v>37135</v>
      </c>
      <c r="B196" s="1">
        <v>1250.873</v>
      </c>
      <c r="C196">
        <f t="shared" si="2"/>
        <v>1565.8200747505925</v>
      </c>
    </row>
    <row r="197" spans="1:3" x14ac:dyDescent="0.15">
      <c r="A197" s="2">
        <v>37165</v>
      </c>
      <c r="B197" s="1">
        <v>1334.297</v>
      </c>
      <c r="C197">
        <f t="shared" si="2"/>
        <v>1236.5896827745182</v>
      </c>
    </row>
    <row r="198" spans="1:3" x14ac:dyDescent="0.15">
      <c r="A198" s="2">
        <v>37196</v>
      </c>
      <c r="B198" s="1">
        <v>1549.63</v>
      </c>
      <c r="C198">
        <f t="shared" si="2"/>
        <v>1328.2389922041211</v>
      </c>
    </row>
    <row r="199" spans="1:3" x14ac:dyDescent="0.15">
      <c r="A199" s="2">
        <v>37226</v>
      </c>
      <c r="B199" s="1">
        <v>1626.6949999999999</v>
      </c>
      <c r="C199">
        <f t="shared" si="2"/>
        <v>1545.567438656637</v>
      </c>
    </row>
    <row r="200" spans="1:3" x14ac:dyDescent="0.15">
      <c r="A200" s="2">
        <v>37257</v>
      </c>
      <c r="B200" s="1">
        <v>1598.36</v>
      </c>
      <c r="C200">
        <f t="shared" si="2"/>
        <v>1594.9981200770549</v>
      </c>
    </row>
    <row r="201" spans="1:3" x14ac:dyDescent="0.15">
      <c r="A201" s="2">
        <v>37288</v>
      </c>
      <c r="B201" s="1">
        <v>1429.9760000000001</v>
      </c>
      <c r="C201">
        <f t="shared" si="2"/>
        <v>1590.3332239670767</v>
      </c>
    </row>
    <row r="202" spans="1:3" x14ac:dyDescent="0.15">
      <c r="A202" s="2">
        <v>37316</v>
      </c>
      <c r="B202" s="1">
        <v>1486.0630000000001</v>
      </c>
      <c r="C202">
        <f t="shared" si="2"/>
        <v>1471.6081084423097</v>
      </c>
    </row>
    <row r="203" spans="1:3" x14ac:dyDescent="0.15">
      <c r="A203" s="2">
        <v>37347</v>
      </c>
      <c r="B203" s="1">
        <v>1356.3869999999999</v>
      </c>
      <c r="C203">
        <f t="shared" si="2"/>
        <v>1487.2424773805906</v>
      </c>
    </row>
    <row r="204" spans="1:3" x14ac:dyDescent="0.15">
      <c r="A204" s="2">
        <v>37377</v>
      </c>
      <c r="B204" s="1">
        <v>1248.5239999999999</v>
      </c>
      <c r="C204">
        <f t="shared" si="2"/>
        <v>1415.6555468782108</v>
      </c>
    </row>
    <row r="205" spans="1:3" x14ac:dyDescent="0.15">
      <c r="A205" s="2">
        <v>37408</v>
      </c>
      <c r="B205" s="1">
        <v>1105.0509999999999</v>
      </c>
      <c r="C205">
        <f t="shared" si="2"/>
        <v>1350.8340263417624</v>
      </c>
    </row>
    <row r="206" spans="1:3" x14ac:dyDescent="0.15">
      <c r="A206" s="2">
        <v>37438</v>
      </c>
      <c r="B206" s="1">
        <v>977.60500000000002</v>
      </c>
      <c r="C206">
        <f t="shared" si="2"/>
        <v>1202.1742562052286</v>
      </c>
    </row>
    <row r="207" spans="1:3" x14ac:dyDescent="0.15">
      <c r="A207" s="2">
        <v>37469</v>
      </c>
      <c r="B207" s="1">
        <v>960.47299999999996</v>
      </c>
      <c r="C207">
        <f t="shared" si="2"/>
        <v>951.44508762697501</v>
      </c>
    </row>
    <row r="208" spans="1:3" x14ac:dyDescent="0.15">
      <c r="A208" s="2">
        <v>37500</v>
      </c>
      <c r="B208" s="1">
        <v>893.18</v>
      </c>
      <c r="C208">
        <f t="shared" si="2"/>
        <v>914.42707252038167</v>
      </c>
    </row>
    <row r="209" spans="1:3" x14ac:dyDescent="0.15">
      <c r="A209" s="2">
        <v>37530</v>
      </c>
      <c r="B209" s="1">
        <v>913.21299999999997</v>
      </c>
      <c r="C209">
        <f t="shared" si="2"/>
        <v>812.09369464125609</v>
      </c>
    </row>
    <row r="210" spans="1:3" x14ac:dyDescent="0.15">
      <c r="A210" s="2">
        <v>37561</v>
      </c>
      <c r="B210" s="1">
        <v>1057.7080000000001</v>
      </c>
      <c r="C210">
        <f t="shared" si="2"/>
        <v>869.93154121934117</v>
      </c>
    </row>
    <row r="211" spans="1:3" x14ac:dyDescent="0.15">
      <c r="A211" s="2">
        <v>37591</v>
      </c>
      <c r="B211" s="1">
        <v>1032.75</v>
      </c>
      <c r="C211">
        <f t="shared" si="2"/>
        <v>1033.7220101055582</v>
      </c>
    </row>
    <row r="212" spans="1:3" x14ac:dyDescent="0.15">
      <c r="A212" s="2">
        <v>37622</v>
      </c>
      <c r="B212" s="1">
        <v>1035.548</v>
      </c>
      <c r="C212">
        <f t="shared" ref="C212:C275" si="3">_xlfn.FORECAST.LINEAR(B211,B202:B211,B201:B210)</f>
        <v>1013.6650920511245</v>
      </c>
    </row>
    <row r="213" spans="1:3" x14ac:dyDescent="0.15">
      <c r="A213" s="2">
        <v>37653</v>
      </c>
      <c r="B213" s="1">
        <v>984.15300000000002</v>
      </c>
      <c r="C213">
        <f t="shared" si="3"/>
        <v>1012.757208284228</v>
      </c>
    </row>
    <row r="214" spans="1:3" x14ac:dyDescent="0.15">
      <c r="A214" s="2">
        <v>37681</v>
      </c>
      <c r="B214" s="1">
        <v>1028.749</v>
      </c>
      <c r="C214">
        <f t="shared" si="3"/>
        <v>977.85603722863175</v>
      </c>
    </row>
    <row r="215" spans="1:3" x14ac:dyDescent="0.15">
      <c r="A215" s="2">
        <v>37712</v>
      </c>
      <c r="B215" s="1">
        <v>1068.6089999999999</v>
      </c>
      <c r="C215">
        <f t="shared" si="3"/>
        <v>1001.785442540342</v>
      </c>
    </row>
    <row r="216" spans="1:3" x14ac:dyDescent="0.15">
      <c r="A216" s="2">
        <v>37742</v>
      </c>
      <c r="B216" s="1">
        <v>1144.999</v>
      </c>
      <c r="C216">
        <f t="shared" si="3"/>
        <v>1014.9363733610985</v>
      </c>
    </row>
    <row r="217" spans="1:3" x14ac:dyDescent="0.15">
      <c r="A217" s="2">
        <v>37773</v>
      </c>
      <c r="B217" s="1">
        <v>1214.444</v>
      </c>
      <c r="C217">
        <f t="shared" si="3"/>
        <v>1123.0261828363741</v>
      </c>
    </row>
    <row r="218" spans="1:3" x14ac:dyDescent="0.15">
      <c r="A218" s="2">
        <v>37803</v>
      </c>
      <c r="B218" s="1">
        <v>1268.7529999999999</v>
      </c>
      <c r="C218">
        <f t="shared" si="3"/>
        <v>1230.1069969483246</v>
      </c>
    </row>
    <row r="219" spans="1:3" x14ac:dyDescent="0.15">
      <c r="A219" s="2">
        <v>37834</v>
      </c>
      <c r="B219" s="1">
        <v>1272.499</v>
      </c>
      <c r="C219">
        <f t="shared" si="3"/>
        <v>1293.8833882298591</v>
      </c>
    </row>
    <row r="220" spans="1:3" x14ac:dyDescent="0.15">
      <c r="A220" s="2">
        <v>37865</v>
      </c>
      <c r="B220" s="1">
        <v>1358.2190000000001</v>
      </c>
      <c r="C220">
        <f t="shared" si="3"/>
        <v>1280.9128324031753</v>
      </c>
    </row>
    <row r="221" spans="1:3" x14ac:dyDescent="0.15">
      <c r="A221" s="2">
        <v>37895</v>
      </c>
      <c r="B221" s="1">
        <v>1395.5920000000001</v>
      </c>
      <c r="C221">
        <f t="shared" si="3"/>
        <v>1425.289649934085</v>
      </c>
    </row>
    <row r="222" spans="1:3" x14ac:dyDescent="0.15">
      <c r="A222" s="2">
        <v>37926</v>
      </c>
      <c r="B222" s="1">
        <v>1412.8019999999999</v>
      </c>
      <c r="C222">
        <f t="shared" si="3"/>
        <v>1452.5570527660104</v>
      </c>
    </row>
    <row r="223" spans="1:3" x14ac:dyDescent="0.15">
      <c r="A223" s="2">
        <v>37956</v>
      </c>
      <c r="B223" s="1">
        <v>1427.079</v>
      </c>
      <c r="C223">
        <f t="shared" si="3"/>
        <v>1454.5844011733041</v>
      </c>
    </row>
    <row r="224" spans="1:3" x14ac:dyDescent="0.15">
      <c r="A224" s="2">
        <v>37987</v>
      </c>
      <c r="B224" s="1">
        <v>1521.3040000000001</v>
      </c>
      <c r="C224">
        <f t="shared" si="3"/>
        <v>1454.0911447035264</v>
      </c>
    </row>
    <row r="225" spans="1:3" x14ac:dyDescent="0.15">
      <c r="A225" s="2">
        <v>38018</v>
      </c>
      <c r="B225" s="1">
        <v>1485.366</v>
      </c>
      <c r="C225">
        <f t="shared" si="3"/>
        <v>1558.0027070206265</v>
      </c>
    </row>
    <row r="226" spans="1:3" x14ac:dyDescent="0.15">
      <c r="A226" s="2">
        <v>38047</v>
      </c>
      <c r="B226" s="1">
        <v>1428.9359999999999</v>
      </c>
      <c r="C226">
        <f t="shared" si="3"/>
        <v>1497.310386218388</v>
      </c>
    </row>
    <row r="227" spans="1:3" x14ac:dyDescent="0.15">
      <c r="A227" s="2">
        <v>38078</v>
      </c>
      <c r="B227" s="1">
        <v>1469.3130000000001</v>
      </c>
      <c r="C227">
        <f t="shared" si="3"/>
        <v>1437.6562128375624</v>
      </c>
    </row>
    <row r="228" spans="1:3" x14ac:dyDescent="0.15">
      <c r="A228" s="2">
        <v>38108</v>
      </c>
      <c r="B228" s="1">
        <v>1418.1010000000001</v>
      </c>
      <c r="C228">
        <f t="shared" si="3"/>
        <v>1471.3479747260803</v>
      </c>
    </row>
    <row r="229" spans="1:3" x14ac:dyDescent="0.15">
      <c r="A229" s="2">
        <v>38139</v>
      </c>
      <c r="B229" s="1">
        <v>1478.1610000000001</v>
      </c>
      <c r="C229">
        <f t="shared" si="3"/>
        <v>1428.0497053439858</v>
      </c>
    </row>
    <row r="230" spans="1:3" x14ac:dyDescent="0.15">
      <c r="A230" s="2">
        <v>38169</v>
      </c>
      <c r="B230" s="1">
        <v>1416.953</v>
      </c>
      <c r="C230">
        <f t="shared" si="3"/>
        <v>1465.6335249196773</v>
      </c>
    </row>
    <row r="231" spans="1:3" x14ac:dyDescent="0.15">
      <c r="A231" s="2">
        <v>38200</v>
      </c>
      <c r="B231" s="1">
        <v>1355.5060000000001</v>
      </c>
      <c r="C231">
        <f t="shared" si="3"/>
        <v>1440.3818843528995</v>
      </c>
    </row>
    <row r="232" spans="1:3" x14ac:dyDescent="0.15">
      <c r="A232" s="2">
        <v>38231</v>
      </c>
      <c r="B232" s="1">
        <v>1404.8119999999999</v>
      </c>
      <c r="C232">
        <f t="shared" si="3"/>
        <v>1423.7052773138078</v>
      </c>
    </row>
    <row r="233" spans="1:3" x14ac:dyDescent="0.15">
      <c r="A233" s="2">
        <v>38261</v>
      </c>
      <c r="B233" s="1">
        <v>1452.056</v>
      </c>
      <c r="C233">
        <f t="shared" si="3"/>
        <v>1431.99338722379</v>
      </c>
    </row>
    <row r="234" spans="1:3" x14ac:dyDescent="0.15">
      <c r="A234" s="2">
        <v>38292</v>
      </c>
      <c r="B234" s="1">
        <v>1545.5909999999999</v>
      </c>
      <c r="C234">
        <f t="shared" si="3"/>
        <v>1445.2412858443329</v>
      </c>
    </row>
    <row r="235" spans="1:3" x14ac:dyDescent="0.15">
      <c r="A235" s="2">
        <v>38322</v>
      </c>
      <c r="B235" s="1">
        <v>1612.143</v>
      </c>
      <c r="C235">
        <f t="shared" si="3"/>
        <v>1475.9579184592435</v>
      </c>
    </row>
    <row r="236" spans="1:3" x14ac:dyDescent="0.15">
      <c r="A236" s="2">
        <v>38353</v>
      </c>
      <c r="B236" s="1">
        <v>1539.8019999999999</v>
      </c>
      <c r="C236">
        <f t="shared" si="3"/>
        <v>1590.5821632998905</v>
      </c>
    </row>
    <row r="237" spans="1:3" x14ac:dyDescent="0.15">
      <c r="A237" s="2">
        <v>38384</v>
      </c>
      <c r="B237" s="1">
        <v>1521.4090000000001</v>
      </c>
      <c r="C237">
        <f t="shared" si="3"/>
        <v>1523.9435059115142</v>
      </c>
    </row>
    <row r="238" spans="1:3" x14ac:dyDescent="0.15">
      <c r="A238" s="2">
        <v>38412</v>
      </c>
      <c r="B238" s="1">
        <v>1499.492</v>
      </c>
      <c r="C238">
        <f t="shared" si="3"/>
        <v>1509.9944171868738</v>
      </c>
    </row>
    <row r="239" spans="1:3" x14ac:dyDescent="0.15">
      <c r="A239" s="2">
        <v>38443</v>
      </c>
      <c r="B239" s="1">
        <v>1447.271</v>
      </c>
      <c r="C239">
        <f t="shared" si="3"/>
        <v>1499.3046289831527</v>
      </c>
    </row>
    <row r="240" spans="1:3" x14ac:dyDescent="0.15">
      <c r="A240" s="2">
        <v>38473</v>
      </c>
      <c r="B240" s="1">
        <v>1489.885</v>
      </c>
      <c r="C240">
        <f t="shared" si="3"/>
        <v>1455.0923059463107</v>
      </c>
    </row>
    <row r="241" spans="1:3" x14ac:dyDescent="0.15">
      <c r="A241" s="2">
        <v>38504</v>
      </c>
      <c r="B241" s="1">
        <v>1528.1980000000001</v>
      </c>
      <c r="C241">
        <f t="shared" si="3"/>
        <v>1493.7422959573983</v>
      </c>
    </row>
    <row r="242" spans="1:3" x14ac:dyDescent="0.15">
      <c r="A242" s="2">
        <v>38534</v>
      </c>
      <c r="B242" s="1">
        <v>1566.9159999999999</v>
      </c>
      <c r="C242">
        <f t="shared" si="3"/>
        <v>1526.6878927096436</v>
      </c>
    </row>
    <row r="243" spans="1:3" x14ac:dyDescent="0.15">
      <c r="A243" s="2">
        <v>38565</v>
      </c>
      <c r="B243" s="1">
        <v>1587.0709999999999</v>
      </c>
      <c r="C243">
        <f t="shared" si="3"/>
        <v>1548.4126947471484</v>
      </c>
    </row>
    <row r="244" spans="1:3" x14ac:dyDescent="0.15">
      <c r="A244" s="2">
        <v>38596</v>
      </c>
      <c r="B244" s="1">
        <v>1586.548</v>
      </c>
      <c r="C244">
        <f t="shared" si="3"/>
        <v>1560.9447892667292</v>
      </c>
    </row>
    <row r="245" spans="1:3" x14ac:dyDescent="0.15">
      <c r="A245" s="2">
        <v>38626</v>
      </c>
      <c r="B245" s="1">
        <v>1560.81</v>
      </c>
      <c r="C245">
        <f t="shared" si="3"/>
        <v>1570.8753481771241</v>
      </c>
    </row>
    <row r="246" spans="1:3" x14ac:dyDescent="0.15">
      <c r="A246" s="2">
        <v>38657</v>
      </c>
      <c r="B246" s="1">
        <v>1653.789</v>
      </c>
      <c r="C246">
        <f t="shared" si="3"/>
        <v>1546.1025463698443</v>
      </c>
    </row>
    <row r="247" spans="1:3" x14ac:dyDescent="0.15">
      <c r="A247" s="2">
        <v>38687</v>
      </c>
      <c r="B247" s="1">
        <v>1684.789</v>
      </c>
      <c r="C247">
        <f t="shared" si="3"/>
        <v>1653.7795551415575</v>
      </c>
    </row>
    <row r="248" spans="1:3" x14ac:dyDescent="0.15">
      <c r="A248" s="2">
        <v>38718</v>
      </c>
      <c r="B248" s="1">
        <v>1713.9480000000001</v>
      </c>
      <c r="C248">
        <f t="shared" si="3"/>
        <v>1702.4653090614584</v>
      </c>
    </row>
    <row r="249" spans="1:3" x14ac:dyDescent="0.15">
      <c r="A249" s="2">
        <v>38749</v>
      </c>
      <c r="B249" s="1">
        <v>1671.2619999999999</v>
      </c>
      <c r="C249">
        <f t="shared" si="3"/>
        <v>1736.6669433452632</v>
      </c>
    </row>
    <row r="250" spans="1:3" x14ac:dyDescent="0.15">
      <c r="A250" s="2">
        <v>38777</v>
      </c>
      <c r="B250" s="1">
        <v>1678.6769999999999</v>
      </c>
      <c r="C250">
        <f t="shared" si="3"/>
        <v>1673.7310197906691</v>
      </c>
    </row>
    <row r="251" spans="1:3" x14ac:dyDescent="0.15">
      <c r="A251" s="2">
        <v>38808</v>
      </c>
      <c r="B251" s="1">
        <v>1714.6969999999999</v>
      </c>
      <c r="C251">
        <f t="shared" si="3"/>
        <v>1679.1002664422003</v>
      </c>
    </row>
    <row r="252" spans="1:3" x14ac:dyDescent="0.15">
      <c r="A252" s="2">
        <v>38838</v>
      </c>
      <c r="B252" s="1">
        <v>1637.6479999999999</v>
      </c>
      <c r="C252">
        <f t="shared" si="3"/>
        <v>1712.55786162456</v>
      </c>
    </row>
    <row r="253" spans="1:3" x14ac:dyDescent="0.15">
      <c r="A253" s="2">
        <v>38869</v>
      </c>
      <c r="B253" s="1">
        <v>1560.0909999999999</v>
      </c>
      <c r="C253">
        <f t="shared" si="3"/>
        <v>1646.3940330559365</v>
      </c>
    </row>
    <row r="254" spans="1:3" x14ac:dyDescent="0.15">
      <c r="A254" s="2">
        <v>38899</v>
      </c>
      <c r="B254" s="1">
        <v>1501.471</v>
      </c>
      <c r="C254">
        <f t="shared" si="3"/>
        <v>1594.0752012884609</v>
      </c>
    </row>
    <row r="255" spans="1:3" x14ac:dyDescent="0.15">
      <c r="A255" s="2">
        <v>38930</v>
      </c>
      <c r="B255" s="1">
        <v>1534.3389999999999</v>
      </c>
      <c r="C255">
        <f t="shared" si="3"/>
        <v>1521.7949915682534</v>
      </c>
    </row>
    <row r="256" spans="1:3" x14ac:dyDescent="0.15">
      <c r="A256" s="2">
        <v>38961</v>
      </c>
      <c r="B256" s="1">
        <v>1621.182</v>
      </c>
      <c r="C256">
        <f t="shared" si="3"/>
        <v>1559.2422697366228</v>
      </c>
    </row>
    <row r="257" spans="1:3" x14ac:dyDescent="0.15">
      <c r="A257" s="2">
        <v>38991</v>
      </c>
      <c r="B257" s="1">
        <v>1704.203</v>
      </c>
      <c r="C257">
        <f t="shared" si="3"/>
        <v>1621.7982802548695</v>
      </c>
    </row>
    <row r="258" spans="1:3" x14ac:dyDescent="0.15">
      <c r="A258" s="2">
        <v>39022</v>
      </c>
      <c r="B258" s="1">
        <v>1770.2760000000001</v>
      </c>
      <c r="C258">
        <f t="shared" si="3"/>
        <v>1683.5073273316898</v>
      </c>
    </row>
    <row r="259" spans="1:3" x14ac:dyDescent="0.15">
      <c r="A259" s="2">
        <v>39052</v>
      </c>
      <c r="B259" s="1">
        <v>1780.6769999999999</v>
      </c>
      <c r="C259">
        <f t="shared" si="3"/>
        <v>1742.9596187268926</v>
      </c>
    </row>
    <row r="260" spans="1:3" x14ac:dyDescent="0.15">
      <c r="A260" s="2">
        <v>39083</v>
      </c>
      <c r="B260" s="1">
        <v>1796.384</v>
      </c>
      <c r="C260">
        <f t="shared" si="3"/>
        <v>1772.6551342336313</v>
      </c>
    </row>
    <row r="261" spans="1:3" x14ac:dyDescent="0.15">
      <c r="A261" s="2">
        <v>39114</v>
      </c>
      <c r="B261" s="1">
        <v>1806.0329999999999</v>
      </c>
      <c r="C261">
        <f t="shared" si="3"/>
        <v>1793.9030265155857</v>
      </c>
    </row>
    <row r="262" spans="1:3" x14ac:dyDescent="0.15">
      <c r="A262" s="2">
        <v>39142</v>
      </c>
      <c r="B262" s="1">
        <v>1759.3209999999999</v>
      </c>
      <c r="C262">
        <f t="shared" si="3"/>
        <v>1802.7701102095491</v>
      </c>
    </row>
    <row r="263" spans="1:3" x14ac:dyDescent="0.15">
      <c r="A263" s="2">
        <v>39173</v>
      </c>
      <c r="B263" s="1">
        <v>1832.8130000000001</v>
      </c>
      <c r="C263">
        <f t="shared" si="3"/>
        <v>1762.2108688992355</v>
      </c>
    </row>
    <row r="264" spans="1:3" x14ac:dyDescent="0.15">
      <c r="A264" s="2">
        <v>39203</v>
      </c>
      <c r="B264" s="1">
        <v>1895.6780000000001</v>
      </c>
      <c r="C264">
        <f t="shared" si="3"/>
        <v>1845.6523201243754</v>
      </c>
    </row>
    <row r="265" spans="1:3" x14ac:dyDescent="0.15">
      <c r="A265" s="2">
        <v>39234</v>
      </c>
      <c r="B265" s="1">
        <v>1922.0450000000001</v>
      </c>
      <c r="C265">
        <f t="shared" si="3"/>
        <v>1904.4832132744345</v>
      </c>
    </row>
    <row r="266" spans="1:3" x14ac:dyDescent="0.15">
      <c r="A266" s="2">
        <v>39264</v>
      </c>
      <c r="B266" s="1">
        <v>1999.0709999999999</v>
      </c>
      <c r="C266">
        <f t="shared" si="3"/>
        <v>1919.1569993609196</v>
      </c>
    </row>
    <row r="267" spans="1:3" x14ac:dyDescent="0.15">
      <c r="A267" s="2">
        <v>39295</v>
      </c>
      <c r="B267" s="1">
        <v>1931.2670000000001</v>
      </c>
      <c r="C267">
        <f t="shared" si="3"/>
        <v>2015.5332950231775</v>
      </c>
    </row>
    <row r="268" spans="1:3" x14ac:dyDescent="0.15">
      <c r="A268" s="2">
        <v>39326</v>
      </c>
      <c r="B268" s="1">
        <v>2024.2819999999999</v>
      </c>
      <c r="C268">
        <f t="shared" si="3"/>
        <v>1930.272022012467</v>
      </c>
    </row>
    <row r="269" spans="1:3" x14ac:dyDescent="0.15">
      <c r="A269" s="2">
        <v>39356</v>
      </c>
      <c r="B269" s="1">
        <v>2164.6350000000002</v>
      </c>
      <c r="C269">
        <f t="shared" si="3"/>
        <v>2038.8335796988797</v>
      </c>
    </row>
    <row r="270" spans="1:3" x14ac:dyDescent="0.15">
      <c r="A270" s="2">
        <v>39387</v>
      </c>
      <c r="B270" s="1">
        <v>2080.261</v>
      </c>
      <c r="C270">
        <f t="shared" si="3"/>
        <v>2246.8501763980112</v>
      </c>
    </row>
    <row r="271" spans="1:3" x14ac:dyDescent="0.15">
      <c r="A271" s="2">
        <v>39417</v>
      </c>
      <c r="B271" s="1">
        <v>2089.83</v>
      </c>
      <c r="C271">
        <f t="shared" si="3"/>
        <v>2082.1638243443313</v>
      </c>
    </row>
    <row r="272" spans="1:3" x14ac:dyDescent="0.15">
      <c r="A272" s="2">
        <v>39448</v>
      </c>
      <c r="B272" s="1">
        <v>1886.383</v>
      </c>
      <c r="C272">
        <f t="shared" si="3"/>
        <v>2090.2704242797545</v>
      </c>
    </row>
    <row r="273" spans="1:3" x14ac:dyDescent="0.15">
      <c r="A273" s="2">
        <v>39479</v>
      </c>
      <c r="B273" s="1">
        <v>1784.93</v>
      </c>
      <c r="C273">
        <f t="shared" si="3"/>
        <v>1939.1314142974754</v>
      </c>
    </row>
    <row r="274" spans="1:3" x14ac:dyDescent="0.15">
      <c r="A274" s="2">
        <v>39508</v>
      </c>
      <c r="B274" s="1">
        <v>1748.1679999999999</v>
      </c>
      <c r="C274">
        <f t="shared" si="3"/>
        <v>1863.4920204441125</v>
      </c>
    </row>
    <row r="275" spans="1:3" x14ac:dyDescent="0.15">
      <c r="A275" s="2">
        <v>39539</v>
      </c>
      <c r="B275" s="1">
        <v>1868.32</v>
      </c>
      <c r="C275">
        <f t="shared" si="3"/>
        <v>1785.7335397156344</v>
      </c>
    </row>
    <row r="276" spans="1:3" x14ac:dyDescent="0.15">
      <c r="A276" s="2">
        <v>39569</v>
      </c>
      <c r="B276" s="1">
        <v>1990.9480000000001</v>
      </c>
      <c r="C276">
        <f t="shared" ref="C276:C339" si="4">_xlfn.FORECAST.LINEAR(B275,B266:B275,B265:B274)</f>
        <v>1894.036227037672</v>
      </c>
    </row>
    <row r="277" spans="1:3" x14ac:dyDescent="0.15">
      <c r="A277" s="2">
        <v>39600</v>
      </c>
      <c r="B277" s="1">
        <v>1950.3</v>
      </c>
      <c r="C277">
        <f t="shared" si="4"/>
        <v>1978.0130997295246</v>
      </c>
    </row>
    <row r="278" spans="1:3" x14ac:dyDescent="0.15">
      <c r="A278" s="2">
        <v>39630</v>
      </c>
      <c r="B278" s="1">
        <v>1830.953</v>
      </c>
      <c r="C278">
        <f t="shared" si="4"/>
        <v>1954.5628398862493</v>
      </c>
    </row>
    <row r="279" spans="1:3" x14ac:dyDescent="0.15">
      <c r="A279" s="2">
        <v>39661</v>
      </c>
      <c r="B279" s="1">
        <v>1905.027</v>
      </c>
      <c r="C279">
        <f t="shared" si="4"/>
        <v>1854.7896305178081</v>
      </c>
    </row>
    <row r="280" spans="1:3" x14ac:dyDescent="0.15">
      <c r="A280" s="2">
        <v>39692</v>
      </c>
      <c r="B280" s="1">
        <v>1710.0029999999999</v>
      </c>
      <c r="C280">
        <f t="shared" si="4"/>
        <v>1894.7805717037804</v>
      </c>
    </row>
    <row r="281" spans="1:3" x14ac:dyDescent="0.15">
      <c r="A281" s="2">
        <v>39722</v>
      </c>
      <c r="B281" s="1">
        <v>1328.5609999999999</v>
      </c>
      <c r="C281">
        <f t="shared" si="4"/>
        <v>1782.0594483452517</v>
      </c>
    </row>
    <row r="282" spans="1:3" x14ac:dyDescent="0.15">
      <c r="A282" s="2">
        <v>39753</v>
      </c>
      <c r="B282" s="1">
        <v>1199.0740000000001</v>
      </c>
      <c r="C282">
        <f t="shared" si="4"/>
        <v>1327.3275248173045</v>
      </c>
    </row>
    <row r="283" spans="1:3" x14ac:dyDescent="0.15">
      <c r="A283" s="2">
        <v>39783</v>
      </c>
      <c r="B283" s="1">
        <v>1188.241</v>
      </c>
      <c r="C283">
        <f t="shared" si="4"/>
        <v>1043.5586319729077</v>
      </c>
    </row>
    <row r="284" spans="1:3" x14ac:dyDescent="0.15">
      <c r="A284" s="2">
        <v>39814</v>
      </c>
      <c r="B284" s="1">
        <v>1206.451</v>
      </c>
      <c r="C284">
        <f t="shared" si="4"/>
        <v>1111.222973863798</v>
      </c>
    </row>
    <row r="285" spans="1:3" x14ac:dyDescent="0.15">
      <c r="A285" s="2">
        <v>39845</v>
      </c>
      <c r="B285" s="1">
        <v>1199.413</v>
      </c>
      <c r="C285">
        <f t="shared" si="4"/>
        <v>1163.0460770527231</v>
      </c>
    </row>
    <row r="286" spans="1:3" x14ac:dyDescent="0.15">
      <c r="A286" s="2">
        <v>39873</v>
      </c>
      <c r="B286" s="1">
        <v>1167.309</v>
      </c>
      <c r="C286">
        <f t="shared" si="4"/>
        <v>1157.140478921337</v>
      </c>
    </row>
    <row r="287" spans="1:3" x14ac:dyDescent="0.15">
      <c r="A287" s="2">
        <v>39904</v>
      </c>
      <c r="B287" s="1">
        <v>1332.1579999999999</v>
      </c>
      <c r="C287">
        <f t="shared" si="4"/>
        <v>1130.7547371568464</v>
      </c>
    </row>
    <row r="288" spans="1:3" x14ac:dyDescent="0.15">
      <c r="A288" s="2">
        <v>39934</v>
      </c>
      <c r="B288" s="1">
        <v>1393.473</v>
      </c>
      <c r="C288">
        <f t="shared" si="4"/>
        <v>1301.3999404215706</v>
      </c>
    </row>
    <row r="289" spans="1:3" x14ac:dyDescent="0.15">
      <c r="A289" s="2">
        <v>39965</v>
      </c>
      <c r="B289" s="1">
        <v>1472.1579999999999</v>
      </c>
      <c r="C289">
        <f t="shared" si="4"/>
        <v>1353.3528798814518</v>
      </c>
    </row>
    <row r="290" spans="1:3" x14ac:dyDescent="0.15">
      <c r="A290" s="2">
        <v>39995</v>
      </c>
      <c r="B290" s="1">
        <v>1515.8009999999999</v>
      </c>
      <c r="C290">
        <f t="shared" si="4"/>
        <v>1378.4756519000666</v>
      </c>
    </row>
    <row r="291" spans="1:3" x14ac:dyDescent="0.15">
      <c r="A291" s="2">
        <v>40026</v>
      </c>
      <c r="B291" s="1">
        <v>1617.9449999999999</v>
      </c>
      <c r="C291">
        <f t="shared" si="4"/>
        <v>1378.5673492227224</v>
      </c>
    </row>
    <row r="292" spans="1:3" x14ac:dyDescent="0.15">
      <c r="A292" s="2">
        <v>40057</v>
      </c>
      <c r="B292" s="1">
        <v>1688.0129999999999</v>
      </c>
      <c r="C292">
        <f t="shared" si="4"/>
        <v>1682.1025960522954</v>
      </c>
    </row>
    <row r="293" spans="1:3" x14ac:dyDescent="0.15">
      <c r="A293" s="2">
        <v>40087</v>
      </c>
      <c r="B293" s="1">
        <v>1722.001</v>
      </c>
      <c r="C293">
        <f t="shared" si="4"/>
        <v>1779.1056399627796</v>
      </c>
    </row>
    <row r="294" spans="1:3" x14ac:dyDescent="0.15">
      <c r="A294" s="2">
        <v>40118</v>
      </c>
      <c r="B294" s="1">
        <v>1761.787</v>
      </c>
      <c r="C294">
        <f t="shared" si="4"/>
        <v>1788.7302074644826</v>
      </c>
    </row>
    <row r="295" spans="1:3" x14ac:dyDescent="0.15">
      <c r="A295" s="2">
        <v>40148</v>
      </c>
      <c r="B295" s="1">
        <v>1816.5409999999999</v>
      </c>
      <c r="C295">
        <f t="shared" si="4"/>
        <v>1817.4430885608997</v>
      </c>
    </row>
    <row r="296" spans="1:3" x14ac:dyDescent="0.15">
      <c r="A296" s="2">
        <v>40179</v>
      </c>
      <c r="B296" s="1">
        <v>1850.2190000000001</v>
      </c>
      <c r="C296">
        <f t="shared" si="4"/>
        <v>1863.9795778772245</v>
      </c>
    </row>
    <row r="297" spans="1:3" x14ac:dyDescent="0.15">
      <c r="A297" s="2">
        <v>40210</v>
      </c>
      <c r="B297" s="1">
        <v>1784.7349999999999</v>
      </c>
      <c r="C297">
        <f t="shared" si="4"/>
        <v>1874.2836573555976</v>
      </c>
    </row>
    <row r="298" spans="1:3" x14ac:dyDescent="0.15">
      <c r="A298" s="2">
        <v>40238</v>
      </c>
      <c r="B298" s="1">
        <v>1920.616</v>
      </c>
      <c r="C298">
        <f t="shared" si="4"/>
        <v>1803.8918222649361</v>
      </c>
    </row>
    <row r="299" spans="1:3" x14ac:dyDescent="0.15">
      <c r="A299" s="2">
        <v>40269</v>
      </c>
      <c r="B299" s="1">
        <v>2010.96</v>
      </c>
      <c r="C299">
        <f t="shared" si="4"/>
        <v>1938.9527838131874</v>
      </c>
    </row>
    <row r="300" spans="1:3" x14ac:dyDescent="0.15">
      <c r="A300" s="2">
        <v>40299</v>
      </c>
      <c r="B300" s="1">
        <v>1893.2190000000001</v>
      </c>
      <c r="C300">
        <f t="shared" si="4"/>
        <v>2043.9287790751073</v>
      </c>
    </row>
    <row r="301" spans="1:3" x14ac:dyDescent="0.15">
      <c r="A301" s="2">
        <v>40330</v>
      </c>
      <c r="B301" s="1">
        <v>1847.175</v>
      </c>
      <c r="C301">
        <f t="shared" si="4"/>
        <v>1892.4075889067276</v>
      </c>
    </row>
    <row r="302" spans="1:3" x14ac:dyDescent="0.15">
      <c r="A302" s="2">
        <v>40360</v>
      </c>
      <c r="B302" s="1">
        <v>1827.2049999999999</v>
      </c>
      <c r="C302">
        <f t="shared" si="4"/>
        <v>1854.8919587848243</v>
      </c>
    </row>
    <row r="303" spans="1:3" x14ac:dyDescent="0.15">
      <c r="A303" s="2">
        <v>40391</v>
      </c>
      <c r="B303" s="1">
        <v>1839.075</v>
      </c>
      <c r="C303">
        <f t="shared" si="4"/>
        <v>1842.1449760628479</v>
      </c>
    </row>
    <row r="304" spans="1:3" x14ac:dyDescent="0.15">
      <c r="A304" s="2">
        <v>40422</v>
      </c>
      <c r="B304" s="1">
        <v>1939.883</v>
      </c>
      <c r="C304">
        <f t="shared" si="4"/>
        <v>1853.1595818308685</v>
      </c>
    </row>
    <row r="305" spans="1:3" x14ac:dyDescent="0.15">
      <c r="A305" s="2">
        <v>40452</v>
      </c>
      <c r="B305" s="1">
        <v>2066.0169999999998</v>
      </c>
      <c r="C305">
        <f t="shared" si="4"/>
        <v>1899.8066075087731</v>
      </c>
    </row>
    <row r="306" spans="1:3" x14ac:dyDescent="0.15">
      <c r="A306" s="2">
        <v>40483</v>
      </c>
      <c r="B306" s="1">
        <v>2148.4079999999999</v>
      </c>
      <c r="C306">
        <f t="shared" si="4"/>
        <v>1996.847329155366</v>
      </c>
    </row>
    <row r="307" spans="1:3" x14ac:dyDescent="0.15">
      <c r="A307" s="2">
        <v>40513</v>
      </c>
      <c r="B307" s="1">
        <v>2211.4119999999998</v>
      </c>
      <c r="C307">
        <f t="shared" si="4"/>
        <v>2142.4824559037597</v>
      </c>
    </row>
    <row r="308" spans="1:3" x14ac:dyDescent="0.15">
      <c r="A308" s="2">
        <v>40544</v>
      </c>
      <c r="B308" s="1">
        <v>2291.2429999999999</v>
      </c>
      <c r="C308">
        <f t="shared" si="4"/>
        <v>2230.7016066054634</v>
      </c>
    </row>
    <row r="309" spans="1:3" x14ac:dyDescent="0.15">
      <c r="A309" s="2">
        <v>40575</v>
      </c>
      <c r="B309" s="1">
        <v>2353.393</v>
      </c>
      <c r="C309">
        <f t="shared" si="4"/>
        <v>2360.394021433478</v>
      </c>
    </row>
    <row r="310" spans="1:3" x14ac:dyDescent="0.15">
      <c r="A310" s="2">
        <v>40603</v>
      </c>
      <c r="B310" s="1">
        <v>2298.652</v>
      </c>
      <c r="C310">
        <f t="shared" si="4"/>
        <v>2426.4924603160462</v>
      </c>
    </row>
    <row r="311" spans="1:3" x14ac:dyDescent="0.15">
      <c r="A311" s="2">
        <v>40634</v>
      </c>
      <c r="B311" s="1">
        <v>2344.0740000000001</v>
      </c>
      <c r="C311">
        <f t="shared" si="4"/>
        <v>2336.0522881304305</v>
      </c>
    </row>
    <row r="312" spans="1:3" x14ac:dyDescent="0.15">
      <c r="A312" s="2">
        <v>40664</v>
      </c>
      <c r="B312" s="1">
        <v>2364.6060000000002</v>
      </c>
      <c r="C312">
        <f t="shared" si="4"/>
        <v>2380.3789037707766</v>
      </c>
    </row>
    <row r="313" spans="1:3" x14ac:dyDescent="0.15">
      <c r="A313" s="2">
        <v>40695</v>
      </c>
      <c r="B313" s="1">
        <v>2255.0729999999999</v>
      </c>
      <c r="C313">
        <f t="shared" si="4"/>
        <v>2389.8858763435619</v>
      </c>
    </row>
    <row r="314" spans="1:3" x14ac:dyDescent="0.15">
      <c r="A314" s="2">
        <v>40725</v>
      </c>
      <c r="B314" s="1">
        <v>2379.4490000000001</v>
      </c>
      <c r="C314">
        <f t="shared" si="4"/>
        <v>2276.2817126982732</v>
      </c>
    </row>
    <row r="315" spans="1:3" x14ac:dyDescent="0.15">
      <c r="A315" s="2">
        <v>40756</v>
      </c>
      <c r="B315" s="1">
        <v>2173.8130000000001</v>
      </c>
      <c r="C315">
        <f t="shared" si="4"/>
        <v>2366.6864846369658</v>
      </c>
    </row>
    <row r="316" spans="1:3" x14ac:dyDescent="0.15">
      <c r="A316" s="2">
        <v>40787</v>
      </c>
      <c r="B316" s="1">
        <v>2224.473</v>
      </c>
      <c r="C316">
        <f t="shared" si="4"/>
        <v>2250.8843935896321</v>
      </c>
    </row>
    <row r="317" spans="1:3" x14ac:dyDescent="0.15">
      <c r="A317" s="2">
        <v>40817</v>
      </c>
      <c r="B317" s="1">
        <v>2298.6619999999998</v>
      </c>
      <c r="C317">
        <f t="shared" si="4"/>
        <v>2282.4190140823921</v>
      </c>
    </row>
    <row r="318" spans="1:3" x14ac:dyDescent="0.15">
      <c r="A318" s="2">
        <v>40848</v>
      </c>
      <c r="B318" s="1">
        <v>2291.7800000000002</v>
      </c>
      <c r="C318">
        <f t="shared" si="4"/>
        <v>2297.5508885170648</v>
      </c>
    </row>
    <row r="319" spans="1:3" x14ac:dyDescent="0.15">
      <c r="A319" s="2">
        <v>40878</v>
      </c>
      <c r="B319" s="1">
        <v>2279.2240000000002</v>
      </c>
      <c r="C319">
        <f t="shared" si="4"/>
        <v>2299.1776575476702</v>
      </c>
    </row>
    <row r="320" spans="1:3" x14ac:dyDescent="0.15">
      <c r="A320" s="2">
        <v>40909</v>
      </c>
      <c r="B320" s="1">
        <v>2404.2750000000001</v>
      </c>
      <c r="C320">
        <f t="shared" si="4"/>
        <v>2293.0039388319265</v>
      </c>
    </row>
    <row r="321" spans="1:3" x14ac:dyDescent="0.15">
      <c r="A321" s="2">
        <v>40940</v>
      </c>
      <c r="B321" s="1">
        <v>2567.0129999999999</v>
      </c>
      <c r="C321">
        <f t="shared" si="4"/>
        <v>2282.7789265176052</v>
      </c>
    </row>
    <row r="322" spans="1:3" x14ac:dyDescent="0.15">
      <c r="A322" s="2">
        <v>40969</v>
      </c>
      <c r="B322" s="1">
        <v>2698.9720000000002</v>
      </c>
      <c r="C322">
        <f t="shared" si="4"/>
        <v>2444.0302568226116</v>
      </c>
    </row>
    <row r="323" spans="1:3" x14ac:dyDescent="0.15">
      <c r="A323" s="2">
        <v>41000</v>
      </c>
      <c r="B323" s="1">
        <v>2716.098</v>
      </c>
      <c r="C323">
        <f t="shared" si="4"/>
        <v>2734.9426015393447</v>
      </c>
    </row>
    <row r="324" spans="1:3" x14ac:dyDescent="0.15">
      <c r="A324" s="2">
        <v>41030</v>
      </c>
      <c r="B324" s="1">
        <v>2589.02</v>
      </c>
      <c r="C324">
        <f t="shared" si="4"/>
        <v>2756.5339354853372</v>
      </c>
    </row>
    <row r="325" spans="1:3" x14ac:dyDescent="0.15">
      <c r="A325" s="2">
        <v>41061</v>
      </c>
      <c r="B325" s="1">
        <v>2549.8989999999999</v>
      </c>
      <c r="C325">
        <f t="shared" si="4"/>
        <v>2584.3873667023513</v>
      </c>
    </row>
    <row r="326" spans="1:3" x14ac:dyDescent="0.15">
      <c r="A326" s="2">
        <v>41091</v>
      </c>
      <c r="B326" s="1">
        <v>2605.6790000000001</v>
      </c>
      <c r="C326">
        <f t="shared" si="4"/>
        <v>2564.7039816817596</v>
      </c>
    </row>
    <row r="327" spans="1:3" x14ac:dyDescent="0.15">
      <c r="A327" s="2">
        <v>41122</v>
      </c>
      <c r="B327" s="1">
        <v>2739.1329999999998</v>
      </c>
      <c r="C327">
        <f t="shared" si="4"/>
        <v>2614.9837306732916</v>
      </c>
    </row>
    <row r="328" spans="1:3" x14ac:dyDescent="0.15">
      <c r="A328" s="2">
        <v>41153</v>
      </c>
      <c r="B328" s="1">
        <v>2820.9169999999999</v>
      </c>
      <c r="C328">
        <f t="shared" si="4"/>
        <v>2744.5949566365975</v>
      </c>
    </row>
    <row r="329" spans="1:3" x14ac:dyDescent="0.15">
      <c r="A329" s="2">
        <v>41183</v>
      </c>
      <c r="B329" s="1">
        <v>2735.8850000000002</v>
      </c>
      <c r="C329">
        <f t="shared" si="4"/>
        <v>2822.99425314977</v>
      </c>
    </row>
    <row r="330" spans="1:3" x14ac:dyDescent="0.15">
      <c r="A330" s="2">
        <v>41214</v>
      </c>
      <c r="B330" s="1">
        <v>2616.6179999999999</v>
      </c>
      <c r="C330">
        <f t="shared" si="4"/>
        <v>2724.5320365504904</v>
      </c>
    </row>
    <row r="331" spans="1:3" x14ac:dyDescent="0.15">
      <c r="A331" s="2">
        <v>41244</v>
      </c>
      <c r="B331" s="1">
        <v>2658.7550000000001</v>
      </c>
      <c r="C331">
        <f t="shared" si="4"/>
        <v>2654.1394077806431</v>
      </c>
    </row>
    <row r="332" spans="1:3" x14ac:dyDescent="0.15">
      <c r="A332" s="2">
        <v>41275</v>
      </c>
      <c r="B332" s="1">
        <v>2736.9009999999998</v>
      </c>
      <c r="C332">
        <f t="shared" si="4"/>
        <v>2671.3100522421028</v>
      </c>
    </row>
    <row r="333" spans="1:3" x14ac:dyDescent="0.15">
      <c r="A333" s="2">
        <v>41306</v>
      </c>
      <c r="B333" s="1">
        <v>2748.192</v>
      </c>
      <c r="C333">
        <f t="shared" si="4"/>
        <v>2704.3978783579814</v>
      </c>
    </row>
    <row r="334" spans="1:3" x14ac:dyDescent="0.15">
      <c r="A334" s="2">
        <v>41334</v>
      </c>
      <c r="B334" s="1">
        <v>2795.326</v>
      </c>
      <c r="C334">
        <f t="shared" si="4"/>
        <v>2713.0060764463306</v>
      </c>
    </row>
    <row r="335" spans="1:3" x14ac:dyDescent="0.15">
      <c r="A335" s="2">
        <v>41365</v>
      </c>
      <c r="B335" s="1">
        <v>2818.5630000000001</v>
      </c>
      <c r="C335">
        <f t="shared" si="4"/>
        <v>2769.7033615319569</v>
      </c>
    </row>
    <row r="336" spans="1:3" x14ac:dyDescent="0.15">
      <c r="A336" s="2">
        <v>41395</v>
      </c>
      <c r="B336" s="1">
        <v>2981.1880000000001</v>
      </c>
      <c r="C336">
        <f t="shared" si="4"/>
        <v>2787.8411532632949</v>
      </c>
    </row>
    <row r="337" spans="1:3" x14ac:dyDescent="0.15">
      <c r="A337" s="2">
        <v>41426</v>
      </c>
      <c r="B337" s="1">
        <v>2937.3069999999998</v>
      </c>
      <c r="C337">
        <f t="shared" si="4"/>
        <v>2939.8407830954811</v>
      </c>
    </row>
    <row r="338" spans="1:3" x14ac:dyDescent="0.15">
      <c r="A338" s="2">
        <v>41456</v>
      </c>
      <c r="B338" s="1">
        <v>3033.0349999999999</v>
      </c>
      <c r="C338">
        <f t="shared" si="4"/>
        <v>2920.2827282855637</v>
      </c>
    </row>
    <row r="339" spans="1:3" x14ac:dyDescent="0.15">
      <c r="A339" s="2">
        <v>41487</v>
      </c>
      <c r="B339" s="1">
        <v>3105.4650000000001</v>
      </c>
      <c r="C339">
        <f t="shared" si="4"/>
        <v>3043.9449851775717</v>
      </c>
    </row>
    <row r="340" spans="1:3" x14ac:dyDescent="0.15">
      <c r="A340" s="2">
        <v>41518</v>
      </c>
      <c r="B340" s="1">
        <v>3187.53</v>
      </c>
      <c r="C340">
        <f t="shared" ref="C340:C403" si="5">_xlfn.FORECAST.LINEAR(B339,B330:B339,B329:B338)</f>
        <v>3157.2302821022067</v>
      </c>
    </row>
    <row r="341" spans="1:3" x14ac:dyDescent="0.15">
      <c r="A341" s="2">
        <v>41548</v>
      </c>
      <c r="B341" s="1">
        <v>3291.9520000000002</v>
      </c>
      <c r="C341">
        <f t="shared" si="5"/>
        <v>3249.6233428824676</v>
      </c>
    </row>
    <row r="342" spans="1:3" x14ac:dyDescent="0.15">
      <c r="A342" s="2">
        <v>41579</v>
      </c>
      <c r="B342" s="1">
        <v>3399.4459999999999</v>
      </c>
      <c r="C342">
        <f t="shared" si="5"/>
        <v>3373.5262747255188</v>
      </c>
    </row>
    <row r="343" spans="1:3" x14ac:dyDescent="0.15">
      <c r="A343" s="2">
        <v>41609</v>
      </c>
      <c r="B343" s="1">
        <v>3513.761</v>
      </c>
      <c r="C343">
        <f t="shared" si="5"/>
        <v>3507.6877675805295</v>
      </c>
    </row>
    <row r="344" spans="1:3" x14ac:dyDescent="0.15">
      <c r="A344" s="2">
        <v>41640</v>
      </c>
      <c r="B344" s="1">
        <v>3557.89</v>
      </c>
      <c r="C344">
        <f t="shared" si="5"/>
        <v>3628.4560311293094</v>
      </c>
    </row>
    <row r="345" spans="1:3" x14ac:dyDescent="0.15">
      <c r="A345" s="2">
        <v>41671</v>
      </c>
      <c r="B345" s="1">
        <v>3614.9470000000001</v>
      </c>
      <c r="C345">
        <f t="shared" si="5"/>
        <v>3642.6261690106253</v>
      </c>
    </row>
    <row r="346" spans="1:3" x14ac:dyDescent="0.15">
      <c r="A346" s="2">
        <v>41699</v>
      </c>
      <c r="B346" s="1">
        <v>3661.1109999999999</v>
      </c>
      <c r="C346">
        <f t="shared" si="5"/>
        <v>3681.0090061836017</v>
      </c>
    </row>
    <row r="347" spans="1:3" x14ac:dyDescent="0.15">
      <c r="A347" s="2">
        <v>41730</v>
      </c>
      <c r="B347" s="1">
        <v>3554.45</v>
      </c>
      <c r="C347">
        <f t="shared" si="5"/>
        <v>3734.1277808030623</v>
      </c>
    </row>
    <row r="348" spans="1:3" x14ac:dyDescent="0.15">
      <c r="A348" s="2">
        <v>41760</v>
      </c>
      <c r="B348" s="1">
        <v>3621.1080000000002</v>
      </c>
      <c r="C348">
        <f t="shared" si="5"/>
        <v>3582.3941681533761</v>
      </c>
    </row>
    <row r="349" spans="1:3" x14ac:dyDescent="0.15">
      <c r="A349" s="2">
        <v>41791</v>
      </c>
      <c r="B349" s="1">
        <v>3792.107</v>
      </c>
      <c r="C349">
        <f t="shared" si="5"/>
        <v>3642.7976868029555</v>
      </c>
    </row>
    <row r="350" spans="1:3" x14ac:dyDescent="0.15">
      <c r="A350" s="2">
        <v>41821</v>
      </c>
      <c r="B350" s="1">
        <v>3926.7359999999999</v>
      </c>
      <c r="C350">
        <f t="shared" si="5"/>
        <v>3812.2898392457378</v>
      </c>
    </row>
    <row r="351" spans="1:3" x14ac:dyDescent="0.15">
      <c r="A351" s="2">
        <v>41852</v>
      </c>
      <c r="B351" s="1">
        <v>3979.402</v>
      </c>
      <c r="C351">
        <f t="shared" si="5"/>
        <v>3965.6819891899295</v>
      </c>
    </row>
    <row r="352" spans="1:3" x14ac:dyDescent="0.15">
      <c r="A352" s="2">
        <v>41883</v>
      </c>
      <c r="B352" s="1">
        <v>4070.2950000000001</v>
      </c>
      <c r="C352">
        <f t="shared" si="5"/>
        <v>4022.0697840068678</v>
      </c>
    </row>
    <row r="353" spans="1:3" x14ac:dyDescent="0.15">
      <c r="A353" s="2">
        <v>41913</v>
      </c>
      <c r="B353" s="1">
        <v>3964.6370000000002</v>
      </c>
      <c r="C353">
        <f t="shared" si="5"/>
        <v>4139.4004467729392</v>
      </c>
    </row>
    <row r="354" spans="1:3" x14ac:dyDescent="0.15">
      <c r="A354" s="2">
        <v>41944</v>
      </c>
      <c r="B354" s="1">
        <v>4221.0910000000003</v>
      </c>
      <c r="C354">
        <f t="shared" si="5"/>
        <v>3982.1740364398611</v>
      </c>
    </row>
    <row r="355" spans="1:3" x14ac:dyDescent="0.15">
      <c r="A355" s="2">
        <v>41974</v>
      </c>
      <c r="B355" s="1">
        <v>4260.7700000000004</v>
      </c>
      <c r="C355">
        <f t="shared" si="5"/>
        <v>4285.0185193374</v>
      </c>
    </row>
    <row r="356" spans="1:3" x14ac:dyDescent="0.15">
      <c r="A356" s="2">
        <v>42005</v>
      </c>
      <c r="B356" s="1">
        <v>4182.6419999999998</v>
      </c>
      <c r="C356">
        <f t="shared" si="5"/>
        <v>4311.8647471167733</v>
      </c>
    </row>
    <row r="357" spans="1:3" x14ac:dyDescent="0.15">
      <c r="A357" s="2">
        <v>42036</v>
      </c>
      <c r="B357" s="1">
        <v>4343.4049999999997</v>
      </c>
      <c r="C357">
        <f t="shared" si="5"/>
        <v>4198.4032666145413</v>
      </c>
    </row>
    <row r="358" spans="1:3" x14ac:dyDescent="0.15">
      <c r="A358" s="2">
        <v>42064</v>
      </c>
      <c r="B358" s="1">
        <v>4389.1580000000004</v>
      </c>
      <c r="C358">
        <f t="shared" si="5"/>
        <v>4354.2652988791642</v>
      </c>
    </row>
    <row r="359" spans="1:3" x14ac:dyDescent="0.15">
      <c r="A359" s="2">
        <v>42095</v>
      </c>
      <c r="B359" s="1">
        <v>4418.9059999999999</v>
      </c>
      <c r="C359">
        <f t="shared" si="5"/>
        <v>4380.9186979015049</v>
      </c>
    </row>
    <row r="360" spans="1:3" x14ac:dyDescent="0.15">
      <c r="A360" s="2">
        <v>42125</v>
      </c>
      <c r="B360" s="1">
        <v>4476.3860000000004</v>
      </c>
      <c r="C360">
        <f t="shared" si="5"/>
        <v>4414.5970599236935</v>
      </c>
    </row>
    <row r="361" spans="1:3" x14ac:dyDescent="0.15">
      <c r="A361" s="2">
        <v>42156</v>
      </c>
      <c r="B361" s="1">
        <v>4481.683</v>
      </c>
      <c r="C361">
        <f t="shared" si="5"/>
        <v>4481.289793104831</v>
      </c>
    </row>
    <row r="362" spans="1:3" x14ac:dyDescent="0.15">
      <c r="A362" s="2">
        <v>42186</v>
      </c>
      <c r="B362" s="1">
        <v>4528.3109999999997</v>
      </c>
      <c r="C362">
        <f t="shared" si="5"/>
        <v>4478.9464448048602</v>
      </c>
    </row>
    <row r="363" spans="1:3" x14ac:dyDescent="0.15">
      <c r="A363" s="2">
        <v>42217</v>
      </c>
      <c r="B363" s="1">
        <v>4422.3280000000004</v>
      </c>
      <c r="C363">
        <f t="shared" si="5"/>
        <v>4527.5518604687841</v>
      </c>
    </row>
    <row r="364" spans="1:3" x14ac:dyDescent="0.15">
      <c r="A364" s="2">
        <v>42248</v>
      </c>
      <c r="B364" s="1">
        <v>4261.6080000000002</v>
      </c>
      <c r="C364">
        <f t="shared" si="5"/>
        <v>4424.9628121759233</v>
      </c>
    </row>
    <row r="365" spans="1:3" x14ac:dyDescent="0.15">
      <c r="A365" s="2">
        <v>42278</v>
      </c>
      <c r="B365" s="1">
        <v>4445.4889999999996</v>
      </c>
      <c r="C365">
        <f t="shared" si="5"/>
        <v>4305.6890791783899</v>
      </c>
    </row>
    <row r="366" spans="1:3" x14ac:dyDescent="0.15">
      <c r="A366" s="2">
        <v>42309</v>
      </c>
      <c r="B366" s="1">
        <v>4653.2209999999995</v>
      </c>
      <c r="C366">
        <f t="shared" si="5"/>
        <v>4427.4894949798036</v>
      </c>
    </row>
    <row r="367" spans="1:3" x14ac:dyDescent="0.15">
      <c r="A367" s="2">
        <v>42339</v>
      </c>
      <c r="B367" s="1">
        <v>4628.0129999999999</v>
      </c>
      <c r="C367">
        <f t="shared" si="5"/>
        <v>4538.8037129677432</v>
      </c>
    </row>
    <row r="368" spans="1:3" x14ac:dyDescent="0.15">
      <c r="A368" s="2">
        <v>42370</v>
      </c>
      <c r="B368" s="1">
        <v>4259.3239999999996</v>
      </c>
      <c r="C368">
        <f t="shared" si="5"/>
        <v>4565.8087467136629</v>
      </c>
    </row>
    <row r="369" spans="1:3" x14ac:dyDescent="0.15">
      <c r="A369" s="2">
        <v>42401</v>
      </c>
      <c r="B369" s="1">
        <v>4129.5659999999998</v>
      </c>
      <c r="C369">
        <f t="shared" si="5"/>
        <v>4443.0528919506287</v>
      </c>
    </row>
    <row r="370" spans="1:3" x14ac:dyDescent="0.15">
      <c r="A370" s="2">
        <v>42430</v>
      </c>
      <c r="B370" s="1">
        <v>4377.1109999999999</v>
      </c>
      <c r="C370">
        <f t="shared" si="5"/>
        <v>4278.4854170980852</v>
      </c>
    </row>
    <row r="371" spans="1:3" x14ac:dyDescent="0.15">
      <c r="A371" s="2">
        <v>42461</v>
      </c>
      <c r="B371" s="1">
        <v>4491.7439999999997</v>
      </c>
      <c r="C371">
        <f t="shared" si="5"/>
        <v>4401.0081007000335</v>
      </c>
    </row>
    <row r="372" spans="1:3" x14ac:dyDescent="0.15">
      <c r="A372" s="2">
        <v>42491</v>
      </c>
      <c r="B372" s="1">
        <v>4379.4269999999997</v>
      </c>
      <c r="C372">
        <f t="shared" si="5"/>
        <v>4442.8542031089264</v>
      </c>
    </row>
    <row r="373" spans="1:3" x14ac:dyDescent="0.15">
      <c r="A373" s="2">
        <v>42522</v>
      </c>
      <c r="B373" s="1">
        <v>4426.9780000000001</v>
      </c>
      <c r="C373">
        <f t="shared" si="5"/>
        <v>4393.6224560779574</v>
      </c>
    </row>
    <row r="374" spans="1:3" x14ac:dyDescent="0.15">
      <c r="A374" s="2">
        <v>42552</v>
      </c>
      <c r="B374" s="1">
        <v>4592.5529999999999</v>
      </c>
      <c r="C374">
        <f t="shared" si="5"/>
        <v>4411.4687715117634</v>
      </c>
    </row>
    <row r="375" spans="1:3" x14ac:dyDescent="0.15">
      <c r="A375" s="2">
        <v>42583</v>
      </c>
      <c r="B375" s="1">
        <v>4785.7060000000001</v>
      </c>
      <c r="C375">
        <f t="shared" si="5"/>
        <v>4495.889121098905</v>
      </c>
    </row>
    <row r="376" spans="1:3" x14ac:dyDescent="0.15">
      <c r="A376" s="2">
        <v>42614</v>
      </c>
      <c r="B376" s="1">
        <v>4813.3119999999999</v>
      </c>
      <c r="C376">
        <f t="shared" si="5"/>
        <v>4655.7481261961539</v>
      </c>
    </row>
    <row r="377" spans="1:3" x14ac:dyDescent="0.15">
      <c r="A377" s="2">
        <v>42644</v>
      </c>
      <c r="B377" s="1">
        <v>4845.3119999999999</v>
      </c>
      <c r="C377">
        <f t="shared" si="5"/>
        <v>4720.7108352202313</v>
      </c>
    </row>
    <row r="378" spans="1:3" x14ac:dyDescent="0.15">
      <c r="A378" s="2">
        <v>42675</v>
      </c>
      <c r="B378" s="1">
        <v>4791.78</v>
      </c>
      <c r="C378">
        <f t="shared" si="5"/>
        <v>4784.4435958533086</v>
      </c>
    </row>
    <row r="379" spans="1:3" x14ac:dyDescent="0.15">
      <c r="A379" s="2">
        <v>42705</v>
      </c>
      <c r="B379" s="1">
        <v>4886.3289999999997</v>
      </c>
      <c r="C379">
        <f t="shared" si="5"/>
        <v>4803.2918427987479</v>
      </c>
    </row>
    <row r="380" spans="1:3" x14ac:dyDescent="0.15">
      <c r="A380" s="2">
        <v>42736</v>
      </c>
      <c r="B380" s="1">
        <v>5056.799</v>
      </c>
      <c r="C380">
        <f t="shared" si="5"/>
        <v>4884.6358342113508</v>
      </c>
    </row>
    <row r="381" spans="1:3" x14ac:dyDescent="0.15">
      <c r="A381" s="2">
        <v>42767</v>
      </c>
      <c r="B381" s="1">
        <v>5261.2259999999997</v>
      </c>
      <c r="C381">
        <f t="shared" si="5"/>
        <v>5108.734032625347</v>
      </c>
    </row>
    <row r="382" spans="1:3" x14ac:dyDescent="0.15">
      <c r="A382" s="2">
        <v>42795</v>
      </c>
      <c r="B382" s="1">
        <v>5386.2209999999995</v>
      </c>
      <c r="C382">
        <f t="shared" si="5"/>
        <v>5398.6606403247843</v>
      </c>
    </row>
    <row r="383" spans="1:3" x14ac:dyDescent="0.15">
      <c r="A383" s="2">
        <v>42826</v>
      </c>
      <c r="B383" s="1">
        <v>5447.857</v>
      </c>
      <c r="C383">
        <f t="shared" si="5"/>
        <v>5501.8648742656123</v>
      </c>
    </row>
    <row r="384" spans="1:3" x14ac:dyDescent="0.15">
      <c r="A384" s="2">
        <v>42856</v>
      </c>
      <c r="B384" s="1">
        <v>5687.36</v>
      </c>
      <c r="C384">
        <f t="shared" si="5"/>
        <v>5526.8989132860306</v>
      </c>
    </row>
    <row r="385" spans="1:3" x14ac:dyDescent="0.15">
      <c r="A385" s="2">
        <v>42887</v>
      </c>
      <c r="B385" s="1">
        <v>5766.9629999999997</v>
      </c>
      <c r="C385">
        <f t="shared" si="5"/>
        <v>5861.1474272057576</v>
      </c>
    </row>
    <row r="386" spans="1:3" x14ac:dyDescent="0.15">
      <c r="A386" s="2">
        <v>42917</v>
      </c>
      <c r="B386" s="1">
        <v>5816.1130000000003</v>
      </c>
      <c r="C386">
        <f t="shared" si="5"/>
        <v>5929.9168417480923</v>
      </c>
    </row>
    <row r="387" spans="1:3" x14ac:dyDescent="0.15">
      <c r="A387" s="2">
        <v>42948</v>
      </c>
      <c r="B387" s="1">
        <v>5874.4170000000004</v>
      </c>
      <c r="C387">
        <f t="shared" si="5"/>
        <v>5934.814686259122</v>
      </c>
    </row>
    <row r="388" spans="1:3" x14ac:dyDescent="0.15">
      <c r="A388" s="2">
        <v>42979</v>
      </c>
      <c r="B388" s="1">
        <v>5954.9350000000004</v>
      </c>
      <c r="C388">
        <f t="shared" si="5"/>
        <v>5969.3874103249564</v>
      </c>
    </row>
    <row r="389" spans="1:3" x14ac:dyDescent="0.15">
      <c r="A389" s="2">
        <v>43009</v>
      </c>
      <c r="B389" s="1">
        <v>6088.49</v>
      </c>
      <c r="C389">
        <f t="shared" si="5"/>
        <v>6024.8111028022167</v>
      </c>
    </row>
    <row r="390" spans="1:3" x14ac:dyDescent="0.15">
      <c r="A390" s="2">
        <v>43040</v>
      </c>
      <c r="B390" s="1">
        <v>6328.1930000000002</v>
      </c>
      <c r="C390">
        <f t="shared" si="5"/>
        <v>6149.2802851780152</v>
      </c>
    </row>
    <row r="391" spans="1:3" x14ac:dyDescent="0.15">
      <c r="A391" s="2">
        <v>43070</v>
      </c>
      <c r="B391" s="1">
        <v>6397.973</v>
      </c>
      <c r="C391">
        <f t="shared" si="5"/>
        <v>6432.9271014904434</v>
      </c>
    </row>
    <row r="392" spans="1:3" x14ac:dyDescent="0.15">
      <c r="A392" s="2">
        <v>43101</v>
      </c>
      <c r="B392" s="1">
        <v>6790.4669999999996</v>
      </c>
      <c r="C392">
        <f t="shared" si="5"/>
        <v>6505.116138975156</v>
      </c>
    </row>
    <row r="393" spans="1:3" x14ac:dyDescent="0.15">
      <c r="A393" s="2">
        <v>43132</v>
      </c>
      <c r="B393" s="1">
        <v>6704.4250000000002</v>
      </c>
      <c r="C393">
        <f t="shared" si="5"/>
        <v>7061.2984439615011</v>
      </c>
    </row>
    <row r="394" spans="1:3" x14ac:dyDescent="0.15">
      <c r="A394" s="2">
        <v>43160</v>
      </c>
      <c r="B394" s="1">
        <v>6844.8869999999997</v>
      </c>
      <c r="C394">
        <f t="shared" si="5"/>
        <v>6789.6991489130996</v>
      </c>
    </row>
    <row r="395" spans="1:3" x14ac:dyDescent="0.15">
      <c r="A395" s="2">
        <v>43191</v>
      </c>
      <c r="B395" s="1">
        <v>6606.8950000000004</v>
      </c>
      <c r="C395">
        <f t="shared" si="5"/>
        <v>6963.1131710819091</v>
      </c>
    </row>
    <row r="396" spans="1:3" x14ac:dyDescent="0.15">
      <c r="A396" s="2">
        <v>43221</v>
      </c>
      <c r="B396" s="1">
        <v>6875.933</v>
      </c>
      <c r="C396">
        <f t="shared" si="5"/>
        <v>6640.5275666928565</v>
      </c>
    </row>
    <row r="397" spans="1:3" x14ac:dyDescent="0.15">
      <c r="A397" s="2">
        <v>43252</v>
      </c>
      <c r="B397" s="1">
        <v>7159.6019999999999</v>
      </c>
      <c r="C397">
        <f t="shared" si="5"/>
        <v>6905.8348726315444</v>
      </c>
    </row>
    <row r="398" spans="1:3" x14ac:dyDescent="0.15">
      <c r="A398" s="2">
        <v>43282</v>
      </c>
      <c r="B398" s="1">
        <v>7296.625</v>
      </c>
      <c r="C398">
        <f t="shared" si="5"/>
        <v>7204.7085092576772</v>
      </c>
    </row>
    <row r="399" spans="1:3" x14ac:dyDescent="0.15">
      <c r="A399" s="2">
        <v>43313</v>
      </c>
      <c r="B399" s="1">
        <v>7453.09</v>
      </c>
      <c r="C399">
        <f t="shared" si="5"/>
        <v>7331.294377502968</v>
      </c>
    </row>
    <row r="400" spans="1:3" x14ac:dyDescent="0.15">
      <c r="A400" s="2">
        <v>43344</v>
      </c>
      <c r="B400" s="1">
        <v>7527.98</v>
      </c>
      <c r="C400">
        <f t="shared" si="5"/>
        <v>7490.8966455740165</v>
      </c>
    </row>
    <row r="401" spans="1:3" x14ac:dyDescent="0.15">
      <c r="A401" s="2">
        <v>43374</v>
      </c>
      <c r="B401" s="1">
        <v>7171.58</v>
      </c>
      <c r="C401">
        <f t="shared" si="5"/>
        <v>7578.9100142360867</v>
      </c>
    </row>
    <row r="402" spans="1:3" x14ac:dyDescent="0.15">
      <c r="A402" s="2">
        <v>43405</v>
      </c>
      <c r="B402" s="1">
        <v>6855.0290000000005</v>
      </c>
      <c r="C402">
        <f t="shared" si="5"/>
        <v>7180.5351544258365</v>
      </c>
    </row>
    <row r="403" spans="1:3" x14ac:dyDescent="0.15">
      <c r="A403" s="2">
        <v>43435</v>
      </c>
      <c r="B403" s="1">
        <v>6497.98</v>
      </c>
      <c r="C403">
        <f t="shared" si="5"/>
        <v>6916.0087416497745</v>
      </c>
    </row>
    <row r="404" spans="1:3" x14ac:dyDescent="0.15">
      <c r="A404" s="2">
        <v>43466</v>
      </c>
      <c r="B404" s="1">
        <v>6619.82</v>
      </c>
      <c r="C404">
        <f t="shared" ref="C404:C429" si="6">_xlfn.FORECAST.LINEAR(B403,B394:B403,B393:B402)</f>
        <v>6613.8080056144618</v>
      </c>
    </row>
    <row r="405" spans="1:3" x14ac:dyDescent="0.15">
      <c r="A405" s="2">
        <v>43497</v>
      </c>
      <c r="B405" s="1">
        <v>7021.0510000000004</v>
      </c>
      <c r="C405">
        <f t="shared" si="6"/>
        <v>6690.478038670024</v>
      </c>
    </row>
    <row r="406" spans="1:3" x14ac:dyDescent="0.15">
      <c r="A406" s="2">
        <v>43525</v>
      </c>
      <c r="B406" s="1">
        <v>7254.1760000000004</v>
      </c>
      <c r="C406">
        <f t="shared" si="6"/>
        <v>7057.1057593783471</v>
      </c>
    </row>
    <row r="407" spans="1:3" x14ac:dyDescent="0.15">
      <c r="A407" s="2">
        <v>43556</v>
      </c>
      <c r="B407" s="1">
        <v>7661.9040000000005</v>
      </c>
      <c r="C407">
        <f t="shared" si="6"/>
        <v>7222.2781109512143</v>
      </c>
    </row>
    <row r="408" spans="1:3" x14ac:dyDescent="0.15">
      <c r="A408" s="2">
        <v>43586</v>
      </c>
      <c r="B408" s="1">
        <v>7480.9840000000004</v>
      </c>
      <c r="C408">
        <f t="shared" si="6"/>
        <v>7580.4920907318865</v>
      </c>
    </row>
    <row r="409" spans="1:3" x14ac:dyDescent="0.15">
      <c r="A409" s="2">
        <v>43617</v>
      </c>
      <c r="B409" s="1">
        <v>7505.1490000000003</v>
      </c>
      <c r="C409">
        <f t="shared" si="6"/>
        <v>7406.4501358064281</v>
      </c>
    </row>
    <row r="410" spans="1:3" x14ac:dyDescent="0.15">
      <c r="A410" s="2">
        <v>43647</v>
      </c>
      <c r="B410" s="1">
        <v>7897.83</v>
      </c>
      <c r="C410">
        <f t="shared" si="6"/>
        <v>7417.4245141141773</v>
      </c>
    </row>
    <row r="411" spans="1:3" x14ac:dyDescent="0.15">
      <c r="A411" s="2">
        <v>43678</v>
      </c>
      <c r="B411" s="1">
        <v>7619.7550000000001</v>
      </c>
      <c r="C411">
        <f t="shared" si="6"/>
        <v>7801.0603871669264</v>
      </c>
    </row>
    <row r="412" spans="1:3" x14ac:dyDescent="0.15">
      <c r="A412" s="2">
        <v>43709</v>
      </c>
      <c r="B412" s="1">
        <v>7813.9589999999998</v>
      </c>
      <c r="C412">
        <f t="shared" si="6"/>
        <v>7583.5928738268594</v>
      </c>
    </row>
    <row r="413" spans="1:3" x14ac:dyDescent="0.15">
      <c r="A413" s="2">
        <v>43739</v>
      </c>
      <c r="B413" s="1">
        <v>7859.7</v>
      </c>
      <c r="C413">
        <f t="shared" si="6"/>
        <v>7817.7973599660563</v>
      </c>
    </row>
    <row r="414" spans="1:3" x14ac:dyDescent="0.15">
      <c r="A414" s="2">
        <v>43770</v>
      </c>
      <c r="B414" s="1">
        <v>8284.357</v>
      </c>
      <c r="C414">
        <f t="shared" si="6"/>
        <v>7855.0999073116936</v>
      </c>
    </row>
    <row r="415" spans="1:3" x14ac:dyDescent="0.15">
      <c r="A415" s="2">
        <v>43800</v>
      </c>
      <c r="B415" s="1">
        <v>8527.3619999999992</v>
      </c>
      <c r="C415">
        <f t="shared" si="6"/>
        <v>8194.7450433869017</v>
      </c>
    </row>
    <row r="416" spans="1:3" x14ac:dyDescent="0.15">
      <c r="A416" s="2">
        <v>43831</v>
      </c>
      <c r="B416" s="1">
        <v>9031.1509999999998</v>
      </c>
      <c r="C416">
        <f t="shared" si="6"/>
        <v>8537.4494631975649</v>
      </c>
    </row>
    <row r="417" spans="1:3" x14ac:dyDescent="0.15">
      <c r="A417" s="2">
        <v>43862</v>
      </c>
      <c r="B417" s="1">
        <v>9297.4619999999995</v>
      </c>
      <c r="C417">
        <f t="shared" si="6"/>
        <v>9344.5109200160732</v>
      </c>
    </row>
    <row r="418" spans="1:3" x14ac:dyDescent="0.15">
      <c r="A418" s="2">
        <v>43891</v>
      </c>
      <c r="B418" s="1">
        <v>7835.4430000000002</v>
      </c>
      <c r="C418">
        <f t="shared" si="6"/>
        <v>9698.600013753854</v>
      </c>
    </row>
    <row r="419" spans="1:3" x14ac:dyDescent="0.15">
      <c r="A419" s="2">
        <v>43922</v>
      </c>
      <c r="B419" s="1">
        <v>8436.9989999999998</v>
      </c>
      <c r="C419">
        <f t="shared" si="6"/>
        <v>8005.0149653083199</v>
      </c>
    </row>
    <row r="420" spans="1:3" x14ac:dyDescent="0.15">
      <c r="A420" s="2">
        <v>43952</v>
      </c>
      <c r="B420" s="1">
        <v>9208.0120000000006</v>
      </c>
      <c r="C420">
        <f t="shared" si="6"/>
        <v>8379.2620695508776</v>
      </c>
    </row>
    <row r="421" spans="1:3" x14ac:dyDescent="0.15">
      <c r="A421" s="2">
        <v>43983</v>
      </c>
      <c r="B421" s="1">
        <v>9898.7109999999993</v>
      </c>
      <c r="C421">
        <f t="shared" si="6"/>
        <v>8839.726854049024</v>
      </c>
    </row>
    <row r="422" spans="1:3" x14ac:dyDescent="0.15">
      <c r="A422" s="2">
        <v>44013</v>
      </c>
      <c r="B422" s="1">
        <v>10658.308999999999</v>
      </c>
      <c r="C422">
        <f t="shared" si="6"/>
        <v>9580.810804916051</v>
      </c>
    </row>
    <row r="423" spans="1:3" x14ac:dyDescent="0.15">
      <c r="A423" s="2">
        <v>44044</v>
      </c>
      <c r="B423" s="1">
        <v>11406.495000000001</v>
      </c>
      <c r="C423">
        <f t="shared" si="6"/>
        <v>10676.036036555877</v>
      </c>
    </row>
    <row r="424" spans="1:3" x14ac:dyDescent="0.15">
      <c r="A424" s="2">
        <v>44075</v>
      </c>
      <c r="B424" s="1">
        <v>11330.842000000001</v>
      </c>
      <c r="C424">
        <f t="shared" si="6"/>
        <v>11744.375532709593</v>
      </c>
    </row>
    <row r="425" spans="1:3" x14ac:dyDescent="0.15">
      <c r="A425" s="2">
        <v>44105</v>
      </c>
      <c r="B425" s="1">
        <v>11604.978999999999</v>
      </c>
      <c r="C425">
        <f t="shared" si="6"/>
        <v>11473.806143488377</v>
      </c>
    </row>
    <row r="426" spans="1:3" x14ac:dyDescent="0.15">
      <c r="A426" s="2">
        <v>44136</v>
      </c>
      <c r="B426" s="1">
        <v>11893.281000000001</v>
      </c>
      <c r="C426">
        <f t="shared" si="6"/>
        <v>11761.801966077684</v>
      </c>
    </row>
    <row r="427" spans="1:3" x14ac:dyDescent="0.15">
      <c r="A427" s="2">
        <v>44166</v>
      </c>
      <c r="B427" s="1">
        <v>12622.083000000001</v>
      </c>
      <c r="C427">
        <f t="shared" si="6"/>
        <v>12079.755027528789</v>
      </c>
    </row>
    <row r="428" spans="1:3" x14ac:dyDescent="0.15">
      <c r="A428" s="2">
        <v>44197</v>
      </c>
      <c r="B428" s="1">
        <v>13048.074000000001</v>
      </c>
      <c r="C428">
        <f t="shared" si="6"/>
        <v>12950.157991299051</v>
      </c>
    </row>
    <row r="429" spans="1:3" x14ac:dyDescent="0.15">
      <c r="A429" s="2">
        <v>44228</v>
      </c>
      <c r="B429" s="1" t="e">
        <f>NA()</f>
        <v>#N/A</v>
      </c>
      <c r="C429">
        <f t="shared" si="6"/>
        <v>13345.930566093326</v>
      </c>
    </row>
  </sheetData>
  <phoneticPr fontId="1"/>
  <hyperlinks>
    <hyperlink ref="A5" r:id="rId1" xr:uid="{26C29196-839B-4C88-B6FF-BBA5DE24C9D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B160-4384-4397-8C03-2FE0A59ADE44}">
  <dimension ref="A1:D429"/>
  <sheetViews>
    <sheetView workbookViewId="0">
      <selection activeCell="E26" sqref="E26"/>
    </sheetView>
  </sheetViews>
  <sheetFormatPr defaultColWidth="12.140625" defaultRowHeight="12" x14ac:dyDescent="0.15"/>
  <cols>
    <col min="1" max="1" width="12.140625" style="2"/>
    <col min="2" max="2" width="12.140625" style="1"/>
  </cols>
  <sheetData>
    <row r="1" spans="1:4" x14ac:dyDescent="0.15">
      <c r="A1" s="2" t="s">
        <v>0</v>
      </c>
    </row>
    <row r="2" spans="1:4" x14ac:dyDescent="0.15">
      <c r="A2" s="2" t="s">
        <v>1</v>
      </c>
      <c r="B2" s="1" t="s">
        <v>5</v>
      </c>
    </row>
    <row r="3" spans="1:4" x14ac:dyDescent="0.15">
      <c r="A3" s="2" t="s">
        <v>10</v>
      </c>
      <c r="B3" s="1" t="s">
        <v>4</v>
      </c>
    </row>
    <row r="4" spans="1:4" x14ac:dyDescent="0.15">
      <c r="A4" s="2">
        <v>31414</v>
      </c>
      <c r="B4" s="1" t="s">
        <v>6</v>
      </c>
    </row>
    <row r="5" spans="1:4" x14ac:dyDescent="0.15">
      <c r="A5" s="3" t="s">
        <v>2</v>
      </c>
    </row>
    <row r="6" spans="1:4" x14ac:dyDescent="0.15">
      <c r="A6" s="2" t="s">
        <v>3</v>
      </c>
    </row>
    <row r="7" spans="1:4" x14ac:dyDescent="0.15">
      <c r="A7" s="2" t="s">
        <v>7</v>
      </c>
      <c r="B7" t="s">
        <v>8</v>
      </c>
      <c r="C7" t="s">
        <v>11</v>
      </c>
      <c r="D7" t="s">
        <v>13</v>
      </c>
    </row>
    <row r="8" spans="1:4" x14ac:dyDescent="0.15">
      <c r="A8" s="2">
        <v>31413</v>
      </c>
      <c r="B8" s="1">
        <v>131.03800000000001</v>
      </c>
    </row>
    <row r="9" spans="1:4" x14ac:dyDescent="0.15">
      <c r="A9" s="2">
        <v>31444</v>
      </c>
      <c r="B9" s="1">
        <v>138.626</v>
      </c>
      <c r="C9">
        <f>LN(B9/B8)</f>
        <v>5.6292301877530537E-2</v>
      </c>
    </row>
    <row r="10" spans="1:4" x14ac:dyDescent="0.15">
      <c r="A10" s="2">
        <v>31472</v>
      </c>
      <c r="B10" s="1">
        <v>145.33099999999999</v>
      </c>
      <c r="C10">
        <f t="shared" ref="C10:C73" si="0">LN(B10/B9)</f>
        <v>4.7234240155615434E-2</v>
      </c>
    </row>
    <row r="11" spans="1:4" x14ac:dyDescent="0.15">
      <c r="A11" s="2">
        <v>31503</v>
      </c>
      <c r="B11" s="1">
        <v>154.24</v>
      </c>
      <c r="C11">
        <f t="shared" si="0"/>
        <v>5.9495931356066227E-2</v>
      </c>
    </row>
    <row r="12" spans="1:4" x14ac:dyDescent="0.15">
      <c r="A12" s="2">
        <v>31533</v>
      </c>
      <c r="B12" s="1">
        <v>157.81899999999999</v>
      </c>
      <c r="C12">
        <f t="shared" si="0"/>
        <v>2.2938975878047978E-2</v>
      </c>
    </row>
    <row r="13" spans="1:4" x14ac:dyDescent="0.15">
      <c r="A13" s="2">
        <v>31564</v>
      </c>
      <c r="B13" s="1">
        <v>160.69999999999999</v>
      </c>
      <c r="C13">
        <f t="shared" si="0"/>
        <v>1.8090466003183408E-2</v>
      </c>
    </row>
    <row r="14" spans="1:4" x14ac:dyDescent="0.15">
      <c r="A14" s="2">
        <v>31594</v>
      </c>
      <c r="B14" s="1">
        <v>150.92500000000001</v>
      </c>
      <c r="C14">
        <f t="shared" si="0"/>
        <v>-6.2756248060976905E-2</v>
      </c>
    </row>
    <row r="15" spans="1:4" x14ac:dyDescent="0.15">
      <c r="A15" s="2">
        <v>31625</v>
      </c>
      <c r="B15" s="1">
        <v>147.53299999999999</v>
      </c>
      <c r="C15">
        <f t="shared" si="0"/>
        <v>-2.2731145112614905E-2</v>
      </c>
    </row>
    <row r="16" spans="1:4" x14ac:dyDescent="0.15">
      <c r="A16" s="2">
        <v>31656</v>
      </c>
      <c r="B16" s="1">
        <v>141.00299999999999</v>
      </c>
      <c r="C16">
        <f t="shared" si="0"/>
        <v>-4.52707128223057E-2</v>
      </c>
    </row>
    <row r="17" spans="1:4" x14ac:dyDescent="0.15">
      <c r="A17" s="2">
        <v>31686</v>
      </c>
      <c r="B17" s="1">
        <v>140.81</v>
      </c>
      <c r="C17">
        <f t="shared" si="0"/>
        <v>-1.3697028183490005E-3</v>
      </c>
    </row>
    <row r="18" spans="1:4" x14ac:dyDescent="0.15">
      <c r="A18" s="2">
        <v>31717</v>
      </c>
      <c r="B18" s="1">
        <v>144.215</v>
      </c>
      <c r="C18">
        <f t="shared" si="0"/>
        <v>2.3893777703096367E-2</v>
      </c>
    </row>
    <row r="19" spans="1:4" x14ac:dyDescent="0.15">
      <c r="A19" s="2">
        <v>31747</v>
      </c>
      <c r="B19" s="1">
        <v>145.19399999999999</v>
      </c>
      <c r="C19">
        <f t="shared" si="0"/>
        <v>6.7655375905391578E-3</v>
      </c>
    </row>
    <row r="20" spans="1:4" x14ac:dyDescent="0.15">
      <c r="A20" s="2">
        <v>31778</v>
      </c>
      <c r="B20" s="1">
        <v>160.76300000000001</v>
      </c>
      <c r="C20">
        <f t="shared" si="0"/>
        <v>0.10186045154257067</v>
      </c>
    </row>
    <row r="21" spans="1:4" x14ac:dyDescent="0.15">
      <c r="A21" s="2">
        <v>31809</v>
      </c>
      <c r="B21" s="1">
        <v>177.256</v>
      </c>
      <c r="C21">
        <f t="shared" si="0"/>
        <v>9.7663784567548567E-2</v>
      </c>
    </row>
    <row r="22" spans="1:4" x14ac:dyDescent="0.15">
      <c r="A22" s="2">
        <v>31837</v>
      </c>
      <c r="B22" s="1">
        <v>185.72200000000001</v>
      </c>
      <c r="C22">
        <f t="shared" si="0"/>
        <v>4.6655916660180381E-2</v>
      </c>
      <c r="D22" s="1">
        <f>+B22</f>
        <v>185.72200000000001</v>
      </c>
    </row>
    <row r="23" spans="1:4" x14ac:dyDescent="0.15">
      <c r="A23" s="2">
        <v>31868</v>
      </c>
      <c r="B23" s="1">
        <v>184.87299999999999</v>
      </c>
      <c r="C23">
        <f t="shared" si="0"/>
        <v>-4.581829141059362E-3</v>
      </c>
      <c r="D23">
        <f>EXP(_xlfn.FORECAST.LINEAR(C23,C11:C22,C10:C21))*B22</f>
        <v>186.87483403031317</v>
      </c>
    </row>
    <row r="24" spans="1:4" x14ac:dyDescent="0.15">
      <c r="A24" s="2">
        <v>31898</v>
      </c>
      <c r="B24" s="1">
        <v>186.989</v>
      </c>
      <c r="C24">
        <f t="shared" si="0"/>
        <v>1.1380688742907203E-2</v>
      </c>
      <c r="D24">
        <f t="shared" ref="D24:D87" si="1">EXP(_xlfn.FORECAST.LINEAR(C24,C12:C23,C11:C22))*B23</f>
        <v>186.82118773063291</v>
      </c>
    </row>
    <row r="25" spans="1:4" x14ac:dyDescent="0.15">
      <c r="A25" s="2">
        <v>31929</v>
      </c>
      <c r="B25" s="1">
        <v>189.447</v>
      </c>
      <c r="C25">
        <f t="shared" si="0"/>
        <v>1.305951043147934E-2</v>
      </c>
      <c r="D25">
        <f t="shared" si="1"/>
        <v>189.44878043267053</v>
      </c>
    </row>
    <row r="26" spans="1:4" x14ac:dyDescent="0.15">
      <c r="A26" s="2">
        <v>31959</v>
      </c>
      <c r="B26" s="1">
        <v>192.39500000000001</v>
      </c>
      <c r="C26">
        <f t="shared" si="0"/>
        <v>1.5441248341454607E-2</v>
      </c>
      <c r="D26">
        <f t="shared" si="1"/>
        <v>192.19429987515812</v>
      </c>
    </row>
    <row r="27" spans="1:4" x14ac:dyDescent="0.15">
      <c r="A27" s="2">
        <v>31990</v>
      </c>
      <c r="B27" s="1">
        <v>205.97200000000001</v>
      </c>
      <c r="C27">
        <f t="shared" si="0"/>
        <v>6.8189686853270023E-2</v>
      </c>
      <c r="D27">
        <f t="shared" si="1"/>
        <v>202.1336454695446</v>
      </c>
    </row>
    <row r="28" spans="1:4" x14ac:dyDescent="0.15">
      <c r="A28" s="2">
        <v>32021</v>
      </c>
      <c r="B28" s="1">
        <v>203.52199999999999</v>
      </c>
      <c r="C28">
        <f t="shared" si="0"/>
        <v>-1.1966130073709585E-2</v>
      </c>
      <c r="D28">
        <f t="shared" si="1"/>
        <v>208.28931876554378</v>
      </c>
    </row>
    <row r="29" spans="1:4" x14ac:dyDescent="0.15">
      <c r="A29" s="2">
        <v>32051</v>
      </c>
      <c r="B29" s="1">
        <v>175.85499999999999</v>
      </c>
      <c r="C29">
        <f t="shared" si="0"/>
        <v>-0.14611431530786967</v>
      </c>
      <c r="D29">
        <f t="shared" si="1"/>
        <v>200.35939713439706</v>
      </c>
    </row>
    <row r="30" spans="1:4" x14ac:dyDescent="0.15">
      <c r="A30" s="2">
        <v>32082</v>
      </c>
      <c r="B30" s="1">
        <v>145.696</v>
      </c>
      <c r="C30">
        <f t="shared" si="0"/>
        <v>-0.18813753268725616</v>
      </c>
      <c r="D30">
        <f t="shared" si="1"/>
        <v>156.10793052915275</v>
      </c>
    </row>
    <row r="31" spans="1:4" x14ac:dyDescent="0.15">
      <c r="A31" s="2">
        <v>32112</v>
      </c>
      <c r="B31" s="1">
        <v>146.55000000000001</v>
      </c>
      <c r="C31">
        <f t="shared" si="0"/>
        <v>5.8444080045299144E-3</v>
      </c>
      <c r="D31">
        <f t="shared" si="1"/>
        <v>144.00617494557534</v>
      </c>
    </row>
    <row r="32" spans="1:4" x14ac:dyDescent="0.15">
      <c r="A32" s="2">
        <v>32143</v>
      </c>
      <c r="B32" s="1">
        <v>158.32400000000001</v>
      </c>
      <c r="C32">
        <f t="shared" si="0"/>
        <v>7.7276899103744592E-2</v>
      </c>
      <c r="D32">
        <f t="shared" si="1"/>
        <v>152.58856085417514</v>
      </c>
    </row>
    <row r="33" spans="1:4" x14ac:dyDescent="0.15">
      <c r="A33" s="2">
        <v>32174</v>
      </c>
      <c r="B33" s="1">
        <v>164.38499999999999</v>
      </c>
      <c r="C33">
        <f t="shared" si="0"/>
        <v>3.7567671322818984E-2</v>
      </c>
      <c r="D33">
        <f t="shared" si="1"/>
        <v>161.15118526194806</v>
      </c>
    </row>
    <row r="34" spans="1:4" x14ac:dyDescent="0.15">
      <c r="A34" s="2">
        <v>32203</v>
      </c>
      <c r="B34" s="1">
        <v>177.18299999999999</v>
      </c>
      <c r="C34">
        <f t="shared" si="0"/>
        <v>7.497185919070426E-2</v>
      </c>
      <c r="D34">
        <f t="shared" si="1"/>
        <v>169.11672198082567</v>
      </c>
    </row>
    <row r="35" spans="1:4" x14ac:dyDescent="0.15">
      <c r="A35" s="2">
        <v>32234</v>
      </c>
      <c r="B35" s="1">
        <v>175.56200000000001</v>
      </c>
      <c r="C35">
        <f t="shared" si="0"/>
        <v>-9.1908399023706202E-3</v>
      </c>
      <c r="D35">
        <f t="shared" si="1"/>
        <v>176.24205619086146</v>
      </c>
    </row>
    <row r="36" spans="1:4" x14ac:dyDescent="0.15">
      <c r="A36" s="2">
        <v>32264</v>
      </c>
      <c r="B36" s="1">
        <v>173.00200000000001</v>
      </c>
      <c r="C36">
        <f t="shared" si="0"/>
        <v>-1.4689101747202574E-2</v>
      </c>
      <c r="D36">
        <f t="shared" si="1"/>
        <v>173.95705551238214</v>
      </c>
    </row>
    <row r="37" spans="1:4" x14ac:dyDescent="0.15">
      <c r="A37" s="2">
        <v>32295</v>
      </c>
      <c r="B37" s="1">
        <v>183.90199999999999</v>
      </c>
      <c r="C37">
        <f t="shared" si="0"/>
        <v>6.1099851902343447E-2</v>
      </c>
      <c r="D37">
        <f t="shared" si="1"/>
        <v>177.06049495050033</v>
      </c>
    </row>
    <row r="38" spans="1:4" x14ac:dyDescent="0.15">
      <c r="A38" s="2">
        <v>32325</v>
      </c>
      <c r="B38" s="1">
        <v>185.61099999999999</v>
      </c>
      <c r="C38">
        <f t="shared" si="0"/>
        <v>9.2500788103059613E-3</v>
      </c>
      <c r="D38">
        <f t="shared" si="1"/>
        <v>184.72909116995535</v>
      </c>
    </row>
    <row r="39" spans="1:4" x14ac:dyDescent="0.15">
      <c r="A39" s="2">
        <v>32356</v>
      </c>
      <c r="B39" s="1">
        <v>174.494</v>
      </c>
      <c r="C39">
        <f t="shared" si="0"/>
        <v>-6.1762728740060481E-2</v>
      </c>
      <c r="D39">
        <f t="shared" si="1"/>
        <v>180.4394191985329</v>
      </c>
    </row>
    <row r="40" spans="1:4" x14ac:dyDescent="0.15">
      <c r="A40" s="2">
        <v>32387</v>
      </c>
      <c r="B40" s="1">
        <v>175.52699999999999</v>
      </c>
      <c r="C40">
        <f t="shared" si="0"/>
        <v>5.9025201294753008E-3</v>
      </c>
      <c r="D40">
        <f t="shared" si="1"/>
        <v>172.71433548929025</v>
      </c>
    </row>
    <row r="41" spans="1:4" x14ac:dyDescent="0.15">
      <c r="A41" s="2">
        <v>32417</v>
      </c>
      <c r="B41" s="1">
        <v>176.249</v>
      </c>
      <c r="C41">
        <f t="shared" si="0"/>
        <v>4.1048906907561284E-3</v>
      </c>
      <c r="D41">
        <f t="shared" si="1"/>
        <v>174.63226742062423</v>
      </c>
    </row>
    <row r="42" spans="1:4" x14ac:dyDescent="0.15">
      <c r="A42" s="2">
        <v>32448</v>
      </c>
      <c r="B42" s="1">
        <v>169.34700000000001</v>
      </c>
      <c r="C42">
        <f t="shared" si="0"/>
        <v>-3.9947903602396154E-2</v>
      </c>
      <c r="D42">
        <f t="shared" si="1"/>
        <v>174.31865481076591</v>
      </c>
    </row>
    <row r="43" spans="1:4" x14ac:dyDescent="0.15">
      <c r="A43" s="2">
        <v>32478</v>
      </c>
      <c r="B43" s="1">
        <v>173.529</v>
      </c>
      <c r="C43">
        <f t="shared" si="0"/>
        <v>2.4394868078457439E-2</v>
      </c>
      <c r="D43">
        <f t="shared" si="1"/>
        <v>171.710135441375</v>
      </c>
    </row>
    <row r="44" spans="1:4" x14ac:dyDescent="0.15">
      <c r="A44" s="2">
        <v>32509</v>
      </c>
      <c r="B44" s="1">
        <v>179.62700000000001</v>
      </c>
      <c r="C44">
        <f t="shared" si="0"/>
        <v>3.4537746251310064E-2</v>
      </c>
      <c r="D44">
        <f t="shared" si="1"/>
        <v>176.1984759027095</v>
      </c>
    </row>
    <row r="45" spans="1:4" x14ac:dyDescent="0.15">
      <c r="A45" s="2">
        <v>32540</v>
      </c>
      <c r="B45" s="1">
        <v>187.477</v>
      </c>
      <c r="C45">
        <f t="shared" si="0"/>
        <v>4.277369257483965E-2</v>
      </c>
      <c r="D45">
        <f t="shared" si="1"/>
        <v>181.98996305126045</v>
      </c>
    </row>
    <row r="46" spans="1:4" x14ac:dyDescent="0.15">
      <c r="A46" s="2">
        <v>32568</v>
      </c>
      <c r="B46" s="1">
        <v>184.17699999999999</v>
      </c>
      <c r="C46">
        <f t="shared" si="0"/>
        <v>-1.7758919472573277E-2</v>
      </c>
      <c r="D46">
        <f t="shared" si="1"/>
        <v>189.28552476873855</v>
      </c>
    </row>
    <row r="47" spans="1:4" x14ac:dyDescent="0.15">
      <c r="A47" s="2">
        <v>32599</v>
      </c>
      <c r="B47" s="1">
        <v>193.50299999999999</v>
      </c>
      <c r="C47">
        <f t="shared" si="0"/>
        <v>4.9395764478566764E-2</v>
      </c>
      <c r="D47">
        <f t="shared" si="1"/>
        <v>184.03781630504633</v>
      </c>
    </row>
    <row r="48" spans="1:4" x14ac:dyDescent="0.15">
      <c r="A48" s="2">
        <v>32629</v>
      </c>
      <c r="B48" s="1">
        <v>207.726</v>
      </c>
      <c r="C48">
        <f t="shared" si="0"/>
        <v>7.0926887370882596E-2</v>
      </c>
      <c r="D48">
        <f t="shared" si="1"/>
        <v>193.23436566455297</v>
      </c>
    </row>
    <row r="49" spans="1:4" x14ac:dyDescent="0.15">
      <c r="A49" s="2">
        <v>32660</v>
      </c>
      <c r="B49" s="1">
        <v>213.98400000000001</v>
      </c>
      <c r="C49">
        <f t="shared" si="0"/>
        <v>2.9681342275064051E-2</v>
      </c>
      <c r="D49">
        <f t="shared" si="1"/>
        <v>211.01347405483546</v>
      </c>
    </row>
    <row r="50" spans="1:4" x14ac:dyDescent="0.15">
      <c r="A50" s="2">
        <v>32690</v>
      </c>
      <c r="B50" s="1">
        <v>210.524</v>
      </c>
      <c r="C50">
        <f t="shared" si="0"/>
        <v>-1.6301584996481273E-2</v>
      </c>
      <c r="D50">
        <f t="shared" si="1"/>
        <v>215.75078683438284</v>
      </c>
    </row>
    <row r="51" spans="1:4" x14ac:dyDescent="0.15">
      <c r="A51" s="2">
        <v>32721</v>
      </c>
      <c r="B51" s="1">
        <v>217.33699999999999</v>
      </c>
      <c r="C51">
        <f t="shared" si="0"/>
        <v>3.1849483406784139E-2</v>
      </c>
      <c r="D51">
        <f t="shared" si="1"/>
        <v>213.30283143608239</v>
      </c>
    </row>
    <row r="52" spans="1:4" x14ac:dyDescent="0.15">
      <c r="A52" s="2">
        <v>32752</v>
      </c>
      <c r="B52" s="1">
        <v>223.434</v>
      </c>
      <c r="C52">
        <f t="shared" si="0"/>
        <v>2.7666924148104656E-2</v>
      </c>
      <c r="D52">
        <f t="shared" si="1"/>
        <v>221.69321800202002</v>
      </c>
    </row>
    <row r="53" spans="1:4" x14ac:dyDescent="0.15">
      <c r="A53" s="2">
        <v>32782</v>
      </c>
      <c r="B53" s="1">
        <v>228.31899999999999</v>
      </c>
      <c r="C53">
        <f t="shared" si="0"/>
        <v>2.1627705471159789E-2</v>
      </c>
      <c r="D53">
        <f t="shared" si="1"/>
        <v>228.01623307039623</v>
      </c>
    </row>
    <row r="54" spans="1:4" x14ac:dyDescent="0.15">
      <c r="A54" s="2">
        <v>32813</v>
      </c>
      <c r="B54" s="1">
        <v>221.84899999999999</v>
      </c>
      <c r="C54">
        <f t="shared" si="0"/>
        <v>-2.874680363652235E-2</v>
      </c>
      <c r="D54">
        <f t="shared" si="1"/>
        <v>232.86181394526409</v>
      </c>
    </row>
    <row r="55" spans="1:4" x14ac:dyDescent="0.15">
      <c r="A55" s="2">
        <v>32843</v>
      </c>
      <c r="B55" s="1">
        <v>219.626</v>
      </c>
      <c r="C55">
        <f t="shared" si="0"/>
        <v>-1.007087055200891E-2</v>
      </c>
      <c r="D55">
        <f t="shared" si="1"/>
        <v>227.33222157541692</v>
      </c>
    </row>
    <row r="56" spans="1:4" x14ac:dyDescent="0.15">
      <c r="A56" s="2">
        <v>32874</v>
      </c>
      <c r="B56" s="1">
        <v>212.40199999999999</v>
      </c>
      <c r="C56">
        <f t="shared" si="0"/>
        <v>-3.344539419329555E-2</v>
      </c>
      <c r="D56">
        <f t="shared" si="1"/>
        <v>222.49605969856182</v>
      </c>
    </row>
    <row r="57" spans="1:4" x14ac:dyDescent="0.15">
      <c r="A57" s="2">
        <v>32905</v>
      </c>
      <c r="B57" s="1">
        <v>206.17400000000001</v>
      </c>
      <c r="C57">
        <f t="shared" si="0"/>
        <v>-2.9760233060227074E-2</v>
      </c>
      <c r="D57">
        <f t="shared" si="1"/>
        <v>212.73244128166166</v>
      </c>
    </row>
    <row r="58" spans="1:4" x14ac:dyDescent="0.15">
      <c r="A58" s="2">
        <v>32933</v>
      </c>
      <c r="B58" s="1">
        <v>213.72499999999999</v>
      </c>
      <c r="C58">
        <f t="shared" si="0"/>
        <v>3.5969669453215884E-2</v>
      </c>
      <c r="D58">
        <f t="shared" si="1"/>
        <v>209.30088344956118</v>
      </c>
    </row>
    <row r="59" spans="1:4" x14ac:dyDescent="0.15">
      <c r="A59" s="2">
        <v>32964</v>
      </c>
      <c r="B59" s="1">
        <v>211.23500000000001</v>
      </c>
      <c r="C59">
        <f t="shared" si="0"/>
        <v>-1.1718884113213262E-2</v>
      </c>
      <c r="D59">
        <f t="shared" si="1"/>
        <v>215.1357878635433</v>
      </c>
    </row>
    <row r="60" spans="1:4" x14ac:dyDescent="0.15">
      <c r="A60" s="2">
        <v>32994</v>
      </c>
      <c r="B60" s="1">
        <v>224.04499999999999</v>
      </c>
      <c r="C60">
        <f t="shared" si="0"/>
        <v>5.8875666736830687E-2</v>
      </c>
      <c r="D60">
        <f t="shared" si="1"/>
        <v>216.17497399801144</v>
      </c>
    </row>
    <row r="61" spans="1:4" x14ac:dyDescent="0.15">
      <c r="A61" s="2">
        <v>33025</v>
      </c>
      <c r="B61" s="1">
        <v>237.51300000000001</v>
      </c>
      <c r="C61">
        <f t="shared" si="0"/>
        <v>5.837543428288005E-2</v>
      </c>
      <c r="D61">
        <f t="shared" si="1"/>
        <v>226.26583349790994</v>
      </c>
    </row>
    <row r="62" spans="1:4" x14ac:dyDescent="0.15">
      <c r="A62" s="2">
        <v>33055</v>
      </c>
      <c r="B62" s="1">
        <v>235.101</v>
      </c>
      <c r="C62">
        <f t="shared" si="0"/>
        <v>-1.0207149772672151E-2</v>
      </c>
      <c r="D62">
        <f t="shared" si="1"/>
        <v>238.8247257852797</v>
      </c>
    </row>
    <row r="63" spans="1:4" x14ac:dyDescent="0.15">
      <c r="A63" s="2">
        <v>33086</v>
      </c>
      <c r="B63" s="1">
        <v>199.94399999999999</v>
      </c>
      <c r="C63">
        <f t="shared" si="0"/>
        <v>-0.16197788170540503</v>
      </c>
      <c r="D63">
        <f t="shared" si="1"/>
        <v>232.09909745785069</v>
      </c>
    </row>
    <row r="64" spans="1:4" x14ac:dyDescent="0.15">
      <c r="A64" s="2">
        <v>33117</v>
      </c>
      <c r="B64" s="1">
        <v>186.85499999999999</v>
      </c>
      <c r="C64">
        <f t="shared" si="0"/>
        <v>-6.7704412334552114E-2</v>
      </c>
      <c r="D64">
        <f t="shared" si="1"/>
        <v>191.92046497729186</v>
      </c>
    </row>
    <row r="65" spans="1:4" x14ac:dyDescent="0.15">
      <c r="A65" s="2">
        <v>33147</v>
      </c>
      <c r="B65" s="1">
        <v>174.60900000000001</v>
      </c>
      <c r="C65">
        <f t="shared" si="0"/>
        <v>-6.7783726537380767E-2</v>
      </c>
      <c r="D65">
        <f t="shared" si="1"/>
        <v>180.14091669206792</v>
      </c>
    </row>
    <row r="66" spans="1:4" x14ac:dyDescent="0.15">
      <c r="A66" s="2">
        <v>33178</v>
      </c>
      <c r="B66" s="1">
        <v>184.73</v>
      </c>
      <c r="C66">
        <f t="shared" si="0"/>
        <v>5.6346111101761132E-2</v>
      </c>
      <c r="D66">
        <f t="shared" si="1"/>
        <v>175.33732658171786</v>
      </c>
    </row>
    <row r="67" spans="1:4" x14ac:dyDescent="0.15">
      <c r="A67" s="2">
        <v>33208</v>
      </c>
      <c r="B67" s="1">
        <v>198.804</v>
      </c>
      <c r="C67">
        <f t="shared" si="0"/>
        <v>7.3424115173854665E-2</v>
      </c>
      <c r="D67">
        <f t="shared" si="1"/>
        <v>186.94990464628242</v>
      </c>
    </row>
    <row r="68" spans="1:4" x14ac:dyDescent="0.15">
      <c r="A68" s="2">
        <v>33239</v>
      </c>
      <c r="B68" s="1">
        <v>207.52699999999999</v>
      </c>
      <c r="C68">
        <f t="shared" si="0"/>
        <v>4.2942036943344336E-2</v>
      </c>
      <c r="D68">
        <f t="shared" si="1"/>
        <v>201.67103970332462</v>
      </c>
    </row>
    <row r="69" spans="1:4" x14ac:dyDescent="0.15">
      <c r="A69" s="2">
        <v>33270</v>
      </c>
      <c r="B69" s="1">
        <v>246.387</v>
      </c>
      <c r="C69">
        <f t="shared" si="0"/>
        <v>0.17164201883951585</v>
      </c>
      <c r="D69">
        <f t="shared" si="1"/>
        <v>223.11859140847406</v>
      </c>
    </row>
    <row r="70" spans="1:4" x14ac:dyDescent="0.15">
      <c r="A70" s="2">
        <v>33298</v>
      </c>
      <c r="B70" s="1">
        <v>257.72899999999998</v>
      </c>
      <c r="C70">
        <f t="shared" si="0"/>
        <v>4.5005174753798373E-2</v>
      </c>
      <c r="D70">
        <f t="shared" si="1"/>
        <v>256.34260611097756</v>
      </c>
    </row>
    <row r="71" spans="1:4" x14ac:dyDescent="0.15">
      <c r="A71" s="2">
        <v>33329</v>
      </c>
      <c r="B71" s="1">
        <v>274.09800000000001</v>
      </c>
      <c r="C71">
        <f t="shared" si="0"/>
        <v>6.1577061393982807E-2</v>
      </c>
      <c r="D71">
        <f t="shared" si="1"/>
        <v>267.07527738395544</v>
      </c>
    </row>
    <row r="72" spans="1:4" x14ac:dyDescent="0.15">
      <c r="A72" s="2">
        <v>33359</v>
      </c>
      <c r="B72" s="1">
        <v>267.23200000000003</v>
      </c>
      <c r="C72">
        <f t="shared" si="0"/>
        <v>-2.5368511704223086E-2</v>
      </c>
      <c r="D72">
        <f t="shared" si="1"/>
        <v>275.00275039092412</v>
      </c>
    </row>
    <row r="73" spans="1:4" x14ac:dyDescent="0.15">
      <c r="A73" s="2">
        <v>33390</v>
      </c>
      <c r="B73" s="1">
        <v>264.88299999999998</v>
      </c>
      <c r="C73">
        <f t="shared" si="0"/>
        <v>-8.8289759125466313E-3</v>
      </c>
      <c r="D73">
        <f t="shared" si="1"/>
        <v>267.59347574458377</v>
      </c>
    </row>
    <row r="74" spans="1:4" x14ac:dyDescent="0.15">
      <c r="A74" s="2">
        <v>33420</v>
      </c>
      <c r="B74" s="1">
        <v>262.58100000000002</v>
      </c>
      <c r="C74">
        <f t="shared" ref="C74:C137" si="2">LN(B74/B73)</f>
        <v>-8.7286131963942217E-3</v>
      </c>
      <c r="D74">
        <f t="shared" si="1"/>
        <v>264.66360224363228</v>
      </c>
    </row>
    <row r="75" spans="1:4" x14ac:dyDescent="0.15">
      <c r="A75" s="2">
        <v>33451</v>
      </c>
      <c r="B75" s="1">
        <v>280.98700000000002</v>
      </c>
      <c r="C75">
        <f t="shared" si="2"/>
        <v>6.7748799056490575E-2</v>
      </c>
      <c r="D75">
        <f t="shared" si="1"/>
        <v>272.07188916919273</v>
      </c>
    </row>
    <row r="76" spans="1:4" x14ac:dyDescent="0.15">
      <c r="A76" s="2">
        <v>33482</v>
      </c>
      <c r="B76" s="1">
        <v>282.98599999999999</v>
      </c>
      <c r="C76">
        <f t="shared" si="2"/>
        <v>7.089021536525764E-3</v>
      </c>
      <c r="D76">
        <f t="shared" si="1"/>
        <v>288.82669895488556</v>
      </c>
    </row>
    <row r="77" spans="1:4" x14ac:dyDescent="0.15">
      <c r="A77" s="2">
        <v>33512</v>
      </c>
      <c r="B77" s="1">
        <v>286.84199999999998</v>
      </c>
      <c r="C77">
        <f t="shared" si="2"/>
        <v>1.3534115063410618E-2</v>
      </c>
      <c r="D77">
        <f t="shared" si="1"/>
        <v>291.85045487505823</v>
      </c>
    </row>
    <row r="78" spans="1:4" x14ac:dyDescent="0.15">
      <c r="A78" s="2">
        <v>33543</v>
      </c>
      <c r="B78" s="1">
        <v>290.11700000000002</v>
      </c>
      <c r="C78">
        <f t="shared" si="2"/>
        <v>1.135274837470448E-2</v>
      </c>
      <c r="D78">
        <f t="shared" si="1"/>
        <v>298.47080869801744</v>
      </c>
    </row>
    <row r="79" spans="1:4" x14ac:dyDescent="0.15">
      <c r="A79" s="2">
        <v>33573</v>
      </c>
      <c r="B79" s="1">
        <v>302.38</v>
      </c>
      <c r="C79">
        <f t="shared" si="2"/>
        <v>4.1400214659045628E-2</v>
      </c>
      <c r="D79">
        <f t="shared" si="1"/>
        <v>301.23965404172253</v>
      </c>
    </row>
    <row r="80" spans="1:4" x14ac:dyDescent="0.15">
      <c r="A80" s="2">
        <v>33604</v>
      </c>
      <c r="B80" s="1">
        <v>343.375</v>
      </c>
      <c r="C80">
        <f t="shared" si="2"/>
        <v>0.12713863986338275</v>
      </c>
      <c r="D80">
        <f t="shared" si="1"/>
        <v>317.27642279938794</v>
      </c>
    </row>
    <row r="81" spans="1:4" x14ac:dyDescent="0.15">
      <c r="A81" s="2">
        <v>33635</v>
      </c>
      <c r="B81" s="1">
        <v>345.25599999999997</v>
      </c>
      <c r="C81">
        <f t="shared" si="2"/>
        <v>5.463026434034372E-3</v>
      </c>
      <c r="D81">
        <f t="shared" si="1"/>
        <v>356.3736240634322</v>
      </c>
    </row>
    <row r="82" spans="1:4" x14ac:dyDescent="0.15">
      <c r="A82" s="2">
        <v>33664</v>
      </c>
      <c r="B82" s="1">
        <v>336.83300000000003</v>
      </c>
      <c r="C82">
        <f t="shared" si="2"/>
        <v>-2.4698912283500248E-2</v>
      </c>
      <c r="D82">
        <f t="shared" si="1"/>
        <v>354.07204165942892</v>
      </c>
    </row>
    <row r="83" spans="1:4" x14ac:dyDescent="0.15">
      <c r="A83" s="2">
        <v>33695</v>
      </c>
      <c r="B83" s="1">
        <v>312.44600000000003</v>
      </c>
      <c r="C83">
        <f t="shared" si="2"/>
        <v>-7.5155604321155922E-2</v>
      </c>
      <c r="D83">
        <f t="shared" si="1"/>
        <v>343.69142256013924</v>
      </c>
    </row>
    <row r="84" spans="1:4" x14ac:dyDescent="0.15">
      <c r="A84" s="2">
        <v>33725</v>
      </c>
      <c r="B84" s="1">
        <v>309.42</v>
      </c>
      <c r="C84">
        <f t="shared" si="2"/>
        <v>-9.73207695389346E-3</v>
      </c>
      <c r="D84">
        <f t="shared" si="1"/>
        <v>313.9985416359774</v>
      </c>
    </row>
    <row r="85" spans="1:4" x14ac:dyDescent="0.15">
      <c r="A85" s="2">
        <v>33756</v>
      </c>
      <c r="B85" s="1">
        <v>302.89499999999998</v>
      </c>
      <c r="C85">
        <f t="shared" si="2"/>
        <v>-2.1313366492026847E-2</v>
      </c>
      <c r="D85">
        <f t="shared" si="1"/>
        <v>310.49901972648837</v>
      </c>
    </row>
    <row r="86" spans="1:4" x14ac:dyDescent="0.15">
      <c r="A86" s="2">
        <v>33786</v>
      </c>
      <c r="B86" s="1">
        <v>304.625</v>
      </c>
      <c r="C86">
        <f t="shared" si="2"/>
        <v>5.6953011464746092E-3</v>
      </c>
      <c r="D86">
        <f t="shared" si="1"/>
        <v>305.74415025462434</v>
      </c>
    </row>
    <row r="87" spans="1:4" x14ac:dyDescent="0.15">
      <c r="A87" s="2">
        <v>33817</v>
      </c>
      <c r="B87" s="1">
        <v>300.97899999999998</v>
      </c>
      <c r="C87">
        <f t="shared" si="2"/>
        <v>-1.2041017072216206E-2</v>
      </c>
      <c r="D87">
        <f t="shared" si="1"/>
        <v>306.53698634313514</v>
      </c>
    </row>
    <row r="88" spans="1:4" x14ac:dyDescent="0.15">
      <c r="A88" s="2">
        <v>33848</v>
      </c>
      <c r="B88" s="1">
        <v>313.322</v>
      </c>
      <c r="C88">
        <f t="shared" si="2"/>
        <v>4.0190920855861928E-2</v>
      </c>
      <c r="D88">
        <f t="shared" ref="D88:D151" si="3">EXP(_xlfn.FORECAST.LINEAR(C88,C76:C87,C75:C86))*B87</f>
        <v>305.3719835815096</v>
      </c>
    </row>
    <row r="89" spans="1:4" x14ac:dyDescent="0.15">
      <c r="A89" s="2">
        <v>33878</v>
      </c>
      <c r="B89" s="1">
        <v>316.48</v>
      </c>
      <c r="C89">
        <f t="shared" si="2"/>
        <v>1.0028632705331332E-2</v>
      </c>
      <c r="D89">
        <f t="shared" si="3"/>
        <v>316.4342634742884</v>
      </c>
    </row>
    <row r="90" spans="1:4" x14ac:dyDescent="0.15">
      <c r="A90" s="2">
        <v>33909</v>
      </c>
      <c r="B90" s="1">
        <v>342.64400000000001</v>
      </c>
      <c r="C90">
        <f t="shared" si="2"/>
        <v>7.9431958864865107E-2</v>
      </c>
      <c r="D90">
        <f t="shared" si="3"/>
        <v>326.25984528914194</v>
      </c>
    </row>
    <row r="91" spans="1:4" x14ac:dyDescent="0.15">
      <c r="A91" s="2">
        <v>33939</v>
      </c>
      <c r="B91" s="1">
        <v>355.96100000000001</v>
      </c>
      <c r="C91">
        <f t="shared" si="2"/>
        <v>3.8129166989919187E-2</v>
      </c>
      <c r="D91">
        <f t="shared" si="3"/>
        <v>350.75342685952586</v>
      </c>
    </row>
    <row r="92" spans="1:4" x14ac:dyDescent="0.15">
      <c r="A92" s="2">
        <v>33970</v>
      </c>
      <c r="B92" s="1">
        <v>372.512</v>
      </c>
      <c r="C92">
        <f t="shared" si="2"/>
        <v>4.5448077776698882E-2</v>
      </c>
      <c r="D92">
        <f t="shared" si="3"/>
        <v>364.54152848847156</v>
      </c>
    </row>
    <row r="93" spans="1:4" x14ac:dyDescent="0.15">
      <c r="A93" s="2">
        <v>34001</v>
      </c>
      <c r="B93" s="1">
        <v>358.93400000000003</v>
      </c>
      <c r="C93">
        <f t="shared" si="2"/>
        <v>-3.7130724490075345E-2</v>
      </c>
      <c r="D93">
        <f t="shared" si="3"/>
        <v>370.36923432097757</v>
      </c>
    </row>
    <row r="94" spans="1:4" x14ac:dyDescent="0.15">
      <c r="A94" s="2">
        <v>34029</v>
      </c>
      <c r="B94" s="1">
        <v>356.22399999999999</v>
      </c>
      <c r="C94">
        <f t="shared" si="2"/>
        <v>-7.5787811123843246E-3</v>
      </c>
      <c r="D94">
        <f t="shared" si="3"/>
        <v>358.37942714336936</v>
      </c>
    </row>
    <row r="95" spans="1:4" x14ac:dyDescent="0.15">
      <c r="A95" s="2">
        <v>34060</v>
      </c>
      <c r="B95" s="1">
        <v>341.08499999999998</v>
      </c>
      <c r="C95">
        <f t="shared" si="2"/>
        <v>-4.3428033379506611E-2</v>
      </c>
      <c r="D95">
        <f t="shared" si="3"/>
        <v>352.44778835960261</v>
      </c>
    </row>
    <row r="96" spans="1:4" x14ac:dyDescent="0.15">
      <c r="A96" s="2">
        <v>34090</v>
      </c>
      <c r="B96" s="1">
        <v>358.69299999999998</v>
      </c>
      <c r="C96">
        <f t="shared" si="2"/>
        <v>5.033515634898357E-2</v>
      </c>
      <c r="D96">
        <f t="shared" si="3"/>
        <v>347.50449735679581</v>
      </c>
    </row>
    <row r="97" spans="1:4" x14ac:dyDescent="0.15">
      <c r="A97" s="2">
        <v>34121</v>
      </c>
      <c r="B97" s="1">
        <v>363.846</v>
      </c>
      <c r="C97">
        <f t="shared" si="2"/>
        <v>1.4263831758523865E-2</v>
      </c>
      <c r="D97">
        <f t="shared" si="3"/>
        <v>363.33186271662197</v>
      </c>
    </row>
    <row r="98" spans="1:4" x14ac:dyDescent="0.15">
      <c r="A98" s="2">
        <v>34151</v>
      </c>
      <c r="B98" s="1">
        <v>357.351</v>
      </c>
      <c r="C98">
        <f t="shared" si="2"/>
        <v>-1.8012209152357753E-2</v>
      </c>
      <c r="D98">
        <f t="shared" si="3"/>
        <v>369.11299959250567</v>
      </c>
    </row>
    <row r="99" spans="1:4" x14ac:dyDescent="0.15">
      <c r="A99" s="2">
        <v>34182</v>
      </c>
      <c r="B99" s="1">
        <v>365.54599999999999</v>
      </c>
      <c r="C99">
        <f t="shared" si="2"/>
        <v>2.2673634224904191E-2</v>
      </c>
      <c r="D99">
        <f t="shared" si="3"/>
        <v>362.16662444665434</v>
      </c>
    </row>
    <row r="100" spans="1:4" x14ac:dyDescent="0.15">
      <c r="A100" s="2">
        <v>34213</v>
      </c>
      <c r="B100" s="1">
        <v>372.58600000000001</v>
      </c>
      <c r="C100">
        <f t="shared" si="2"/>
        <v>1.9075757391967315E-2</v>
      </c>
      <c r="D100">
        <f t="shared" si="3"/>
        <v>371.47175321344804</v>
      </c>
    </row>
    <row r="101" spans="1:4" x14ac:dyDescent="0.15">
      <c r="A101" s="2">
        <v>34243</v>
      </c>
      <c r="B101" s="1">
        <v>385.55500000000001</v>
      </c>
      <c r="C101">
        <f t="shared" si="2"/>
        <v>3.4215971025571952E-2</v>
      </c>
      <c r="D101">
        <f t="shared" si="3"/>
        <v>378.17205978944315</v>
      </c>
    </row>
    <row r="102" spans="1:4" x14ac:dyDescent="0.15">
      <c r="A102" s="2">
        <v>34274</v>
      </c>
      <c r="B102" s="1">
        <v>386.738</v>
      </c>
      <c r="C102">
        <f t="shared" si="2"/>
        <v>3.063606494612652E-3</v>
      </c>
      <c r="D102">
        <f t="shared" si="3"/>
        <v>391.77374447605285</v>
      </c>
    </row>
    <row r="103" spans="1:4" x14ac:dyDescent="0.15">
      <c r="A103" s="2">
        <v>34304</v>
      </c>
      <c r="B103" s="1">
        <v>391.892</v>
      </c>
      <c r="C103">
        <f t="shared" si="2"/>
        <v>1.3238830450402417E-2</v>
      </c>
      <c r="D103">
        <f t="shared" si="3"/>
        <v>390.59646180133814</v>
      </c>
    </row>
    <row r="104" spans="1:4" x14ac:dyDescent="0.15">
      <c r="A104" s="2">
        <v>34335</v>
      </c>
      <c r="B104" s="1">
        <v>407.58800000000002</v>
      </c>
      <c r="C104">
        <f t="shared" si="2"/>
        <v>3.9270568660647001E-2</v>
      </c>
      <c r="D104">
        <f t="shared" si="3"/>
        <v>393.7410451468777</v>
      </c>
    </row>
    <row r="105" spans="1:4" x14ac:dyDescent="0.15">
      <c r="A105" s="2">
        <v>34366</v>
      </c>
      <c r="B105" s="1">
        <v>406.101</v>
      </c>
      <c r="C105">
        <f t="shared" si="2"/>
        <v>-3.6549631502260367E-3</v>
      </c>
      <c r="D105">
        <f t="shared" si="3"/>
        <v>411.71169203001227</v>
      </c>
    </row>
    <row r="106" spans="1:4" x14ac:dyDescent="0.15">
      <c r="A106" s="2">
        <v>34394</v>
      </c>
      <c r="B106" s="1">
        <v>406.63900000000001</v>
      </c>
      <c r="C106">
        <f t="shared" si="2"/>
        <v>1.3239168210789623E-3</v>
      </c>
      <c r="D106">
        <f t="shared" si="3"/>
        <v>410.52568505136691</v>
      </c>
    </row>
    <row r="107" spans="1:4" x14ac:dyDescent="0.15">
      <c r="A107" s="2">
        <v>34425</v>
      </c>
      <c r="B107" s="1">
        <v>373.322</v>
      </c>
      <c r="C107">
        <f t="shared" si="2"/>
        <v>-8.5484495940586339E-2</v>
      </c>
      <c r="D107">
        <f t="shared" si="3"/>
        <v>419.41655434324679</v>
      </c>
    </row>
    <row r="108" spans="1:4" x14ac:dyDescent="0.15">
      <c r="A108" s="2">
        <v>34455</v>
      </c>
      <c r="B108" s="1">
        <v>371.911</v>
      </c>
      <c r="C108">
        <f t="shared" si="2"/>
        <v>-3.7867396802710664E-3</v>
      </c>
      <c r="D108">
        <f t="shared" si="3"/>
        <v>377.40051827414334</v>
      </c>
    </row>
    <row r="109" spans="1:4" x14ac:dyDescent="0.15">
      <c r="A109" s="2">
        <v>34486</v>
      </c>
      <c r="B109" s="1">
        <v>370.07799999999997</v>
      </c>
      <c r="C109">
        <f t="shared" si="2"/>
        <v>-4.9407841055106455E-3</v>
      </c>
      <c r="D109">
        <f t="shared" si="3"/>
        <v>372.4850984618331</v>
      </c>
    </row>
    <row r="110" spans="1:4" x14ac:dyDescent="0.15">
      <c r="A110" s="2">
        <v>34516</v>
      </c>
      <c r="B110" s="1">
        <v>362.85199999999998</v>
      </c>
      <c r="C110">
        <f t="shared" si="2"/>
        <v>-1.971875660312301E-2</v>
      </c>
      <c r="D110">
        <f t="shared" si="3"/>
        <v>369.78847308526724</v>
      </c>
    </row>
    <row r="111" spans="1:4" x14ac:dyDescent="0.15">
      <c r="A111" s="2">
        <v>34547</v>
      </c>
      <c r="B111" s="1">
        <v>381.63299999999998</v>
      </c>
      <c r="C111">
        <f t="shared" si="2"/>
        <v>5.0464376194065887E-2</v>
      </c>
      <c r="D111">
        <f t="shared" si="3"/>
        <v>365.65692011434265</v>
      </c>
    </row>
    <row r="112" spans="1:4" x14ac:dyDescent="0.15">
      <c r="A112" s="2">
        <v>34578</v>
      </c>
      <c r="B112" s="1">
        <v>395.26299999999998</v>
      </c>
      <c r="C112">
        <f t="shared" si="2"/>
        <v>3.5091952301736146E-2</v>
      </c>
      <c r="D112">
        <f t="shared" si="3"/>
        <v>383.99574505571661</v>
      </c>
    </row>
    <row r="113" spans="1:4" x14ac:dyDescent="0.15">
      <c r="A113" s="2">
        <v>34608</v>
      </c>
      <c r="B113" s="1">
        <v>397.99900000000002</v>
      </c>
      <c r="C113">
        <f t="shared" si="2"/>
        <v>6.898126594183855E-3</v>
      </c>
      <c r="D113">
        <f t="shared" si="3"/>
        <v>397.41599402484837</v>
      </c>
    </row>
    <row r="114" spans="1:4" x14ac:dyDescent="0.15">
      <c r="A114" s="2">
        <v>34639</v>
      </c>
      <c r="B114" s="1">
        <v>406.61</v>
      </c>
      <c r="C114">
        <f t="shared" si="2"/>
        <v>2.140500236911665E-2</v>
      </c>
      <c r="D114">
        <f t="shared" si="3"/>
        <v>399.84808918028835</v>
      </c>
    </row>
    <row r="115" spans="1:4" x14ac:dyDescent="0.15">
      <c r="A115" s="2">
        <v>34669</v>
      </c>
      <c r="B115" s="1">
        <v>396.30399999999997</v>
      </c>
      <c r="C115">
        <f t="shared" si="2"/>
        <v>-2.5672901578518755E-2</v>
      </c>
      <c r="D115">
        <f t="shared" si="3"/>
        <v>406.76454199707581</v>
      </c>
    </row>
    <row r="116" spans="1:4" x14ac:dyDescent="0.15">
      <c r="A116" s="2">
        <v>34700</v>
      </c>
      <c r="B116" s="1">
        <v>408.00700000000001</v>
      </c>
      <c r="C116">
        <f t="shared" si="2"/>
        <v>2.9102737610664422E-2</v>
      </c>
      <c r="D116">
        <f t="shared" si="3"/>
        <v>397.60040217975455</v>
      </c>
    </row>
    <row r="117" spans="1:4" x14ac:dyDescent="0.15">
      <c r="A117" s="2">
        <v>34731</v>
      </c>
      <c r="B117" s="1">
        <v>425.10700000000003</v>
      </c>
      <c r="C117">
        <f t="shared" si="2"/>
        <v>4.1056570823154524E-2</v>
      </c>
      <c r="D117">
        <f t="shared" si="3"/>
        <v>408.09509060613681</v>
      </c>
    </row>
    <row r="118" spans="1:4" x14ac:dyDescent="0.15">
      <c r="A118" s="2">
        <v>34759</v>
      </c>
      <c r="B118" s="1">
        <v>444.03500000000003</v>
      </c>
      <c r="C118">
        <f t="shared" si="2"/>
        <v>4.356248621134079E-2</v>
      </c>
      <c r="D118">
        <f t="shared" si="3"/>
        <v>428.62773792869166</v>
      </c>
    </row>
    <row r="119" spans="1:4" x14ac:dyDescent="0.15">
      <c r="A119" s="2">
        <v>34790</v>
      </c>
      <c r="B119" s="1">
        <v>453.09899999999999</v>
      </c>
      <c r="C119">
        <f t="shared" si="2"/>
        <v>2.0207256498114036E-2</v>
      </c>
      <c r="D119">
        <f t="shared" si="3"/>
        <v>448.69129209881237</v>
      </c>
    </row>
    <row r="120" spans="1:4" x14ac:dyDescent="0.15">
      <c r="A120" s="2">
        <v>34820</v>
      </c>
      <c r="B120" s="1">
        <v>484.35199999999998</v>
      </c>
      <c r="C120">
        <f t="shared" si="2"/>
        <v>6.6701270456910086E-2</v>
      </c>
      <c r="D120">
        <f t="shared" si="3"/>
        <v>465.06426609083979</v>
      </c>
    </row>
    <row r="121" spans="1:4" x14ac:dyDescent="0.15">
      <c r="A121" s="2">
        <v>34851</v>
      </c>
      <c r="B121" s="1">
        <v>517.553</v>
      </c>
      <c r="C121">
        <f t="shared" si="2"/>
        <v>6.6300020245107394E-2</v>
      </c>
      <c r="D121">
        <f t="shared" si="3"/>
        <v>498.41523195304518</v>
      </c>
    </row>
    <row r="122" spans="1:4" x14ac:dyDescent="0.15">
      <c r="A122" s="2">
        <v>34881</v>
      </c>
      <c r="B122" s="1">
        <v>568.20799999999997</v>
      </c>
      <c r="C122">
        <f t="shared" si="2"/>
        <v>9.3375613516069725E-2</v>
      </c>
      <c r="D122">
        <f t="shared" si="3"/>
        <v>541.84535335412886</v>
      </c>
    </row>
    <row r="123" spans="1:4" x14ac:dyDescent="0.15">
      <c r="A123" s="2">
        <v>34912</v>
      </c>
      <c r="B123" s="1">
        <v>575.51499999999999</v>
      </c>
      <c r="C123">
        <f t="shared" si="2"/>
        <v>1.2777743243763576E-2</v>
      </c>
      <c r="D123">
        <f t="shared" si="3"/>
        <v>586.92194031026156</v>
      </c>
    </row>
    <row r="124" spans="1:4" x14ac:dyDescent="0.15">
      <c r="A124" s="2">
        <v>34943</v>
      </c>
      <c r="B124" s="1">
        <v>594.54700000000003</v>
      </c>
      <c r="C124">
        <f t="shared" si="2"/>
        <v>3.2534478923685009E-2</v>
      </c>
      <c r="D124">
        <f t="shared" si="3"/>
        <v>594.87005396103825</v>
      </c>
    </row>
    <row r="125" spans="1:4" x14ac:dyDescent="0.15">
      <c r="A125" s="2">
        <v>34973</v>
      </c>
      <c r="B125" s="1">
        <v>579.72199999999998</v>
      </c>
      <c r="C125">
        <f t="shared" si="2"/>
        <v>-2.5251092748159159E-2</v>
      </c>
      <c r="D125">
        <f t="shared" si="3"/>
        <v>606.61789671571819</v>
      </c>
    </row>
    <row r="126" spans="1:4" x14ac:dyDescent="0.15">
      <c r="A126" s="2">
        <v>35004</v>
      </c>
      <c r="B126" s="1">
        <v>595.76099999999997</v>
      </c>
      <c r="C126">
        <f t="shared" si="2"/>
        <v>2.729090163953218E-2</v>
      </c>
      <c r="D126">
        <f t="shared" si="3"/>
        <v>597.19470200858188</v>
      </c>
    </row>
    <row r="127" spans="1:4" x14ac:dyDescent="0.15">
      <c r="A127" s="2">
        <v>35034</v>
      </c>
      <c r="B127" s="1">
        <v>580.94000000000005</v>
      </c>
      <c r="C127">
        <f t="shared" si="2"/>
        <v>-2.5192098633825211E-2</v>
      </c>
      <c r="D127">
        <f t="shared" si="3"/>
        <v>608.27796898695692</v>
      </c>
    </row>
    <row r="128" spans="1:4" x14ac:dyDescent="0.15">
      <c r="A128" s="2">
        <v>35065</v>
      </c>
      <c r="B128" s="1">
        <v>563.39400000000001</v>
      </c>
      <c r="C128">
        <f t="shared" si="2"/>
        <v>-3.0668275537121016E-2</v>
      </c>
      <c r="D128">
        <f t="shared" si="3"/>
        <v>593.36762373205124</v>
      </c>
    </row>
    <row r="129" spans="1:4" x14ac:dyDescent="0.15">
      <c r="A129" s="2">
        <v>35096</v>
      </c>
      <c r="B129" s="1">
        <v>622.697</v>
      </c>
      <c r="C129">
        <f t="shared" si="2"/>
        <v>0.10008083837925584</v>
      </c>
      <c r="D129">
        <f t="shared" si="3"/>
        <v>595.79122267023195</v>
      </c>
    </row>
    <row r="130" spans="1:4" x14ac:dyDescent="0.15">
      <c r="A130" s="2">
        <v>35125</v>
      </c>
      <c r="B130" s="1">
        <v>610.03800000000001</v>
      </c>
      <c r="C130">
        <f t="shared" si="2"/>
        <v>-2.0538793828491234E-2</v>
      </c>
      <c r="D130">
        <f t="shared" si="3"/>
        <v>640.18543385005796</v>
      </c>
    </row>
    <row r="131" spans="1:4" x14ac:dyDescent="0.15">
      <c r="A131" s="2">
        <v>35156</v>
      </c>
      <c r="B131" s="1">
        <v>631.39499999999998</v>
      </c>
      <c r="C131">
        <f t="shared" si="2"/>
        <v>3.4410406873112524E-2</v>
      </c>
      <c r="D131">
        <f t="shared" si="3"/>
        <v>626.2364392513806</v>
      </c>
    </row>
    <row r="132" spans="1:4" x14ac:dyDescent="0.15">
      <c r="A132" s="2">
        <v>35186</v>
      </c>
      <c r="B132" s="1">
        <v>680.12900000000002</v>
      </c>
      <c r="C132">
        <f t="shared" si="2"/>
        <v>7.4350828878441202E-2</v>
      </c>
      <c r="D132">
        <f t="shared" si="3"/>
        <v>645.93094045677083</v>
      </c>
    </row>
    <row r="133" spans="1:4" x14ac:dyDescent="0.15">
      <c r="A133" s="2">
        <v>35217</v>
      </c>
      <c r="B133" s="1">
        <v>680.60699999999997</v>
      </c>
      <c r="C133">
        <f t="shared" si="2"/>
        <v>7.0256099590430311E-4</v>
      </c>
      <c r="D133">
        <f t="shared" si="3"/>
        <v>701.09825183314103</v>
      </c>
    </row>
    <row r="134" spans="1:4" x14ac:dyDescent="0.15">
      <c r="A134" s="2">
        <v>35247</v>
      </c>
      <c r="B134" s="1">
        <v>638.23099999999999</v>
      </c>
      <c r="C134">
        <f t="shared" si="2"/>
        <v>-6.4284760277367528E-2</v>
      </c>
      <c r="D134">
        <f t="shared" si="3"/>
        <v>708.34412791495015</v>
      </c>
    </row>
    <row r="135" spans="1:4" x14ac:dyDescent="0.15">
      <c r="A135" s="2">
        <v>35278</v>
      </c>
      <c r="B135" s="1">
        <v>672.31399999999996</v>
      </c>
      <c r="C135">
        <f t="shared" si="2"/>
        <v>5.2025206515905413E-2</v>
      </c>
      <c r="D135">
        <f t="shared" si="3"/>
        <v>639.92263847994127</v>
      </c>
    </row>
    <row r="136" spans="1:4" x14ac:dyDescent="0.15">
      <c r="A136" s="2">
        <v>35309</v>
      </c>
      <c r="B136" s="1">
        <v>707.47400000000005</v>
      </c>
      <c r="C136">
        <f t="shared" si="2"/>
        <v>5.0975386430457716E-2</v>
      </c>
      <c r="D136">
        <f t="shared" si="3"/>
        <v>670.61636393156834</v>
      </c>
    </row>
    <row r="137" spans="1:4" x14ac:dyDescent="0.15">
      <c r="A137" s="2">
        <v>35339</v>
      </c>
      <c r="B137" s="1">
        <v>751.6</v>
      </c>
      <c r="C137">
        <f t="shared" si="2"/>
        <v>6.0503387813790666E-2</v>
      </c>
      <c r="D137">
        <f t="shared" si="3"/>
        <v>707.8427155288972</v>
      </c>
    </row>
    <row r="138" spans="1:4" x14ac:dyDescent="0.15">
      <c r="A138" s="2">
        <v>35370</v>
      </c>
      <c r="B138" s="1">
        <v>800.44399999999996</v>
      </c>
      <c r="C138">
        <f t="shared" ref="C138:C201" si="4">LN(B138/B137)</f>
        <v>6.2962306173077812E-2</v>
      </c>
      <c r="D138">
        <f t="shared" si="3"/>
        <v>760.85447647745309</v>
      </c>
    </row>
    <row r="139" spans="1:4" x14ac:dyDescent="0.15">
      <c r="A139" s="2">
        <v>35400</v>
      </c>
      <c r="B139" s="1">
        <v>834.99699999999996</v>
      </c>
      <c r="C139">
        <f t="shared" si="4"/>
        <v>4.2261558317641869E-2</v>
      </c>
      <c r="D139">
        <f t="shared" si="3"/>
        <v>818.27481313893531</v>
      </c>
    </row>
    <row r="140" spans="1:4" x14ac:dyDescent="0.15">
      <c r="A140" s="2">
        <v>35431</v>
      </c>
      <c r="B140" s="1">
        <v>880.92600000000004</v>
      </c>
      <c r="C140">
        <f t="shared" si="4"/>
        <v>5.3545494918628457E-2</v>
      </c>
      <c r="D140">
        <f t="shared" si="3"/>
        <v>858.39381541580167</v>
      </c>
    </row>
    <row r="141" spans="1:4" x14ac:dyDescent="0.15">
      <c r="A141" s="2">
        <v>35462</v>
      </c>
      <c r="B141" s="1">
        <v>886.351</v>
      </c>
      <c r="C141">
        <f t="shared" si="4"/>
        <v>6.1394077329838476E-3</v>
      </c>
      <c r="D141">
        <f t="shared" si="3"/>
        <v>919.16749580641954</v>
      </c>
    </row>
    <row r="142" spans="1:4" x14ac:dyDescent="0.15">
      <c r="A142" s="2">
        <v>35490</v>
      </c>
      <c r="B142" s="1">
        <v>833.53399999999999</v>
      </c>
      <c r="C142">
        <f t="shared" si="4"/>
        <v>-6.1438541481126561E-2</v>
      </c>
      <c r="D142">
        <f t="shared" si="3"/>
        <v>920.52862977791506</v>
      </c>
    </row>
    <row r="143" spans="1:4" x14ac:dyDescent="0.15">
      <c r="A143" s="2">
        <v>35521</v>
      </c>
      <c r="B143" s="1">
        <v>818.90700000000004</v>
      </c>
      <c r="C143">
        <f t="shared" si="4"/>
        <v>-1.7703968908642381E-2</v>
      </c>
      <c r="D143">
        <f t="shared" si="3"/>
        <v>847.36507568882291</v>
      </c>
    </row>
    <row r="144" spans="1:4" x14ac:dyDescent="0.15">
      <c r="A144" s="2">
        <v>35551</v>
      </c>
      <c r="B144" s="1">
        <v>932.72699999999998</v>
      </c>
      <c r="C144">
        <f t="shared" si="4"/>
        <v>0.13014202923681295</v>
      </c>
      <c r="D144">
        <f t="shared" si="3"/>
        <v>866.12320755678923</v>
      </c>
    </row>
    <row r="145" spans="1:4" x14ac:dyDescent="0.15">
      <c r="A145" s="2">
        <v>35582</v>
      </c>
      <c r="B145" s="1">
        <v>960.36199999999997</v>
      </c>
      <c r="C145">
        <f t="shared" si="4"/>
        <v>2.9197743188476351E-2</v>
      </c>
      <c r="D145">
        <f t="shared" si="3"/>
        <v>958.44873203540226</v>
      </c>
    </row>
    <row r="146" spans="1:4" x14ac:dyDescent="0.15">
      <c r="A146" s="2">
        <v>35612</v>
      </c>
      <c r="B146" s="1">
        <v>1050.212</v>
      </c>
      <c r="C146">
        <f t="shared" si="4"/>
        <v>8.9437030816287691E-2</v>
      </c>
      <c r="D146">
        <f t="shared" si="3"/>
        <v>996.59158150607152</v>
      </c>
    </row>
    <row r="147" spans="1:4" x14ac:dyDescent="0.15">
      <c r="A147" s="2">
        <v>35643</v>
      </c>
      <c r="B147" s="1">
        <v>1108.7190000000001</v>
      </c>
      <c r="C147">
        <f t="shared" si="4"/>
        <v>5.4213246285712766E-2</v>
      </c>
      <c r="D147">
        <f t="shared" si="3"/>
        <v>1096.3576992875712</v>
      </c>
    </row>
    <row r="148" spans="1:4" x14ac:dyDescent="0.15">
      <c r="A148" s="2">
        <v>35674</v>
      </c>
      <c r="B148" s="1">
        <v>1110.2860000000001</v>
      </c>
      <c r="C148">
        <f t="shared" si="4"/>
        <v>1.4123449568405064E-3</v>
      </c>
      <c r="D148">
        <f t="shared" si="3"/>
        <v>1149.5353296793633</v>
      </c>
    </row>
    <row r="149" spans="1:4" x14ac:dyDescent="0.15">
      <c r="A149" s="2">
        <v>35704</v>
      </c>
      <c r="B149" s="1">
        <v>1091.6600000000001</v>
      </c>
      <c r="C149">
        <f t="shared" si="4"/>
        <v>-1.6918166263637201E-2</v>
      </c>
      <c r="D149">
        <f t="shared" si="3"/>
        <v>1145.005298166825</v>
      </c>
    </row>
    <row r="150" spans="1:4" x14ac:dyDescent="0.15">
      <c r="A150" s="2">
        <v>35735</v>
      </c>
      <c r="B150" s="1">
        <v>1034.126</v>
      </c>
      <c r="C150">
        <f t="shared" si="4"/>
        <v>-5.4142848001399436E-2</v>
      </c>
      <c r="D150">
        <f t="shared" si="3"/>
        <v>1108.845469595431</v>
      </c>
    </row>
    <row r="151" spans="1:4" x14ac:dyDescent="0.15">
      <c r="A151" s="2">
        <v>35765</v>
      </c>
      <c r="B151" s="1">
        <v>1006.874</v>
      </c>
      <c r="C151">
        <f t="shared" si="4"/>
        <v>-2.6706143752164544E-2</v>
      </c>
      <c r="D151">
        <f t="shared" si="3"/>
        <v>1040.5141781035334</v>
      </c>
    </row>
    <row r="152" spans="1:4" x14ac:dyDescent="0.15">
      <c r="A152" s="2">
        <v>35796</v>
      </c>
      <c r="B152" s="1">
        <v>1014.596</v>
      </c>
      <c r="C152">
        <f t="shared" si="4"/>
        <v>7.6400219256447461E-3</v>
      </c>
      <c r="D152">
        <f t="shared" ref="D152:D215" si="5">EXP(_xlfn.FORECAST.LINEAR(C152,C140:C151,C139:C150))*B151</f>
        <v>1018.4666909157778</v>
      </c>
    </row>
    <row r="153" spans="1:4" x14ac:dyDescent="0.15">
      <c r="A153" s="2">
        <v>35827</v>
      </c>
      <c r="B153" s="1">
        <v>1148.1030000000001</v>
      </c>
      <c r="C153">
        <f t="shared" si="4"/>
        <v>0.12362051142470849</v>
      </c>
      <c r="D153">
        <f t="shared" si="5"/>
        <v>1057.2553304072437</v>
      </c>
    </row>
    <row r="154" spans="1:4" x14ac:dyDescent="0.15">
      <c r="A154" s="2">
        <v>35855</v>
      </c>
      <c r="B154" s="1">
        <v>1177.9949999999999</v>
      </c>
      <c r="C154">
        <f t="shared" si="4"/>
        <v>2.5702825611194687E-2</v>
      </c>
      <c r="D154">
        <f t="shared" si="5"/>
        <v>1177.6775125094543</v>
      </c>
    </row>
    <row r="155" spans="1:4" x14ac:dyDescent="0.15">
      <c r="A155" s="2">
        <v>35886</v>
      </c>
      <c r="B155" s="1">
        <v>1229.838</v>
      </c>
      <c r="C155">
        <f t="shared" si="4"/>
        <v>4.3068612654868832E-2</v>
      </c>
      <c r="D155">
        <f t="shared" si="5"/>
        <v>1217.4540606197736</v>
      </c>
    </row>
    <row r="156" spans="1:4" x14ac:dyDescent="0.15">
      <c r="A156" s="2">
        <v>35916</v>
      </c>
      <c r="B156" s="1">
        <v>1236.8240000000001</v>
      </c>
      <c r="C156">
        <f t="shared" si="4"/>
        <v>5.6643501855770618E-3</v>
      </c>
      <c r="D156">
        <f t="shared" si="5"/>
        <v>1268.7047280864838</v>
      </c>
    </row>
    <row r="157" spans="1:4" x14ac:dyDescent="0.15">
      <c r="A157" s="2">
        <v>35947</v>
      </c>
      <c r="B157" s="1">
        <v>1236.4970000000001</v>
      </c>
      <c r="C157">
        <f t="shared" si="4"/>
        <v>-2.6442180526125295E-4</v>
      </c>
      <c r="D157">
        <f t="shared" si="5"/>
        <v>1255.2585970955813</v>
      </c>
    </row>
    <row r="158" spans="1:4" x14ac:dyDescent="0.15">
      <c r="A158" s="2">
        <v>35977</v>
      </c>
      <c r="B158" s="1">
        <v>1400.3889999999999</v>
      </c>
      <c r="C158">
        <f t="shared" si="4"/>
        <v>0.12446767339552484</v>
      </c>
      <c r="D158">
        <f t="shared" si="5"/>
        <v>1307.0441288156039</v>
      </c>
    </row>
    <row r="159" spans="1:4" x14ac:dyDescent="0.15">
      <c r="A159" s="2">
        <v>36008</v>
      </c>
      <c r="B159" s="1">
        <v>1345.374</v>
      </c>
      <c r="C159">
        <f t="shared" si="4"/>
        <v>-4.007801385406181E-2</v>
      </c>
      <c r="D159">
        <f t="shared" si="5"/>
        <v>1413.9471909936372</v>
      </c>
    </row>
    <row r="160" spans="1:4" x14ac:dyDescent="0.15">
      <c r="A160" s="2">
        <v>36039</v>
      </c>
      <c r="B160" s="1">
        <v>1304.75</v>
      </c>
      <c r="C160">
        <f t="shared" si="4"/>
        <v>-3.0660589773475942E-2</v>
      </c>
      <c r="D160">
        <f t="shared" si="5"/>
        <v>1371.6797042023511</v>
      </c>
    </row>
    <row r="161" spans="1:4" x14ac:dyDescent="0.15">
      <c r="A161" s="2">
        <v>36069</v>
      </c>
      <c r="B161" s="1">
        <v>1282.7439999999999</v>
      </c>
      <c r="C161">
        <f t="shared" si="4"/>
        <v>-1.7009918163177182E-2</v>
      </c>
      <c r="D161">
        <f t="shared" si="5"/>
        <v>1320.9357647309648</v>
      </c>
    </row>
    <row r="162" spans="1:4" x14ac:dyDescent="0.15">
      <c r="A162" s="2">
        <v>36100</v>
      </c>
      <c r="B162" s="1">
        <v>1501.894</v>
      </c>
      <c r="C162">
        <f t="shared" si="4"/>
        <v>0.15772544490346677</v>
      </c>
      <c r="D162">
        <f t="shared" si="5"/>
        <v>1311.0426429578692</v>
      </c>
    </row>
    <row r="163" spans="1:4" x14ac:dyDescent="0.15">
      <c r="A163" s="2">
        <v>36130</v>
      </c>
      <c r="B163" s="1">
        <v>1711.2180000000001</v>
      </c>
      <c r="C163">
        <f t="shared" si="4"/>
        <v>0.13047841938314136</v>
      </c>
      <c r="D163">
        <f t="shared" si="5"/>
        <v>1528.9895512288651</v>
      </c>
    </row>
    <row r="164" spans="1:4" x14ac:dyDescent="0.15">
      <c r="A164" s="2">
        <v>36161</v>
      </c>
      <c r="B164" s="1">
        <v>1986.98</v>
      </c>
      <c r="C164">
        <f t="shared" si="4"/>
        <v>0.14941050042894219</v>
      </c>
      <c r="D164">
        <f t="shared" si="5"/>
        <v>1802.9344620516738</v>
      </c>
    </row>
    <row r="165" spans="1:4" x14ac:dyDescent="0.15">
      <c r="A165" s="2">
        <v>36192</v>
      </c>
      <c r="B165" s="1">
        <v>1992.598</v>
      </c>
      <c r="C165">
        <f t="shared" si="4"/>
        <v>2.8234168206152945E-3</v>
      </c>
      <c r="D165">
        <f t="shared" si="5"/>
        <v>2085.7855187085761</v>
      </c>
    </row>
    <row r="166" spans="1:4" x14ac:dyDescent="0.15">
      <c r="A166" s="2">
        <v>36220</v>
      </c>
      <c r="B166" s="1">
        <v>2028.9970000000001</v>
      </c>
      <c r="C166">
        <f t="shared" si="4"/>
        <v>1.8102267367342991E-2</v>
      </c>
      <c r="D166">
        <f t="shared" si="5"/>
        <v>2075.9835704046895</v>
      </c>
    </row>
    <row r="167" spans="1:4" x14ac:dyDescent="0.15">
      <c r="A167" s="2">
        <v>36251</v>
      </c>
      <c r="B167" s="1">
        <v>2158.37</v>
      </c>
      <c r="C167">
        <f t="shared" si="4"/>
        <v>6.1811724908461443E-2</v>
      </c>
      <c r="D167">
        <f t="shared" si="5"/>
        <v>2129.2334094557659</v>
      </c>
    </row>
    <row r="168" spans="1:4" x14ac:dyDescent="0.15">
      <c r="A168" s="2">
        <v>36281</v>
      </c>
      <c r="B168" s="1">
        <v>2122.4079999999999</v>
      </c>
      <c r="C168">
        <f t="shared" si="4"/>
        <v>-1.6802014038136227E-2</v>
      </c>
      <c r="D168">
        <f t="shared" si="5"/>
        <v>2237.6208813837525</v>
      </c>
    </row>
    <row r="169" spans="1:4" x14ac:dyDescent="0.15">
      <c r="A169" s="2">
        <v>36312</v>
      </c>
      <c r="B169" s="1">
        <v>2151.6039999999998</v>
      </c>
      <c r="C169">
        <f t="shared" si="4"/>
        <v>1.3662317344793552E-2</v>
      </c>
      <c r="D169">
        <f t="shared" si="5"/>
        <v>2208.6966784868619</v>
      </c>
    </row>
    <row r="170" spans="1:4" x14ac:dyDescent="0.15">
      <c r="A170" s="2">
        <v>36342</v>
      </c>
      <c r="B170" s="1">
        <v>2346.88</v>
      </c>
      <c r="C170">
        <f t="shared" si="4"/>
        <v>8.6873175963933499E-2</v>
      </c>
      <c r="D170">
        <f t="shared" si="5"/>
        <v>2267.6212609884792</v>
      </c>
    </row>
    <row r="171" spans="1:4" x14ac:dyDescent="0.15">
      <c r="A171" s="2">
        <v>36373</v>
      </c>
      <c r="B171" s="1">
        <v>2302.9180000000001</v>
      </c>
      <c r="C171">
        <f t="shared" si="4"/>
        <v>-1.8909771987774816E-2</v>
      </c>
      <c r="D171">
        <f t="shared" si="5"/>
        <v>2419.6438342169613</v>
      </c>
    </row>
    <row r="172" spans="1:4" x14ac:dyDescent="0.15">
      <c r="A172" s="2">
        <v>36404</v>
      </c>
      <c r="B172" s="1">
        <v>2464.777</v>
      </c>
      <c r="C172">
        <f t="shared" si="4"/>
        <v>6.7924322397875006E-2</v>
      </c>
      <c r="D172">
        <f t="shared" si="5"/>
        <v>2425.1759178072243</v>
      </c>
    </row>
    <row r="173" spans="1:4" x14ac:dyDescent="0.15">
      <c r="A173" s="2">
        <v>36434</v>
      </c>
      <c r="B173" s="1">
        <v>2482.7489999999998</v>
      </c>
      <c r="C173">
        <f t="shared" si="4"/>
        <v>7.2650771512035531E-3</v>
      </c>
      <c r="D173">
        <f t="shared" si="5"/>
        <v>2584.5112538030053</v>
      </c>
    </row>
    <row r="174" spans="1:4" x14ac:dyDescent="0.15">
      <c r="A174" s="2">
        <v>36465</v>
      </c>
      <c r="B174" s="1">
        <v>2882.1640000000002</v>
      </c>
      <c r="C174">
        <f t="shared" si="4"/>
        <v>0.149174986863367</v>
      </c>
      <c r="D174">
        <f t="shared" si="5"/>
        <v>2630.9219139903435</v>
      </c>
    </row>
    <row r="175" spans="1:4" x14ac:dyDescent="0.15">
      <c r="A175" s="2">
        <v>36495</v>
      </c>
      <c r="B175" s="1">
        <v>3358.2240000000002</v>
      </c>
      <c r="C175">
        <f t="shared" si="4"/>
        <v>0.15287086191797847</v>
      </c>
      <c r="D175">
        <f t="shared" si="5"/>
        <v>3072.0164665652846</v>
      </c>
    </row>
    <row r="176" spans="1:4" x14ac:dyDescent="0.15">
      <c r="A176" s="2">
        <v>36526</v>
      </c>
      <c r="B176" s="1">
        <v>3633.1089999999999</v>
      </c>
      <c r="C176">
        <f t="shared" si="4"/>
        <v>7.8676492738118498E-2</v>
      </c>
      <c r="D176">
        <f t="shared" si="5"/>
        <v>3563.9650382221521</v>
      </c>
    </row>
    <row r="177" spans="1:4" x14ac:dyDescent="0.15">
      <c r="A177" s="2">
        <v>36557</v>
      </c>
      <c r="B177" s="1">
        <v>4012.3710000000001</v>
      </c>
      <c r="C177">
        <f t="shared" si="4"/>
        <v>9.9293582865079333E-2</v>
      </c>
      <c r="D177">
        <f t="shared" si="5"/>
        <v>3824.2781911618986</v>
      </c>
    </row>
    <row r="178" spans="1:4" x14ac:dyDescent="0.15">
      <c r="A178" s="2">
        <v>36586</v>
      </c>
      <c r="B178" s="1">
        <v>4436.54</v>
      </c>
      <c r="C178">
        <f t="shared" si="4"/>
        <v>0.10049245496230177</v>
      </c>
      <c r="D178">
        <f t="shared" si="5"/>
        <v>4293.2264741680538</v>
      </c>
    </row>
    <row r="179" spans="1:4" x14ac:dyDescent="0.15">
      <c r="A179" s="2">
        <v>36617</v>
      </c>
      <c r="B179" s="1">
        <v>3742.25</v>
      </c>
      <c r="C179">
        <f t="shared" si="4"/>
        <v>-0.17018775855571025</v>
      </c>
      <c r="D179">
        <f t="shared" si="5"/>
        <v>4549.1873782444163</v>
      </c>
    </row>
    <row r="180" spans="1:4" x14ac:dyDescent="0.15">
      <c r="A180" s="2">
        <v>36647</v>
      </c>
      <c r="B180" s="1">
        <v>3412.799</v>
      </c>
      <c r="C180">
        <f t="shared" si="4"/>
        <v>-9.2154259092835505E-2</v>
      </c>
      <c r="D180">
        <f t="shared" si="5"/>
        <v>3947.3112028910987</v>
      </c>
    </row>
    <row r="181" spans="1:4" x14ac:dyDescent="0.15">
      <c r="A181" s="2">
        <v>36678</v>
      </c>
      <c r="B181" s="1">
        <v>3748.819</v>
      </c>
      <c r="C181">
        <f t="shared" si="4"/>
        <v>9.3908081326696785E-2</v>
      </c>
      <c r="D181">
        <f t="shared" si="5"/>
        <v>3606.9670405376464</v>
      </c>
    </row>
    <row r="182" spans="1:4" x14ac:dyDescent="0.15">
      <c r="A182" s="2">
        <v>36708</v>
      </c>
      <c r="B182" s="1">
        <v>3825.931</v>
      </c>
      <c r="C182">
        <f t="shared" si="4"/>
        <v>2.0360979307583953E-2</v>
      </c>
      <c r="D182">
        <f t="shared" si="5"/>
        <v>3911.4495605817951</v>
      </c>
    </row>
    <row r="183" spans="1:4" x14ac:dyDescent="0.15">
      <c r="A183" s="2">
        <v>36739</v>
      </c>
      <c r="B183" s="1">
        <v>3772.6329999999998</v>
      </c>
      <c r="C183">
        <f t="shared" si="4"/>
        <v>-1.4028670180382757E-2</v>
      </c>
      <c r="D183">
        <f t="shared" si="5"/>
        <v>3938.2959827811906</v>
      </c>
    </row>
    <row r="184" spans="1:4" x14ac:dyDescent="0.15">
      <c r="A184" s="2">
        <v>36770</v>
      </c>
      <c r="B184" s="1">
        <v>3742.1959999999999</v>
      </c>
      <c r="C184">
        <f t="shared" si="4"/>
        <v>-8.1005612868048932E-3</v>
      </c>
      <c r="D184">
        <f t="shared" si="5"/>
        <v>3886.1553033570117</v>
      </c>
    </row>
    <row r="185" spans="1:4" x14ac:dyDescent="0.15">
      <c r="A185" s="2">
        <v>36800</v>
      </c>
      <c r="B185" s="1">
        <v>3268.183</v>
      </c>
      <c r="C185">
        <f t="shared" si="4"/>
        <v>-0.13543843190549415</v>
      </c>
      <c r="D185">
        <f t="shared" si="5"/>
        <v>3688.782084589056</v>
      </c>
    </row>
    <row r="186" spans="1:4" x14ac:dyDescent="0.15">
      <c r="A186" s="2">
        <v>36831</v>
      </c>
      <c r="B186" s="1">
        <v>2943.9050000000002</v>
      </c>
      <c r="C186">
        <f t="shared" si="4"/>
        <v>-0.10449724165773694</v>
      </c>
      <c r="D186">
        <f t="shared" si="5"/>
        <v>3183.0057643352015</v>
      </c>
    </row>
    <row r="187" spans="1:4" x14ac:dyDescent="0.15">
      <c r="A187" s="2">
        <v>36861</v>
      </c>
      <c r="B187" s="1">
        <v>2578.7510000000002</v>
      </c>
      <c r="C187">
        <f t="shared" si="4"/>
        <v>-0.13243175813620581</v>
      </c>
      <c r="D187">
        <f t="shared" si="5"/>
        <v>2749.3247155201802</v>
      </c>
    </row>
    <row r="188" spans="1:4" x14ac:dyDescent="0.15">
      <c r="A188" s="2">
        <v>36892</v>
      </c>
      <c r="B188" s="1">
        <v>2519.1</v>
      </c>
      <c r="C188">
        <f t="shared" si="4"/>
        <v>-2.3403478312538722E-2</v>
      </c>
      <c r="D188">
        <f t="shared" si="5"/>
        <v>2496.9644689638208</v>
      </c>
    </row>
    <row r="189" spans="1:4" x14ac:dyDescent="0.15">
      <c r="A189" s="2">
        <v>36923</v>
      </c>
      <c r="B189" s="1">
        <v>2244.4319999999998</v>
      </c>
      <c r="C189">
        <f t="shared" si="4"/>
        <v>-0.11544921237437714</v>
      </c>
      <c r="D189">
        <f t="shared" si="5"/>
        <v>2377.0936552901821</v>
      </c>
    </row>
    <row r="190" spans="1:4" x14ac:dyDescent="0.15">
      <c r="A190" s="2">
        <v>36951</v>
      </c>
      <c r="B190" s="1">
        <v>1752.6679999999999</v>
      </c>
      <c r="C190">
        <f t="shared" si="4"/>
        <v>-0.24731328411629203</v>
      </c>
      <c r="D190">
        <f t="shared" si="5"/>
        <v>2055.4333005991089</v>
      </c>
    </row>
    <row r="191" spans="1:4" x14ac:dyDescent="0.15">
      <c r="A191" s="2">
        <v>36982</v>
      </c>
      <c r="B191" s="1">
        <v>1677.5540000000001</v>
      </c>
      <c r="C191">
        <f t="shared" si="4"/>
        <v>-4.380241827917291E-2</v>
      </c>
      <c r="D191">
        <f t="shared" si="5"/>
        <v>1622.984107352632</v>
      </c>
    </row>
    <row r="192" spans="1:4" x14ac:dyDescent="0.15">
      <c r="A192" s="2">
        <v>37012</v>
      </c>
      <c r="B192" s="1">
        <v>1902.6289999999999</v>
      </c>
      <c r="C192">
        <f t="shared" si="4"/>
        <v>0.12589983386841938</v>
      </c>
      <c r="D192">
        <f t="shared" si="5"/>
        <v>1639.5378231497898</v>
      </c>
    </row>
    <row r="193" spans="1:4" x14ac:dyDescent="0.15">
      <c r="A193" s="2">
        <v>37043</v>
      </c>
      <c r="B193" s="1">
        <v>1795.329</v>
      </c>
      <c r="C193">
        <f t="shared" si="4"/>
        <v>-5.8048321920740352E-2</v>
      </c>
      <c r="D193">
        <f t="shared" si="5"/>
        <v>1816.3413274093139</v>
      </c>
    </row>
    <row r="194" spans="1:4" x14ac:dyDescent="0.15">
      <c r="A194" s="2">
        <v>37073</v>
      </c>
      <c r="B194" s="1">
        <v>1693.38</v>
      </c>
      <c r="C194">
        <f t="shared" si="4"/>
        <v>-5.8461760455671738E-2</v>
      </c>
      <c r="D194">
        <f t="shared" si="5"/>
        <v>1684.7543174861764</v>
      </c>
    </row>
    <row r="195" spans="1:4" x14ac:dyDescent="0.15">
      <c r="A195" s="2">
        <v>37104</v>
      </c>
      <c r="B195" s="1">
        <v>1589.9649999999999</v>
      </c>
      <c r="C195">
        <f t="shared" si="4"/>
        <v>-6.3014528186411845E-2</v>
      </c>
      <c r="D195">
        <f t="shared" si="5"/>
        <v>1581.7888320667419</v>
      </c>
    </row>
    <row r="196" spans="1:4" x14ac:dyDescent="0.15">
      <c r="A196" s="2">
        <v>37135</v>
      </c>
      <c r="B196" s="1">
        <v>1250.873</v>
      </c>
      <c r="C196">
        <f t="shared" si="4"/>
        <v>-0.23987029586482195</v>
      </c>
      <c r="D196">
        <f t="shared" si="5"/>
        <v>1452.0268907736777</v>
      </c>
    </row>
    <row r="197" spans="1:4" x14ac:dyDescent="0.15">
      <c r="A197" s="2">
        <v>37165</v>
      </c>
      <c r="B197" s="1">
        <v>1334.297</v>
      </c>
      <c r="C197">
        <f t="shared" si="4"/>
        <v>6.4562853847357188E-2</v>
      </c>
      <c r="D197">
        <f t="shared" si="5"/>
        <v>1150.1124544046136</v>
      </c>
    </row>
    <row r="198" spans="1:4" x14ac:dyDescent="0.15">
      <c r="A198" s="2">
        <v>37196</v>
      </c>
      <c r="B198" s="1">
        <v>1549.63</v>
      </c>
      <c r="C198">
        <f t="shared" si="4"/>
        <v>0.1496116313642675</v>
      </c>
      <c r="D198">
        <f t="shared" si="5"/>
        <v>1198.1848320712768</v>
      </c>
    </row>
    <row r="199" spans="1:4" x14ac:dyDescent="0.15">
      <c r="A199" s="2">
        <v>37226</v>
      </c>
      <c r="B199" s="1">
        <v>1626.6949999999999</v>
      </c>
      <c r="C199">
        <f t="shared" si="4"/>
        <v>4.8534156319994658E-2</v>
      </c>
      <c r="D199">
        <f t="shared" si="5"/>
        <v>1490.0012256564758</v>
      </c>
    </row>
    <row r="200" spans="1:4" x14ac:dyDescent="0.15">
      <c r="A200" s="2">
        <v>37257</v>
      </c>
      <c r="B200" s="1">
        <v>1598.36</v>
      </c>
      <c r="C200">
        <f t="shared" si="4"/>
        <v>-1.7572245504044983E-2</v>
      </c>
      <c r="D200">
        <f t="shared" si="5"/>
        <v>1575.7657975273423</v>
      </c>
    </row>
    <row r="201" spans="1:4" x14ac:dyDescent="0.15">
      <c r="A201" s="2">
        <v>37288</v>
      </c>
      <c r="B201" s="1">
        <v>1429.9760000000001</v>
      </c>
      <c r="C201">
        <f t="shared" si="4"/>
        <v>-0.1113204426598028</v>
      </c>
      <c r="D201">
        <f t="shared" si="5"/>
        <v>1516.5500203340735</v>
      </c>
    </row>
    <row r="202" spans="1:4" x14ac:dyDescent="0.15">
      <c r="A202" s="2">
        <v>37316</v>
      </c>
      <c r="B202" s="1">
        <v>1486.0630000000001</v>
      </c>
      <c r="C202">
        <f t="shared" ref="C202:C265" si="6">LN(B202/B201)</f>
        <v>3.8472680175838374E-2</v>
      </c>
      <c r="D202">
        <f t="shared" si="5"/>
        <v>1398.2672384224966</v>
      </c>
    </row>
    <row r="203" spans="1:4" x14ac:dyDescent="0.15">
      <c r="A203" s="2">
        <v>37347</v>
      </c>
      <c r="B203" s="1">
        <v>1356.3869999999999</v>
      </c>
      <c r="C203">
        <f t="shared" si="6"/>
        <v>-9.1305794060066905E-2</v>
      </c>
      <c r="D203">
        <f t="shared" si="5"/>
        <v>1460.1620544688701</v>
      </c>
    </row>
    <row r="204" spans="1:4" x14ac:dyDescent="0.15">
      <c r="A204" s="2">
        <v>37377</v>
      </c>
      <c r="B204" s="1">
        <v>1248.5239999999999</v>
      </c>
      <c r="C204">
        <f t="shared" si="6"/>
        <v>-8.2862493409353324E-2</v>
      </c>
      <c r="D204">
        <f t="shared" si="5"/>
        <v>1331.7147561023701</v>
      </c>
    </row>
    <row r="205" spans="1:4" x14ac:dyDescent="0.15">
      <c r="A205" s="2">
        <v>37408</v>
      </c>
      <c r="B205" s="1">
        <v>1105.0509999999999</v>
      </c>
      <c r="C205">
        <f t="shared" si="6"/>
        <v>-0.12207056586979731</v>
      </c>
      <c r="D205">
        <f t="shared" si="5"/>
        <v>1196.2010757501396</v>
      </c>
    </row>
    <row r="206" spans="1:4" x14ac:dyDescent="0.15">
      <c r="A206" s="2">
        <v>37438</v>
      </c>
      <c r="B206" s="1">
        <v>977.60500000000002</v>
      </c>
      <c r="C206">
        <f t="shared" si="6"/>
        <v>-0.12254106376241469</v>
      </c>
      <c r="D206">
        <f t="shared" si="5"/>
        <v>1046.7628265445207</v>
      </c>
    </row>
    <row r="207" spans="1:4" x14ac:dyDescent="0.15">
      <c r="A207" s="2">
        <v>37469</v>
      </c>
      <c r="B207" s="1">
        <v>960.47299999999996</v>
      </c>
      <c r="C207">
        <f t="shared" si="6"/>
        <v>-1.7679831516216493E-2</v>
      </c>
      <c r="D207">
        <f t="shared" si="5"/>
        <v>938.16650003101472</v>
      </c>
    </row>
    <row r="208" spans="1:4" x14ac:dyDescent="0.15">
      <c r="A208" s="2">
        <v>37500</v>
      </c>
      <c r="B208" s="1">
        <v>893.18</v>
      </c>
      <c r="C208">
        <f t="shared" si="6"/>
        <v>-7.2637743140710032E-2</v>
      </c>
      <c r="D208">
        <f t="shared" si="5"/>
        <v>916.68896109364914</v>
      </c>
    </row>
    <row r="209" spans="1:4" x14ac:dyDescent="0.15">
      <c r="A209" s="2">
        <v>37530</v>
      </c>
      <c r="B209" s="1">
        <v>913.21299999999997</v>
      </c>
      <c r="C209">
        <f t="shared" si="6"/>
        <v>2.2181021895544696E-2</v>
      </c>
      <c r="D209">
        <f t="shared" si="5"/>
        <v>875.93828355014716</v>
      </c>
    </row>
    <row r="210" spans="1:4" x14ac:dyDescent="0.15">
      <c r="A210" s="2">
        <v>37561</v>
      </c>
      <c r="B210" s="1">
        <v>1057.7080000000001</v>
      </c>
      <c r="C210">
        <f t="shared" si="6"/>
        <v>0.14689043167760482</v>
      </c>
      <c r="D210">
        <f t="shared" si="5"/>
        <v>949.59037044195975</v>
      </c>
    </row>
    <row r="211" spans="1:4" x14ac:dyDescent="0.15">
      <c r="A211" s="2">
        <v>37591</v>
      </c>
      <c r="B211" s="1">
        <v>1032.75</v>
      </c>
      <c r="C211">
        <f t="shared" si="6"/>
        <v>-2.3879155609885384E-2</v>
      </c>
      <c r="D211">
        <f t="shared" si="5"/>
        <v>1027.2348727888195</v>
      </c>
    </row>
    <row r="212" spans="1:4" x14ac:dyDescent="0.15">
      <c r="A212" s="2">
        <v>37622</v>
      </c>
      <c r="B212" s="1">
        <v>1035.548</v>
      </c>
      <c r="C212">
        <f t="shared" si="6"/>
        <v>2.7056079025874658E-3</v>
      </c>
      <c r="D212">
        <f t="shared" si="5"/>
        <v>1000.2175741187161</v>
      </c>
    </row>
    <row r="213" spans="1:4" x14ac:dyDescent="0.15">
      <c r="A213" s="2">
        <v>37653</v>
      </c>
      <c r="B213" s="1">
        <v>984.15300000000002</v>
      </c>
      <c r="C213">
        <f t="shared" si="6"/>
        <v>-5.090466140930585E-2</v>
      </c>
      <c r="D213">
        <f t="shared" si="5"/>
        <v>996.56031972191931</v>
      </c>
    </row>
    <row r="214" spans="1:4" x14ac:dyDescent="0.15">
      <c r="A214" s="2">
        <v>37681</v>
      </c>
      <c r="B214" s="1">
        <v>1028.749</v>
      </c>
      <c r="C214">
        <f t="shared" si="6"/>
        <v>4.4317407167188454E-2</v>
      </c>
      <c r="D214">
        <f t="shared" si="5"/>
        <v>967.73246432581902</v>
      </c>
    </row>
    <row r="215" spans="1:4" x14ac:dyDescent="0.15">
      <c r="A215" s="2">
        <v>37712</v>
      </c>
      <c r="B215" s="1">
        <v>1068.6089999999999</v>
      </c>
      <c r="C215">
        <f t="shared" si="6"/>
        <v>3.8014301785559507E-2</v>
      </c>
      <c r="D215">
        <f t="shared" si="5"/>
        <v>1015.4777960823006</v>
      </c>
    </row>
    <row r="216" spans="1:4" x14ac:dyDescent="0.15">
      <c r="A216" s="2">
        <v>37742</v>
      </c>
      <c r="B216" s="1">
        <v>1144.999</v>
      </c>
      <c r="C216">
        <f t="shared" si="6"/>
        <v>6.9045960902609504E-2</v>
      </c>
      <c r="D216">
        <f t="shared" ref="D216:D279" si="7">EXP(_xlfn.FORECAST.LINEAR(C216,C204:C215,C203:C214))*B215</f>
        <v>1089.3740809168751</v>
      </c>
    </row>
    <row r="217" spans="1:4" x14ac:dyDescent="0.15">
      <c r="A217" s="2">
        <v>37773</v>
      </c>
      <c r="B217" s="1">
        <v>1214.444</v>
      </c>
      <c r="C217">
        <f t="shared" si="6"/>
        <v>5.888259524355121E-2</v>
      </c>
      <c r="D217">
        <f t="shared" si="7"/>
        <v>1173.544203955423</v>
      </c>
    </row>
    <row r="218" spans="1:4" x14ac:dyDescent="0.15">
      <c r="A218" s="2">
        <v>37803</v>
      </c>
      <c r="B218" s="1">
        <v>1268.7529999999999</v>
      </c>
      <c r="C218">
        <f t="shared" si="6"/>
        <v>4.3748169450257127E-2</v>
      </c>
      <c r="D218">
        <f t="shared" si="7"/>
        <v>1245.3592456850142</v>
      </c>
    </row>
    <row r="219" spans="1:4" x14ac:dyDescent="0.15">
      <c r="A219" s="2">
        <v>37834</v>
      </c>
      <c r="B219" s="1">
        <v>1272.499</v>
      </c>
      <c r="C219">
        <f t="shared" si="6"/>
        <v>2.9481552504305444E-3</v>
      </c>
      <c r="D219">
        <f t="shared" si="7"/>
        <v>1295.7141822654924</v>
      </c>
    </row>
    <row r="220" spans="1:4" x14ac:dyDescent="0.15">
      <c r="A220" s="2">
        <v>37865</v>
      </c>
      <c r="B220" s="1">
        <v>1358.2190000000001</v>
      </c>
      <c r="C220">
        <f t="shared" si="6"/>
        <v>6.5191599115317134E-2</v>
      </c>
      <c r="D220">
        <f t="shared" si="7"/>
        <v>1305.5137862618687</v>
      </c>
    </row>
    <row r="221" spans="1:4" x14ac:dyDescent="0.15">
      <c r="A221" s="2">
        <v>37895</v>
      </c>
      <c r="B221" s="1">
        <v>1395.5920000000001</v>
      </c>
      <c r="C221">
        <f t="shared" si="6"/>
        <v>2.7144415309601103E-2</v>
      </c>
      <c r="D221">
        <f t="shared" si="7"/>
        <v>1406.0988141884968</v>
      </c>
    </row>
    <row r="222" spans="1:4" x14ac:dyDescent="0.15">
      <c r="A222" s="2">
        <v>37926</v>
      </c>
      <c r="B222" s="1">
        <v>1412.8019999999999</v>
      </c>
      <c r="C222">
        <f t="shared" si="6"/>
        <v>1.2256268482562109E-2</v>
      </c>
      <c r="D222">
        <f t="shared" si="7"/>
        <v>1450.9737713944835</v>
      </c>
    </row>
    <row r="223" spans="1:4" x14ac:dyDescent="0.15">
      <c r="A223" s="2">
        <v>37956</v>
      </c>
      <c r="B223" s="1">
        <v>1427.079</v>
      </c>
      <c r="C223">
        <f t="shared" si="6"/>
        <v>1.005473136423268E-2</v>
      </c>
      <c r="D223">
        <f t="shared" si="7"/>
        <v>1450.9494838778207</v>
      </c>
    </row>
    <row r="224" spans="1:4" x14ac:dyDescent="0.15">
      <c r="A224" s="2">
        <v>37987</v>
      </c>
      <c r="B224" s="1">
        <v>1521.3040000000001</v>
      </c>
      <c r="C224">
        <f t="shared" si="6"/>
        <v>6.3938163954339405E-2</v>
      </c>
      <c r="D224">
        <f t="shared" si="7"/>
        <v>1478.8120357758723</v>
      </c>
    </row>
    <row r="225" spans="1:4" x14ac:dyDescent="0.15">
      <c r="A225" s="2">
        <v>38018</v>
      </c>
      <c r="B225" s="1">
        <v>1485.366</v>
      </c>
      <c r="C225">
        <f t="shared" si="6"/>
        <v>-2.3906655279961327E-2</v>
      </c>
      <c r="D225">
        <f t="shared" si="7"/>
        <v>1562.1856696751211</v>
      </c>
    </row>
    <row r="226" spans="1:4" x14ac:dyDescent="0.15">
      <c r="A226" s="2">
        <v>38047</v>
      </c>
      <c r="B226" s="1">
        <v>1428.9359999999999</v>
      </c>
      <c r="C226">
        <f t="shared" si="6"/>
        <v>-3.8731095152954774E-2</v>
      </c>
      <c r="D226">
        <f t="shared" si="7"/>
        <v>1560.8575963402666</v>
      </c>
    </row>
    <row r="227" spans="1:4" x14ac:dyDescent="0.15">
      <c r="A227" s="2">
        <v>38078</v>
      </c>
      <c r="B227" s="1">
        <v>1469.3130000000001</v>
      </c>
      <c r="C227">
        <f t="shared" si="6"/>
        <v>2.7864833230500728E-2</v>
      </c>
      <c r="D227">
        <f t="shared" si="7"/>
        <v>1466.3123241180965</v>
      </c>
    </row>
    <row r="228" spans="1:4" x14ac:dyDescent="0.15">
      <c r="A228" s="2">
        <v>38108</v>
      </c>
      <c r="B228" s="1">
        <v>1418.1010000000001</v>
      </c>
      <c r="C228">
        <f t="shared" si="6"/>
        <v>-3.5476291957449335E-2</v>
      </c>
      <c r="D228">
        <f t="shared" si="7"/>
        <v>1494.9733525502998</v>
      </c>
    </row>
    <row r="229" spans="1:4" x14ac:dyDescent="0.15">
      <c r="A229" s="2">
        <v>38139</v>
      </c>
      <c r="B229" s="1">
        <v>1478.1610000000001</v>
      </c>
      <c r="C229">
        <f t="shared" si="6"/>
        <v>4.1480094927479463E-2</v>
      </c>
      <c r="D229">
        <f t="shared" si="7"/>
        <v>1445.9155886347676</v>
      </c>
    </row>
    <row r="230" spans="1:4" x14ac:dyDescent="0.15">
      <c r="A230" s="2">
        <v>38169</v>
      </c>
      <c r="B230" s="1">
        <v>1416.953</v>
      </c>
      <c r="C230">
        <f t="shared" si="6"/>
        <v>-4.2289956089027421E-2</v>
      </c>
      <c r="D230">
        <f t="shared" si="7"/>
        <v>1513.9203370012224</v>
      </c>
    </row>
    <row r="231" spans="1:4" x14ac:dyDescent="0.15">
      <c r="A231" s="2">
        <v>38200</v>
      </c>
      <c r="B231" s="1">
        <v>1355.5060000000001</v>
      </c>
      <c r="C231">
        <f t="shared" si="6"/>
        <v>-4.4333975134549654E-2</v>
      </c>
      <c r="D231">
        <f t="shared" si="7"/>
        <v>1458.6302768294381</v>
      </c>
    </row>
    <row r="232" spans="1:4" x14ac:dyDescent="0.15">
      <c r="A232" s="2">
        <v>38231</v>
      </c>
      <c r="B232" s="1">
        <v>1404.8119999999999</v>
      </c>
      <c r="C232">
        <f t="shared" si="6"/>
        <v>3.5728669645756148E-2</v>
      </c>
      <c r="D232">
        <f t="shared" si="7"/>
        <v>1359.1687914810782</v>
      </c>
    </row>
    <row r="233" spans="1:4" x14ac:dyDescent="0.15">
      <c r="A233" s="2">
        <v>38261</v>
      </c>
      <c r="B233" s="1">
        <v>1452.056</v>
      </c>
      <c r="C233">
        <f t="shared" si="6"/>
        <v>3.3076997148549413E-2</v>
      </c>
      <c r="D233">
        <f t="shared" si="7"/>
        <v>1402.6320559721362</v>
      </c>
    </row>
    <row r="234" spans="1:4" x14ac:dyDescent="0.15">
      <c r="A234" s="2">
        <v>38292</v>
      </c>
      <c r="B234" s="1">
        <v>1545.5909999999999</v>
      </c>
      <c r="C234">
        <f t="shared" si="6"/>
        <v>6.2425878325785583E-2</v>
      </c>
      <c r="D234">
        <f t="shared" si="7"/>
        <v>1438.1430812131853</v>
      </c>
    </row>
    <row r="235" spans="1:4" x14ac:dyDescent="0.15">
      <c r="A235" s="2">
        <v>38322</v>
      </c>
      <c r="B235" s="1">
        <v>1612.143</v>
      </c>
      <c r="C235">
        <f t="shared" si="6"/>
        <v>4.2157988349588789E-2</v>
      </c>
      <c r="D235">
        <f t="shared" si="7"/>
        <v>1550.1469915164378</v>
      </c>
    </row>
    <row r="236" spans="1:4" x14ac:dyDescent="0.15">
      <c r="A236" s="2">
        <v>38353</v>
      </c>
      <c r="B236" s="1">
        <v>1539.8019999999999</v>
      </c>
      <c r="C236">
        <f t="shared" si="6"/>
        <v>-4.5910513096433465E-2</v>
      </c>
      <c r="D236">
        <f t="shared" si="7"/>
        <v>1628.5933244819798</v>
      </c>
    </row>
    <row r="237" spans="1:4" x14ac:dyDescent="0.15">
      <c r="A237" s="2">
        <v>38384</v>
      </c>
      <c r="B237" s="1">
        <v>1521.4090000000001</v>
      </c>
      <c r="C237">
        <f t="shared" si="6"/>
        <v>-1.2016957563336008E-2</v>
      </c>
      <c r="D237">
        <f t="shared" si="7"/>
        <v>1544.336907339841</v>
      </c>
    </row>
    <row r="238" spans="1:4" x14ac:dyDescent="0.15">
      <c r="A238" s="2">
        <v>38412</v>
      </c>
      <c r="B238" s="1">
        <v>1499.492</v>
      </c>
      <c r="C238">
        <f t="shared" si="6"/>
        <v>-1.451049508662457E-2</v>
      </c>
      <c r="D238">
        <f t="shared" si="7"/>
        <v>1523.9795347491697</v>
      </c>
    </row>
    <row r="239" spans="1:4" x14ac:dyDescent="0.15">
      <c r="A239" s="2">
        <v>38443</v>
      </c>
      <c r="B239" s="1">
        <v>1447.271</v>
      </c>
      <c r="C239">
        <f t="shared" si="6"/>
        <v>-3.5446669931173506E-2</v>
      </c>
      <c r="D239">
        <f t="shared" si="7"/>
        <v>1506.7856545664072</v>
      </c>
    </row>
    <row r="240" spans="1:4" x14ac:dyDescent="0.15">
      <c r="A240" s="2">
        <v>38473</v>
      </c>
      <c r="B240" s="1">
        <v>1489.885</v>
      </c>
      <c r="C240">
        <f t="shared" si="6"/>
        <v>2.9019221620873906E-2</v>
      </c>
      <c r="D240">
        <f t="shared" si="7"/>
        <v>1448.1294630910872</v>
      </c>
    </row>
    <row r="241" spans="1:4" x14ac:dyDescent="0.15">
      <c r="A241" s="2">
        <v>38504</v>
      </c>
      <c r="B241" s="1">
        <v>1528.1980000000001</v>
      </c>
      <c r="C241">
        <f t="shared" si="6"/>
        <v>2.5390327730557622E-2</v>
      </c>
      <c r="D241">
        <f t="shared" si="7"/>
        <v>1498.797266593213</v>
      </c>
    </row>
    <row r="242" spans="1:4" x14ac:dyDescent="0.15">
      <c r="A242" s="2">
        <v>38534</v>
      </c>
      <c r="B242" s="1">
        <v>1566.9159999999999</v>
      </c>
      <c r="C242">
        <f t="shared" si="6"/>
        <v>2.5020092819975984E-2</v>
      </c>
      <c r="D242">
        <f t="shared" si="7"/>
        <v>1538.3525083794952</v>
      </c>
    </row>
    <row r="243" spans="1:4" x14ac:dyDescent="0.15">
      <c r="A243" s="2">
        <v>38565</v>
      </c>
      <c r="B243" s="1">
        <v>1587.0709999999999</v>
      </c>
      <c r="C243">
        <f t="shared" si="6"/>
        <v>1.2780822722625242E-2</v>
      </c>
      <c r="D243">
        <f t="shared" si="7"/>
        <v>1585.2937937232905</v>
      </c>
    </row>
    <row r="244" spans="1:4" x14ac:dyDescent="0.15">
      <c r="A244" s="2">
        <v>38596</v>
      </c>
      <c r="B244" s="1">
        <v>1586.548</v>
      </c>
      <c r="C244">
        <f t="shared" si="6"/>
        <v>-3.2959218150288024E-4</v>
      </c>
      <c r="D244">
        <f t="shared" si="7"/>
        <v>1605.3231176171444</v>
      </c>
    </row>
    <row r="245" spans="1:4" x14ac:dyDescent="0.15">
      <c r="A245" s="2">
        <v>38626</v>
      </c>
      <c r="B245" s="1">
        <v>1560.81</v>
      </c>
      <c r="C245">
        <f t="shared" si="6"/>
        <v>-1.63556695853233E-2</v>
      </c>
      <c r="D245">
        <f t="shared" si="7"/>
        <v>1586.0379353442756</v>
      </c>
    </row>
    <row r="246" spans="1:4" x14ac:dyDescent="0.15">
      <c r="A246" s="2">
        <v>38657</v>
      </c>
      <c r="B246" s="1">
        <v>1653.789</v>
      </c>
      <c r="C246">
        <f t="shared" si="6"/>
        <v>5.7864101658375244E-2</v>
      </c>
      <c r="D246">
        <f t="shared" si="7"/>
        <v>1596.0084343282058</v>
      </c>
    </row>
    <row r="247" spans="1:4" x14ac:dyDescent="0.15">
      <c r="A247" s="2">
        <v>38687</v>
      </c>
      <c r="B247" s="1">
        <v>1684.789</v>
      </c>
      <c r="C247">
        <f t="shared" si="6"/>
        <v>1.8571314475998784E-2</v>
      </c>
      <c r="D247">
        <f t="shared" si="7"/>
        <v>1665.405904788679</v>
      </c>
    </row>
    <row r="248" spans="1:4" x14ac:dyDescent="0.15">
      <c r="A248" s="2">
        <v>38718</v>
      </c>
      <c r="B248" s="1">
        <v>1713.9480000000001</v>
      </c>
      <c r="C248">
        <f t="shared" si="6"/>
        <v>1.7159147914240398E-2</v>
      </c>
      <c r="D248">
        <f t="shared" si="7"/>
        <v>1690.7213890578289</v>
      </c>
    </row>
    <row r="249" spans="1:4" x14ac:dyDescent="0.15">
      <c r="A249" s="2">
        <v>38749</v>
      </c>
      <c r="B249" s="1">
        <v>1671.2619999999999</v>
      </c>
      <c r="C249">
        <f t="shared" si="6"/>
        <v>-2.5220451663099597E-2</v>
      </c>
      <c r="D249">
        <f t="shared" si="7"/>
        <v>1719.3591562101121</v>
      </c>
    </row>
    <row r="250" spans="1:4" x14ac:dyDescent="0.15">
      <c r="A250" s="2">
        <v>38777</v>
      </c>
      <c r="B250" s="1">
        <v>1678.6769999999999</v>
      </c>
      <c r="C250">
        <f t="shared" si="6"/>
        <v>4.4269535116166839E-3</v>
      </c>
      <c r="D250">
        <f t="shared" si="7"/>
        <v>1683.8393141099432</v>
      </c>
    </row>
    <row r="251" spans="1:4" x14ac:dyDescent="0.15">
      <c r="A251" s="2">
        <v>38808</v>
      </c>
      <c r="B251" s="1">
        <v>1714.6969999999999</v>
      </c>
      <c r="C251">
        <f t="shared" si="6"/>
        <v>2.123040544979719E-2</v>
      </c>
      <c r="D251">
        <f t="shared" si="7"/>
        <v>1695.110203293654</v>
      </c>
    </row>
    <row r="252" spans="1:4" x14ac:dyDescent="0.15">
      <c r="A252" s="2">
        <v>38838</v>
      </c>
      <c r="B252" s="1">
        <v>1637.6479999999999</v>
      </c>
      <c r="C252">
        <f t="shared" si="6"/>
        <v>-4.5975322501471204E-2</v>
      </c>
      <c r="D252">
        <f t="shared" si="7"/>
        <v>1751.3281089735103</v>
      </c>
    </row>
    <row r="253" spans="1:4" x14ac:dyDescent="0.15">
      <c r="A253" s="2">
        <v>38869</v>
      </c>
      <c r="B253" s="1">
        <v>1560.0909999999999</v>
      </c>
      <c r="C253">
        <f t="shared" si="6"/>
        <v>-4.8516913229025037E-2</v>
      </c>
      <c r="D253">
        <f t="shared" si="7"/>
        <v>1662.9339995323278</v>
      </c>
    </row>
    <row r="254" spans="1:4" x14ac:dyDescent="0.15">
      <c r="A254" s="2">
        <v>38899</v>
      </c>
      <c r="B254" s="1">
        <v>1501.471</v>
      </c>
      <c r="C254">
        <f t="shared" si="6"/>
        <v>-3.8298858658040433E-2</v>
      </c>
      <c r="D254">
        <f t="shared" si="7"/>
        <v>1544.811017850391</v>
      </c>
    </row>
    <row r="255" spans="1:4" x14ac:dyDescent="0.15">
      <c r="A255" s="2">
        <v>38930</v>
      </c>
      <c r="B255" s="1">
        <v>1534.3389999999999</v>
      </c>
      <c r="C255">
        <f t="shared" si="6"/>
        <v>2.1654375168295614E-2</v>
      </c>
      <c r="D255">
        <f t="shared" si="7"/>
        <v>1506.0476646858319</v>
      </c>
    </row>
    <row r="256" spans="1:4" x14ac:dyDescent="0.15">
      <c r="A256" s="2">
        <v>38961</v>
      </c>
      <c r="B256" s="1">
        <v>1621.182</v>
      </c>
      <c r="C256">
        <f t="shared" si="6"/>
        <v>5.5055843419916858E-2</v>
      </c>
      <c r="D256">
        <f t="shared" si="7"/>
        <v>1547.2573037027398</v>
      </c>
    </row>
    <row r="257" spans="1:4" x14ac:dyDescent="0.15">
      <c r="A257" s="2">
        <v>38991</v>
      </c>
      <c r="B257" s="1">
        <v>1704.203</v>
      </c>
      <c r="C257">
        <f t="shared" si="6"/>
        <v>4.9942039943306316E-2</v>
      </c>
      <c r="D257">
        <f t="shared" si="7"/>
        <v>1650.2895314970619</v>
      </c>
    </row>
    <row r="258" spans="1:4" x14ac:dyDescent="0.15">
      <c r="A258" s="2">
        <v>39022</v>
      </c>
      <c r="B258" s="1">
        <v>1770.2760000000001</v>
      </c>
      <c r="C258">
        <f t="shared" si="6"/>
        <v>3.8037913866030476E-2</v>
      </c>
      <c r="D258">
        <f t="shared" si="7"/>
        <v>1742.4837189139237</v>
      </c>
    </row>
    <row r="259" spans="1:4" x14ac:dyDescent="0.15">
      <c r="A259" s="2">
        <v>39052</v>
      </c>
      <c r="B259" s="1">
        <v>1780.6769999999999</v>
      </c>
      <c r="C259">
        <f t="shared" si="6"/>
        <v>5.8581624398674976E-3</v>
      </c>
      <c r="D259">
        <f t="shared" si="7"/>
        <v>1778.9807220499001</v>
      </c>
    </row>
    <row r="260" spans="1:4" x14ac:dyDescent="0.15">
      <c r="A260" s="2">
        <v>39083</v>
      </c>
      <c r="B260" s="1">
        <v>1796.384</v>
      </c>
      <c r="C260">
        <f t="shared" si="6"/>
        <v>8.7821264166546287E-3</v>
      </c>
      <c r="D260">
        <f t="shared" si="7"/>
        <v>1791.8957362242725</v>
      </c>
    </row>
    <row r="261" spans="1:4" x14ac:dyDescent="0.15">
      <c r="A261" s="2">
        <v>39114</v>
      </c>
      <c r="B261" s="1">
        <v>1806.0329999999999</v>
      </c>
      <c r="C261">
        <f t="shared" si="6"/>
        <v>5.3569717636164629E-3</v>
      </c>
      <c r="D261">
        <f t="shared" si="7"/>
        <v>1804.1431496187049</v>
      </c>
    </row>
    <row r="262" spans="1:4" x14ac:dyDescent="0.15">
      <c r="A262" s="2">
        <v>39142</v>
      </c>
      <c r="B262" s="1">
        <v>1759.3209999999999</v>
      </c>
      <c r="C262">
        <f t="shared" si="6"/>
        <v>-2.6204788095801471E-2</v>
      </c>
      <c r="D262">
        <f t="shared" si="7"/>
        <v>1787.1327946949696</v>
      </c>
    </row>
    <row r="263" spans="1:4" x14ac:dyDescent="0.15">
      <c r="A263" s="2">
        <v>39173</v>
      </c>
      <c r="B263" s="1">
        <v>1832.8130000000001</v>
      </c>
      <c r="C263">
        <f t="shared" si="6"/>
        <v>4.0924005947192289E-2</v>
      </c>
      <c r="D263">
        <f t="shared" si="7"/>
        <v>1803.1391379785259</v>
      </c>
    </row>
    <row r="264" spans="1:4" x14ac:dyDescent="0.15">
      <c r="A264" s="2">
        <v>39203</v>
      </c>
      <c r="B264" s="1">
        <v>1895.6780000000001</v>
      </c>
      <c r="C264">
        <f t="shared" si="6"/>
        <v>3.3724613081751328E-2</v>
      </c>
      <c r="D264">
        <f t="shared" si="7"/>
        <v>1869.6863601233051</v>
      </c>
    </row>
    <row r="265" spans="1:4" x14ac:dyDescent="0.15">
      <c r="A265" s="2">
        <v>39234</v>
      </c>
      <c r="B265" s="1">
        <v>1922.0450000000001</v>
      </c>
      <c r="C265">
        <f t="shared" si="6"/>
        <v>1.3813165199114416E-2</v>
      </c>
      <c r="D265">
        <f t="shared" si="7"/>
        <v>1927.9279278971708</v>
      </c>
    </row>
    <row r="266" spans="1:4" x14ac:dyDescent="0.15">
      <c r="A266" s="2">
        <v>39264</v>
      </c>
      <c r="B266" s="1">
        <v>1999.0709999999999</v>
      </c>
      <c r="C266">
        <f t="shared" ref="C266:C329" si="8">LN(B266/B265)</f>
        <v>3.9292849261041242E-2</v>
      </c>
      <c r="D266">
        <f t="shared" si="7"/>
        <v>1977.2110364107225</v>
      </c>
    </row>
    <row r="267" spans="1:4" x14ac:dyDescent="0.15">
      <c r="A267" s="2">
        <v>39295</v>
      </c>
      <c r="B267" s="1">
        <v>1931.2670000000001</v>
      </c>
      <c r="C267">
        <f t="shared" si="8"/>
        <v>-3.450630843222903E-2</v>
      </c>
      <c r="D267">
        <f t="shared" si="7"/>
        <v>2029.5325015671906</v>
      </c>
    </row>
    <row r="268" spans="1:4" x14ac:dyDescent="0.15">
      <c r="A268" s="2">
        <v>39326</v>
      </c>
      <c r="B268" s="1">
        <v>2024.2819999999999</v>
      </c>
      <c r="C268">
        <f t="shared" si="8"/>
        <v>4.7038805569034357E-2</v>
      </c>
      <c r="D268">
        <f t="shared" si="7"/>
        <v>1972.4290434946438</v>
      </c>
    </row>
    <row r="269" spans="1:4" x14ac:dyDescent="0.15">
      <c r="A269" s="2">
        <v>39356</v>
      </c>
      <c r="B269" s="1">
        <v>2164.6350000000002</v>
      </c>
      <c r="C269">
        <f t="shared" si="8"/>
        <v>6.7036686234129894E-2</v>
      </c>
      <c r="D269">
        <f t="shared" si="7"/>
        <v>2050.3346602266001</v>
      </c>
    </row>
    <row r="270" spans="1:4" x14ac:dyDescent="0.15">
      <c r="A270" s="2">
        <v>39387</v>
      </c>
      <c r="B270" s="1">
        <v>2080.261</v>
      </c>
      <c r="C270">
        <f t="shared" si="8"/>
        <v>-3.9758389406932708E-2</v>
      </c>
      <c r="D270">
        <f t="shared" si="7"/>
        <v>2221.0109110763319</v>
      </c>
    </row>
    <row r="271" spans="1:4" x14ac:dyDescent="0.15">
      <c r="A271" s="2">
        <v>39417</v>
      </c>
      <c r="B271" s="1">
        <v>2089.83</v>
      </c>
      <c r="C271">
        <f t="shared" si="8"/>
        <v>4.5893563451428554E-3</v>
      </c>
      <c r="D271">
        <f t="shared" si="7"/>
        <v>2122.1476009351436</v>
      </c>
    </row>
    <row r="272" spans="1:4" x14ac:dyDescent="0.15">
      <c r="A272" s="2">
        <v>39448</v>
      </c>
      <c r="B272" s="1">
        <v>1886.383</v>
      </c>
      <c r="C272">
        <f t="shared" si="8"/>
        <v>-0.10242148406965469</v>
      </c>
      <c r="D272">
        <f t="shared" si="7"/>
        <v>2187.7469281047393</v>
      </c>
    </row>
    <row r="273" spans="1:4" x14ac:dyDescent="0.15">
      <c r="A273" s="2">
        <v>39479</v>
      </c>
      <c r="B273" s="1">
        <v>1784.93</v>
      </c>
      <c r="C273">
        <f t="shared" si="8"/>
        <v>-5.5282040109519592E-2</v>
      </c>
      <c r="D273">
        <f t="shared" si="7"/>
        <v>1920.5907175398013</v>
      </c>
    </row>
    <row r="274" spans="1:4" x14ac:dyDescent="0.15">
      <c r="A274" s="2">
        <v>39508</v>
      </c>
      <c r="B274" s="1">
        <v>1748.1679999999999</v>
      </c>
      <c r="C274">
        <f t="shared" si="8"/>
        <v>-2.0810816321466967E-2</v>
      </c>
      <c r="D274">
        <f t="shared" si="7"/>
        <v>1776.5660566923543</v>
      </c>
    </row>
    <row r="275" spans="1:4" x14ac:dyDescent="0.15">
      <c r="A275" s="2">
        <v>39539</v>
      </c>
      <c r="B275" s="1">
        <v>1868.32</v>
      </c>
      <c r="C275">
        <f t="shared" si="8"/>
        <v>6.6471248890361906E-2</v>
      </c>
      <c r="D275">
        <f t="shared" si="7"/>
        <v>1768.1249698235729</v>
      </c>
    </row>
    <row r="276" spans="1:4" x14ac:dyDescent="0.15">
      <c r="A276" s="2">
        <v>39569</v>
      </c>
      <c r="B276" s="1">
        <v>1990.9480000000001</v>
      </c>
      <c r="C276">
        <f t="shared" si="8"/>
        <v>6.3571275866842983E-2</v>
      </c>
      <c r="D276">
        <f t="shared" si="7"/>
        <v>1891.4713460869962</v>
      </c>
    </row>
    <row r="277" spans="1:4" x14ac:dyDescent="0.15">
      <c r="A277" s="2">
        <v>39600</v>
      </c>
      <c r="B277" s="1">
        <v>1950.3</v>
      </c>
      <c r="C277">
        <f t="shared" si="8"/>
        <v>-2.0627700315715026E-2</v>
      </c>
      <c r="D277">
        <f t="shared" si="7"/>
        <v>1988.3717671137447</v>
      </c>
    </row>
    <row r="278" spans="1:4" x14ac:dyDescent="0.15">
      <c r="A278" s="2">
        <v>39630</v>
      </c>
      <c r="B278" s="1">
        <v>1830.953</v>
      </c>
      <c r="C278">
        <f t="shared" si="8"/>
        <v>-6.3146610566792452E-2</v>
      </c>
      <c r="D278">
        <f t="shared" si="7"/>
        <v>1930.5096061090833</v>
      </c>
    </row>
    <row r="279" spans="1:4" x14ac:dyDescent="0.15">
      <c r="A279" s="2">
        <v>39661</v>
      </c>
      <c r="B279" s="1">
        <v>1905.027</v>
      </c>
      <c r="C279">
        <f t="shared" si="8"/>
        <v>3.9659585376968343E-2</v>
      </c>
      <c r="D279">
        <f t="shared" si="7"/>
        <v>1831.2772825323798</v>
      </c>
    </row>
    <row r="280" spans="1:4" x14ac:dyDescent="0.15">
      <c r="A280" s="2">
        <v>39692</v>
      </c>
      <c r="B280" s="1">
        <v>1710.0029999999999</v>
      </c>
      <c r="C280">
        <f t="shared" si="8"/>
        <v>-0.10800105680757716</v>
      </c>
      <c r="D280">
        <f t="shared" ref="D280:D343" si="9">EXP(_xlfn.FORECAST.LINEAR(C280,C268:C279,C267:C278))*B279</f>
        <v>1874.8754929331794</v>
      </c>
    </row>
    <row r="281" spans="1:4" x14ac:dyDescent="0.15">
      <c r="A281" s="2">
        <v>39722</v>
      </c>
      <c r="B281" s="1">
        <v>1328.5609999999999</v>
      </c>
      <c r="C281">
        <f t="shared" si="8"/>
        <v>-0.25239872328827029</v>
      </c>
      <c r="D281">
        <f t="shared" si="9"/>
        <v>1657.509651570728</v>
      </c>
    </row>
    <row r="282" spans="1:4" x14ac:dyDescent="0.15">
      <c r="A282" s="2">
        <v>39753</v>
      </c>
      <c r="B282" s="1">
        <v>1199.0740000000001</v>
      </c>
      <c r="C282">
        <f t="shared" si="8"/>
        <v>-0.10254680937141498</v>
      </c>
      <c r="D282">
        <f t="shared" si="9"/>
        <v>1225.2583405929413</v>
      </c>
    </row>
    <row r="283" spans="1:4" x14ac:dyDescent="0.15">
      <c r="A283" s="2">
        <v>39783</v>
      </c>
      <c r="B283" s="1">
        <v>1188.241</v>
      </c>
      <c r="C283">
        <f t="shared" si="8"/>
        <v>-9.0755299196976363E-3</v>
      </c>
      <c r="D283">
        <f t="shared" si="9"/>
        <v>1159.2885704207974</v>
      </c>
    </row>
    <row r="284" spans="1:4" x14ac:dyDescent="0.15">
      <c r="A284" s="2">
        <v>39814</v>
      </c>
      <c r="B284" s="1">
        <v>1206.451</v>
      </c>
      <c r="C284">
        <f t="shared" si="8"/>
        <v>1.5208929594209017E-2</v>
      </c>
      <c r="D284">
        <f t="shared" si="9"/>
        <v>1157.6445308105019</v>
      </c>
    </row>
    <row r="285" spans="1:4" x14ac:dyDescent="0.15">
      <c r="A285" s="2">
        <v>39845</v>
      </c>
      <c r="B285" s="1">
        <v>1199.413</v>
      </c>
      <c r="C285">
        <f t="shared" si="8"/>
        <v>-5.8507214675773958E-3</v>
      </c>
      <c r="D285">
        <f t="shared" si="9"/>
        <v>1182.003724694029</v>
      </c>
    </row>
    <row r="286" spans="1:4" x14ac:dyDescent="0.15">
      <c r="A286" s="2">
        <v>39873</v>
      </c>
      <c r="B286" s="1">
        <v>1167.309</v>
      </c>
      <c r="C286">
        <f t="shared" si="8"/>
        <v>-2.7131170699253984E-2</v>
      </c>
      <c r="D286">
        <f t="shared" si="9"/>
        <v>1165.2009999648703</v>
      </c>
    </row>
    <row r="287" spans="1:4" x14ac:dyDescent="0.15">
      <c r="A287" s="2">
        <v>39904</v>
      </c>
      <c r="B287" s="1">
        <v>1332.1579999999999</v>
      </c>
      <c r="C287">
        <f t="shared" si="8"/>
        <v>0.13209908395519482</v>
      </c>
      <c r="D287">
        <f t="shared" si="9"/>
        <v>1209.1816139787618</v>
      </c>
    </row>
    <row r="288" spans="1:4" x14ac:dyDescent="0.15">
      <c r="A288" s="2">
        <v>39934</v>
      </c>
      <c r="B288" s="1">
        <v>1393.473</v>
      </c>
      <c r="C288">
        <f t="shared" si="8"/>
        <v>4.4999008377204781E-2</v>
      </c>
      <c r="D288">
        <f t="shared" si="9"/>
        <v>1338.1296742655677</v>
      </c>
    </row>
    <row r="289" spans="1:4" x14ac:dyDescent="0.15">
      <c r="A289" s="2">
        <v>39965</v>
      </c>
      <c r="B289" s="1">
        <v>1472.1579999999999</v>
      </c>
      <c r="C289">
        <f t="shared" si="8"/>
        <v>5.4930159423618515E-2</v>
      </c>
      <c r="D289">
        <f t="shared" si="9"/>
        <v>1395.6599058430525</v>
      </c>
    </row>
    <row r="290" spans="1:4" x14ac:dyDescent="0.15">
      <c r="A290" s="2">
        <v>39995</v>
      </c>
      <c r="B290" s="1">
        <v>1515.8009999999999</v>
      </c>
      <c r="C290">
        <f t="shared" si="8"/>
        <v>2.9214660610207735E-2</v>
      </c>
      <c r="D290">
        <f t="shared" si="9"/>
        <v>1476.0028090782873</v>
      </c>
    </row>
    <row r="291" spans="1:4" x14ac:dyDescent="0.15">
      <c r="A291" s="2">
        <v>40026</v>
      </c>
      <c r="B291" s="1">
        <v>1617.9449999999999</v>
      </c>
      <c r="C291">
        <f t="shared" si="8"/>
        <v>6.5212813361887723E-2</v>
      </c>
      <c r="D291">
        <f t="shared" si="9"/>
        <v>1553.405625385866</v>
      </c>
    </row>
    <row r="292" spans="1:4" x14ac:dyDescent="0.15">
      <c r="A292" s="2">
        <v>40057</v>
      </c>
      <c r="B292" s="1">
        <v>1688.0129999999999</v>
      </c>
      <c r="C292">
        <f t="shared" si="8"/>
        <v>4.2395272090807914E-2</v>
      </c>
      <c r="D292">
        <f t="shared" si="9"/>
        <v>1644.0549181530414</v>
      </c>
    </row>
    <row r="293" spans="1:4" x14ac:dyDescent="0.15">
      <c r="A293" s="2">
        <v>40087</v>
      </c>
      <c r="B293" s="1">
        <v>1722.001</v>
      </c>
      <c r="C293">
        <f t="shared" si="8"/>
        <v>1.9934889159552775E-2</v>
      </c>
      <c r="D293">
        <f t="shared" si="9"/>
        <v>1719.2073762355828</v>
      </c>
    </row>
    <row r="294" spans="1:4" x14ac:dyDescent="0.15">
      <c r="A294" s="2">
        <v>40118</v>
      </c>
      <c r="B294" s="1">
        <v>1761.787</v>
      </c>
      <c r="C294">
        <f t="shared" si="8"/>
        <v>2.2841648123752563E-2</v>
      </c>
      <c r="D294">
        <f t="shared" si="9"/>
        <v>1775.3698825348349</v>
      </c>
    </row>
    <row r="295" spans="1:4" x14ac:dyDescent="0.15">
      <c r="A295" s="2">
        <v>40148</v>
      </c>
      <c r="B295" s="1">
        <v>1816.5409999999999</v>
      </c>
      <c r="C295">
        <f t="shared" si="8"/>
        <v>3.0605508453247506E-2</v>
      </c>
      <c r="D295">
        <f t="shared" si="9"/>
        <v>1821.4585741849296</v>
      </c>
    </row>
    <row r="296" spans="1:4" x14ac:dyDescent="0.15">
      <c r="A296" s="2">
        <v>40179</v>
      </c>
      <c r="B296" s="1">
        <v>1850.2190000000001</v>
      </c>
      <c r="C296">
        <f t="shared" si="8"/>
        <v>1.8369867159981304E-2</v>
      </c>
      <c r="D296">
        <f t="shared" si="9"/>
        <v>1882.7188570581247</v>
      </c>
    </row>
    <row r="297" spans="1:4" x14ac:dyDescent="0.15">
      <c r="A297" s="2">
        <v>40210</v>
      </c>
      <c r="B297" s="1">
        <v>1784.7349999999999</v>
      </c>
      <c r="C297">
        <f t="shared" si="8"/>
        <v>-3.6034065635780793E-2</v>
      </c>
      <c r="D297">
        <f t="shared" si="9"/>
        <v>1928.3899693283615</v>
      </c>
    </row>
    <row r="298" spans="1:4" x14ac:dyDescent="0.15">
      <c r="A298" s="2">
        <v>40238</v>
      </c>
      <c r="B298" s="1">
        <v>1920.616</v>
      </c>
      <c r="C298">
        <f t="shared" si="8"/>
        <v>7.3376023090351392E-2</v>
      </c>
      <c r="D298">
        <f t="shared" si="9"/>
        <v>1840.7833967816996</v>
      </c>
    </row>
    <row r="299" spans="1:4" x14ac:dyDescent="0.15">
      <c r="A299" s="2">
        <v>40269</v>
      </c>
      <c r="B299" s="1">
        <v>2010.96</v>
      </c>
      <c r="C299">
        <f t="shared" si="8"/>
        <v>4.5966252073988502E-2</v>
      </c>
      <c r="D299">
        <f t="shared" si="9"/>
        <v>1994.2999329752347</v>
      </c>
    </row>
    <row r="300" spans="1:4" x14ac:dyDescent="0.15">
      <c r="A300" s="2">
        <v>40299</v>
      </c>
      <c r="B300" s="1">
        <v>1893.2190000000001</v>
      </c>
      <c r="C300">
        <f t="shared" si="8"/>
        <v>-6.0333665073384835E-2</v>
      </c>
      <c r="D300">
        <f t="shared" si="9"/>
        <v>2078.3898197083636</v>
      </c>
    </row>
    <row r="301" spans="1:4" x14ac:dyDescent="0.15">
      <c r="A301" s="2">
        <v>40330</v>
      </c>
      <c r="B301" s="1">
        <v>1847.175</v>
      </c>
      <c r="C301">
        <f t="shared" si="8"/>
        <v>-2.4621109948457131E-2</v>
      </c>
      <c r="D301">
        <f t="shared" si="9"/>
        <v>1967.2710046488849</v>
      </c>
    </row>
    <row r="302" spans="1:4" x14ac:dyDescent="0.15">
      <c r="A302" s="2">
        <v>40360</v>
      </c>
      <c r="B302" s="1">
        <v>1827.2049999999999</v>
      </c>
      <c r="C302">
        <f t="shared" si="8"/>
        <v>-1.0869968066031268E-2</v>
      </c>
      <c r="D302">
        <f t="shared" si="9"/>
        <v>1874.9949716683457</v>
      </c>
    </row>
    <row r="303" spans="1:4" x14ac:dyDescent="0.15">
      <c r="A303" s="2">
        <v>40391</v>
      </c>
      <c r="B303" s="1">
        <v>1839.075</v>
      </c>
      <c r="C303">
        <f t="shared" si="8"/>
        <v>6.4752509217059426E-3</v>
      </c>
      <c r="D303">
        <f t="shared" si="9"/>
        <v>1852.3315503305726</v>
      </c>
    </row>
    <row r="304" spans="1:4" x14ac:dyDescent="0.15">
      <c r="A304" s="2">
        <v>40422</v>
      </c>
      <c r="B304" s="1">
        <v>1939.883</v>
      </c>
      <c r="C304">
        <f t="shared" si="8"/>
        <v>5.3364934153372054E-2</v>
      </c>
      <c r="D304">
        <f t="shared" si="9"/>
        <v>1867.6017340891685</v>
      </c>
    </row>
    <row r="305" spans="1:4" x14ac:dyDescent="0.15">
      <c r="A305" s="2">
        <v>40452</v>
      </c>
      <c r="B305" s="1">
        <v>2066.0169999999998</v>
      </c>
      <c r="C305">
        <f t="shared" si="8"/>
        <v>6.299493714617832E-2</v>
      </c>
      <c r="D305">
        <f t="shared" si="9"/>
        <v>1965.0862012800785</v>
      </c>
    </row>
    <row r="306" spans="1:4" x14ac:dyDescent="0.15">
      <c r="A306" s="2">
        <v>40483</v>
      </c>
      <c r="B306" s="1">
        <v>2148.4079999999999</v>
      </c>
      <c r="C306">
        <f t="shared" si="8"/>
        <v>3.9104503619206483E-2</v>
      </c>
      <c r="D306">
        <f t="shared" si="9"/>
        <v>2105.5738054371536</v>
      </c>
    </row>
    <row r="307" spans="1:4" x14ac:dyDescent="0.15">
      <c r="A307" s="2">
        <v>40513</v>
      </c>
      <c r="B307" s="1">
        <v>2211.4119999999998</v>
      </c>
      <c r="C307">
        <f t="shared" si="8"/>
        <v>2.8904122794545965E-2</v>
      </c>
      <c r="D307">
        <f t="shared" si="9"/>
        <v>2189.5761349316926</v>
      </c>
    </row>
    <row r="308" spans="1:4" x14ac:dyDescent="0.15">
      <c r="A308" s="2">
        <v>40544</v>
      </c>
      <c r="B308" s="1">
        <v>2291.2429999999999</v>
      </c>
      <c r="C308">
        <f t="shared" si="8"/>
        <v>3.546323952804413E-2</v>
      </c>
      <c r="D308">
        <f t="shared" si="9"/>
        <v>2255.7845805901375</v>
      </c>
    </row>
    <row r="309" spans="1:4" x14ac:dyDescent="0.15">
      <c r="A309" s="2">
        <v>40575</v>
      </c>
      <c r="B309" s="1">
        <v>2353.393</v>
      </c>
      <c r="C309">
        <f t="shared" si="8"/>
        <v>2.6763651557096462E-2</v>
      </c>
      <c r="D309">
        <f t="shared" si="9"/>
        <v>2337.1468648128712</v>
      </c>
    </row>
    <row r="310" spans="1:4" x14ac:dyDescent="0.15">
      <c r="A310" s="2">
        <v>40603</v>
      </c>
      <c r="B310" s="1">
        <v>2298.652</v>
      </c>
      <c r="C310">
        <f t="shared" si="8"/>
        <v>-2.3535252460793906E-2</v>
      </c>
      <c r="D310">
        <f t="shared" si="9"/>
        <v>2388.3351640784126</v>
      </c>
    </row>
    <row r="311" spans="1:4" x14ac:dyDescent="0.15">
      <c r="A311" s="2">
        <v>40634</v>
      </c>
      <c r="B311" s="1">
        <v>2344.0740000000001</v>
      </c>
      <c r="C311">
        <f t="shared" si="8"/>
        <v>1.9567577019829793E-2</v>
      </c>
      <c r="D311">
        <f t="shared" si="9"/>
        <v>2330.0268966293975</v>
      </c>
    </row>
    <row r="312" spans="1:4" x14ac:dyDescent="0.15">
      <c r="A312" s="2">
        <v>40664</v>
      </c>
      <c r="B312" s="1">
        <v>2364.6060000000002</v>
      </c>
      <c r="C312">
        <f t="shared" si="8"/>
        <v>8.7209706883900704E-3</v>
      </c>
      <c r="D312">
        <f t="shared" si="9"/>
        <v>2369.6270134988658</v>
      </c>
    </row>
    <row r="313" spans="1:4" x14ac:dyDescent="0.15">
      <c r="A313" s="2">
        <v>40695</v>
      </c>
      <c r="B313" s="1">
        <v>2255.0729999999999</v>
      </c>
      <c r="C313">
        <f t="shared" si="8"/>
        <v>-4.7429066934499109E-2</v>
      </c>
      <c r="D313">
        <f t="shared" si="9"/>
        <v>2338.0931402297056</v>
      </c>
    </row>
    <row r="314" spans="1:4" x14ac:dyDescent="0.15">
      <c r="A314" s="2">
        <v>40725</v>
      </c>
      <c r="B314" s="1">
        <v>2379.4490000000001</v>
      </c>
      <c r="C314">
        <f t="shared" si="8"/>
        <v>5.3686603338954753E-2</v>
      </c>
      <c r="D314">
        <f t="shared" si="9"/>
        <v>2333.8708448441653</v>
      </c>
    </row>
    <row r="315" spans="1:4" x14ac:dyDescent="0.15">
      <c r="A315" s="2">
        <v>40756</v>
      </c>
      <c r="B315" s="1">
        <v>2173.8130000000001</v>
      </c>
      <c r="C315">
        <f t="shared" si="8"/>
        <v>-9.0386179835117528E-2</v>
      </c>
      <c r="D315">
        <f t="shared" si="9"/>
        <v>2410.8945257427245</v>
      </c>
    </row>
    <row r="316" spans="1:4" x14ac:dyDescent="0.15">
      <c r="A316" s="2">
        <v>40787</v>
      </c>
      <c r="B316" s="1">
        <v>2224.473</v>
      </c>
      <c r="C316">
        <f t="shared" si="8"/>
        <v>2.3037265191252904E-2</v>
      </c>
      <c r="D316">
        <f t="shared" si="9"/>
        <v>2203.6991721610984</v>
      </c>
    </row>
    <row r="317" spans="1:4" x14ac:dyDescent="0.15">
      <c r="A317" s="2">
        <v>40817</v>
      </c>
      <c r="B317" s="1">
        <v>2298.6619999999998</v>
      </c>
      <c r="C317">
        <f t="shared" si="8"/>
        <v>3.2807180897511876E-2</v>
      </c>
      <c r="D317">
        <f t="shared" si="9"/>
        <v>2243.045446483774</v>
      </c>
    </row>
    <row r="318" spans="1:4" x14ac:dyDescent="0.15">
      <c r="A318" s="2">
        <v>40848</v>
      </c>
      <c r="B318" s="1">
        <v>2291.7800000000002</v>
      </c>
      <c r="C318">
        <f t="shared" si="8"/>
        <v>-2.9984063216642477E-3</v>
      </c>
      <c r="D318">
        <f t="shared" si="9"/>
        <v>2328.0430118711997</v>
      </c>
    </row>
    <row r="319" spans="1:4" x14ac:dyDescent="0.15">
      <c r="A319" s="2">
        <v>40878</v>
      </c>
      <c r="B319" s="1">
        <v>2279.2240000000002</v>
      </c>
      <c r="C319">
        <f t="shared" si="8"/>
        <v>-5.4937740504928155E-3</v>
      </c>
      <c r="D319">
        <f t="shared" si="9"/>
        <v>2317.2800177499835</v>
      </c>
    </row>
    <row r="320" spans="1:4" x14ac:dyDescent="0.15">
      <c r="A320" s="2">
        <v>40909</v>
      </c>
      <c r="B320" s="1">
        <v>2404.2750000000001</v>
      </c>
      <c r="C320">
        <f t="shared" si="8"/>
        <v>5.341336865283474E-2</v>
      </c>
      <c r="D320">
        <f t="shared" si="9"/>
        <v>2235.8042527676785</v>
      </c>
    </row>
    <row r="321" spans="1:4" x14ac:dyDescent="0.15">
      <c r="A321" s="2">
        <v>40940</v>
      </c>
      <c r="B321" s="1">
        <v>2567.0129999999999</v>
      </c>
      <c r="C321">
        <f t="shared" si="8"/>
        <v>6.5494563344060425E-2</v>
      </c>
      <c r="D321">
        <f t="shared" si="9"/>
        <v>2333.5374190435332</v>
      </c>
    </row>
    <row r="322" spans="1:4" x14ac:dyDescent="0.15">
      <c r="A322" s="2">
        <v>40969</v>
      </c>
      <c r="B322" s="1">
        <v>2698.9720000000002</v>
      </c>
      <c r="C322">
        <f t="shared" si="8"/>
        <v>5.0127993615837217E-2</v>
      </c>
      <c r="D322">
        <f t="shared" si="9"/>
        <v>2541.1354443830733</v>
      </c>
    </row>
    <row r="323" spans="1:4" x14ac:dyDescent="0.15">
      <c r="A323" s="2">
        <v>41000</v>
      </c>
      <c r="B323" s="1">
        <v>2716.098</v>
      </c>
      <c r="C323">
        <f t="shared" si="8"/>
        <v>6.3253317503358811E-3</v>
      </c>
      <c r="D323">
        <f t="shared" si="9"/>
        <v>2735.7903650496623</v>
      </c>
    </row>
    <row r="324" spans="1:4" x14ac:dyDescent="0.15">
      <c r="A324" s="2">
        <v>41030</v>
      </c>
      <c r="B324" s="1">
        <v>2589.02</v>
      </c>
      <c r="C324">
        <f t="shared" si="8"/>
        <v>-4.7916865789812919E-2</v>
      </c>
      <c r="D324">
        <f t="shared" si="9"/>
        <v>2780.8305247429885</v>
      </c>
    </row>
    <row r="325" spans="1:4" x14ac:dyDescent="0.15">
      <c r="A325" s="2">
        <v>41061</v>
      </c>
      <c r="B325" s="1">
        <v>2549.8989999999999</v>
      </c>
      <c r="C325">
        <f t="shared" si="8"/>
        <v>-1.5225675187120605E-2</v>
      </c>
      <c r="D325">
        <f t="shared" si="9"/>
        <v>2620.6823299589764</v>
      </c>
    </row>
    <row r="326" spans="1:4" x14ac:dyDescent="0.15">
      <c r="A326" s="2">
        <v>41091</v>
      </c>
      <c r="B326" s="1">
        <v>2605.6790000000001</v>
      </c>
      <c r="C326">
        <f t="shared" si="8"/>
        <v>2.163954328972997E-2</v>
      </c>
      <c r="D326">
        <f t="shared" si="9"/>
        <v>2572.684064453601</v>
      </c>
    </row>
    <row r="327" spans="1:4" x14ac:dyDescent="0.15">
      <c r="A327" s="2">
        <v>41122</v>
      </c>
      <c r="B327" s="1">
        <v>2739.1329999999998</v>
      </c>
      <c r="C327">
        <f t="shared" si="8"/>
        <v>4.9948153137364705E-2</v>
      </c>
      <c r="D327">
        <f t="shared" si="9"/>
        <v>2624.203196668383</v>
      </c>
    </row>
    <row r="328" spans="1:4" x14ac:dyDescent="0.15">
      <c r="A328" s="2">
        <v>41153</v>
      </c>
      <c r="B328" s="1">
        <v>2820.9169999999999</v>
      </c>
      <c r="C328">
        <f t="shared" si="8"/>
        <v>2.9420562426424744E-2</v>
      </c>
      <c r="D328">
        <f t="shared" si="9"/>
        <v>2805.9346585238568</v>
      </c>
    </row>
    <row r="329" spans="1:4" x14ac:dyDescent="0.15">
      <c r="A329" s="2">
        <v>41183</v>
      </c>
      <c r="B329" s="1">
        <v>2735.8850000000002</v>
      </c>
      <c r="C329">
        <f t="shared" si="8"/>
        <v>-3.0607042683120235E-2</v>
      </c>
      <c r="D329">
        <f t="shared" si="9"/>
        <v>2813.6923685413681</v>
      </c>
    </row>
    <row r="330" spans="1:4" x14ac:dyDescent="0.15">
      <c r="A330" s="2">
        <v>41214</v>
      </c>
      <c r="B330" s="1">
        <v>2616.6179999999999</v>
      </c>
      <c r="C330">
        <f t="shared" ref="C330:C393" si="10">LN(B330/B329)</f>
        <v>-4.4572322486051037E-2</v>
      </c>
      <c r="D330">
        <f t="shared" si="9"/>
        <v>2704.7979533902449</v>
      </c>
    </row>
    <row r="331" spans="1:4" x14ac:dyDescent="0.15">
      <c r="A331" s="2">
        <v>41244</v>
      </c>
      <c r="B331" s="1">
        <v>2658.7550000000001</v>
      </c>
      <c r="C331">
        <f t="shared" si="10"/>
        <v>1.5975323886388112E-2</v>
      </c>
      <c r="D331">
        <f t="shared" si="9"/>
        <v>2647.8229118279087</v>
      </c>
    </row>
    <row r="332" spans="1:4" x14ac:dyDescent="0.15">
      <c r="A332" s="2">
        <v>41275</v>
      </c>
      <c r="B332" s="1">
        <v>2736.9009999999998</v>
      </c>
      <c r="C332">
        <f t="shared" si="10"/>
        <v>2.8968290300698307E-2</v>
      </c>
      <c r="D332">
        <f t="shared" si="9"/>
        <v>2713.824299163105</v>
      </c>
    </row>
    <row r="333" spans="1:4" x14ac:dyDescent="0.15">
      <c r="A333" s="2">
        <v>41306</v>
      </c>
      <c r="B333" s="1">
        <v>2748.192</v>
      </c>
      <c r="C333">
        <f t="shared" si="10"/>
        <v>4.1169825007908627E-3</v>
      </c>
      <c r="D333">
        <f t="shared" si="9"/>
        <v>2755.0397404676087</v>
      </c>
    </row>
    <row r="334" spans="1:4" x14ac:dyDescent="0.15">
      <c r="A334" s="2">
        <v>41334</v>
      </c>
      <c r="B334" s="1">
        <v>2795.326</v>
      </c>
      <c r="C334">
        <f t="shared" si="10"/>
        <v>1.7005495742022963E-2</v>
      </c>
      <c r="D334">
        <f t="shared" si="9"/>
        <v>2770.2022011358345</v>
      </c>
    </row>
    <row r="335" spans="1:4" x14ac:dyDescent="0.15">
      <c r="A335" s="2">
        <v>41365</v>
      </c>
      <c r="B335" s="1">
        <v>2818.5630000000001</v>
      </c>
      <c r="C335">
        <f t="shared" si="10"/>
        <v>8.2784439477102574E-3</v>
      </c>
      <c r="D335">
        <f t="shared" si="9"/>
        <v>2805.3457462662509</v>
      </c>
    </row>
    <row r="336" spans="1:4" x14ac:dyDescent="0.15">
      <c r="A336" s="2">
        <v>41395</v>
      </c>
      <c r="B336" s="1">
        <v>2981.1880000000001</v>
      </c>
      <c r="C336">
        <f t="shared" si="10"/>
        <v>5.6094698187814165E-2</v>
      </c>
      <c r="D336">
        <f t="shared" si="9"/>
        <v>2871.2715748411979</v>
      </c>
    </row>
    <row r="337" spans="1:4" x14ac:dyDescent="0.15">
      <c r="A337" s="2">
        <v>41426</v>
      </c>
      <c r="B337" s="1">
        <v>2937.3069999999998</v>
      </c>
      <c r="C337">
        <f t="shared" si="10"/>
        <v>-1.482870360842042E-2</v>
      </c>
      <c r="D337">
        <f t="shared" si="9"/>
        <v>2998.5802957159708</v>
      </c>
    </row>
    <row r="338" spans="1:4" x14ac:dyDescent="0.15">
      <c r="A338" s="2">
        <v>41456</v>
      </c>
      <c r="B338" s="1">
        <v>3033.0349999999999</v>
      </c>
      <c r="C338">
        <f t="shared" si="10"/>
        <v>3.207059318536408E-2</v>
      </c>
      <c r="D338">
        <f t="shared" si="9"/>
        <v>2976.6037384531155</v>
      </c>
    </row>
    <row r="339" spans="1:4" x14ac:dyDescent="0.15">
      <c r="A339" s="2">
        <v>41487</v>
      </c>
      <c r="B339" s="1">
        <v>3105.4650000000001</v>
      </c>
      <c r="C339">
        <f t="shared" si="10"/>
        <v>2.3599694257368086E-2</v>
      </c>
      <c r="D339">
        <f t="shared" si="9"/>
        <v>3073.3543440584676</v>
      </c>
    </row>
    <row r="340" spans="1:4" x14ac:dyDescent="0.15">
      <c r="A340" s="2">
        <v>41518</v>
      </c>
      <c r="B340" s="1">
        <v>3187.53</v>
      </c>
      <c r="C340">
        <f t="shared" si="10"/>
        <v>2.6082859578089614E-2</v>
      </c>
      <c r="D340">
        <f t="shared" si="9"/>
        <v>3139.517524615937</v>
      </c>
    </row>
    <row r="341" spans="1:4" x14ac:dyDescent="0.15">
      <c r="A341" s="2">
        <v>41548</v>
      </c>
      <c r="B341" s="1">
        <v>3291.9520000000002</v>
      </c>
      <c r="C341">
        <f t="shared" si="10"/>
        <v>3.2234379701618313E-2</v>
      </c>
      <c r="D341">
        <f t="shared" si="9"/>
        <v>3218.5429087846719</v>
      </c>
    </row>
    <row r="342" spans="1:4" x14ac:dyDescent="0.15">
      <c r="A342" s="2">
        <v>41579</v>
      </c>
      <c r="B342" s="1">
        <v>3399.4459999999999</v>
      </c>
      <c r="C342">
        <f t="shared" si="10"/>
        <v>3.2131775262711042E-2</v>
      </c>
      <c r="D342">
        <f t="shared" si="9"/>
        <v>3350.8946541186301</v>
      </c>
    </row>
    <row r="343" spans="1:4" x14ac:dyDescent="0.15">
      <c r="A343" s="2">
        <v>41609</v>
      </c>
      <c r="B343" s="1">
        <v>3513.761</v>
      </c>
      <c r="C343">
        <f t="shared" si="10"/>
        <v>3.3074496622935129E-2</v>
      </c>
      <c r="D343">
        <f t="shared" si="9"/>
        <v>3461.3681318783474</v>
      </c>
    </row>
    <row r="344" spans="1:4" x14ac:dyDescent="0.15">
      <c r="A344" s="2">
        <v>41640</v>
      </c>
      <c r="B344" s="1">
        <v>3557.89</v>
      </c>
      <c r="C344">
        <f t="shared" si="10"/>
        <v>1.248069872842051E-2</v>
      </c>
      <c r="D344">
        <f t="shared" ref="D344:D407" si="11">EXP(_xlfn.FORECAST.LINEAR(C344,C332:C343,C331:C342))*B343</f>
        <v>3614.0332459719052</v>
      </c>
    </row>
    <row r="345" spans="1:4" x14ac:dyDescent="0.15">
      <c r="A345" s="2">
        <v>41671</v>
      </c>
      <c r="B345" s="1">
        <v>3614.9470000000001</v>
      </c>
      <c r="C345">
        <f t="shared" si="10"/>
        <v>1.5909521848444397E-2</v>
      </c>
      <c r="D345">
        <f t="shared" si="11"/>
        <v>3650.7656445145567</v>
      </c>
    </row>
    <row r="346" spans="1:4" x14ac:dyDescent="0.15">
      <c r="A346" s="2">
        <v>41699</v>
      </c>
      <c r="B346" s="1">
        <v>3661.1109999999999</v>
      </c>
      <c r="C346">
        <f t="shared" si="10"/>
        <v>1.2689458894193234E-2</v>
      </c>
      <c r="D346">
        <f t="shared" si="11"/>
        <v>3714.5865318771416</v>
      </c>
    </row>
    <row r="347" spans="1:4" x14ac:dyDescent="0.15">
      <c r="A347" s="2">
        <v>41730</v>
      </c>
      <c r="B347" s="1">
        <v>3554.45</v>
      </c>
      <c r="C347">
        <f t="shared" si="10"/>
        <v>-2.9566313650863055E-2</v>
      </c>
      <c r="D347">
        <f t="shared" si="11"/>
        <v>3849.2924827193096</v>
      </c>
    </row>
    <row r="348" spans="1:4" x14ac:dyDescent="0.15">
      <c r="A348" s="2">
        <v>41760</v>
      </c>
      <c r="B348" s="1">
        <v>3621.1080000000002</v>
      </c>
      <c r="C348">
        <f t="shared" si="10"/>
        <v>1.8579716741210929E-2</v>
      </c>
      <c r="D348">
        <f t="shared" si="11"/>
        <v>3629.3325760026801</v>
      </c>
    </row>
    <row r="349" spans="1:4" x14ac:dyDescent="0.15">
      <c r="A349" s="2">
        <v>41791</v>
      </c>
      <c r="B349" s="1">
        <v>3792.107</v>
      </c>
      <c r="C349">
        <f t="shared" si="10"/>
        <v>4.6141744940622377E-2</v>
      </c>
      <c r="D349">
        <f t="shared" si="11"/>
        <v>3665.4527075717001</v>
      </c>
    </row>
    <row r="350" spans="1:4" x14ac:dyDescent="0.15">
      <c r="A350" s="2">
        <v>41821</v>
      </c>
      <c r="B350" s="1">
        <v>3926.7359999999999</v>
      </c>
      <c r="C350">
        <f t="shared" si="10"/>
        <v>3.4886745151034571E-2</v>
      </c>
      <c r="D350">
        <f t="shared" si="11"/>
        <v>3881.1703673498087</v>
      </c>
    </row>
    <row r="351" spans="1:4" x14ac:dyDescent="0.15">
      <c r="A351" s="2">
        <v>41852</v>
      </c>
      <c r="B351" s="1">
        <v>3979.402</v>
      </c>
      <c r="C351">
        <f t="shared" si="10"/>
        <v>1.3323010305926525E-2</v>
      </c>
      <c r="D351">
        <f t="shared" si="11"/>
        <v>4002.610617602842</v>
      </c>
    </row>
    <row r="352" spans="1:4" x14ac:dyDescent="0.15">
      <c r="A352" s="2">
        <v>41883</v>
      </c>
      <c r="B352" s="1">
        <v>4070.2950000000001</v>
      </c>
      <c r="C352">
        <f t="shared" si="10"/>
        <v>2.2583921649108833E-2</v>
      </c>
      <c r="D352">
        <f t="shared" si="11"/>
        <v>4063.6157612476668</v>
      </c>
    </row>
    <row r="353" spans="1:4" x14ac:dyDescent="0.15">
      <c r="A353" s="2">
        <v>41913</v>
      </c>
      <c r="B353" s="1">
        <v>3964.6370000000002</v>
      </c>
      <c r="C353">
        <f t="shared" si="10"/>
        <v>-2.6301178576445775E-2</v>
      </c>
      <c r="D353">
        <f t="shared" si="11"/>
        <v>4105.5629717926531</v>
      </c>
    </row>
    <row r="354" spans="1:4" x14ac:dyDescent="0.15">
      <c r="A354" s="2">
        <v>41944</v>
      </c>
      <c r="B354" s="1">
        <v>4221.0910000000003</v>
      </c>
      <c r="C354">
        <f t="shared" si="10"/>
        <v>6.2679325616400619E-2</v>
      </c>
      <c r="D354">
        <f t="shared" si="11"/>
        <v>4062.3221791434817</v>
      </c>
    </row>
    <row r="355" spans="1:4" x14ac:dyDescent="0.15">
      <c r="A355" s="2">
        <v>41974</v>
      </c>
      <c r="B355" s="1">
        <v>4260.7700000000004</v>
      </c>
      <c r="C355">
        <f t="shared" si="10"/>
        <v>9.3562696811850046E-3</v>
      </c>
      <c r="D355">
        <f t="shared" si="11"/>
        <v>4304.4055039135455</v>
      </c>
    </row>
    <row r="356" spans="1:4" x14ac:dyDescent="0.15">
      <c r="A356" s="2">
        <v>42005</v>
      </c>
      <c r="B356" s="1">
        <v>4182.6419999999998</v>
      </c>
      <c r="C356">
        <f t="shared" si="10"/>
        <v>-1.8506790832690381E-2</v>
      </c>
      <c r="D356">
        <f t="shared" si="11"/>
        <v>4371.6857904018771</v>
      </c>
    </row>
    <row r="357" spans="1:4" x14ac:dyDescent="0.15">
      <c r="A357" s="2">
        <v>42036</v>
      </c>
      <c r="B357" s="1">
        <v>4343.4049999999997</v>
      </c>
      <c r="C357">
        <f t="shared" si="10"/>
        <v>3.7715498427471607E-2</v>
      </c>
      <c r="D357">
        <f t="shared" si="11"/>
        <v>4218.2368463076664</v>
      </c>
    </row>
    <row r="358" spans="1:4" x14ac:dyDescent="0.15">
      <c r="A358" s="2">
        <v>42064</v>
      </c>
      <c r="B358" s="1">
        <v>4389.1580000000004</v>
      </c>
      <c r="C358">
        <f t="shared" si="10"/>
        <v>1.0478806430532143E-2</v>
      </c>
      <c r="D358">
        <f t="shared" si="11"/>
        <v>4414.2305588175368</v>
      </c>
    </row>
    <row r="359" spans="1:4" x14ac:dyDescent="0.15">
      <c r="A359" s="2">
        <v>42095</v>
      </c>
      <c r="B359" s="1">
        <v>4418.9059999999999</v>
      </c>
      <c r="C359">
        <f t="shared" si="10"/>
        <v>6.7547449946333176E-3</v>
      </c>
      <c r="D359">
        <f t="shared" si="11"/>
        <v>4466.9107555731862</v>
      </c>
    </row>
    <row r="360" spans="1:4" x14ac:dyDescent="0.15">
      <c r="A360" s="2">
        <v>42125</v>
      </c>
      <c r="B360" s="1">
        <v>4476.3860000000004</v>
      </c>
      <c r="C360">
        <f t="shared" si="10"/>
        <v>1.292387030225476E-2</v>
      </c>
      <c r="D360">
        <f t="shared" si="11"/>
        <v>4502.6933112393399</v>
      </c>
    </row>
    <row r="361" spans="1:4" x14ac:dyDescent="0.15">
      <c r="A361" s="2">
        <v>42156</v>
      </c>
      <c r="B361" s="1">
        <v>4481.683</v>
      </c>
      <c r="C361">
        <f t="shared" si="10"/>
        <v>1.1826210799138726E-3</v>
      </c>
      <c r="D361">
        <f t="shared" si="11"/>
        <v>4584.6016517710204</v>
      </c>
    </row>
    <row r="362" spans="1:4" x14ac:dyDescent="0.15">
      <c r="A362" s="2">
        <v>42186</v>
      </c>
      <c r="B362" s="1">
        <v>4528.3109999999997</v>
      </c>
      <c r="C362">
        <f t="shared" si="10"/>
        <v>1.035037676426615E-2</v>
      </c>
      <c r="D362">
        <f t="shared" si="11"/>
        <v>4556.4413423969145</v>
      </c>
    </row>
    <row r="363" spans="1:4" x14ac:dyDescent="0.15">
      <c r="A363" s="2">
        <v>42217</v>
      </c>
      <c r="B363" s="1">
        <v>4422.3280000000004</v>
      </c>
      <c r="C363">
        <f t="shared" si="10"/>
        <v>-2.3682768021750719E-2</v>
      </c>
      <c r="D363">
        <f t="shared" si="11"/>
        <v>4668.7852647375885</v>
      </c>
    </row>
    <row r="364" spans="1:4" x14ac:dyDescent="0.15">
      <c r="A364" s="2">
        <v>42248</v>
      </c>
      <c r="B364" s="1">
        <v>4261.6080000000002</v>
      </c>
      <c r="C364">
        <f t="shared" si="10"/>
        <v>-3.7019700417993587E-2</v>
      </c>
      <c r="D364">
        <f t="shared" si="11"/>
        <v>4579.2122765598178</v>
      </c>
    </row>
    <row r="365" spans="1:4" x14ac:dyDescent="0.15">
      <c r="A365" s="2">
        <v>42278</v>
      </c>
      <c r="B365" s="1">
        <v>4445.4889999999996</v>
      </c>
      <c r="C365">
        <f t="shared" si="10"/>
        <v>4.2243320315568045E-2</v>
      </c>
      <c r="D365">
        <f t="shared" si="11"/>
        <v>4243.1916061462925</v>
      </c>
    </row>
    <row r="366" spans="1:4" x14ac:dyDescent="0.15">
      <c r="A366" s="2">
        <v>42309</v>
      </c>
      <c r="B366" s="1">
        <v>4653.2209999999995</v>
      </c>
      <c r="C366">
        <f t="shared" si="10"/>
        <v>4.5669793809918327E-2</v>
      </c>
      <c r="D366">
        <f t="shared" si="11"/>
        <v>4429.4389442672609</v>
      </c>
    </row>
    <row r="367" spans="1:4" x14ac:dyDescent="0.15">
      <c r="A367" s="2">
        <v>42339</v>
      </c>
      <c r="B367" s="1">
        <v>4628.0129999999999</v>
      </c>
      <c r="C367">
        <f t="shared" si="10"/>
        <v>-5.4320496573373239E-3</v>
      </c>
      <c r="D367">
        <f t="shared" si="11"/>
        <v>4688.2819797434013</v>
      </c>
    </row>
    <row r="368" spans="1:4" x14ac:dyDescent="0.15">
      <c r="A368" s="2">
        <v>42370</v>
      </c>
      <c r="B368" s="1">
        <v>4259.3239999999996</v>
      </c>
      <c r="C368">
        <f t="shared" si="10"/>
        <v>-8.3017156072846904E-2</v>
      </c>
      <c r="D368">
        <f t="shared" si="11"/>
        <v>4672.4245757520657</v>
      </c>
    </row>
    <row r="369" spans="1:4" x14ac:dyDescent="0.15">
      <c r="A369" s="2">
        <v>42401</v>
      </c>
      <c r="B369" s="1">
        <v>4129.5659999999998</v>
      </c>
      <c r="C369">
        <f t="shared" si="10"/>
        <v>-3.0938145538012142E-2</v>
      </c>
      <c r="D369">
        <f t="shared" si="11"/>
        <v>4245.1079082125161</v>
      </c>
    </row>
    <row r="370" spans="1:4" x14ac:dyDescent="0.15">
      <c r="A370" s="2">
        <v>42430</v>
      </c>
      <c r="B370" s="1">
        <v>4377.1109999999999</v>
      </c>
      <c r="C370">
        <f t="shared" si="10"/>
        <v>5.8216601017316863E-2</v>
      </c>
      <c r="D370">
        <f t="shared" si="11"/>
        <v>4183.7717719622951</v>
      </c>
    </row>
    <row r="371" spans="1:4" x14ac:dyDescent="0.15">
      <c r="A371" s="2">
        <v>42461</v>
      </c>
      <c r="B371" s="1">
        <v>4491.7439999999997</v>
      </c>
      <c r="C371">
        <f t="shared" si="10"/>
        <v>2.5852127324677777E-2</v>
      </c>
      <c r="D371">
        <f t="shared" si="11"/>
        <v>4396.4208714251181</v>
      </c>
    </row>
    <row r="372" spans="1:4" x14ac:dyDescent="0.15">
      <c r="A372" s="2">
        <v>42491</v>
      </c>
      <c r="B372" s="1">
        <v>4379.4269999999997</v>
      </c>
      <c r="C372">
        <f t="shared" si="10"/>
        <v>-2.5323151134771713E-2</v>
      </c>
      <c r="D372">
        <f t="shared" si="11"/>
        <v>4474.6219258052197</v>
      </c>
    </row>
    <row r="373" spans="1:4" x14ac:dyDescent="0.15">
      <c r="A373" s="2">
        <v>42522</v>
      </c>
      <c r="B373" s="1">
        <v>4426.9780000000001</v>
      </c>
      <c r="C373">
        <f t="shared" si="10"/>
        <v>1.0799290319734577E-2</v>
      </c>
      <c r="D373">
        <f t="shared" si="11"/>
        <v>4378.0395725429344</v>
      </c>
    </row>
    <row r="374" spans="1:4" x14ac:dyDescent="0.15">
      <c r="A374" s="2">
        <v>42552</v>
      </c>
      <c r="B374" s="1">
        <v>4592.5529999999999</v>
      </c>
      <c r="C374">
        <f t="shared" si="10"/>
        <v>3.6718894363457488E-2</v>
      </c>
      <c r="D374">
        <f t="shared" si="11"/>
        <v>4445.9252323336332</v>
      </c>
    </row>
    <row r="375" spans="1:4" x14ac:dyDescent="0.15">
      <c r="A375" s="2">
        <v>42583</v>
      </c>
      <c r="B375" s="1">
        <v>4785.7060000000001</v>
      </c>
      <c r="C375">
        <f t="shared" si="10"/>
        <v>4.1197479835120149E-2</v>
      </c>
      <c r="D375">
        <f t="shared" si="11"/>
        <v>4628.909514999229</v>
      </c>
    </row>
    <row r="376" spans="1:4" x14ac:dyDescent="0.15">
      <c r="A376" s="2">
        <v>42614</v>
      </c>
      <c r="B376" s="1">
        <v>4813.3119999999999</v>
      </c>
      <c r="C376">
        <f t="shared" si="10"/>
        <v>5.7518542228595145E-3</v>
      </c>
      <c r="D376">
        <f t="shared" si="11"/>
        <v>4822.4282856834989</v>
      </c>
    </row>
    <row r="377" spans="1:4" x14ac:dyDescent="0.15">
      <c r="A377" s="2">
        <v>42644</v>
      </c>
      <c r="B377" s="1">
        <v>4845.3119999999999</v>
      </c>
      <c r="C377">
        <f t="shared" si="10"/>
        <v>6.6262269004230163E-3</v>
      </c>
      <c r="D377">
        <f t="shared" si="11"/>
        <v>4862.4264387938438</v>
      </c>
    </row>
    <row r="378" spans="1:4" x14ac:dyDescent="0.15">
      <c r="A378" s="2">
        <v>42675</v>
      </c>
      <c r="B378" s="1">
        <v>4791.78</v>
      </c>
      <c r="C378">
        <f t="shared" si="10"/>
        <v>-1.1109689644698308E-2</v>
      </c>
      <c r="D378">
        <f t="shared" si="11"/>
        <v>4853.3111530120523</v>
      </c>
    </row>
    <row r="379" spans="1:4" x14ac:dyDescent="0.15">
      <c r="A379" s="2">
        <v>42705</v>
      </c>
      <c r="B379" s="1">
        <v>4886.3289999999997</v>
      </c>
      <c r="C379">
        <f t="shared" si="10"/>
        <v>1.9539355902676803E-2</v>
      </c>
      <c r="D379">
        <f t="shared" si="11"/>
        <v>4815.369418070326</v>
      </c>
    </row>
    <row r="380" spans="1:4" x14ac:dyDescent="0.15">
      <c r="A380" s="2">
        <v>42736</v>
      </c>
      <c r="B380" s="1">
        <v>5056.799</v>
      </c>
      <c r="C380">
        <f t="shared" si="10"/>
        <v>3.4292368610226318E-2</v>
      </c>
      <c r="D380">
        <f t="shared" si="11"/>
        <v>4943.651653772713</v>
      </c>
    </row>
    <row r="381" spans="1:4" x14ac:dyDescent="0.15">
      <c r="A381" s="2">
        <v>42767</v>
      </c>
      <c r="B381" s="1">
        <v>5261.2259999999997</v>
      </c>
      <c r="C381">
        <f t="shared" si="10"/>
        <v>3.9630405016227187E-2</v>
      </c>
      <c r="D381">
        <f t="shared" si="11"/>
        <v>5164.8984543982024</v>
      </c>
    </row>
    <row r="382" spans="1:4" x14ac:dyDescent="0.15">
      <c r="A382" s="2">
        <v>42795</v>
      </c>
      <c r="B382" s="1">
        <v>5386.2209999999995</v>
      </c>
      <c r="C382">
        <f t="shared" si="10"/>
        <v>2.3479946414944133E-2</v>
      </c>
      <c r="D382">
        <f t="shared" si="11"/>
        <v>5363.8493349915807</v>
      </c>
    </row>
    <row r="383" spans="1:4" x14ac:dyDescent="0.15">
      <c r="A383" s="2">
        <v>42826</v>
      </c>
      <c r="B383" s="1">
        <v>5447.857</v>
      </c>
      <c r="C383">
        <f t="shared" si="10"/>
        <v>1.1378294484674685E-2</v>
      </c>
      <c r="D383">
        <f t="shared" si="11"/>
        <v>5470.6370774775578</v>
      </c>
    </row>
    <row r="384" spans="1:4" x14ac:dyDescent="0.15">
      <c r="A384" s="2">
        <v>42856</v>
      </c>
      <c r="B384" s="1">
        <v>5687.36</v>
      </c>
      <c r="C384">
        <f t="shared" si="10"/>
        <v>4.3023848251231636E-2</v>
      </c>
      <c r="D384">
        <f t="shared" si="11"/>
        <v>5561.8301341449896</v>
      </c>
    </row>
    <row r="385" spans="1:4" x14ac:dyDescent="0.15">
      <c r="A385" s="2">
        <v>42887</v>
      </c>
      <c r="B385" s="1">
        <v>5766.9629999999997</v>
      </c>
      <c r="C385">
        <f t="shared" si="10"/>
        <v>1.3899430209089552E-2</v>
      </c>
      <c r="D385">
        <f t="shared" si="11"/>
        <v>5809.5208800596656</v>
      </c>
    </row>
    <row r="386" spans="1:4" x14ac:dyDescent="0.15">
      <c r="A386" s="2">
        <v>42917</v>
      </c>
      <c r="B386" s="1">
        <v>5816.1130000000003</v>
      </c>
      <c r="C386">
        <f t="shared" si="10"/>
        <v>8.4865704048306938E-3</v>
      </c>
      <c r="D386">
        <f t="shared" si="11"/>
        <v>5884.8930173764502</v>
      </c>
    </row>
    <row r="387" spans="1:4" x14ac:dyDescent="0.15">
      <c r="A387" s="2">
        <v>42948</v>
      </c>
      <c r="B387" s="1">
        <v>5874.4170000000004</v>
      </c>
      <c r="C387">
        <f t="shared" si="10"/>
        <v>9.9746518602362687E-3</v>
      </c>
      <c r="D387">
        <f t="shared" si="11"/>
        <v>5915.9048221725434</v>
      </c>
    </row>
    <row r="388" spans="1:4" x14ac:dyDescent="0.15">
      <c r="A388" s="2">
        <v>42979</v>
      </c>
      <c r="B388" s="1">
        <v>5954.9350000000004</v>
      </c>
      <c r="C388">
        <f t="shared" si="10"/>
        <v>1.361346648673291E-2</v>
      </c>
      <c r="D388">
        <f t="shared" si="11"/>
        <v>5970.2886025288308</v>
      </c>
    </row>
    <row r="389" spans="1:4" x14ac:dyDescent="0.15">
      <c r="A389" s="2">
        <v>43009</v>
      </c>
      <c r="B389" s="1">
        <v>6088.49</v>
      </c>
      <c r="C389">
        <f t="shared" si="10"/>
        <v>2.217981597253036E-2</v>
      </c>
      <c r="D389">
        <f t="shared" si="11"/>
        <v>6070.1769078728403</v>
      </c>
    </row>
    <row r="390" spans="1:4" x14ac:dyDescent="0.15">
      <c r="A390" s="2">
        <v>43040</v>
      </c>
      <c r="B390" s="1">
        <v>6328.1930000000002</v>
      </c>
      <c r="C390">
        <f t="shared" si="10"/>
        <v>3.8614625845235825E-2</v>
      </c>
      <c r="D390">
        <f t="shared" si="11"/>
        <v>6236.0786860492917</v>
      </c>
    </row>
    <row r="391" spans="1:4" x14ac:dyDescent="0.15">
      <c r="A391" s="2">
        <v>43070</v>
      </c>
      <c r="B391" s="1">
        <v>6397.973</v>
      </c>
      <c r="C391">
        <f t="shared" si="10"/>
        <v>1.0966492081504891E-2</v>
      </c>
      <c r="D391">
        <f t="shared" si="11"/>
        <v>6470.2304500159062</v>
      </c>
    </row>
    <row r="392" spans="1:4" x14ac:dyDescent="0.15">
      <c r="A392" s="2">
        <v>43101</v>
      </c>
      <c r="B392" s="1">
        <v>6790.4669999999996</v>
      </c>
      <c r="C392">
        <f t="shared" si="10"/>
        <v>5.9538495370021191E-2</v>
      </c>
      <c r="D392">
        <f t="shared" si="11"/>
        <v>6541.6336470745182</v>
      </c>
    </row>
    <row r="393" spans="1:4" x14ac:dyDescent="0.15">
      <c r="A393" s="2">
        <v>43132</v>
      </c>
      <c r="B393" s="1">
        <v>6704.4250000000002</v>
      </c>
      <c r="C393">
        <f t="shared" si="10"/>
        <v>-1.2751960661200075E-2</v>
      </c>
      <c r="D393">
        <f t="shared" si="11"/>
        <v>7012.2716604561065</v>
      </c>
    </row>
    <row r="394" spans="1:4" x14ac:dyDescent="0.15">
      <c r="A394" s="2">
        <v>43160</v>
      </c>
      <c r="B394" s="1">
        <v>6844.8869999999997</v>
      </c>
      <c r="C394">
        <f t="shared" ref="C394:C428" si="12">LN(B394/B393)</f>
        <v>2.0734194045383517E-2</v>
      </c>
      <c r="D394">
        <f t="shared" si="11"/>
        <v>6857.1514658698507</v>
      </c>
    </row>
    <row r="395" spans="1:4" x14ac:dyDescent="0.15">
      <c r="A395" s="2">
        <v>43191</v>
      </c>
      <c r="B395" s="1">
        <v>6606.8950000000004</v>
      </c>
      <c r="C395">
        <f t="shared" si="12"/>
        <v>-3.5388149517896789E-2</v>
      </c>
      <c r="D395">
        <f t="shared" si="11"/>
        <v>7173.672309865121</v>
      </c>
    </row>
    <row r="396" spans="1:4" x14ac:dyDescent="0.15">
      <c r="A396" s="2">
        <v>43221</v>
      </c>
      <c r="B396" s="1">
        <v>6875.933</v>
      </c>
      <c r="C396">
        <f t="shared" si="12"/>
        <v>3.991354274994046E-2</v>
      </c>
      <c r="D396">
        <f t="shared" si="11"/>
        <v>6648.7883942557573</v>
      </c>
    </row>
    <row r="397" spans="1:4" x14ac:dyDescent="0.15">
      <c r="A397" s="2">
        <v>43252</v>
      </c>
      <c r="B397" s="1">
        <v>7159.6019999999999</v>
      </c>
      <c r="C397">
        <f t="shared" si="12"/>
        <v>4.0427049399485257E-2</v>
      </c>
      <c r="D397">
        <f t="shared" si="11"/>
        <v>6909.6000468072034</v>
      </c>
    </row>
    <row r="398" spans="1:4" x14ac:dyDescent="0.15">
      <c r="A398" s="2">
        <v>43282</v>
      </c>
      <c r="B398" s="1">
        <v>7296.625</v>
      </c>
      <c r="C398">
        <f t="shared" si="12"/>
        <v>1.8957519644942109E-2</v>
      </c>
      <c r="D398">
        <f t="shared" si="11"/>
        <v>7281.5336559279012</v>
      </c>
    </row>
    <row r="399" spans="1:4" x14ac:dyDescent="0.15">
      <c r="A399" s="2">
        <v>43313</v>
      </c>
      <c r="B399" s="1">
        <v>7453.09</v>
      </c>
      <c r="C399">
        <f t="shared" si="12"/>
        <v>2.1216799020545789E-2</v>
      </c>
      <c r="D399">
        <f t="shared" si="11"/>
        <v>7427.8265845089991</v>
      </c>
    </row>
    <row r="400" spans="1:4" x14ac:dyDescent="0.15">
      <c r="A400" s="2">
        <v>43344</v>
      </c>
      <c r="B400" s="1">
        <v>7527.98</v>
      </c>
      <c r="C400">
        <f t="shared" si="12"/>
        <v>9.9980340305375458E-3</v>
      </c>
      <c r="D400">
        <f t="shared" si="11"/>
        <v>7626.4793489226131</v>
      </c>
    </row>
    <row r="401" spans="1:4" x14ac:dyDescent="0.15">
      <c r="A401" s="2">
        <v>43374</v>
      </c>
      <c r="B401" s="1">
        <v>7171.58</v>
      </c>
      <c r="C401">
        <f t="shared" si="12"/>
        <v>-4.8500752574120093E-2</v>
      </c>
      <c r="D401">
        <f t="shared" si="11"/>
        <v>7873.2292764992635</v>
      </c>
    </row>
    <row r="402" spans="1:4" x14ac:dyDescent="0.15">
      <c r="A402" s="2">
        <v>43405</v>
      </c>
      <c r="B402" s="1">
        <v>6855.0290000000005</v>
      </c>
      <c r="C402">
        <f t="shared" si="12"/>
        <v>-4.5143449463265276E-2</v>
      </c>
      <c r="D402">
        <f t="shared" si="11"/>
        <v>7399.6624620465454</v>
      </c>
    </row>
    <row r="403" spans="1:4" x14ac:dyDescent="0.15">
      <c r="A403" s="2">
        <v>43435</v>
      </c>
      <c r="B403" s="1">
        <v>6497.98</v>
      </c>
      <c r="C403">
        <f t="shared" si="12"/>
        <v>-5.3491184121965678E-2</v>
      </c>
      <c r="D403">
        <f t="shared" si="11"/>
        <v>6838.8151392356594</v>
      </c>
    </row>
    <row r="404" spans="1:4" x14ac:dyDescent="0.15">
      <c r="A404" s="2">
        <v>43466</v>
      </c>
      <c r="B404" s="1">
        <v>6619.82</v>
      </c>
      <c r="C404">
        <f t="shared" si="12"/>
        <v>1.8576819874868835E-2</v>
      </c>
      <c r="D404">
        <f t="shared" si="11"/>
        <v>6532.2258969509185</v>
      </c>
    </row>
    <row r="405" spans="1:4" x14ac:dyDescent="0.15">
      <c r="A405" s="2">
        <v>43497</v>
      </c>
      <c r="B405" s="1">
        <v>7021.0510000000004</v>
      </c>
      <c r="C405">
        <f t="shared" si="12"/>
        <v>5.884474268432105E-2</v>
      </c>
      <c r="D405">
        <f t="shared" si="11"/>
        <v>6673.8161363064937</v>
      </c>
    </row>
    <row r="406" spans="1:4" x14ac:dyDescent="0.15">
      <c r="A406" s="2">
        <v>43525</v>
      </c>
      <c r="B406" s="1">
        <v>7254.1760000000004</v>
      </c>
      <c r="C406">
        <f t="shared" si="12"/>
        <v>3.2664381111009076E-2</v>
      </c>
      <c r="D406">
        <f t="shared" si="11"/>
        <v>7137.4982340484912</v>
      </c>
    </row>
    <row r="407" spans="1:4" x14ac:dyDescent="0.15">
      <c r="A407" s="2">
        <v>43556</v>
      </c>
      <c r="B407" s="1">
        <v>7661.9040000000005</v>
      </c>
      <c r="C407">
        <f t="shared" si="12"/>
        <v>5.468321379200624E-2</v>
      </c>
      <c r="D407">
        <f t="shared" si="11"/>
        <v>7441.0477312322928</v>
      </c>
    </row>
    <row r="408" spans="1:4" x14ac:dyDescent="0.15">
      <c r="A408" s="2">
        <v>43586</v>
      </c>
      <c r="B408" s="1">
        <v>7480.9840000000004</v>
      </c>
      <c r="C408">
        <f t="shared" si="12"/>
        <v>-2.3896182697786334E-2</v>
      </c>
      <c r="D408">
        <f t="shared" ref="D408:D428" si="13">EXP(_xlfn.FORECAST.LINEAR(C408,C396:C407,C395:C406))*B407</f>
        <v>7644.197028157545</v>
      </c>
    </row>
    <row r="409" spans="1:4" x14ac:dyDescent="0.15">
      <c r="A409" s="2">
        <v>43617</v>
      </c>
      <c r="B409" s="1">
        <v>7505.1490000000003</v>
      </c>
      <c r="C409">
        <f t="shared" si="12"/>
        <v>3.2249841829176075E-3</v>
      </c>
      <c r="D409">
        <f t="shared" si="13"/>
        <v>7500.0129423916769</v>
      </c>
    </row>
    <row r="410" spans="1:4" x14ac:dyDescent="0.15">
      <c r="A410" s="2">
        <v>43647</v>
      </c>
      <c r="B410" s="1">
        <v>7897.83</v>
      </c>
      <c r="C410">
        <f t="shared" si="12"/>
        <v>5.0998719876842888E-2</v>
      </c>
      <c r="D410">
        <f t="shared" si="13"/>
        <v>7678.6592415354826</v>
      </c>
    </row>
    <row r="411" spans="1:4" x14ac:dyDescent="0.15">
      <c r="A411" s="2">
        <v>43678</v>
      </c>
      <c r="B411" s="1">
        <v>7619.7550000000001</v>
      </c>
      <c r="C411">
        <f t="shared" si="12"/>
        <v>-3.5843821245547761E-2</v>
      </c>
      <c r="D411">
        <f t="shared" si="13"/>
        <v>7816.2617207274852</v>
      </c>
    </row>
    <row r="412" spans="1:4" x14ac:dyDescent="0.15">
      <c r="A412" s="2">
        <v>43709</v>
      </c>
      <c r="B412" s="1">
        <v>7813.9589999999998</v>
      </c>
      <c r="C412">
        <f t="shared" si="12"/>
        <v>2.5167532675846181E-2</v>
      </c>
      <c r="D412">
        <f t="shared" si="13"/>
        <v>7672.164453214079</v>
      </c>
    </row>
    <row r="413" spans="1:4" x14ac:dyDescent="0.15">
      <c r="A413" s="2">
        <v>43739</v>
      </c>
      <c r="B413" s="1">
        <v>7859.7</v>
      </c>
      <c r="C413">
        <f t="shared" si="12"/>
        <v>5.8366881472336025E-3</v>
      </c>
      <c r="D413">
        <f t="shared" si="13"/>
        <v>7844.5074717815714</v>
      </c>
    </row>
    <row r="414" spans="1:4" x14ac:dyDescent="0.15">
      <c r="A414" s="2">
        <v>43770</v>
      </c>
      <c r="B414" s="1">
        <v>8284.357</v>
      </c>
      <c r="C414">
        <f t="shared" si="12"/>
        <v>5.2620599954128953E-2</v>
      </c>
      <c r="D414">
        <f t="shared" si="13"/>
        <v>8004.7623887349318</v>
      </c>
    </row>
    <row r="415" spans="1:4" x14ac:dyDescent="0.15">
      <c r="A415" s="2">
        <v>43800</v>
      </c>
      <c r="B415" s="1">
        <v>8527.3619999999992</v>
      </c>
      <c r="C415">
        <f t="shared" si="12"/>
        <v>2.8911014514265098E-2</v>
      </c>
      <c r="D415">
        <f t="shared" si="13"/>
        <v>8429.4883187013584</v>
      </c>
    </row>
    <row r="416" spans="1:4" x14ac:dyDescent="0.15">
      <c r="A416" s="2">
        <v>43831</v>
      </c>
      <c r="B416" s="1">
        <v>9031.1509999999998</v>
      </c>
      <c r="C416">
        <f t="shared" si="12"/>
        <v>5.7399771072743251E-2</v>
      </c>
      <c r="D416">
        <f t="shared" si="13"/>
        <v>8665.8921795682436</v>
      </c>
    </row>
    <row r="417" spans="1:4" x14ac:dyDescent="0.15">
      <c r="A417" s="2">
        <v>43862</v>
      </c>
      <c r="B417" s="1">
        <v>9297.4619999999995</v>
      </c>
      <c r="C417">
        <f t="shared" si="12"/>
        <v>2.9061636373635246E-2</v>
      </c>
      <c r="D417">
        <f t="shared" si="13"/>
        <v>9253.4850731107945</v>
      </c>
    </row>
    <row r="418" spans="1:4" x14ac:dyDescent="0.15">
      <c r="A418" s="2">
        <v>43891</v>
      </c>
      <c r="B418" s="1">
        <v>7835.4430000000002</v>
      </c>
      <c r="C418">
        <f t="shared" si="12"/>
        <v>-0.17108404431749408</v>
      </c>
      <c r="D418">
        <f t="shared" si="13"/>
        <v>9883.8457897239714</v>
      </c>
    </row>
    <row r="419" spans="1:4" x14ac:dyDescent="0.15">
      <c r="A419" s="2">
        <v>43922</v>
      </c>
      <c r="B419" s="1">
        <v>8436.9989999999998</v>
      </c>
      <c r="C419">
        <f t="shared" si="12"/>
        <v>7.3969261286892449E-2</v>
      </c>
      <c r="D419">
        <f t="shared" si="13"/>
        <v>7747.2626787125291</v>
      </c>
    </row>
    <row r="420" spans="1:4" x14ac:dyDescent="0.15">
      <c r="A420" s="2">
        <v>43952</v>
      </c>
      <c r="B420" s="1">
        <v>9208.0120000000006</v>
      </c>
      <c r="C420">
        <f t="shared" si="12"/>
        <v>8.7447297975387958E-2</v>
      </c>
      <c r="D420">
        <f t="shared" si="13"/>
        <v>8248.2334174923672</v>
      </c>
    </row>
    <row r="421" spans="1:4" x14ac:dyDescent="0.15">
      <c r="A421" s="2">
        <v>43983</v>
      </c>
      <c r="B421" s="1">
        <v>9898.7109999999993</v>
      </c>
      <c r="C421">
        <f t="shared" si="12"/>
        <v>7.2330572009994876E-2</v>
      </c>
      <c r="D421">
        <f t="shared" si="13"/>
        <v>9238.9573685117048</v>
      </c>
    </row>
    <row r="422" spans="1:4" x14ac:dyDescent="0.15">
      <c r="A422" s="2">
        <v>44013</v>
      </c>
      <c r="B422" s="1">
        <v>10658.308999999999</v>
      </c>
      <c r="C422">
        <f t="shared" si="12"/>
        <v>7.3935229117247259E-2</v>
      </c>
      <c r="D422">
        <f t="shared" si="13"/>
        <v>10052.68959085759</v>
      </c>
    </row>
    <row r="423" spans="1:4" x14ac:dyDescent="0.15">
      <c r="A423" s="2">
        <v>44044</v>
      </c>
      <c r="B423" s="1">
        <v>11406.495000000001</v>
      </c>
      <c r="C423">
        <f t="shared" si="12"/>
        <v>6.7843154243569306E-2</v>
      </c>
      <c r="D423">
        <f t="shared" si="13"/>
        <v>10892.97110040301</v>
      </c>
    </row>
    <row r="424" spans="1:4" x14ac:dyDescent="0.15">
      <c r="A424" s="2">
        <v>44075</v>
      </c>
      <c r="B424" s="1">
        <v>11330.842000000001</v>
      </c>
      <c r="C424">
        <f t="shared" si="12"/>
        <v>-6.6545417502330926E-3</v>
      </c>
      <c r="D424">
        <f t="shared" si="13"/>
        <v>11797.487443822709</v>
      </c>
    </row>
    <row r="425" spans="1:4" x14ac:dyDescent="0.15">
      <c r="A425" s="2">
        <v>44105</v>
      </c>
      <c r="B425" s="1">
        <v>11604.978999999999</v>
      </c>
      <c r="C425">
        <f t="shared" si="12"/>
        <v>2.3905841906013803E-2</v>
      </c>
      <c r="D425">
        <f t="shared" si="13"/>
        <v>11691.790426234413</v>
      </c>
    </row>
    <row r="426" spans="1:4" x14ac:dyDescent="0.15">
      <c r="A426" s="2">
        <v>44136</v>
      </c>
      <c r="B426" s="1">
        <v>11893.281000000001</v>
      </c>
      <c r="C426">
        <f t="shared" si="12"/>
        <v>2.4539388649882449E-2</v>
      </c>
      <c r="D426">
        <f t="shared" si="13"/>
        <v>11990.865729456273</v>
      </c>
    </row>
    <row r="427" spans="1:4" x14ac:dyDescent="0.15">
      <c r="A427" s="2">
        <v>44166</v>
      </c>
      <c r="B427" s="1">
        <v>12622.083000000001</v>
      </c>
      <c r="C427">
        <f t="shared" si="12"/>
        <v>5.9474280150621249E-2</v>
      </c>
      <c r="D427">
        <f t="shared" si="13"/>
        <v>12248.528437436205</v>
      </c>
    </row>
    <row r="428" spans="1:4" x14ac:dyDescent="0.15">
      <c r="A428" s="2">
        <v>44197</v>
      </c>
      <c r="B428" s="1">
        <v>13048.074000000001</v>
      </c>
      <c r="C428">
        <f t="shared" si="12"/>
        <v>3.3192637709466025E-2</v>
      </c>
      <c r="D428">
        <f t="shared" si="13"/>
        <v>13040.247985301576</v>
      </c>
    </row>
    <row r="429" spans="1:4" x14ac:dyDescent="0.15">
      <c r="A429" s="2">
        <v>44228</v>
      </c>
    </row>
  </sheetData>
  <phoneticPr fontId="1"/>
  <hyperlinks>
    <hyperlink ref="A5" r:id="rId1" xr:uid="{7ADE47DA-C4C3-48B8-923E-A2BA7722C3E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4A43-F758-4560-AE44-DFD5BE594A68}">
  <dimension ref="A1:N444"/>
  <sheetViews>
    <sheetView workbookViewId="0">
      <selection activeCell="Q12" sqref="Q12"/>
    </sheetView>
  </sheetViews>
  <sheetFormatPr defaultColWidth="12.140625" defaultRowHeight="12" x14ac:dyDescent="0.15"/>
  <cols>
    <col min="1" max="1" width="12.140625" style="2"/>
    <col min="2" max="2" width="12.140625" style="1"/>
  </cols>
  <sheetData>
    <row r="1" spans="1:14" x14ac:dyDescent="0.15">
      <c r="A1" s="2" t="s">
        <v>0</v>
      </c>
      <c r="F1" t="s">
        <v>16</v>
      </c>
    </row>
    <row r="2" spans="1:14" ht="12.6" thickBot="1" x14ac:dyDescent="0.2">
      <c r="A2" s="2" t="s">
        <v>1</v>
      </c>
      <c r="B2" s="1" t="s">
        <v>5</v>
      </c>
    </row>
    <row r="3" spans="1:14" x14ac:dyDescent="0.15">
      <c r="A3" s="2" t="s">
        <v>10</v>
      </c>
      <c r="B3" s="1" t="s">
        <v>4</v>
      </c>
      <c r="F3" s="7" t="s">
        <v>17</v>
      </c>
      <c r="G3" s="7"/>
    </row>
    <row r="4" spans="1:14" x14ac:dyDescent="0.15">
      <c r="A4" s="2">
        <v>31414</v>
      </c>
      <c r="B4" s="1" t="s">
        <v>6</v>
      </c>
      <c r="F4" s="4" t="s">
        <v>18</v>
      </c>
      <c r="G4" s="4">
        <v>2.9274577453155114E-2</v>
      </c>
    </row>
    <row r="5" spans="1:14" x14ac:dyDescent="0.15">
      <c r="A5" s="3" t="s">
        <v>2</v>
      </c>
      <c r="F5" s="4" t="s">
        <v>19</v>
      </c>
      <c r="G5" s="4">
        <v>8.5700088506077783E-4</v>
      </c>
    </row>
    <row r="6" spans="1:14" x14ac:dyDescent="0.15">
      <c r="A6" s="2" t="s">
        <v>3</v>
      </c>
      <c r="F6" s="4" t="s">
        <v>20</v>
      </c>
      <c r="G6" s="4">
        <v>-1.5332933711950576E-3</v>
      </c>
    </row>
    <row r="7" spans="1:14" x14ac:dyDescent="0.15">
      <c r="A7" s="2" t="s">
        <v>7</v>
      </c>
      <c r="B7" t="s">
        <v>8</v>
      </c>
      <c r="C7" t="s">
        <v>14</v>
      </c>
      <c r="D7" t="s">
        <v>15</v>
      </c>
      <c r="F7" s="4" t="s">
        <v>21</v>
      </c>
      <c r="G7" s="4">
        <v>1.1839989474750454</v>
      </c>
    </row>
    <row r="8" spans="1:14" ht="12.75" thickBot="1" x14ac:dyDescent="0.2">
      <c r="A8" s="2">
        <v>31413</v>
      </c>
      <c r="B8" s="1">
        <v>131.03800000000001</v>
      </c>
      <c r="C8">
        <f>LN(B8)</f>
        <v>4.8754873574730233</v>
      </c>
      <c r="F8" s="5" t="s">
        <v>22</v>
      </c>
      <c r="G8" s="5">
        <v>420</v>
      </c>
    </row>
    <row r="9" spans="1:14" x14ac:dyDescent="0.15">
      <c r="A9" s="2">
        <v>31444</v>
      </c>
      <c r="B9" s="1">
        <v>138.626</v>
      </c>
      <c r="C9">
        <f t="shared" ref="C9:C72" si="0">LN(B9)</f>
        <v>4.9317796593505543</v>
      </c>
      <c r="D9">
        <f>+C9-C8</f>
        <v>5.6292301877530981E-2</v>
      </c>
    </row>
    <row r="10" spans="1:14" ht="12.75" thickBot="1" x14ac:dyDescent="0.2">
      <c r="A10" s="2">
        <v>31472</v>
      </c>
      <c r="B10" s="1">
        <v>145.33099999999999</v>
      </c>
      <c r="C10">
        <f t="shared" si="0"/>
        <v>4.9790138995061692</v>
      </c>
      <c r="D10">
        <f t="shared" ref="D10:D73" si="1">+C10-C9</f>
        <v>4.7234240155614948E-2</v>
      </c>
      <c r="F10" t="s">
        <v>23</v>
      </c>
    </row>
    <row r="11" spans="1:14" x14ac:dyDescent="0.15">
      <c r="A11" s="2">
        <v>31503</v>
      </c>
      <c r="B11" s="1">
        <v>154.24</v>
      </c>
      <c r="C11">
        <f t="shared" si="0"/>
        <v>5.0385098308622354</v>
      </c>
      <c r="D11">
        <f t="shared" si="1"/>
        <v>5.9495931356066123E-2</v>
      </c>
      <c r="F11" s="6"/>
      <c r="G11" s="6" t="s">
        <v>27</v>
      </c>
      <c r="H11" s="6" t="s">
        <v>28</v>
      </c>
      <c r="I11" s="6" t="s">
        <v>29</v>
      </c>
      <c r="J11" s="6" t="s">
        <v>30</v>
      </c>
      <c r="K11" s="6" t="s">
        <v>31</v>
      </c>
    </row>
    <row r="12" spans="1:14" x14ac:dyDescent="0.15">
      <c r="A12" s="2">
        <v>31533</v>
      </c>
      <c r="B12" s="1">
        <v>157.81899999999999</v>
      </c>
      <c r="C12">
        <f t="shared" si="0"/>
        <v>5.0614488067402839</v>
      </c>
      <c r="D12">
        <f t="shared" si="1"/>
        <v>2.2938975878048495E-2</v>
      </c>
      <c r="F12" s="4" t="s">
        <v>12</v>
      </c>
      <c r="G12" s="4">
        <v>1</v>
      </c>
      <c r="H12" s="4">
        <v>0.50261163185803071</v>
      </c>
      <c r="I12" s="4">
        <v>0.50261163185803071</v>
      </c>
      <c r="J12" s="4">
        <v>0.35853363359672163</v>
      </c>
      <c r="K12" s="4">
        <v>0.54964609280411902</v>
      </c>
    </row>
    <row r="13" spans="1:14" x14ac:dyDescent="0.15">
      <c r="A13" s="2">
        <v>31564</v>
      </c>
      <c r="B13" s="1">
        <v>160.69999999999999</v>
      </c>
      <c r="C13">
        <f t="shared" si="0"/>
        <v>5.0795392727434665</v>
      </c>
      <c r="D13">
        <f t="shared" si="1"/>
        <v>1.8090466003182648E-2</v>
      </c>
      <c r="F13" s="4" t="s">
        <v>24</v>
      </c>
      <c r="G13" s="4">
        <v>418</v>
      </c>
      <c r="H13" s="4">
        <v>585.97476618600251</v>
      </c>
      <c r="I13" s="4">
        <v>1.4018535076220155</v>
      </c>
      <c r="J13" s="4"/>
      <c r="K13" s="4"/>
    </row>
    <row r="14" spans="1:14" ht="12.75" thickBot="1" x14ac:dyDescent="0.2">
      <c r="A14" s="2">
        <v>31594</v>
      </c>
      <c r="B14" s="1">
        <v>150.92500000000001</v>
      </c>
      <c r="C14">
        <f t="shared" si="0"/>
        <v>5.01678302468249</v>
      </c>
      <c r="D14">
        <f t="shared" si="1"/>
        <v>-6.2756248060976461E-2</v>
      </c>
      <c r="F14" s="5" t="s">
        <v>25</v>
      </c>
      <c r="G14" s="5">
        <v>419</v>
      </c>
      <c r="H14" s="5">
        <v>586.47737781786054</v>
      </c>
      <c r="I14" s="5"/>
      <c r="J14" s="5"/>
      <c r="K14" s="5"/>
    </row>
    <row r="15" spans="1:14" ht="12.6" thickBot="1" x14ac:dyDescent="0.2">
      <c r="A15" s="2">
        <v>31625</v>
      </c>
      <c r="B15" s="1">
        <v>147.53299999999999</v>
      </c>
      <c r="C15">
        <f t="shared" si="0"/>
        <v>4.9940518795698754</v>
      </c>
      <c r="D15">
        <f t="shared" si="1"/>
        <v>-2.2731145112614648E-2</v>
      </c>
    </row>
    <row r="16" spans="1:14" x14ac:dyDescent="0.15">
      <c r="A16" s="2">
        <v>31656</v>
      </c>
      <c r="B16" s="1">
        <v>141.00299999999999</v>
      </c>
      <c r="C16">
        <f t="shared" si="0"/>
        <v>4.948781166747569</v>
      </c>
      <c r="D16">
        <f t="shared" si="1"/>
        <v>-4.5270712822306436E-2</v>
      </c>
      <c r="F16" s="6"/>
      <c r="G16" s="6" t="s">
        <v>32</v>
      </c>
      <c r="H16" s="6" t="s">
        <v>21</v>
      </c>
      <c r="I16" s="6" t="s">
        <v>33</v>
      </c>
      <c r="J16" s="6" t="s">
        <v>34</v>
      </c>
      <c r="K16" s="6" t="s">
        <v>35</v>
      </c>
      <c r="L16" s="6" t="s">
        <v>36</v>
      </c>
      <c r="M16" s="6" t="s">
        <v>37</v>
      </c>
      <c r="N16" s="6" t="s">
        <v>38</v>
      </c>
    </row>
    <row r="17" spans="1:14" x14ac:dyDescent="0.15">
      <c r="A17" s="2">
        <v>31686</v>
      </c>
      <c r="B17" s="1">
        <v>140.81</v>
      </c>
      <c r="C17">
        <f t="shared" si="0"/>
        <v>4.9474114639292202</v>
      </c>
      <c r="D17">
        <f t="shared" si="1"/>
        <v>-1.3697028183488058E-3</v>
      </c>
      <c r="F17" s="4" t="s">
        <v>26</v>
      </c>
      <c r="G17" s="4">
        <v>7.1424836284854933</v>
      </c>
      <c r="H17" s="4">
        <v>5.884050365198952E-2</v>
      </c>
      <c r="I17" s="4">
        <v>121.38719394262002</v>
      </c>
      <c r="J17" s="4">
        <v>0</v>
      </c>
      <c r="K17" s="4">
        <v>7.026823470997889</v>
      </c>
      <c r="L17" s="4">
        <v>7.2581437859730977</v>
      </c>
      <c r="M17" s="4">
        <v>7.026823470997889</v>
      </c>
      <c r="N17" s="4">
        <v>7.2581437859730977</v>
      </c>
    </row>
    <row r="18" spans="1:14" ht="12.75" thickBot="1" x14ac:dyDescent="0.2">
      <c r="A18" s="2">
        <v>31717</v>
      </c>
      <c r="B18" s="1">
        <v>144.215</v>
      </c>
      <c r="C18">
        <f t="shared" si="0"/>
        <v>4.9713052416323169</v>
      </c>
      <c r="D18">
        <f t="shared" si="1"/>
        <v>2.3893777703096752E-2</v>
      </c>
      <c r="F18" s="5" t="s">
        <v>39</v>
      </c>
      <c r="G18" s="5">
        <v>0.60979350828609014</v>
      </c>
      <c r="H18" s="5">
        <v>1.0183987213987056</v>
      </c>
      <c r="I18" s="5">
        <v>0.59877678111042565</v>
      </c>
      <c r="J18" s="5">
        <v>0.54964609280398491</v>
      </c>
      <c r="K18" s="5">
        <v>-1.392027502608099</v>
      </c>
      <c r="L18" s="5">
        <v>2.6116145191802795</v>
      </c>
      <c r="M18" s="5">
        <v>-1.392027502608099</v>
      </c>
      <c r="N18" s="5">
        <v>2.6116145191802795</v>
      </c>
    </row>
    <row r="19" spans="1:14" x14ac:dyDescent="0.15">
      <c r="A19" s="2">
        <v>31747</v>
      </c>
      <c r="B19" s="1">
        <v>145.19399999999999</v>
      </c>
      <c r="C19">
        <f t="shared" si="0"/>
        <v>4.9780707792228558</v>
      </c>
      <c r="D19">
        <f t="shared" si="1"/>
        <v>6.7655375905388837E-3</v>
      </c>
    </row>
    <row r="20" spans="1:14" x14ac:dyDescent="0.15">
      <c r="A20" s="2">
        <v>31778</v>
      </c>
      <c r="B20" s="1">
        <v>160.76300000000001</v>
      </c>
      <c r="C20">
        <f t="shared" si="0"/>
        <v>5.0799312307654265</v>
      </c>
      <c r="D20">
        <f t="shared" si="1"/>
        <v>0.10186045154257073</v>
      </c>
    </row>
    <row r="21" spans="1:14" x14ac:dyDescent="0.15">
      <c r="A21" s="2">
        <v>31809</v>
      </c>
      <c r="B21" s="1">
        <v>177.256</v>
      </c>
      <c r="C21">
        <f t="shared" si="0"/>
        <v>5.1775950153329751</v>
      </c>
      <c r="D21">
        <f t="shared" si="1"/>
        <v>9.7663784567548539E-2</v>
      </c>
    </row>
    <row r="22" spans="1:14" x14ac:dyDescent="0.15">
      <c r="A22" s="2">
        <v>31837</v>
      </c>
      <c r="B22" s="1">
        <v>185.72200000000001</v>
      </c>
      <c r="C22">
        <f t="shared" si="0"/>
        <v>5.2242509319931552</v>
      </c>
      <c r="D22">
        <f t="shared" si="1"/>
        <v>4.6655916660180097E-2</v>
      </c>
      <c r="F22" t="s">
        <v>40</v>
      </c>
      <c r="J22" t="s">
        <v>43</v>
      </c>
    </row>
    <row r="23" spans="1:14" ht="12.6" thickBot="1" x14ac:dyDescent="0.2">
      <c r="A23" s="2">
        <v>31868</v>
      </c>
      <c r="B23" s="1">
        <v>184.87299999999999</v>
      </c>
      <c r="C23">
        <f t="shared" si="0"/>
        <v>5.2196691028520963</v>
      </c>
      <c r="D23">
        <f t="shared" si="1"/>
        <v>-4.5818291410588685E-3</v>
      </c>
    </row>
    <row r="24" spans="1:14" x14ac:dyDescent="0.15">
      <c r="A24" s="2">
        <v>31898</v>
      </c>
      <c r="B24" s="1">
        <v>186.989</v>
      </c>
      <c r="C24">
        <f t="shared" si="0"/>
        <v>5.2310497915950034</v>
      </c>
      <c r="D24">
        <f t="shared" si="1"/>
        <v>1.1380688742907097E-2</v>
      </c>
      <c r="F24" s="6" t="s">
        <v>41</v>
      </c>
      <c r="G24" s="6" t="s">
        <v>42</v>
      </c>
      <c r="H24" s="6" t="s">
        <v>24</v>
      </c>
      <c r="J24" s="6" t="s">
        <v>44</v>
      </c>
      <c r="K24" s="6" t="s">
        <v>45</v>
      </c>
    </row>
    <row r="25" spans="1:14" x14ac:dyDescent="0.15">
      <c r="A25" s="2">
        <v>31929</v>
      </c>
      <c r="B25" s="1">
        <v>189.447</v>
      </c>
      <c r="C25">
        <f t="shared" si="0"/>
        <v>5.2441093020264828</v>
      </c>
      <c r="D25">
        <f t="shared" si="1"/>
        <v>1.305951043147946E-2</v>
      </c>
      <c r="F25" s="4">
        <v>1</v>
      </c>
      <c r="G25" s="4">
        <v>7.1768103087368926</v>
      </c>
      <c r="H25" s="4">
        <v>-2.2450306493863383</v>
      </c>
      <c r="J25" s="4">
        <v>0.11904761904761904</v>
      </c>
      <c r="K25" s="4">
        <v>4.9317796593505543</v>
      </c>
    </row>
    <row r="26" spans="1:14" x14ac:dyDescent="0.15">
      <c r="A26" s="2">
        <v>31959</v>
      </c>
      <c r="B26" s="1">
        <v>192.39500000000001</v>
      </c>
      <c r="C26">
        <f t="shared" si="0"/>
        <v>5.2595505503679369</v>
      </c>
      <c r="D26">
        <f t="shared" si="1"/>
        <v>1.5441248341454106E-2</v>
      </c>
      <c r="F26" s="4">
        <v>2</v>
      </c>
      <c r="G26" s="4">
        <v>7.1712867615012135</v>
      </c>
      <c r="H26" s="4">
        <v>-2.1922728619950442</v>
      </c>
      <c r="J26" s="4">
        <v>0.3571428571428571</v>
      </c>
      <c r="K26" s="4">
        <v>4.9474114639292202</v>
      </c>
    </row>
    <row r="27" spans="1:14" x14ac:dyDescent="0.15">
      <c r="A27" s="2">
        <v>31990</v>
      </c>
      <c r="B27" s="1">
        <v>205.97200000000001</v>
      </c>
      <c r="C27">
        <f t="shared" si="0"/>
        <v>5.3277402372212066</v>
      </c>
      <c r="D27">
        <f t="shared" si="1"/>
        <v>6.8189686853269649E-2</v>
      </c>
      <c r="F27" s="4">
        <v>3</v>
      </c>
      <c r="G27" s="4">
        <v>7.1787638611958577</v>
      </c>
      <c r="H27" s="4">
        <v>-2.1402540303336224</v>
      </c>
      <c r="J27" s="4">
        <v>0.59523809523809523</v>
      </c>
      <c r="K27" s="4">
        <v>4.948781166747569</v>
      </c>
    </row>
    <row r="28" spans="1:14" x14ac:dyDescent="0.15">
      <c r="A28" s="2">
        <v>32021</v>
      </c>
      <c r="B28" s="1">
        <v>203.52199999999999</v>
      </c>
      <c r="C28">
        <f t="shared" si="0"/>
        <v>5.3157741071474973</v>
      </c>
      <c r="D28">
        <f t="shared" si="1"/>
        <v>-1.196613007370928E-2</v>
      </c>
      <c r="F28" s="4">
        <v>4</v>
      </c>
      <c r="G28" s="4">
        <v>7.1564716670626582</v>
      </c>
      <c r="H28" s="4">
        <v>-2.0950228603223744</v>
      </c>
      <c r="J28" s="4">
        <v>0.83333333333333326</v>
      </c>
      <c r="K28" s="4">
        <v>4.9713052416323169</v>
      </c>
    </row>
    <row r="29" spans="1:14" x14ac:dyDescent="0.15">
      <c r="A29" s="2">
        <v>32051</v>
      </c>
      <c r="B29" s="1">
        <v>175.85499999999999</v>
      </c>
      <c r="C29">
        <f t="shared" si="0"/>
        <v>5.1696597918396279</v>
      </c>
      <c r="D29">
        <f t="shared" si="1"/>
        <v>-0.14611431530786945</v>
      </c>
      <c r="F29" s="4">
        <v>5</v>
      </c>
      <c r="G29" s="4">
        <v>7.1535150772161042</v>
      </c>
      <c r="H29" s="4">
        <v>-2.0739758044726377</v>
      </c>
      <c r="J29" s="4">
        <v>1.0714285714285714</v>
      </c>
      <c r="K29" s="4">
        <v>4.9780707792228558</v>
      </c>
    </row>
    <row r="30" spans="1:14" x14ac:dyDescent="0.15">
      <c r="A30" s="2">
        <v>32082</v>
      </c>
      <c r="B30" s="1">
        <v>145.696</v>
      </c>
      <c r="C30">
        <f t="shared" si="0"/>
        <v>4.9815222591523716</v>
      </c>
      <c r="D30">
        <f t="shared" si="1"/>
        <v>-0.1881375326872563</v>
      </c>
      <c r="F30" s="4">
        <v>6</v>
      </c>
      <c r="G30" s="4">
        <v>7.1042152758135186</v>
      </c>
      <c r="H30" s="4">
        <v>-2.0874322511310286</v>
      </c>
      <c r="J30" s="4">
        <v>1.3095238095238095</v>
      </c>
      <c r="K30" s="4">
        <v>4.9790138995061692</v>
      </c>
    </row>
    <row r="31" spans="1:14" x14ac:dyDescent="0.15">
      <c r="A31" s="2">
        <v>32112</v>
      </c>
      <c r="B31" s="1">
        <v>146.55000000000001</v>
      </c>
      <c r="C31">
        <f t="shared" si="0"/>
        <v>4.9873666671569019</v>
      </c>
      <c r="D31">
        <f t="shared" si="1"/>
        <v>5.8444080045303437E-3</v>
      </c>
      <c r="F31" s="4">
        <v>7</v>
      </c>
      <c r="G31" s="4">
        <v>7.1286223237599122</v>
      </c>
      <c r="H31" s="4">
        <v>-2.1345704441900368</v>
      </c>
      <c r="J31" s="4">
        <v>1.5476190476190474</v>
      </c>
      <c r="K31" s="4">
        <v>4.9815222591523716</v>
      </c>
    </row>
    <row r="32" spans="1:14" x14ac:dyDescent="0.15">
      <c r="A32" s="2">
        <v>32143</v>
      </c>
      <c r="B32" s="1">
        <v>158.32400000000001</v>
      </c>
      <c r="C32">
        <f t="shared" si="0"/>
        <v>5.0646435662606457</v>
      </c>
      <c r="D32">
        <f t="shared" si="1"/>
        <v>7.7276899103743801E-2</v>
      </c>
      <c r="F32" s="4">
        <v>8</v>
      </c>
      <c r="G32" s="4">
        <v>7.1148778416909666</v>
      </c>
      <c r="H32" s="4">
        <v>-2.1660966749433976</v>
      </c>
      <c r="J32" s="4">
        <v>1.7857142857142856</v>
      </c>
      <c r="K32" s="4">
        <v>4.9873666671569019</v>
      </c>
    </row>
    <row r="33" spans="1:11" x14ac:dyDescent="0.15">
      <c r="A33" s="2">
        <v>32174</v>
      </c>
      <c r="B33" s="1">
        <v>164.38499999999999</v>
      </c>
      <c r="C33">
        <f t="shared" si="0"/>
        <v>5.1022112375834654</v>
      </c>
      <c r="D33">
        <f t="shared" si="1"/>
        <v>3.7567671322819685E-2</v>
      </c>
      <c r="F33" s="4">
        <v>9</v>
      </c>
      <c r="G33" s="4">
        <v>7.141648392598583</v>
      </c>
      <c r="H33" s="4">
        <v>-2.1942369286693628</v>
      </c>
      <c r="J33" s="4">
        <v>2.0238095238095237</v>
      </c>
      <c r="K33" s="4">
        <v>4.9940518795698754</v>
      </c>
    </row>
    <row r="34" spans="1:11" x14ac:dyDescent="0.15">
      <c r="A34" s="2">
        <v>32203</v>
      </c>
      <c r="B34" s="1">
        <v>177.18299999999999</v>
      </c>
      <c r="C34">
        <f t="shared" si="0"/>
        <v>5.1771830967741694</v>
      </c>
      <c r="D34">
        <f t="shared" si="1"/>
        <v>7.4971859190704038E-2</v>
      </c>
      <c r="F34" s="4">
        <v>10</v>
      </c>
      <c r="G34" s="4">
        <v>7.1570538990172725</v>
      </c>
      <c r="H34" s="4">
        <v>-2.1857486573849556</v>
      </c>
      <c r="J34" s="4">
        <v>2.2619047619047619</v>
      </c>
      <c r="K34" s="4">
        <v>5.01678302468249</v>
      </c>
    </row>
    <row r="35" spans="1:11" x14ac:dyDescent="0.15">
      <c r="A35" s="2">
        <v>32234</v>
      </c>
      <c r="B35" s="1">
        <v>175.56200000000001</v>
      </c>
      <c r="C35">
        <f t="shared" si="0"/>
        <v>5.1679922568717993</v>
      </c>
      <c r="D35">
        <f t="shared" si="1"/>
        <v>-9.1908399023701293E-3</v>
      </c>
      <c r="F35" s="4">
        <v>11</v>
      </c>
      <c r="G35" s="4">
        <v>7.1466092093882692</v>
      </c>
      <c r="H35" s="4">
        <v>-2.1685384301654134</v>
      </c>
      <c r="J35" s="4">
        <v>2.5</v>
      </c>
      <c r="K35" s="4">
        <v>5.0385098308622354</v>
      </c>
    </row>
    <row r="36" spans="1:11" x14ac:dyDescent="0.15">
      <c r="A36" s="2">
        <v>32264</v>
      </c>
      <c r="B36" s="1">
        <v>173.00200000000001</v>
      </c>
      <c r="C36">
        <f t="shared" si="0"/>
        <v>5.153303155124596</v>
      </c>
      <c r="D36">
        <f t="shared" si="1"/>
        <v>-1.4689101747203281E-2</v>
      </c>
      <c r="F36" s="4">
        <v>12</v>
      </c>
      <c r="G36" s="4">
        <v>7.2045974705872426</v>
      </c>
      <c r="H36" s="4">
        <v>-2.1246662398218161</v>
      </c>
      <c r="J36" s="4">
        <v>2.7380952380952381</v>
      </c>
      <c r="K36" s="4">
        <v>5.0614488067402839</v>
      </c>
    </row>
    <row r="37" spans="1:11" x14ac:dyDescent="0.15">
      <c r="A37" s="2">
        <v>32295</v>
      </c>
      <c r="B37" s="1">
        <v>183.90199999999999</v>
      </c>
      <c r="C37">
        <f t="shared" si="0"/>
        <v>5.2144030070269398</v>
      </c>
      <c r="D37">
        <f t="shared" si="1"/>
        <v>6.1099851902343794E-2</v>
      </c>
      <c r="F37" s="4">
        <v>13</v>
      </c>
      <c r="G37" s="4">
        <v>7.2020383703094355</v>
      </c>
      <c r="H37" s="4">
        <v>-2.0244433549764604</v>
      </c>
      <c r="J37" s="4">
        <v>2.9761904761904758</v>
      </c>
      <c r="K37" s="4">
        <v>5.0646435662606457</v>
      </c>
    </row>
    <row r="38" spans="1:11" x14ac:dyDescent="0.15">
      <c r="A38" s="2">
        <v>32325</v>
      </c>
      <c r="B38" s="1">
        <v>185.61099999999999</v>
      </c>
      <c r="C38">
        <f t="shared" si="0"/>
        <v>5.2236530858372463</v>
      </c>
      <c r="D38">
        <f t="shared" si="1"/>
        <v>9.2500788103064835E-3</v>
      </c>
      <c r="F38" s="4">
        <v>14</v>
      </c>
      <c r="G38" s="4">
        <v>7.1709341035880083</v>
      </c>
      <c r="H38" s="4">
        <v>-1.9466831715948532</v>
      </c>
      <c r="J38" s="4">
        <v>3.214285714285714</v>
      </c>
      <c r="K38" s="4">
        <v>5.0795392727434665</v>
      </c>
    </row>
    <row r="39" spans="1:11" x14ac:dyDescent="0.15">
      <c r="A39" s="2">
        <v>32356</v>
      </c>
      <c r="B39" s="1">
        <v>174.494</v>
      </c>
      <c r="C39">
        <f t="shared" si="0"/>
        <v>5.1618903570971852</v>
      </c>
      <c r="D39">
        <f t="shared" si="1"/>
        <v>-6.1762728740061057E-2</v>
      </c>
      <c r="F39" s="4">
        <v>15</v>
      </c>
      <c r="G39" s="4">
        <v>7.1396896588191998</v>
      </c>
      <c r="H39" s="4">
        <v>-1.9200205559671035</v>
      </c>
      <c r="J39" s="4">
        <v>3.4523809523809521</v>
      </c>
      <c r="K39" s="4">
        <v>5.0799312307654265</v>
      </c>
    </row>
    <row r="40" spans="1:11" x14ac:dyDescent="0.15">
      <c r="A40" s="2">
        <v>32387</v>
      </c>
      <c r="B40" s="1">
        <v>175.52699999999999</v>
      </c>
      <c r="C40">
        <f t="shared" si="0"/>
        <v>5.1677928772266606</v>
      </c>
      <c r="D40">
        <f t="shared" si="1"/>
        <v>5.9025201294753415E-3</v>
      </c>
      <c r="F40" s="4">
        <v>16</v>
      </c>
      <c r="G40" s="4">
        <v>7.1494234986007426</v>
      </c>
      <c r="H40" s="4">
        <v>-1.9183737070057392</v>
      </c>
      <c r="J40" s="4">
        <v>3.6904761904761902</v>
      </c>
      <c r="K40" s="4">
        <v>5.1022112375834654</v>
      </c>
    </row>
    <row r="41" spans="1:11" x14ac:dyDescent="0.15">
      <c r="A41" s="2">
        <v>32417</v>
      </c>
      <c r="B41" s="1">
        <v>176.249</v>
      </c>
      <c r="C41">
        <f t="shared" si="0"/>
        <v>5.1718977679174172</v>
      </c>
      <c r="D41">
        <f t="shared" si="1"/>
        <v>4.1048906907565907E-3</v>
      </c>
      <c r="F41" s="4">
        <v>17</v>
      </c>
      <c r="G41" s="4">
        <v>7.1504472331680038</v>
      </c>
      <c r="H41" s="4">
        <v>-1.9063379311415209</v>
      </c>
      <c r="J41" s="4">
        <v>3.9285714285714284</v>
      </c>
      <c r="K41" s="4">
        <v>5.131949864315021</v>
      </c>
    </row>
    <row r="42" spans="1:11" x14ac:dyDescent="0.15">
      <c r="A42" s="2">
        <v>32448</v>
      </c>
      <c r="B42" s="1">
        <v>169.34700000000001</v>
      </c>
      <c r="C42">
        <f t="shared" si="0"/>
        <v>5.131949864315021</v>
      </c>
      <c r="D42">
        <f t="shared" si="1"/>
        <v>-3.9947903602396195E-2</v>
      </c>
      <c r="F42" s="4">
        <v>18</v>
      </c>
      <c r="G42" s="4">
        <v>7.1518996014839455</v>
      </c>
      <c r="H42" s="4">
        <v>-1.8923490511160086</v>
      </c>
      <c r="J42" s="4">
        <v>4.1666666666666661</v>
      </c>
      <c r="K42" s="4">
        <v>5.153303155124596</v>
      </c>
    </row>
    <row r="43" spans="1:11" x14ac:dyDescent="0.15">
      <c r="A43" s="2">
        <v>32478</v>
      </c>
      <c r="B43" s="1">
        <v>173.529</v>
      </c>
      <c r="C43">
        <f t="shared" si="0"/>
        <v>5.1563447323934781</v>
      </c>
      <c r="D43">
        <f t="shared" si="1"/>
        <v>2.4394868078457144E-2</v>
      </c>
      <c r="F43" s="4">
        <v>19</v>
      </c>
      <c r="G43" s="4">
        <v>7.1840652568606789</v>
      </c>
      <c r="H43" s="4">
        <v>-1.8563250196394723</v>
      </c>
      <c r="J43" s="4">
        <v>4.4047619047619042</v>
      </c>
      <c r="K43" s="4">
        <v>5.1563447323934781</v>
      </c>
    </row>
    <row r="44" spans="1:11" x14ac:dyDescent="0.15">
      <c r="A44" s="2">
        <v>32509</v>
      </c>
      <c r="B44" s="1">
        <v>179.62700000000001</v>
      </c>
      <c r="C44">
        <f t="shared" si="0"/>
        <v>5.190882478644788</v>
      </c>
      <c r="D44">
        <f t="shared" si="1"/>
        <v>3.4537746251309898E-2</v>
      </c>
      <c r="F44" s="4">
        <v>20</v>
      </c>
      <c r="G44" s="4">
        <v>7.1351867600472385</v>
      </c>
      <c r="H44" s="4">
        <v>-1.8194126528997412</v>
      </c>
      <c r="J44" s="4">
        <v>4.6428571428571423</v>
      </c>
      <c r="K44" s="4">
        <v>5.1618903570971852</v>
      </c>
    </row>
    <row r="45" spans="1:11" x14ac:dyDescent="0.15">
      <c r="A45" s="2">
        <v>32540</v>
      </c>
      <c r="B45" s="1">
        <v>187.477</v>
      </c>
      <c r="C45">
        <f t="shared" si="0"/>
        <v>5.2336561712196277</v>
      </c>
      <c r="D45">
        <f t="shared" si="1"/>
        <v>4.277369257483965E-2</v>
      </c>
      <c r="F45" s="4">
        <v>21</v>
      </c>
      <c r="G45" s="4">
        <v>7.0533840675430879</v>
      </c>
      <c r="H45" s="4">
        <v>-1.88372427570346</v>
      </c>
      <c r="J45" s="4">
        <v>4.8809523809523805</v>
      </c>
      <c r="K45" s="4">
        <v>5.1625491884687849</v>
      </c>
    </row>
    <row r="46" spans="1:11" x14ac:dyDescent="0.15">
      <c r="A46" s="2">
        <v>32568</v>
      </c>
      <c r="B46" s="1">
        <v>184.17699999999999</v>
      </c>
      <c r="C46">
        <f t="shared" si="0"/>
        <v>5.2158972517470543</v>
      </c>
      <c r="D46">
        <f t="shared" si="1"/>
        <v>-1.7758919472573353E-2</v>
      </c>
      <c r="F46" s="4">
        <v>22</v>
      </c>
      <c r="G46" s="4">
        <v>7.0277585823878423</v>
      </c>
      <c r="H46" s="4">
        <v>-2.0462363232354708</v>
      </c>
      <c r="J46" s="4">
        <v>5.1190476190476186</v>
      </c>
      <c r="K46" s="4">
        <v>5.1677928772266606</v>
      </c>
    </row>
    <row r="47" spans="1:11" x14ac:dyDescent="0.15">
      <c r="A47" s="2">
        <v>32599</v>
      </c>
      <c r="B47" s="1">
        <v>193.50299999999999</v>
      </c>
      <c r="C47">
        <f t="shared" si="0"/>
        <v>5.2652930162256215</v>
      </c>
      <c r="D47">
        <f t="shared" si="1"/>
        <v>4.9395764478567195E-2</v>
      </c>
      <c r="F47" s="4">
        <v>23</v>
      </c>
      <c r="G47" s="4">
        <v>7.1460475105464312</v>
      </c>
      <c r="H47" s="4">
        <v>-2.1586808433895293</v>
      </c>
      <c r="J47" s="4">
        <v>5.3571428571428568</v>
      </c>
      <c r="K47" s="4">
        <v>5.1679922568717993</v>
      </c>
    </row>
    <row r="48" spans="1:11" x14ac:dyDescent="0.15">
      <c r="A48" s="2">
        <v>32629</v>
      </c>
      <c r="B48" s="1">
        <v>207.726</v>
      </c>
      <c r="C48">
        <f t="shared" si="0"/>
        <v>5.3362199035965041</v>
      </c>
      <c r="D48">
        <f t="shared" si="1"/>
        <v>7.0926887370882596E-2</v>
      </c>
      <c r="F48" s="4">
        <v>24</v>
      </c>
      <c r="G48" s="4">
        <v>7.1896065798994355</v>
      </c>
      <c r="H48" s="4">
        <v>-2.1249630136387898</v>
      </c>
      <c r="J48" s="4">
        <v>5.5952380952380949</v>
      </c>
      <c r="K48" s="4">
        <v>5.1696597918396279</v>
      </c>
    </row>
    <row r="49" spans="1:11" x14ac:dyDescent="0.15">
      <c r="A49" s="2">
        <v>32660</v>
      </c>
      <c r="B49" s="1">
        <v>213.98400000000001</v>
      </c>
      <c r="C49">
        <f t="shared" si="0"/>
        <v>5.3659012458715685</v>
      </c>
      <c r="D49">
        <f t="shared" si="1"/>
        <v>2.968134227506436E-2</v>
      </c>
      <c r="F49" s="4">
        <v>25</v>
      </c>
      <c r="G49" s="4">
        <v>7.1653921505795743</v>
      </c>
      <c r="H49" s="4">
        <v>-2.063180912996109</v>
      </c>
      <c r="J49" s="4">
        <v>5.8333333333333321</v>
      </c>
      <c r="K49" s="4">
        <v>5.1718977679174172</v>
      </c>
    </row>
    <row r="50" spans="1:11" x14ac:dyDescent="0.15">
      <c r="A50" s="2">
        <v>32690</v>
      </c>
      <c r="B50" s="1">
        <v>210.524</v>
      </c>
      <c r="C50">
        <f t="shared" si="0"/>
        <v>5.3495996608750866</v>
      </c>
      <c r="D50">
        <f t="shared" si="1"/>
        <v>-1.6301584996481822E-2</v>
      </c>
      <c r="F50" s="4">
        <v>26</v>
      </c>
      <c r="G50" s="4">
        <v>7.1882009815241235</v>
      </c>
      <c r="H50" s="4">
        <v>-2.011017884749954</v>
      </c>
      <c r="J50" s="4">
        <v>6.0714285714285703</v>
      </c>
      <c r="K50" s="4">
        <v>5.1771830967741694</v>
      </c>
    </row>
    <row r="51" spans="1:11" x14ac:dyDescent="0.15">
      <c r="A51" s="2">
        <v>32721</v>
      </c>
      <c r="B51" s="1">
        <v>217.33699999999999</v>
      </c>
      <c r="C51">
        <f t="shared" si="0"/>
        <v>5.3814491442818708</v>
      </c>
      <c r="D51">
        <f t="shared" si="1"/>
        <v>3.1849483406784174E-2</v>
      </c>
      <c r="F51" s="4">
        <v>27</v>
      </c>
      <c r="G51" s="4">
        <v>7.1368791139773311</v>
      </c>
      <c r="H51" s="4">
        <v>-1.9688868571055318</v>
      </c>
      <c r="J51" s="4">
        <v>6.3095238095238084</v>
      </c>
      <c r="K51" s="4">
        <v>5.1775950153329751</v>
      </c>
    </row>
    <row r="52" spans="1:11" x14ac:dyDescent="0.15">
      <c r="A52" s="2">
        <v>32752</v>
      </c>
      <c r="B52" s="1">
        <v>223.434</v>
      </c>
      <c r="C52">
        <f t="shared" si="0"/>
        <v>5.4091160684299755</v>
      </c>
      <c r="D52">
        <f t="shared" si="1"/>
        <v>2.7666924148104677E-2</v>
      </c>
      <c r="F52" s="4">
        <v>28</v>
      </c>
      <c r="G52" s="4">
        <v>7.133526309597495</v>
      </c>
      <c r="H52" s="4">
        <v>-1.980223154472899</v>
      </c>
      <c r="J52" s="4">
        <v>6.5476190476190466</v>
      </c>
      <c r="K52" s="4">
        <v>5.190882478644788</v>
      </c>
    </row>
    <row r="53" spans="1:11" x14ac:dyDescent="0.15">
      <c r="A53" s="2">
        <v>32782</v>
      </c>
      <c r="B53" s="1">
        <v>228.31899999999999</v>
      </c>
      <c r="C53">
        <f t="shared" si="0"/>
        <v>5.4307437739011348</v>
      </c>
      <c r="D53">
        <f t="shared" si="1"/>
        <v>2.1627705471159331E-2</v>
      </c>
      <c r="F53" s="4">
        <v>29</v>
      </c>
      <c r="G53" s="4">
        <v>7.1797419215327842</v>
      </c>
      <c r="H53" s="4">
        <v>-1.9653389145058444</v>
      </c>
      <c r="J53" s="4">
        <v>6.7857142857142847</v>
      </c>
      <c r="K53" s="4">
        <v>5.2144030070269398</v>
      </c>
    </row>
    <row r="54" spans="1:11" x14ac:dyDescent="0.15">
      <c r="A54" s="2">
        <v>32813</v>
      </c>
      <c r="B54" s="1">
        <v>221.84899999999999</v>
      </c>
      <c r="C54">
        <f t="shared" si="0"/>
        <v>5.4019969702646131</v>
      </c>
      <c r="D54">
        <f t="shared" si="1"/>
        <v>-2.8746803636521712E-2</v>
      </c>
      <c r="F54" s="4">
        <v>30</v>
      </c>
      <c r="G54" s="4">
        <v>7.1481242664951532</v>
      </c>
      <c r="H54" s="4">
        <v>-1.9244711806579069</v>
      </c>
      <c r="J54" s="4">
        <v>7.0238095238095228</v>
      </c>
      <c r="K54" s="4">
        <v>5.2158972517470543</v>
      </c>
    </row>
    <row r="55" spans="1:11" x14ac:dyDescent="0.15">
      <c r="A55" s="2">
        <v>32843</v>
      </c>
      <c r="B55" s="1">
        <v>219.626</v>
      </c>
      <c r="C55">
        <f t="shared" si="0"/>
        <v>5.3919260997126042</v>
      </c>
      <c r="D55">
        <f t="shared" si="1"/>
        <v>-1.0070870552008948E-2</v>
      </c>
      <c r="F55" s="4">
        <v>31</v>
      </c>
      <c r="G55" s="4">
        <v>7.1048211174457689</v>
      </c>
      <c r="H55" s="4">
        <v>-1.9429307603485837</v>
      </c>
      <c r="J55" s="4">
        <v>7.261904761904761</v>
      </c>
      <c r="K55" s="4">
        <v>5.218895299570546</v>
      </c>
    </row>
    <row r="56" spans="1:11" x14ac:dyDescent="0.15">
      <c r="A56" s="2">
        <v>32874</v>
      </c>
      <c r="B56" s="1">
        <v>212.40199999999999</v>
      </c>
      <c r="C56">
        <f t="shared" si="0"/>
        <v>5.3584807055193089</v>
      </c>
      <c r="D56">
        <f t="shared" si="1"/>
        <v>-3.3445394193295286E-2</v>
      </c>
      <c r="F56" s="4">
        <v>32</v>
      </c>
      <c r="G56" s="4">
        <v>7.1460829469429754</v>
      </c>
      <c r="H56" s="4">
        <v>-1.9782900697163148</v>
      </c>
      <c r="J56" s="4">
        <v>7.4999999999999991</v>
      </c>
      <c r="K56" s="4">
        <v>5.2196691028520963</v>
      </c>
    </row>
    <row r="57" spans="1:11" x14ac:dyDescent="0.15">
      <c r="A57" s="2">
        <v>32905</v>
      </c>
      <c r="B57" s="1">
        <v>206.17400000000001</v>
      </c>
      <c r="C57">
        <f t="shared" si="0"/>
        <v>5.3287204724590813</v>
      </c>
      <c r="D57">
        <f t="shared" si="1"/>
        <v>-2.976023306022757E-2</v>
      </c>
      <c r="F57" s="4">
        <v>33</v>
      </c>
      <c r="G57" s="4">
        <v>7.144986764180941</v>
      </c>
      <c r="H57" s="4">
        <v>-1.9730889962635239</v>
      </c>
      <c r="J57" s="4">
        <v>7.7380952380952372</v>
      </c>
      <c r="K57" s="4">
        <v>5.2236530858372463</v>
      </c>
    </row>
    <row r="58" spans="1:11" x14ac:dyDescent="0.15">
      <c r="A58" s="2">
        <v>32933</v>
      </c>
      <c r="B58" s="1">
        <v>213.72499999999999</v>
      </c>
      <c r="C58">
        <f t="shared" si="0"/>
        <v>5.3646901419122974</v>
      </c>
      <c r="D58">
        <f t="shared" si="1"/>
        <v>3.5969669453216113E-2</v>
      </c>
      <c r="F58" s="4">
        <v>34</v>
      </c>
      <c r="G58" s="4">
        <v>7.1181236561991135</v>
      </c>
      <c r="H58" s="4">
        <v>-1.9861737918840925</v>
      </c>
      <c r="J58" s="4">
        <v>7.9761904761904754</v>
      </c>
      <c r="K58" s="4">
        <v>5.2242509319931552</v>
      </c>
    </row>
    <row r="59" spans="1:11" x14ac:dyDescent="0.15">
      <c r="A59" s="2">
        <v>32964</v>
      </c>
      <c r="B59" s="1">
        <v>211.23500000000001</v>
      </c>
      <c r="C59">
        <f t="shared" si="0"/>
        <v>5.3529712577990844</v>
      </c>
      <c r="D59">
        <f t="shared" si="1"/>
        <v>-1.171888411321298E-2</v>
      </c>
      <c r="F59" s="4">
        <v>35</v>
      </c>
      <c r="G59" s="4">
        <v>7.1573594606752318</v>
      </c>
      <c r="H59" s="4">
        <v>-2.0010147282817536</v>
      </c>
      <c r="J59" s="4">
        <v>8.2142857142857135</v>
      </c>
      <c r="K59" s="4">
        <v>5.2303329150061657</v>
      </c>
    </row>
    <row r="60" spans="1:11" x14ac:dyDescent="0.15">
      <c r="A60" s="2">
        <v>32994</v>
      </c>
      <c r="B60" s="1">
        <v>224.04499999999999</v>
      </c>
      <c r="C60">
        <f t="shared" si="0"/>
        <v>5.4118469245359151</v>
      </c>
      <c r="D60">
        <f t="shared" si="1"/>
        <v>5.8875666736830645E-2</v>
      </c>
      <c r="F60" s="4">
        <v>36</v>
      </c>
      <c r="G60" s="4">
        <v>7.1635445219403744</v>
      </c>
      <c r="H60" s="4">
        <v>-1.9726620432955864</v>
      </c>
      <c r="J60" s="4">
        <v>8.4523809523809508</v>
      </c>
      <c r="K60" s="4">
        <v>5.2310497915950034</v>
      </c>
    </row>
    <row r="61" spans="1:11" x14ac:dyDescent="0.15">
      <c r="A61" s="2">
        <v>33025</v>
      </c>
      <c r="B61" s="1">
        <v>237.51300000000001</v>
      </c>
      <c r="C61">
        <f t="shared" si="0"/>
        <v>5.4702223588187948</v>
      </c>
      <c r="D61">
        <f t="shared" si="1"/>
        <v>5.8375434282879723E-2</v>
      </c>
      <c r="F61" s="4">
        <v>37</v>
      </c>
      <c r="G61" s="4">
        <v>7.1685667485430553</v>
      </c>
      <c r="H61" s="4">
        <v>-1.9349105773234276</v>
      </c>
      <c r="J61" s="4">
        <v>8.6904761904761898</v>
      </c>
      <c r="K61" s="4">
        <v>5.2336561712196277</v>
      </c>
    </row>
    <row r="62" spans="1:11" x14ac:dyDescent="0.15">
      <c r="A62" s="2">
        <v>33055</v>
      </c>
      <c r="B62" s="1">
        <v>235.101</v>
      </c>
      <c r="C62">
        <f t="shared" si="0"/>
        <v>5.4600152090461229</v>
      </c>
      <c r="D62">
        <f t="shared" si="1"/>
        <v>-1.0207149772671897E-2</v>
      </c>
      <c r="F62" s="4">
        <v>38</v>
      </c>
      <c r="G62" s="4">
        <v>7.1316543546769431</v>
      </c>
      <c r="H62" s="4">
        <v>-1.9157571029298888</v>
      </c>
      <c r="J62" s="4">
        <v>8.928571428571427</v>
      </c>
      <c r="K62" s="4">
        <v>5.2441093020264828</v>
      </c>
    </row>
    <row r="63" spans="1:11" x14ac:dyDescent="0.15">
      <c r="A63" s="2">
        <v>33086</v>
      </c>
      <c r="B63" s="1">
        <v>199.94399999999999</v>
      </c>
      <c r="C63">
        <f t="shared" si="0"/>
        <v>5.298037327340718</v>
      </c>
      <c r="D63">
        <f t="shared" si="1"/>
        <v>-0.16197788170540495</v>
      </c>
      <c r="F63" s="4">
        <v>39</v>
      </c>
      <c r="G63" s="4">
        <v>7.1726048450013522</v>
      </c>
      <c r="H63" s="4">
        <v>-1.9073118287757307</v>
      </c>
      <c r="J63" s="4">
        <v>9.1666666666666661</v>
      </c>
      <c r="K63" s="4">
        <v>5.2595505503679369</v>
      </c>
    </row>
    <row r="64" spans="1:11" x14ac:dyDescent="0.15">
      <c r="A64" s="2">
        <v>33117</v>
      </c>
      <c r="B64" s="1">
        <v>186.85499999999999</v>
      </c>
      <c r="C64">
        <f t="shared" si="0"/>
        <v>5.2303329150061657</v>
      </c>
      <c r="D64">
        <f t="shared" si="1"/>
        <v>-6.7704412334552266E-2</v>
      </c>
      <c r="F64" s="4">
        <v>40</v>
      </c>
      <c r="G64" s="4">
        <v>7.1857343839671959</v>
      </c>
      <c r="H64" s="4">
        <v>-1.8495144803706918</v>
      </c>
      <c r="J64" s="4">
        <v>9.4047619047619033</v>
      </c>
      <c r="K64" s="4">
        <v>5.2652930162256215</v>
      </c>
    </row>
    <row r="65" spans="1:11" x14ac:dyDescent="0.15">
      <c r="A65" s="2">
        <v>33147</v>
      </c>
      <c r="B65" s="1">
        <v>174.60900000000001</v>
      </c>
      <c r="C65">
        <f t="shared" si="0"/>
        <v>5.1625491884687849</v>
      </c>
      <c r="D65">
        <f t="shared" si="1"/>
        <v>-6.7783726537380851E-2</v>
      </c>
      <c r="F65" s="4">
        <v>41</v>
      </c>
      <c r="G65" s="4">
        <v>7.1605831183220454</v>
      </c>
      <c r="H65" s="4">
        <v>-1.7946818724504769</v>
      </c>
      <c r="J65" s="4">
        <v>9.6428571428571423</v>
      </c>
      <c r="K65" s="4">
        <v>5.2923194147444006</v>
      </c>
    </row>
    <row r="66" spans="1:11" x14ac:dyDescent="0.15">
      <c r="A66" s="2">
        <v>33178</v>
      </c>
      <c r="B66" s="1">
        <v>184.73</v>
      </c>
      <c r="C66">
        <f t="shared" si="0"/>
        <v>5.218895299570546</v>
      </c>
      <c r="D66">
        <f t="shared" si="1"/>
        <v>5.6346111101761132E-2</v>
      </c>
      <c r="F66" s="4">
        <v>42</v>
      </c>
      <c r="G66" s="4">
        <v>7.1325430277798647</v>
      </c>
      <c r="H66" s="4">
        <v>-1.7829433669047781</v>
      </c>
      <c r="J66" s="4">
        <v>9.8809523809523796</v>
      </c>
      <c r="K66" s="4">
        <v>5.298037327340718</v>
      </c>
    </row>
    <row r="67" spans="1:11" x14ac:dyDescent="0.15">
      <c r="A67" s="2">
        <v>33208</v>
      </c>
      <c r="B67" s="1">
        <v>198.804</v>
      </c>
      <c r="C67">
        <f t="shared" si="0"/>
        <v>5.2923194147444006</v>
      </c>
      <c r="D67">
        <f t="shared" si="1"/>
        <v>7.3424115173854609E-2</v>
      </c>
      <c r="F67" s="4">
        <v>43</v>
      </c>
      <c r="G67" s="4">
        <v>7.1619052367092157</v>
      </c>
      <c r="H67" s="4">
        <v>-1.7804560924273449</v>
      </c>
      <c r="J67" s="4">
        <v>10.119047619047619</v>
      </c>
      <c r="K67" s="4">
        <v>5.3157741071474973</v>
      </c>
    </row>
    <row r="68" spans="1:11" x14ac:dyDescent="0.15">
      <c r="A68" s="2">
        <v>33239</v>
      </c>
      <c r="B68" s="1">
        <v>207.52699999999999</v>
      </c>
      <c r="C68">
        <f t="shared" si="0"/>
        <v>5.335261451687745</v>
      </c>
      <c r="D68">
        <f t="shared" si="1"/>
        <v>4.2942036943344419E-2</v>
      </c>
      <c r="F68" s="4">
        <v>44</v>
      </c>
      <c r="G68" s="4">
        <v>7.1593547392252512</v>
      </c>
      <c r="H68" s="4">
        <v>-1.7502386707952757</v>
      </c>
      <c r="J68" s="4">
        <v>10.357142857142856</v>
      </c>
      <c r="K68" s="4">
        <v>5.3277402372212066</v>
      </c>
    </row>
    <row r="69" spans="1:11" x14ac:dyDescent="0.15">
      <c r="A69" s="2">
        <v>33270</v>
      </c>
      <c r="B69" s="1">
        <v>246.387</v>
      </c>
      <c r="C69">
        <f t="shared" si="0"/>
        <v>5.506903470527261</v>
      </c>
      <c r="D69">
        <f t="shared" si="1"/>
        <v>0.17164201883951602</v>
      </c>
      <c r="F69" s="4">
        <v>45</v>
      </c>
      <c r="G69" s="4">
        <v>7.1556720628809298</v>
      </c>
      <c r="H69" s="4">
        <v>-1.724928288979795</v>
      </c>
      <c r="J69" s="4">
        <v>10.595238095238095</v>
      </c>
      <c r="K69" s="4">
        <v>5.3287204724590813</v>
      </c>
    </row>
    <row r="70" spans="1:11" x14ac:dyDescent="0.15">
      <c r="A70" s="2">
        <v>33298</v>
      </c>
      <c r="B70" s="1">
        <v>257.72899999999998</v>
      </c>
      <c r="C70">
        <f t="shared" si="0"/>
        <v>5.5519086452810589</v>
      </c>
      <c r="D70">
        <f t="shared" si="1"/>
        <v>4.5005174753797839E-2</v>
      </c>
      <c r="F70" s="4">
        <v>46</v>
      </c>
      <c r="G70" s="4">
        <v>7.1249540142439676</v>
      </c>
      <c r="H70" s="4">
        <v>-1.7229570439793545</v>
      </c>
      <c r="J70" s="4">
        <v>10.833333333333332</v>
      </c>
      <c r="K70" s="4">
        <v>5.335261451687745</v>
      </c>
    </row>
    <row r="71" spans="1:11" x14ac:dyDescent="0.15">
      <c r="A71" s="2">
        <v>33329</v>
      </c>
      <c r="B71" s="1">
        <v>274.09800000000001</v>
      </c>
      <c r="C71">
        <f t="shared" si="0"/>
        <v>5.6134857066750419</v>
      </c>
      <c r="D71">
        <f t="shared" si="1"/>
        <v>6.1577061393983001E-2</v>
      </c>
      <c r="F71" s="4">
        <v>47</v>
      </c>
      <c r="G71" s="4">
        <v>7.1363424770000892</v>
      </c>
      <c r="H71" s="4">
        <v>-1.744416377287485</v>
      </c>
      <c r="J71" s="4">
        <v>11.071428571428571</v>
      </c>
      <c r="K71" s="4">
        <v>5.3362199035965041</v>
      </c>
    </row>
    <row r="72" spans="1:11" x14ac:dyDescent="0.15">
      <c r="A72" s="2">
        <v>33359</v>
      </c>
      <c r="B72" s="1">
        <v>267.23200000000003</v>
      </c>
      <c r="C72">
        <f t="shared" si="0"/>
        <v>5.5881171949708186</v>
      </c>
      <c r="D72">
        <f t="shared" si="1"/>
        <v>-2.5368511704223273E-2</v>
      </c>
      <c r="F72" s="4">
        <v>48</v>
      </c>
      <c r="G72" s="4">
        <v>7.1220888442243524</v>
      </c>
      <c r="H72" s="4">
        <v>-1.7636081387050435</v>
      </c>
      <c r="J72" s="4">
        <v>11.309523809523808</v>
      </c>
      <c r="K72" s="4">
        <v>5.3495996608750866</v>
      </c>
    </row>
    <row r="73" spans="1:11" x14ac:dyDescent="0.15">
      <c r="A73" s="2">
        <v>33390</v>
      </c>
      <c r="B73" s="1">
        <v>264.88299999999998</v>
      </c>
      <c r="C73">
        <f t="shared" ref="C73:C136" si="2">LN(B73)</f>
        <v>5.579288219058272</v>
      </c>
      <c r="D73">
        <f t="shared" si="1"/>
        <v>-8.8289759125466105E-3</v>
      </c>
      <c r="F73" s="4">
        <v>49</v>
      </c>
      <c r="G73" s="4">
        <v>7.1243360315602855</v>
      </c>
      <c r="H73" s="4">
        <v>-1.7956155591012042</v>
      </c>
      <c r="J73" s="4">
        <v>11.547619047619046</v>
      </c>
      <c r="K73" s="4">
        <v>5.3529712577990844</v>
      </c>
    </row>
    <row r="74" spans="1:11" x14ac:dyDescent="0.15">
      <c r="A74" s="2">
        <v>33420</v>
      </c>
      <c r="B74" s="1">
        <v>262.58100000000002</v>
      </c>
      <c r="C74">
        <f t="shared" si="2"/>
        <v>5.5705596058618783</v>
      </c>
      <c r="D74">
        <f t="shared" ref="D74:D137" si="3">+C74-C73</f>
        <v>-8.7286131963937308E-3</v>
      </c>
      <c r="F74" s="4">
        <v>50</v>
      </c>
      <c r="G74" s="4">
        <v>7.1644176994132609</v>
      </c>
      <c r="H74" s="4">
        <v>-1.7997275575009635</v>
      </c>
      <c r="J74" s="4">
        <v>11.785714285714285</v>
      </c>
      <c r="K74" s="4">
        <v>5.3584807055193089</v>
      </c>
    </row>
    <row r="75" spans="1:11" x14ac:dyDescent="0.15">
      <c r="A75" s="2">
        <v>33451</v>
      </c>
      <c r="B75" s="1">
        <v>280.98700000000002</v>
      </c>
      <c r="C75">
        <f t="shared" si="2"/>
        <v>5.6383084049183685</v>
      </c>
      <c r="D75">
        <f t="shared" si="3"/>
        <v>6.7748799056490228E-2</v>
      </c>
      <c r="F75" s="4">
        <v>51</v>
      </c>
      <c r="G75" s="4">
        <v>7.1353375290288987</v>
      </c>
      <c r="H75" s="4">
        <v>-1.7823662712298143</v>
      </c>
      <c r="J75" s="4">
        <v>12.023809523809522</v>
      </c>
      <c r="K75" s="4">
        <v>5.3646901419122974</v>
      </c>
    </row>
    <row r="76" spans="1:11" x14ac:dyDescent="0.15">
      <c r="A76" s="2">
        <v>33482</v>
      </c>
      <c r="B76" s="1">
        <v>282.98599999999999</v>
      </c>
      <c r="C76">
        <f t="shared" si="2"/>
        <v>5.6453974264548945</v>
      </c>
      <c r="D76">
        <f t="shared" si="3"/>
        <v>7.089021536526019E-3</v>
      </c>
      <c r="F76" s="4">
        <v>52</v>
      </c>
      <c r="G76" s="4">
        <v>7.1783856278576277</v>
      </c>
      <c r="H76" s="4">
        <v>-1.7665387033217126</v>
      </c>
      <c r="J76" s="4">
        <v>12.261904761904761</v>
      </c>
      <c r="K76" s="4">
        <v>5.3659012458715685</v>
      </c>
    </row>
    <row r="77" spans="1:11" x14ac:dyDescent="0.15">
      <c r="A77" s="2">
        <v>33512</v>
      </c>
      <c r="B77" s="1">
        <v>286.84199999999998</v>
      </c>
      <c r="C77">
        <f t="shared" si="2"/>
        <v>5.6589315415183048</v>
      </c>
      <c r="D77">
        <f t="shared" si="3"/>
        <v>1.353411506341029E-2</v>
      </c>
      <c r="F77" s="4">
        <v>53</v>
      </c>
      <c r="G77" s="4">
        <v>7.1780805893545745</v>
      </c>
      <c r="H77" s="4">
        <v>-1.7078582305357797</v>
      </c>
      <c r="J77" s="4">
        <v>12.499999999999998</v>
      </c>
      <c r="K77" s="4">
        <v>5.3814491442818708</v>
      </c>
    </row>
    <row r="78" spans="1:11" x14ac:dyDescent="0.15">
      <c r="A78" s="2">
        <v>33543</v>
      </c>
      <c r="B78" s="1">
        <v>290.11700000000002</v>
      </c>
      <c r="C78">
        <f t="shared" si="2"/>
        <v>5.6702842898930097</v>
      </c>
      <c r="D78">
        <f t="shared" si="3"/>
        <v>1.1352748374704902E-2</v>
      </c>
      <c r="F78" s="4">
        <v>54</v>
      </c>
      <c r="G78" s="4">
        <v>7.1362593748160146</v>
      </c>
      <c r="H78" s="4">
        <v>-1.6762441657698917</v>
      </c>
      <c r="J78" s="4">
        <v>12.738095238095237</v>
      </c>
      <c r="K78" s="4">
        <v>5.3919260997126042</v>
      </c>
    </row>
    <row r="79" spans="1:11" x14ac:dyDescent="0.15">
      <c r="A79" s="2">
        <v>33573</v>
      </c>
      <c r="B79" s="1">
        <v>302.38</v>
      </c>
      <c r="C79">
        <f t="shared" si="2"/>
        <v>5.7116845045520552</v>
      </c>
      <c r="D79">
        <f t="shared" si="3"/>
        <v>4.1400214659045531E-2</v>
      </c>
      <c r="F79" s="4">
        <v>55</v>
      </c>
      <c r="G79" s="4">
        <v>7.0437105677356051</v>
      </c>
      <c r="H79" s="4">
        <v>-1.7456732403948871</v>
      </c>
      <c r="J79" s="4">
        <v>12.976190476190474</v>
      </c>
      <c r="K79" s="4">
        <v>5.4019969702646131</v>
      </c>
    </row>
    <row r="80" spans="1:11" x14ac:dyDescent="0.15">
      <c r="A80" s="2">
        <v>33604</v>
      </c>
      <c r="B80" s="1">
        <v>343.375</v>
      </c>
      <c r="C80">
        <f t="shared" si="2"/>
        <v>5.8388231444154384</v>
      </c>
      <c r="D80">
        <f t="shared" si="3"/>
        <v>0.12713863986338314</v>
      </c>
      <c r="F80" s="4">
        <v>56</v>
      </c>
      <c r="G80" s="4">
        <v>7.1011979173615583</v>
      </c>
      <c r="H80" s="4">
        <v>-1.8708650023553925</v>
      </c>
      <c r="J80" s="4">
        <v>13.214285714285714</v>
      </c>
      <c r="K80" s="4">
        <v>5.4091160684299755</v>
      </c>
    </row>
    <row r="81" spans="1:11" x14ac:dyDescent="0.15">
      <c r="A81" s="2">
        <v>33635</v>
      </c>
      <c r="B81" s="1">
        <v>345.25599999999997</v>
      </c>
      <c r="C81">
        <f t="shared" si="2"/>
        <v>5.8442861708494727</v>
      </c>
      <c r="D81">
        <f t="shared" si="3"/>
        <v>5.4630264340342904E-3</v>
      </c>
      <c r="F81" s="4">
        <v>57</v>
      </c>
      <c r="G81" s="4">
        <v>7.101149552075559</v>
      </c>
      <c r="H81" s="4">
        <v>-1.9386003636067741</v>
      </c>
      <c r="J81" s="4">
        <v>13.452380952380951</v>
      </c>
      <c r="K81" s="4">
        <v>5.4118469245359151</v>
      </c>
    </row>
    <row r="82" spans="1:11" x14ac:dyDescent="0.15">
      <c r="A82" s="2">
        <v>33664</v>
      </c>
      <c r="B82" s="1">
        <v>336.83300000000003</v>
      </c>
      <c r="C82">
        <f t="shared" si="2"/>
        <v>5.8195872585659716</v>
      </c>
      <c r="D82">
        <f t="shared" si="3"/>
        <v>-2.4698912283501073E-2</v>
      </c>
      <c r="F82" s="4">
        <v>58</v>
      </c>
      <c r="G82" s="4">
        <v>7.1768431212525137</v>
      </c>
      <c r="H82" s="4">
        <v>-1.9579478216819677</v>
      </c>
      <c r="J82" s="4">
        <v>13.69047619047619</v>
      </c>
      <c r="K82" s="4">
        <v>5.4307437739011348</v>
      </c>
    </row>
    <row r="83" spans="1:11" x14ac:dyDescent="0.15">
      <c r="A83" s="2">
        <v>33695</v>
      </c>
      <c r="B83" s="1">
        <v>312.44600000000003</v>
      </c>
      <c r="C83">
        <f t="shared" si="2"/>
        <v>5.7444316542448162</v>
      </c>
      <c r="D83">
        <f t="shared" si="3"/>
        <v>-7.5155604321155423E-2</v>
      </c>
      <c r="F83" s="4">
        <v>59</v>
      </c>
      <c r="G83" s="4">
        <v>7.1872571772701601</v>
      </c>
      <c r="H83" s="4">
        <v>-1.8949377625257595</v>
      </c>
      <c r="J83" s="4">
        <v>13.928571428571427</v>
      </c>
      <c r="K83" s="4">
        <v>5.4600152090461229</v>
      </c>
    </row>
    <row r="84" spans="1:11" x14ac:dyDescent="0.15">
      <c r="A84" s="2">
        <v>33725</v>
      </c>
      <c r="B84" s="1">
        <v>309.42</v>
      </c>
      <c r="C84">
        <f t="shared" si="2"/>
        <v>5.7346995772909226</v>
      </c>
      <c r="D84">
        <f t="shared" si="3"/>
        <v>-9.7320769538935537E-3</v>
      </c>
      <c r="F84" s="4">
        <v>60</v>
      </c>
      <c r="G84" s="4">
        <v>7.1686694038461258</v>
      </c>
      <c r="H84" s="4">
        <v>-1.8334079521583808</v>
      </c>
      <c r="J84" s="4">
        <v>14.166666666666666</v>
      </c>
      <c r="K84" s="4">
        <v>5.4702223588187948</v>
      </c>
    </row>
    <row r="85" spans="1:11" x14ac:dyDescent="0.15">
      <c r="A85" s="2">
        <v>33756</v>
      </c>
      <c r="B85" s="1">
        <v>302.89499999999998</v>
      </c>
      <c r="C85">
        <f t="shared" si="2"/>
        <v>5.7133862107988955</v>
      </c>
      <c r="D85">
        <f t="shared" si="3"/>
        <v>-2.1313366492027086E-2</v>
      </c>
      <c r="F85" s="4">
        <v>61</v>
      </c>
      <c r="G85" s="4">
        <v>7.2471498173229492</v>
      </c>
      <c r="H85" s="4">
        <v>-1.7402463467956881</v>
      </c>
      <c r="J85" s="4">
        <v>14.404761904761903</v>
      </c>
      <c r="K85" s="4">
        <v>5.506903470527261</v>
      </c>
    </row>
    <row r="86" spans="1:11" x14ac:dyDescent="0.15">
      <c r="A86" s="2">
        <v>33786</v>
      </c>
      <c r="B86" s="1">
        <v>304.625</v>
      </c>
      <c r="C86">
        <f t="shared" si="2"/>
        <v>5.7190815119453706</v>
      </c>
      <c r="D86">
        <f t="shared" si="3"/>
        <v>5.6953011464750958E-3</v>
      </c>
      <c r="F86" s="4">
        <v>62</v>
      </c>
      <c r="G86" s="4">
        <v>7.1699274918896405</v>
      </c>
      <c r="H86" s="4">
        <v>-1.6180188466085816</v>
      </c>
      <c r="J86" s="4">
        <v>14.642857142857142</v>
      </c>
      <c r="K86" s="4">
        <v>5.5519086452810589</v>
      </c>
    </row>
    <row r="87" spans="1:11" x14ac:dyDescent="0.15">
      <c r="A87" s="2">
        <v>33817</v>
      </c>
      <c r="B87" s="1">
        <v>300.97899999999998</v>
      </c>
      <c r="C87">
        <f t="shared" si="2"/>
        <v>5.7070404948731541</v>
      </c>
      <c r="D87">
        <f t="shared" si="3"/>
        <v>-1.2041017072216498E-2</v>
      </c>
      <c r="F87" s="4">
        <v>63</v>
      </c>
      <c r="G87" s="4">
        <v>7.1800329207828781</v>
      </c>
      <c r="H87" s="4">
        <v>-1.5665472141078363</v>
      </c>
      <c r="J87" s="4">
        <v>14.88095238095238</v>
      </c>
      <c r="K87" s="4">
        <v>5.5705596058618783</v>
      </c>
    </row>
    <row r="88" spans="1:11" x14ac:dyDescent="0.15">
      <c r="A88" s="2">
        <v>33848</v>
      </c>
      <c r="B88" s="1">
        <v>313.322</v>
      </c>
      <c r="C88">
        <f t="shared" si="2"/>
        <v>5.7472314157290159</v>
      </c>
      <c r="D88">
        <f t="shared" si="3"/>
        <v>4.0190920855861734E-2</v>
      </c>
      <c r="F88" s="4">
        <v>64</v>
      </c>
      <c r="G88" s="4">
        <v>7.1270140747333786</v>
      </c>
      <c r="H88" s="4">
        <v>-1.53889687976256</v>
      </c>
      <c r="J88" s="4">
        <v>15.119047619047619</v>
      </c>
      <c r="K88" s="4">
        <v>5.579288219058272</v>
      </c>
    </row>
    <row r="89" spans="1:11" x14ac:dyDescent="0.15">
      <c r="A89" s="2">
        <v>33878</v>
      </c>
      <c r="B89" s="1">
        <v>316.48</v>
      </c>
      <c r="C89">
        <f t="shared" si="2"/>
        <v>5.7572600484343477</v>
      </c>
      <c r="D89">
        <f t="shared" si="3"/>
        <v>1.002863270533183E-2</v>
      </c>
      <c r="F89" s="4">
        <v>65</v>
      </c>
      <c r="G89" s="4">
        <v>7.1370997762892081</v>
      </c>
      <c r="H89" s="4">
        <v>-1.5578115572309361</v>
      </c>
      <c r="J89" s="4">
        <v>15.357142857142856</v>
      </c>
      <c r="K89" s="4">
        <v>5.5881171949708186</v>
      </c>
    </row>
    <row r="90" spans="1:11" x14ac:dyDescent="0.15">
      <c r="A90" s="2">
        <v>33909</v>
      </c>
      <c r="B90" s="1">
        <v>342.64400000000001</v>
      </c>
      <c r="C90">
        <f t="shared" si="2"/>
        <v>5.8366920072992121</v>
      </c>
      <c r="D90">
        <f t="shared" si="3"/>
        <v>7.9431958864864427E-2</v>
      </c>
      <c r="F90" s="4">
        <v>66</v>
      </c>
      <c r="G90" s="4">
        <v>7.1371609768219919</v>
      </c>
      <c r="H90" s="4">
        <v>-1.5666013709601136</v>
      </c>
      <c r="J90" s="4">
        <v>15.595238095238093</v>
      </c>
      <c r="K90" s="4">
        <v>5.6134857066750419</v>
      </c>
    </row>
    <row r="91" spans="1:11" x14ac:dyDescent="0.15">
      <c r="A91" s="2">
        <v>33939</v>
      </c>
      <c r="B91" s="1">
        <v>355.96100000000001</v>
      </c>
      <c r="C91">
        <f t="shared" si="2"/>
        <v>5.8748211742891314</v>
      </c>
      <c r="D91">
        <f t="shared" si="3"/>
        <v>3.8129166989919305E-2</v>
      </c>
      <c r="F91" s="4">
        <v>67</v>
      </c>
      <c r="G91" s="4">
        <v>7.18379640634432</v>
      </c>
      <c r="H91" s="4">
        <v>-1.5454880014259516</v>
      </c>
      <c r="J91" s="4">
        <v>15.833333333333332</v>
      </c>
      <c r="K91" s="4">
        <v>5.6383084049183685</v>
      </c>
    </row>
    <row r="92" spans="1:11" x14ac:dyDescent="0.15">
      <c r="A92" s="2">
        <v>33970</v>
      </c>
      <c r="B92" s="1">
        <v>372.512</v>
      </c>
      <c r="C92">
        <f t="shared" si="2"/>
        <v>5.9202692520658307</v>
      </c>
      <c r="D92">
        <f t="shared" si="3"/>
        <v>4.5448077776699236E-2</v>
      </c>
      <c r="F92" s="4">
        <v>68</v>
      </c>
      <c r="G92" s="4">
        <v>7.1468064677985668</v>
      </c>
      <c r="H92" s="4">
        <v>-1.5014090413436723</v>
      </c>
      <c r="J92" s="4">
        <v>16.071428571428569</v>
      </c>
      <c r="K92" s="4">
        <v>5.6453974264548945</v>
      </c>
    </row>
    <row r="93" spans="1:11" x14ac:dyDescent="0.15">
      <c r="A93" s="2">
        <v>34001</v>
      </c>
      <c r="B93" s="1">
        <v>358.93400000000003</v>
      </c>
      <c r="C93">
        <f t="shared" si="2"/>
        <v>5.8831385275757553</v>
      </c>
      <c r="D93">
        <f t="shared" si="3"/>
        <v>-3.7130724490075373E-2</v>
      </c>
      <c r="F93" s="4">
        <v>69</v>
      </c>
      <c r="G93" s="4">
        <v>7.1507366439915581</v>
      </c>
      <c r="H93" s="4">
        <v>-1.4918051024732533</v>
      </c>
      <c r="J93" s="4">
        <v>16.30952380952381</v>
      </c>
      <c r="K93" s="4">
        <v>5.6589315415183048</v>
      </c>
    </row>
    <row r="94" spans="1:11" x14ac:dyDescent="0.15">
      <c r="A94" s="2">
        <v>34029</v>
      </c>
      <c r="B94" s="1">
        <v>356.22399999999999</v>
      </c>
      <c r="C94">
        <f t="shared" si="2"/>
        <v>5.8755597464633711</v>
      </c>
      <c r="D94">
        <f t="shared" si="3"/>
        <v>-7.5787811123841919E-3</v>
      </c>
      <c r="F94" s="4">
        <v>70</v>
      </c>
      <c r="G94" s="4">
        <v>7.1494064607455936</v>
      </c>
      <c r="H94" s="4">
        <v>-1.4791221708525839</v>
      </c>
      <c r="J94" s="4">
        <v>16.547619047619047</v>
      </c>
      <c r="K94" s="4">
        <v>5.6702842898930097</v>
      </c>
    </row>
    <row r="95" spans="1:11" x14ac:dyDescent="0.15">
      <c r="A95" s="2">
        <v>34060</v>
      </c>
      <c r="B95" s="1">
        <v>341.08499999999998</v>
      </c>
      <c r="C95">
        <f t="shared" si="2"/>
        <v>5.8321317130838644</v>
      </c>
      <c r="D95">
        <f t="shared" si="3"/>
        <v>-4.3428033379506736E-2</v>
      </c>
      <c r="F95" s="4">
        <v>71</v>
      </c>
      <c r="G95" s="4">
        <v>7.1677292106262298</v>
      </c>
      <c r="H95" s="4">
        <v>-1.4560447060741746</v>
      </c>
      <c r="J95" s="4">
        <v>16.785714285714285</v>
      </c>
      <c r="K95" s="4">
        <v>5.7070404948731541</v>
      </c>
    </row>
    <row r="96" spans="1:11" x14ac:dyDescent="0.15">
      <c r="A96" s="2">
        <v>34090</v>
      </c>
      <c r="B96" s="1">
        <v>358.69299999999998</v>
      </c>
      <c r="C96">
        <f t="shared" si="2"/>
        <v>5.8824668694328475</v>
      </c>
      <c r="D96">
        <f t="shared" si="3"/>
        <v>5.0335156348983112E-2</v>
      </c>
      <c r="F96" s="4">
        <v>72</v>
      </c>
      <c r="G96" s="4">
        <v>7.2200119457265073</v>
      </c>
      <c r="H96" s="4">
        <v>-1.3811888013110689</v>
      </c>
      <c r="J96" s="4">
        <v>17.023809523809526</v>
      </c>
      <c r="K96" s="4">
        <v>5.7116845045520552</v>
      </c>
    </row>
    <row r="97" spans="1:11" x14ac:dyDescent="0.15">
      <c r="A97" s="2">
        <v>34121</v>
      </c>
      <c r="B97" s="1">
        <v>363.846</v>
      </c>
      <c r="C97">
        <f t="shared" si="2"/>
        <v>5.8967307011913714</v>
      </c>
      <c r="D97">
        <f t="shared" si="3"/>
        <v>1.426383175852397E-2</v>
      </c>
      <c r="F97" s="4">
        <v>73</v>
      </c>
      <c r="G97" s="4">
        <v>7.1458149465405629</v>
      </c>
      <c r="H97" s="4">
        <v>-1.3015287756910903</v>
      </c>
      <c r="J97" s="4">
        <v>17.261904761904763</v>
      </c>
      <c r="K97" s="4">
        <v>5.7133862107988955</v>
      </c>
    </row>
    <row r="98" spans="1:11" x14ac:dyDescent="0.15">
      <c r="A98" s="2">
        <v>34151</v>
      </c>
      <c r="B98" s="1">
        <v>357.351</v>
      </c>
      <c r="C98">
        <f t="shared" si="2"/>
        <v>5.8787184920390141</v>
      </c>
      <c r="D98">
        <f t="shared" si="3"/>
        <v>-1.801220915235735E-2</v>
      </c>
      <c r="F98" s="4">
        <v>74</v>
      </c>
      <c r="G98" s="4">
        <v>7.1274223921132869</v>
      </c>
      <c r="H98" s="4">
        <v>-1.3078351335473153</v>
      </c>
      <c r="J98" s="4">
        <v>17.5</v>
      </c>
      <c r="K98" s="4">
        <v>5.7190815119453706</v>
      </c>
    </row>
    <row r="99" spans="1:11" x14ac:dyDescent="0.15">
      <c r="A99" s="2">
        <v>34182</v>
      </c>
      <c r="B99" s="1">
        <v>365.54599999999999</v>
      </c>
      <c r="C99">
        <f t="shared" si="2"/>
        <v>5.901392126263918</v>
      </c>
      <c r="D99">
        <f t="shared" si="3"/>
        <v>2.2673634224903871E-2</v>
      </c>
      <c r="F99" s="4">
        <v>75</v>
      </c>
      <c r="G99" s="4">
        <v>7.0966542288591343</v>
      </c>
      <c r="H99" s="4">
        <v>-1.3522225746143182</v>
      </c>
      <c r="J99" s="4">
        <v>17.738095238095237</v>
      </c>
      <c r="K99" s="4">
        <v>5.7346995772909226</v>
      </c>
    </row>
    <row r="100" spans="1:11" x14ac:dyDescent="0.15">
      <c r="A100" s="2">
        <v>34213</v>
      </c>
      <c r="B100" s="1">
        <v>372.58600000000001</v>
      </c>
      <c r="C100">
        <f t="shared" si="2"/>
        <v>5.9204678836558848</v>
      </c>
      <c r="D100">
        <f t="shared" si="3"/>
        <v>1.9075757391966874E-2</v>
      </c>
      <c r="F100" s="4">
        <v>76</v>
      </c>
      <c r="G100" s="4">
        <v>7.1365490711368684</v>
      </c>
      <c r="H100" s="4">
        <v>-1.4018494938459458</v>
      </c>
      <c r="J100" s="4">
        <v>17.976190476190478</v>
      </c>
      <c r="K100" s="4">
        <v>5.7444316542448162</v>
      </c>
    </row>
    <row r="101" spans="1:11" x14ac:dyDescent="0.15">
      <c r="A101" s="2">
        <v>34243</v>
      </c>
      <c r="B101" s="1">
        <v>385.55500000000001</v>
      </c>
      <c r="C101">
        <f t="shared" si="2"/>
        <v>5.9546838546814573</v>
      </c>
      <c r="D101">
        <f t="shared" si="3"/>
        <v>3.42159710255725E-2</v>
      </c>
      <c r="F101" s="4">
        <v>77</v>
      </c>
      <c r="G101" s="4">
        <v>7.1294868759589329</v>
      </c>
      <c r="H101" s="4">
        <v>-1.4161006651600374</v>
      </c>
      <c r="J101" s="4">
        <v>18.214285714285715</v>
      </c>
      <c r="K101" s="4">
        <v>5.7472314157290159</v>
      </c>
    </row>
    <row r="102" spans="1:11" x14ac:dyDescent="0.15">
      <c r="A102" s="2">
        <v>34274</v>
      </c>
      <c r="B102" s="1">
        <v>386.738</v>
      </c>
      <c r="C102">
        <f t="shared" si="2"/>
        <v>5.9577474611760701</v>
      </c>
      <c r="D102">
        <f t="shared" si="3"/>
        <v>3.0636064946127917E-3</v>
      </c>
      <c r="F102" s="4">
        <v>78</v>
      </c>
      <c r="G102" s="4">
        <v>7.145956586152348</v>
      </c>
      <c r="H102" s="4">
        <v>-1.4268750742069773</v>
      </c>
      <c r="J102" s="4">
        <v>18.452380952380953</v>
      </c>
      <c r="K102" s="4">
        <v>5.7572600484343477</v>
      </c>
    </row>
    <row r="103" spans="1:11" x14ac:dyDescent="0.15">
      <c r="A103" s="2">
        <v>34304</v>
      </c>
      <c r="B103" s="1">
        <v>391.892</v>
      </c>
      <c r="C103">
        <f t="shared" si="2"/>
        <v>5.9709862916264722</v>
      </c>
      <c r="D103">
        <f t="shared" si="3"/>
        <v>1.3238830450402084E-2</v>
      </c>
      <c r="F103" s="4">
        <v>79</v>
      </c>
      <c r="G103" s="4">
        <v>7.1351410944416935</v>
      </c>
      <c r="H103" s="4">
        <v>-1.4281005995685394</v>
      </c>
      <c r="J103" s="4">
        <v>18.69047619047619</v>
      </c>
      <c r="K103" s="4">
        <v>5.8195872585659716</v>
      </c>
    </row>
    <row r="104" spans="1:11" x14ac:dyDescent="0.15">
      <c r="A104" s="2">
        <v>34335</v>
      </c>
      <c r="B104" s="1">
        <v>407.58800000000002</v>
      </c>
      <c r="C104">
        <f t="shared" si="2"/>
        <v>6.0102568602871189</v>
      </c>
      <c r="D104">
        <f t="shared" si="3"/>
        <v>3.927056866064671E-2</v>
      </c>
      <c r="F104" s="4">
        <v>80</v>
      </c>
      <c r="G104" s="4">
        <v>7.1669917911154375</v>
      </c>
      <c r="H104" s="4">
        <v>-1.4197603753864216</v>
      </c>
      <c r="J104" s="4">
        <v>18.928571428571431</v>
      </c>
      <c r="K104" s="4">
        <v>5.8321317130838644</v>
      </c>
    </row>
    <row r="105" spans="1:11" x14ac:dyDescent="0.15">
      <c r="A105" s="2">
        <v>34366</v>
      </c>
      <c r="B105" s="1">
        <v>406.101</v>
      </c>
      <c r="C105">
        <f t="shared" si="2"/>
        <v>6.0066018971368935</v>
      </c>
      <c r="D105">
        <f t="shared" si="3"/>
        <v>-3.6549631502253987E-3</v>
      </c>
      <c r="F105" s="4">
        <v>81</v>
      </c>
      <c r="G105" s="4">
        <v>7.1485990236061898</v>
      </c>
      <c r="H105" s="4">
        <v>-1.3913389751718421</v>
      </c>
      <c r="J105" s="4">
        <v>19.166666666666668</v>
      </c>
      <c r="K105" s="4">
        <v>5.8366920072992121</v>
      </c>
    </row>
    <row r="106" spans="1:11" x14ac:dyDescent="0.15">
      <c r="A106" s="2">
        <v>34394</v>
      </c>
      <c r="B106" s="1">
        <v>406.63900000000001</v>
      </c>
      <c r="C106">
        <f t="shared" si="2"/>
        <v>6.0079258139579723</v>
      </c>
      <c r="D106">
        <f t="shared" si="3"/>
        <v>1.3239168210787966E-3</v>
      </c>
      <c r="F106" s="4">
        <v>82</v>
      </c>
      <c r="G106" s="4">
        <v>7.190920721351735</v>
      </c>
      <c r="H106" s="4">
        <v>-1.3542287140525229</v>
      </c>
      <c r="J106" s="4">
        <v>19.404761904761905</v>
      </c>
      <c r="K106" s="4">
        <v>5.8388231444154384</v>
      </c>
    </row>
    <row r="107" spans="1:11" x14ac:dyDescent="0.15">
      <c r="A107" s="2">
        <v>34425</v>
      </c>
      <c r="B107" s="1">
        <v>373.322</v>
      </c>
      <c r="C107">
        <f t="shared" si="2"/>
        <v>5.9224413180173858</v>
      </c>
      <c r="D107">
        <f t="shared" si="3"/>
        <v>-8.5484495940586491E-2</v>
      </c>
      <c r="F107" s="4">
        <v>83</v>
      </c>
      <c r="G107" s="4">
        <v>7.1657345469923026</v>
      </c>
      <c r="H107" s="4">
        <v>-1.2909133727031712</v>
      </c>
      <c r="J107" s="4">
        <v>19.642857142857142</v>
      </c>
      <c r="K107" s="4">
        <v>5.8442861708494727</v>
      </c>
    </row>
    <row r="108" spans="1:11" x14ac:dyDescent="0.15">
      <c r="A108" s="2">
        <v>34455</v>
      </c>
      <c r="B108" s="1">
        <v>371.911</v>
      </c>
      <c r="C108">
        <f t="shared" si="2"/>
        <v>5.9186545783371152</v>
      </c>
      <c r="D108">
        <f t="shared" si="3"/>
        <v>-3.7867396802706565E-3</v>
      </c>
      <c r="F108" s="4">
        <v>84</v>
      </c>
      <c r="G108" s="4">
        <v>7.1701975712778054</v>
      </c>
      <c r="H108" s="4">
        <v>-1.2499283192119748</v>
      </c>
      <c r="J108" s="4">
        <v>19.88095238095238</v>
      </c>
      <c r="K108" s="4">
        <v>5.8748211742891314</v>
      </c>
    </row>
    <row r="109" spans="1:11" x14ac:dyDescent="0.15">
      <c r="A109" s="2">
        <v>34486</v>
      </c>
      <c r="B109" s="1">
        <v>370.07799999999997</v>
      </c>
      <c r="C109">
        <f t="shared" si="2"/>
        <v>5.9137137942316045</v>
      </c>
      <c r="D109">
        <f t="shared" si="3"/>
        <v>-4.9407841055106871E-3</v>
      </c>
      <c r="F109" s="4">
        <v>85</v>
      </c>
      <c r="G109" s="4">
        <v>7.1198415537334858</v>
      </c>
      <c r="H109" s="4">
        <v>-1.2367030261577305</v>
      </c>
      <c r="J109" s="4">
        <v>20.11904761904762</v>
      </c>
      <c r="K109" s="4">
        <v>5.8755597464633711</v>
      </c>
    </row>
    <row r="110" spans="1:11" x14ac:dyDescent="0.15">
      <c r="A110" s="2">
        <v>34516</v>
      </c>
      <c r="B110" s="1">
        <v>362.85199999999998</v>
      </c>
      <c r="C110">
        <f t="shared" si="2"/>
        <v>5.8939950376284811</v>
      </c>
      <c r="D110">
        <f t="shared" si="3"/>
        <v>-1.9718756603123389E-2</v>
      </c>
      <c r="F110" s="4">
        <v>86</v>
      </c>
      <c r="G110" s="4">
        <v>7.1378621369624407</v>
      </c>
      <c r="H110" s="4">
        <v>-1.2623023904990696</v>
      </c>
      <c r="J110" s="4">
        <v>20.357142857142858</v>
      </c>
      <c r="K110" s="4">
        <v>5.8787184920390141</v>
      </c>
    </row>
    <row r="111" spans="1:11" x14ac:dyDescent="0.15">
      <c r="A111" s="2">
        <v>34547</v>
      </c>
      <c r="B111" s="1">
        <v>381.63299999999998</v>
      </c>
      <c r="C111">
        <f t="shared" si="2"/>
        <v>5.9444594138225471</v>
      </c>
      <c r="D111">
        <f t="shared" si="3"/>
        <v>5.0464376194065963E-2</v>
      </c>
      <c r="F111" s="4">
        <v>87</v>
      </c>
      <c r="G111" s="4">
        <v>7.1160014956530384</v>
      </c>
      <c r="H111" s="4">
        <v>-1.2838697825691741</v>
      </c>
      <c r="J111" s="4">
        <v>20.595238095238095</v>
      </c>
      <c r="K111" s="4">
        <v>5.8824668694328475</v>
      </c>
    </row>
    <row r="112" spans="1:11" x14ac:dyDescent="0.15">
      <c r="A112" s="2">
        <v>34578</v>
      </c>
      <c r="B112" s="1">
        <v>395.26299999999998</v>
      </c>
      <c r="C112">
        <f t="shared" si="2"/>
        <v>5.9795513661242836</v>
      </c>
      <c r="D112">
        <f t="shared" si="3"/>
        <v>3.5091952301736562E-2</v>
      </c>
      <c r="F112" s="4">
        <v>88</v>
      </c>
      <c r="G112" s="4">
        <v>7.1731776800656686</v>
      </c>
      <c r="H112" s="4">
        <v>-1.2907108106328211</v>
      </c>
      <c r="J112" s="4">
        <v>20.833333333333332</v>
      </c>
      <c r="K112" s="4">
        <v>5.8831385275757553</v>
      </c>
    </row>
    <row r="113" spans="1:11" x14ac:dyDescent="0.15">
      <c r="A113" s="2">
        <v>34608</v>
      </c>
      <c r="B113" s="1">
        <v>397.99900000000002</v>
      </c>
      <c r="C113">
        <f t="shared" si="2"/>
        <v>5.9864494927184673</v>
      </c>
      <c r="D113">
        <f t="shared" si="3"/>
        <v>6.8981265941836512E-3</v>
      </c>
      <c r="F113" s="4">
        <v>89</v>
      </c>
      <c r="G113" s="4">
        <v>7.1511816204951266</v>
      </c>
      <c r="H113" s="4">
        <v>-1.2544509193037552</v>
      </c>
      <c r="J113" s="4">
        <v>21.071428571428573</v>
      </c>
      <c r="K113" s="4">
        <v>5.8939950376284811</v>
      </c>
    </row>
    <row r="114" spans="1:11" x14ac:dyDescent="0.15">
      <c r="A114" s="2">
        <v>34639</v>
      </c>
      <c r="B114" s="1">
        <v>406.61</v>
      </c>
      <c r="C114">
        <f t="shared" si="2"/>
        <v>6.0078544950875834</v>
      </c>
      <c r="D114">
        <f t="shared" si="3"/>
        <v>2.1405002369116133E-2</v>
      </c>
      <c r="F114" s="4">
        <v>90</v>
      </c>
      <c r="G114" s="4">
        <v>7.1314999002744948</v>
      </c>
      <c r="H114" s="4">
        <v>-1.2527814082354807</v>
      </c>
      <c r="J114" s="4">
        <v>21.30952380952381</v>
      </c>
      <c r="K114" s="4">
        <v>5.8967307011913714</v>
      </c>
    </row>
    <row r="115" spans="1:11" x14ac:dyDescent="0.15">
      <c r="A115" s="2">
        <v>34669</v>
      </c>
      <c r="B115" s="1">
        <v>396.30399999999997</v>
      </c>
      <c r="C115">
        <f t="shared" si="2"/>
        <v>5.9821815935090648</v>
      </c>
      <c r="D115">
        <f t="shared" si="3"/>
        <v>-2.5672901578518648E-2</v>
      </c>
      <c r="F115" s="4">
        <v>91</v>
      </c>
      <c r="G115" s="4">
        <v>7.1563098634450935</v>
      </c>
      <c r="H115" s="4">
        <v>-1.2549177371811755</v>
      </c>
      <c r="J115" s="4">
        <v>21.547619047619047</v>
      </c>
      <c r="K115" s="4">
        <v>5.901392126263918</v>
      </c>
    </row>
    <row r="116" spans="1:11" x14ac:dyDescent="0.15">
      <c r="A116" s="2">
        <v>34700</v>
      </c>
      <c r="B116" s="1">
        <v>408.00700000000001</v>
      </c>
      <c r="C116">
        <f t="shared" si="2"/>
        <v>6.0112843311197297</v>
      </c>
      <c r="D116">
        <f t="shared" si="3"/>
        <v>2.9102737610664953E-2</v>
      </c>
      <c r="F116" s="4">
        <v>92</v>
      </c>
      <c r="G116" s="4">
        <v>7.1541159015087548</v>
      </c>
      <c r="H116" s="4">
        <v>-1.2336480178528699</v>
      </c>
      <c r="J116" s="4">
        <v>21.785714285714285</v>
      </c>
      <c r="K116" s="4">
        <v>5.9137137942316045</v>
      </c>
    </row>
    <row r="117" spans="1:11" x14ac:dyDescent="0.15">
      <c r="A117" s="2">
        <v>34731</v>
      </c>
      <c r="B117" s="1">
        <v>425.10700000000003</v>
      </c>
      <c r="C117">
        <f t="shared" si="2"/>
        <v>6.052340901942884</v>
      </c>
      <c r="D117">
        <f t="shared" si="3"/>
        <v>4.1056570823154281E-2</v>
      </c>
      <c r="F117" s="4">
        <v>93</v>
      </c>
      <c r="G117" s="4">
        <v>7.1633483054965925</v>
      </c>
      <c r="H117" s="4">
        <v>-1.2086644508151352</v>
      </c>
      <c r="J117" s="4">
        <v>22.023809523809526</v>
      </c>
      <c r="K117" s="4">
        <v>5.9186545783371152</v>
      </c>
    </row>
    <row r="118" spans="1:11" x14ac:dyDescent="0.15">
      <c r="A118" s="2">
        <v>34759</v>
      </c>
      <c r="B118" s="1">
        <v>444.03500000000003</v>
      </c>
      <c r="C118">
        <f t="shared" si="2"/>
        <v>6.0959033881542251</v>
      </c>
      <c r="D118">
        <f t="shared" si="3"/>
        <v>4.3562486211341067E-2</v>
      </c>
      <c r="F118" s="4">
        <v>94</v>
      </c>
      <c r="G118" s="4">
        <v>7.1443517958378511</v>
      </c>
      <c r="H118" s="4">
        <v>-1.1866043346617809</v>
      </c>
      <c r="J118" s="4">
        <v>22.261904761904763</v>
      </c>
      <c r="K118" s="4">
        <v>5.9202692520658307</v>
      </c>
    </row>
    <row r="119" spans="1:11" x14ac:dyDescent="0.15">
      <c r="A119" s="2">
        <v>34790</v>
      </c>
      <c r="B119" s="1">
        <v>453.09899999999999</v>
      </c>
      <c r="C119">
        <f t="shared" si="2"/>
        <v>6.1161106446523386</v>
      </c>
      <c r="D119">
        <f t="shared" si="3"/>
        <v>2.0207256498113502E-2</v>
      </c>
      <c r="F119" s="4">
        <v>95</v>
      </c>
      <c r="G119" s="4">
        <v>7.1505565813514487</v>
      </c>
      <c r="H119" s="4">
        <v>-1.1795702897249765</v>
      </c>
      <c r="J119" s="4">
        <v>22.5</v>
      </c>
      <c r="K119" s="4">
        <v>5.9204678836558848</v>
      </c>
    </row>
    <row r="120" spans="1:11" x14ac:dyDescent="0.15">
      <c r="A120" s="2">
        <v>34820</v>
      </c>
      <c r="B120" s="1">
        <v>484.35199999999998</v>
      </c>
      <c r="C120">
        <f t="shared" si="2"/>
        <v>6.1828119151092489</v>
      </c>
      <c r="D120">
        <f t="shared" si="3"/>
        <v>6.6701270456910322E-2</v>
      </c>
      <c r="F120" s="4">
        <v>96</v>
      </c>
      <c r="G120" s="4">
        <v>7.1664305663214591</v>
      </c>
      <c r="H120" s="4">
        <v>-1.1561737060343402</v>
      </c>
      <c r="J120" s="4">
        <v>22.738095238095237</v>
      </c>
      <c r="K120" s="4">
        <v>5.9224413180173858</v>
      </c>
    </row>
    <row r="121" spans="1:11" x14ac:dyDescent="0.15">
      <c r="A121" s="2">
        <v>34851</v>
      </c>
      <c r="B121" s="1">
        <v>517.553</v>
      </c>
      <c r="C121">
        <f t="shared" si="2"/>
        <v>6.2491119353543558</v>
      </c>
      <c r="D121">
        <f t="shared" si="3"/>
        <v>6.630002024510695E-2</v>
      </c>
      <c r="F121" s="4">
        <v>97</v>
      </c>
      <c r="G121" s="4">
        <v>7.1402548556834606</v>
      </c>
      <c r="H121" s="4">
        <v>-1.1336529585465671</v>
      </c>
      <c r="J121" s="4">
        <v>22.976190476190474</v>
      </c>
      <c r="K121" s="4">
        <v>5.9444594138225471</v>
      </c>
    </row>
    <row r="122" spans="1:11" x14ac:dyDescent="0.15">
      <c r="A122" s="2">
        <v>34881</v>
      </c>
      <c r="B122" s="1">
        <v>568.20799999999997</v>
      </c>
      <c r="C122">
        <f t="shared" si="2"/>
        <v>6.3424875488704258</v>
      </c>
      <c r="D122">
        <f t="shared" si="3"/>
        <v>9.3375613516069933E-2</v>
      </c>
      <c r="F122" s="4">
        <v>98</v>
      </c>
      <c r="G122" s="4">
        <v>7.1432909443684975</v>
      </c>
      <c r="H122" s="4">
        <v>-1.1353651304105252</v>
      </c>
      <c r="J122" s="4">
        <v>23.214285714285715</v>
      </c>
      <c r="K122" s="4">
        <v>5.9546838546814573</v>
      </c>
    </row>
    <row r="123" spans="1:11" x14ac:dyDescent="0.15">
      <c r="A123" s="2">
        <v>34912</v>
      </c>
      <c r="B123" s="1">
        <v>575.51499999999999</v>
      </c>
      <c r="C123">
        <f t="shared" si="2"/>
        <v>6.3552652921141899</v>
      </c>
      <c r="D123">
        <f t="shared" si="3"/>
        <v>1.2777743243764128E-2</v>
      </c>
      <c r="F123" s="4">
        <v>99</v>
      </c>
      <c r="G123" s="4">
        <v>7.0903557378018149</v>
      </c>
      <c r="H123" s="4">
        <v>-1.1679144197844291</v>
      </c>
      <c r="J123" s="4">
        <v>23.452380952380953</v>
      </c>
      <c r="K123" s="4">
        <v>5.9577474611760701</v>
      </c>
    </row>
    <row r="124" spans="1:11" x14ac:dyDescent="0.15">
      <c r="A124" s="2">
        <v>34943</v>
      </c>
      <c r="B124" s="1">
        <v>594.54700000000003</v>
      </c>
      <c r="C124">
        <f t="shared" si="2"/>
        <v>6.3877997710378747</v>
      </c>
      <c r="D124">
        <f t="shared" si="3"/>
        <v>3.2534478923684773E-2</v>
      </c>
      <c r="F124" s="4">
        <v>100</v>
      </c>
      <c r="G124" s="4">
        <v>7.1401744992108949</v>
      </c>
      <c r="H124" s="4">
        <v>-1.2215199208737797</v>
      </c>
      <c r="J124" s="4">
        <v>23.69047619047619</v>
      </c>
      <c r="K124" s="4">
        <v>5.9709862916264722</v>
      </c>
    </row>
    <row r="125" spans="1:11" x14ac:dyDescent="0.15">
      <c r="A125" s="2">
        <v>34973</v>
      </c>
      <c r="B125" s="1">
        <v>579.72199999999998</v>
      </c>
      <c r="C125">
        <f t="shared" si="2"/>
        <v>6.3625486782897154</v>
      </c>
      <c r="D125">
        <f t="shared" si="3"/>
        <v>-2.5251092748159287E-2</v>
      </c>
      <c r="F125" s="4">
        <v>101</v>
      </c>
      <c r="G125" s="4">
        <v>7.1394707704121094</v>
      </c>
      <c r="H125" s="4">
        <v>-1.2257569761805049</v>
      </c>
      <c r="J125" s="4">
        <v>23.928571428571427</v>
      </c>
      <c r="K125" s="4">
        <v>5.9795513661242836</v>
      </c>
    </row>
    <row r="126" spans="1:11" x14ac:dyDescent="0.15">
      <c r="A126" s="2">
        <v>35004</v>
      </c>
      <c r="B126" s="1">
        <v>595.76099999999997</v>
      </c>
      <c r="C126">
        <f t="shared" si="2"/>
        <v>6.389839579929248</v>
      </c>
      <c r="D126">
        <f t="shared" si="3"/>
        <v>2.7290901639532628E-2</v>
      </c>
      <c r="F126" s="4">
        <v>102</v>
      </c>
      <c r="G126" s="4">
        <v>7.1304592587174351</v>
      </c>
      <c r="H126" s="4">
        <v>-1.236464221088954</v>
      </c>
      <c r="J126" s="4">
        <v>24.166666666666668</v>
      </c>
      <c r="K126" s="4">
        <v>5.9821815935090648</v>
      </c>
    </row>
    <row r="127" spans="1:11" x14ac:dyDescent="0.15">
      <c r="A127" s="2">
        <v>35034</v>
      </c>
      <c r="B127" s="1">
        <v>580.94000000000005</v>
      </c>
      <c r="C127">
        <f t="shared" si="2"/>
        <v>6.3646474812954228</v>
      </c>
      <c r="D127">
        <f t="shared" si="3"/>
        <v>-2.5192098633825211E-2</v>
      </c>
      <c r="F127" s="4">
        <v>103</v>
      </c>
      <c r="G127" s="4">
        <v>7.1732564774883416</v>
      </c>
      <c r="H127" s="4">
        <v>-1.2287970636657946</v>
      </c>
      <c r="J127" s="4">
        <v>24.404761904761905</v>
      </c>
      <c r="K127" s="4">
        <v>5.9864494927184673</v>
      </c>
    </row>
    <row r="128" spans="1:11" x14ac:dyDescent="0.15">
      <c r="A128" s="2">
        <v>35065</v>
      </c>
      <c r="B128" s="1">
        <v>563.39400000000001</v>
      </c>
      <c r="C128">
        <f t="shared" si="2"/>
        <v>6.3339792057583013</v>
      </c>
      <c r="D128">
        <f t="shared" si="3"/>
        <v>-3.0668275537121481E-2</v>
      </c>
      <c r="F128" s="4">
        <v>104</v>
      </c>
      <c r="G128" s="4">
        <v>7.1638824731921771</v>
      </c>
      <c r="H128" s="4">
        <v>-1.1843311070678935</v>
      </c>
      <c r="J128" s="4">
        <v>24.642857142857142</v>
      </c>
      <c r="K128" s="4">
        <v>6.0066018971368935</v>
      </c>
    </row>
    <row r="129" spans="1:11" x14ac:dyDescent="0.15">
      <c r="A129" s="2">
        <v>35096</v>
      </c>
      <c r="B129" s="1">
        <v>622.697</v>
      </c>
      <c r="C129">
        <f t="shared" si="2"/>
        <v>6.4340600441375573</v>
      </c>
      <c r="D129">
        <f t="shared" si="3"/>
        <v>0.10008083837925597</v>
      </c>
      <c r="F129" s="4">
        <v>105</v>
      </c>
      <c r="G129" s="4">
        <v>7.1466900613019622</v>
      </c>
      <c r="H129" s="4">
        <v>-1.1602405685834949</v>
      </c>
      <c r="J129" s="4">
        <v>24.88095238095238</v>
      </c>
      <c r="K129" s="4">
        <v>6.0078544950875834</v>
      </c>
    </row>
    <row r="130" spans="1:11" x14ac:dyDescent="0.15">
      <c r="A130" s="2">
        <v>35125</v>
      </c>
      <c r="B130" s="1">
        <v>610.03800000000001</v>
      </c>
      <c r="C130">
        <f t="shared" si="2"/>
        <v>6.4135212503090662</v>
      </c>
      <c r="D130">
        <f t="shared" si="3"/>
        <v>-2.0538793828491109E-2</v>
      </c>
      <c r="F130" s="4">
        <v>106</v>
      </c>
      <c r="G130" s="4">
        <v>7.1555362599750287</v>
      </c>
      <c r="H130" s="4">
        <v>-1.1476817648874453</v>
      </c>
      <c r="J130" s="4">
        <v>25.11904761904762</v>
      </c>
      <c r="K130" s="4">
        <v>6.0079258139579723</v>
      </c>
    </row>
    <row r="131" spans="1:11" x14ac:dyDescent="0.15">
      <c r="A131" s="2">
        <v>35156</v>
      </c>
      <c r="B131" s="1">
        <v>631.39499999999998</v>
      </c>
      <c r="C131">
        <f t="shared" si="2"/>
        <v>6.4479316571821785</v>
      </c>
      <c r="D131">
        <f t="shared" si="3"/>
        <v>3.4410406873112365E-2</v>
      </c>
      <c r="F131" s="4">
        <v>107</v>
      </c>
      <c r="G131" s="4">
        <v>7.1268284597640452</v>
      </c>
      <c r="H131" s="4">
        <v>-1.1446468662549805</v>
      </c>
      <c r="J131" s="4">
        <v>25.357142857142858</v>
      </c>
      <c r="K131" s="4">
        <v>6.0102568602871189</v>
      </c>
    </row>
    <row r="132" spans="1:11" x14ac:dyDescent="0.15">
      <c r="A132" s="2">
        <v>35186</v>
      </c>
      <c r="B132" s="1">
        <v>680.12900000000002</v>
      </c>
      <c r="C132">
        <f t="shared" si="2"/>
        <v>6.5222824860606199</v>
      </c>
      <c r="D132">
        <f t="shared" si="3"/>
        <v>7.4350828878441355E-2</v>
      </c>
      <c r="F132" s="4">
        <v>108</v>
      </c>
      <c r="G132" s="4">
        <v>7.1602302889538301</v>
      </c>
      <c r="H132" s="4">
        <v>-1.1489459578341004</v>
      </c>
      <c r="J132" s="4">
        <v>25.595238095238095</v>
      </c>
      <c r="K132" s="4">
        <v>6.0112843311197297</v>
      </c>
    </row>
    <row r="133" spans="1:11" x14ac:dyDescent="0.15">
      <c r="A133" s="2">
        <v>35217</v>
      </c>
      <c r="B133" s="1">
        <v>680.60699999999997</v>
      </c>
      <c r="C133">
        <f t="shared" si="2"/>
        <v>6.5229850470565243</v>
      </c>
      <c r="D133">
        <f t="shared" si="3"/>
        <v>7.0256099590437771E-4</v>
      </c>
      <c r="F133" s="4">
        <v>109</v>
      </c>
      <c r="G133" s="4">
        <v>7.1675196588459409</v>
      </c>
      <c r="H133" s="4">
        <v>-1.1151787569030569</v>
      </c>
      <c r="J133" s="4">
        <v>25.833333333333332</v>
      </c>
      <c r="K133" s="4">
        <v>6.052340901942884</v>
      </c>
    </row>
    <row r="134" spans="1:11" x14ac:dyDescent="0.15">
      <c r="A134" s="2">
        <v>35247</v>
      </c>
      <c r="B134" s="1">
        <v>638.23099999999999</v>
      </c>
      <c r="C134">
        <f t="shared" si="2"/>
        <v>6.4587002867791563</v>
      </c>
      <c r="D134">
        <f t="shared" si="3"/>
        <v>-6.4284760277367958E-2</v>
      </c>
      <c r="F134" s="4">
        <v>110</v>
      </c>
      <c r="G134" s="4">
        <v>7.1690477497819716</v>
      </c>
      <c r="H134" s="4">
        <v>-1.0731443616277465</v>
      </c>
      <c r="J134" s="4">
        <v>26.071428571428573</v>
      </c>
      <c r="K134" s="4">
        <v>6.0959033881542251</v>
      </c>
    </row>
    <row r="135" spans="1:11" x14ac:dyDescent="0.15">
      <c r="A135" s="2">
        <v>35278</v>
      </c>
      <c r="B135" s="1">
        <v>672.31399999999996</v>
      </c>
      <c r="C135">
        <f t="shared" si="2"/>
        <v>6.5107254932950616</v>
      </c>
      <c r="D135">
        <f t="shared" si="3"/>
        <v>5.2025206515905253E-2</v>
      </c>
      <c r="F135" s="4">
        <v>111</v>
      </c>
      <c r="G135" s="4">
        <v>7.1548058823183149</v>
      </c>
      <c r="H135" s="4">
        <v>-1.0386952376659764</v>
      </c>
      <c r="J135" s="4">
        <v>26.30952380952381</v>
      </c>
      <c r="K135" s="4">
        <v>6.1161106446523386</v>
      </c>
    </row>
    <row r="136" spans="1:11" x14ac:dyDescent="0.15">
      <c r="A136" s="2">
        <v>35309</v>
      </c>
      <c r="B136" s="1">
        <v>707.47400000000005</v>
      </c>
      <c r="C136">
        <f t="shared" si="2"/>
        <v>6.5617008797255201</v>
      </c>
      <c r="D136">
        <f t="shared" si="3"/>
        <v>5.0975386430458514E-2</v>
      </c>
      <c r="F136" s="4">
        <v>112</v>
      </c>
      <c r="G136" s="4">
        <v>7.1831576302045521</v>
      </c>
      <c r="H136" s="4">
        <v>-1.0003457150953032</v>
      </c>
      <c r="J136" s="4">
        <v>26.547619047619047</v>
      </c>
      <c r="K136" s="4">
        <v>6.1828119151092489</v>
      </c>
    </row>
    <row r="137" spans="1:11" x14ac:dyDescent="0.15">
      <c r="A137" s="2">
        <v>35339</v>
      </c>
      <c r="B137" s="1">
        <v>751.6</v>
      </c>
      <c r="C137">
        <f t="shared" ref="C137:C200" si="4">LN(B137)</f>
        <v>6.6222042675393107</v>
      </c>
      <c r="D137">
        <f t="shared" si="3"/>
        <v>6.050338781379061E-2</v>
      </c>
      <c r="F137" s="4">
        <v>113</v>
      </c>
      <c r="G137" s="4">
        <v>7.1829129504301958</v>
      </c>
      <c r="H137" s="4">
        <v>-0.93380101507584001</v>
      </c>
      <c r="J137" s="4">
        <v>26.785714285714285</v>
      </c>
      <c r="K137" s="4">
        <v>6.2491119353543558</v>
      </c>
    </row>
    <row r="138" spans="1:11" x14ac:dyDescent="0.15">
      <c r="A138" s="2">
        <v>35370</v>
      </c>
      <c r="B138" s="1">
        <v>800.44399999999996</v>
      </c>
      <c r="C138">
        <f t="shared" si="4"/>
        <v>6.6851665737123884</v>
      </c>
      <c r="D138">
        <f t="shared" ref="D138:D201" si="5">+C138-C137</f>
        <v>6.2962306173077742E-2</v>
      </c>
      <c r="F138" s="4">
        <v>114</v>
      </c>
      <c r="G138" s="4">
        <v>7.1994234714398235</v>
      </c>
      <c r="H138" s="4">
        <v>-0.85693592256939777</v>
      </c>
      <c r="J138" s="4">
        <v>27.023809523809522</v>
      </c>
      <c r="K138" s="4">
        <v>6.3339792057583013</v>
      </c>
    </row>
    <row r="139" spans="1:11" x14ac:dyDescent="0.15">
      <c r="A139" s="2">
        <v>35400</v>
      </c>
      <c r="B139" s="1">
        <v>834.99699999999996</v>
      </c>
      <c r="C139">
        <f t="shared" si="4"/>
        <v>6.7274281320300302</v>
      </c>
      <c r="D139">
        <f t="shared" si="5"/>
        <v>4.2261558317641779E-2</v>
      </c>
      <c r="F139" s="4">
        <v>115</v>
      </c>
      <c r="G139" s="4">
        <v>7.1502754133660869</v>
      </c>
      <c r="H139" s="4">
        <v>-0.79501012125189696</v>
      </c>
      <c r="J139" s="4">
        <v>27.261904761904763</v>
      </c>
      <c r="K139" s="4">
        <v>6.3424875488704258</v>
      </c>
    </row>
    <row r="140" spans="1:11" x14ac:dyDescent="0.15">
      <c r="A140" s="2">
        <v>35431</v>
      </c>
      <c r="B140" s="1">
        <v>880.92600000000004</v>
      </c>
      <c r="C140">
        <f t="shared" si="4"/>
        <v>6.7809736269486587</v>
      </c>
      <c r="D140">
        <f t="shared" si="5"/>
        <v>5.3545494918628478E-2</v>
      </c>
      <c r="F140" s="4">
        <v>116</v>
      </c>
      <c r="G140" s="4">
        <v>7.1623229425286272</v>
      </c>
      <c r="H140" s="4">
        <v>-0.77452317149075256</v>
      </c>
      <c r="J140" s="4">
        <v>27.5</v>
      </c>
      <c r="K140" s="4">
        <v>6.3552652921141899</v>
      </c>
    </row>
    <row r="141" spans="1:11" x14ac:dyDescent="0.15">
      <c r="A141" s="2">
        <v>35462</v>
      </c>
      <c r="B141" s="1">
        <v>886.351</v>
      </c>
      <c r="C141">
        <f t="shared" si="4"/>
        <v>6.7871130346816422</v>
      </c>
      <c r="D141">
        <f t="shared" si="5"/>
        <v>6.1394077329834928E-3</v>
      </c>
      <c r="F141" s="4">
        <v>117</v>
      </c>
      <c r="G141" s="4">
        <v>7.1270856760505357</v>
      </c>
      <c r="H141" s="4">
        <v>-0.76453699776082029</v>
      </c>
      <c r="J141" s="4">
        <v>27.738095238095237</v>
      </c>
      <c r="K141" s="4">
        <v>6.3625486782897154</v>
      </c>
    </row>
    <row r="142" spans="1:11" x14ac:dyDescent="0.15">
      <c r="A142" s="2">
        <v>35490</v>
      </c>
      <c r="B142" s="1">
        <v>833.53399999999999</v>
      </c>
      <c r="C142">
        <f t="shared" si="4"/>
        <v>6.7256744932005157</v>
      </c>
      <c r="D142">
        <f t="shared" si="5"/>
        <v>-6.1438541481126485E-2</v>
      </c>
      <c r="F142" s="4">
        <v>118</v>
      </c>
      <c r="G142" s="4">
        <v>7.1591254431405549</v>
      </c>
      <c r="H142" s="4">
        <v>-0.76928586321130688</v>
      </c>
      <c r="J142" s="4">
        <v>27.976190476190474</v>
      </c>
      <c r="K142" s="4">
        <v>6.3646474812954228</v>
      </c>
    </row>
    <row r="143" spans="1:11" x14ac:dyDescent="0.15">
      <c r="A143" s="2">
        <v>35521</v>
      </c>
      <c r="B143" s="1">
        <v>818.90700000000004</v>
      </c>
      <c r="C143">
        <f t="shared" si="4"/>
        <v>6.7079705242918735</v>
      </c>
      <c r="D143">
        <f t="shared" si="5"/>
        <v>-1.7703968908642231E-2</v>
      </c>
      <c r="F143" s="4">
        <v>119</v>
      </c>
      <c r="G143" s="4">
        <v>7.1271216502784842</v>
      </c>
      <c r="H143" s="4">
        <v>-0.76247416898306142</v>
      </c>
      <c r="J143" s="4">
        <v>28.214285714285715</v>
      </c>
      <c r="K143" s="4">
        <v>6.3877997710378747</v>
      </c>
    </row>
    <row r="144" spans="1:11" x14ac:dyDescent="0.15">
      <c r="A144" s="2">
        <v>35551</v>
      </c>
      <c r="B144" s="1">
        <v>932.72699999999998</v>
      </c>
      <c r="C144">
        <f t="shared" si="4"/>
        <v>6.8381125535286866</v>
      </c>
      <c r="D144">
        <f t="shared" si="5"/>
        <v>0.13014202923681317</v>
      </c>
      <c r="F144" s="4">
        <v>120</v>
      </c>
      <c r="G144" s="4">
        <v>7.1237823131526277</v>
      </c>
      <c r="H144" s="4">
        <v>-0.78980310739432635</v>
      </c>
      <c r="J144" s="4">
        <v>28.452380952380953</v>
      </c>
      <c r="K144" s="4">
        <v>6.389839579929248</v>
      </c>
    </row>
    <row r="145" spans="1:11" x14ac:dyDescent="0.15">
      <c r="A145" s="2">
        <v>35582</v>
      </c>
      <c r="B145" s="1">
        <v>960.36199999999997</v>
      </c>
      <c r="C145">
        <f t="shared" si="4"/>
        <v>6.8673102967171626</v>
      </c>
      <c r="D145">
        <f t="shared" si="5"/>
        <v>2.9197743188476011E-2</v>
      </c>
      <c r="F145" s="4">
        <v>121</v>
      </c>
      <c r="G145" s="4">
        <v>7.2035122740329927</v>
      </c>
      <c r="H145" s="4">
        <v>-0.76945222989543538</v>
      </c>
      <c r="J145" s="4">
        <v>28.69047619047619</v>
      </c>
      <c r="K145" s="4">
        <v>6.4135212503090662</v>
      </c>
    </row>
    <row r="146" spans="1:11" x14ac:dyDescent="0.15">
      <c r="A146" s="2">
        <v>35612</v>
      </c>
      <c r="B146" s="1">
        <v>1050.212</v>
      </c>
      <c r="C146">
        <f t="shared" si="4"/>
        <v>6.9567473275334502</v>
      </c>
      <c r="D146">
        <f t="shared" si="5"/>
        <v>8.9437030816287511E-2</v>
      </c>
      <c r="F146" s="4">
        <v>122</v>
      </c>
      <c r="G146" s="4">
        <v>7.1299592053408531</v>
      </c>
      <c r="H146" s="4">
        <v>-0.71643795503178698</v>
      </c>
      <c r="J146" s="4">
        <v>28.928571428571427</v>
      </c>
      <c r="K146" s="4">
        <v>6.4340600441375573</v>
      </c>
    </row>
    <row r="147" spans="1:11" x14ac:dyDescent="0.15">
      <c r="A147" s="2">
        <v>35643</v>
      </c>
      <c r="B147" s="1">
        <v>1108.7190000000001</v>
      </c>
      <c r="C147">
        <f t="shared" si="4"/>
        <v>7.0109605738191636</v>
      </c>
      <c r="D147">
        <f t="shared" si="5"/>
        <v>5.4213246285713446E-2</v>
      </c>
      <c r="F147" s="4">
        <v>123</v>
      </c>
      <c r="G147" s="4">
        <v>7.1634668712142</v>
      </c>
      <c r="H147" s="4">
        <v>-0.71553521403202147</v>
      </c>
      <c r="J147" s="4">
        <v>29.166666666666668</v>
      </c>
      <c r="K147" s="4">
        <v>6.4479316571821785</v>
      </c>
    </row>
    <row r="148" spans="1:11" x14ac:dyDescent="0.15">
      <c r="A148" s="2">
        <v>35674</v>
      </c>
      <c r="B148" s="1">
        <v>1110.2860000000001</v>
      </c>
      <c r="C148">
        <f t="shared" si="4"/>
        <v>7.0123729187760038</v>
      </c>
      <c r="D148">
        <f t="shared" si="5"/>
        <v>1.4123449568401725E-3</v>
      </c>
      <c r="F148" s="4">
        <v>124</v>
      </c>
      <c r="G148" s="4">
        <v>7.1878222812712567</v>
      </c>
      <c r="H148" s="4">
        <v>-0.66553979521063678</v>
      </c>
      <c r="J148" s="4">
        <v>29.404761904761905</v>
      </c>
      <c r="K148" s="4">
        <v>6.4587002867791563</v>
      </c>
    </row>
    <row r="149" spans="1:11" x14ac:dyDescent="0.15">
      <c r="A149" s="2">
        <v>35704</v>
      </c>
      <c r="B149" s="1">
        <v>1091.6600000000001</v>
      </c>
      <c r="C149">
        <f t="shared" si="4"/>
        <v>6.9954547525123667</v>
      </c>
      <c r="D149">
        <f t="shared" si="5"/>
        <v>-1.6918166263637069E-2</v>
      </c>
      <c r="F149" s="4">
        <v>125</v>
      </c>
      <c r="G149" s="4">
        <v>7.1429120456199708</v>
      </c>
      <c r="H149" s="4">
        <v>-0.61992699856344657</v>
      </c>
      <c r="J149" s="4">
        <v>29.642857142857142</v>
      </c>
      <c r="K149" s="4">
        <v>6.5107254932950616</v>
      </c>
    </row>
    <row r="150" spans="1:11" x14ac:dyDescent="0.15">
      <c r="A150" s="2">
        <v>35735</v>
      </c>
      <c r="B150" s="1">
        <v>1034.126</v>
      </c>
      <c r="C150">
        <f t="shared" si="4"/>
        <v>6.9413119045109672</v>
      </c>
      <c r="D150">
        <f t="shared" si="5"/>
        <v>-5.4142848001399457E-2</v>
      </c>
      <c r="F150" s="4">
        <v>126</v>
      </c>
      <c r="G150" s="4">
        <v>7.1032831989866265</v>
      </c>
      <c r="H150" s="4">
        <v>-0.64458291220747022</v>
      </c>
      <c r="J150" s="4">
        <v>29.88095238095238</v>
      </c>
      <c r="K150" s="4">
        <v>6.5222824860606199</v>
      </c>
    </row>
    <row r="151" spans="1:11" x14ac:dyDescent="0.15">
      <c r="A151" s="2">
        <v>35765</v>
      </c>
      <c r="B151" s="1">
        <v>1006.874</v>
      </c>
      <c r="C151">
        <f t="shared" si="4"/>
        <v>6.9146057607588025</v>
      </c>
      <c r="D151">
        <f t="shared" si="5"/>
        <v>-2.6706143752164735E-2</v>
      </c>
      <c r="F151" s="4">
        <v>127</v>
      </c>
      <c r="G151" s="4">
        <v>7.1742082616861351</v>
      </c>
      <c r="H151" s="4">
        <v>-0.66348276839107356</v>
      </c>
      <c r="J151" s="4">
        <v>30.11904761904762</v>
      </c>
      <c r="K151" s="4">
        <v>6.5229850470565243</v>
      </c>
    </row>
    <row r="152" spans="1:11" x14ac:dyDescent="0.15">
      <c r="A152" s="2">
        <v>35796</v>
      </c>
      <c r="B152" s="1">
        <v>1014.596</v>
      </c>
      <c r="C152">
        <f t="shared" si="4"/>
        <v>6.9222457826844472</v>
      </c>
      <c r="D152">
        <f t="shared" si="5"/>
        <v>7.6400219256447244E-3</v>
      </c>
      <c r="F152" s="4">
        <v>128</v>
      </c>
      <c r="G152" s="4">
        <v>7.1735680882131616</v>
      </c>
      <c r="H152" s="4">
        <v>-0.61186720848764153</v>
      </c>
      <c r="J152" s="4">
        <v>30.357142857142858</v>
      </c>
      <c r="K152" s="4">
        <v>6.5617008797255201</v>
      </c>
    </row>
    <row r="153" spans="1:11" x14ac:dyDescent="0.15">
      <c r="A153" s="2">
        <v>35827</v>
      </c>
      <c r="B153" s="1">
        <v>1148.1030000000001</v>
      </c>
      <c r="C153">
        <f t="shared" si="4"/>
        <v>7.0458662941091559</v>
      </c>
      <c r="D153">
        <f t="shared" si="5"/>
        <v>0.12362051142470865</v>
      </c>
      <c r="F153" s="4">
        <v>129</v>
      </c>
      <c r="G153" s="4">
        <v>7.1793782016036589</v>
      </c>
      <c r="H153" s="4">
        <v>-0.55717393406434823</v>
      </c>
      <c r="J153" s="4">
        <v>30.595238095238095</v>
      </c>
      <c r="K153" s="4">
        <v>6.6222042675393107</v>
      </c>
    </row>
    <row r="154" spans="1:11" x14ac:dyDescent="0.15">
      <c r="A154" s="2">
        <v>35855</v>
      </c>
      <c r="B154" s="1">
        <v>1177.9949999999999</v>
      </c>
      <c r="C154">
        <f t="shared" si="4"/>
        <v>7.0715691197203512</v>
      </c>
      <c r="D154">
        <f t="shared" si="5"/>
        <v>2.5702825611195301E-2</v>
      </c>
      <c r="F154" s="4">
        <v>130</v>
      </c>
      <c r="G154" s="4">
        <v>7.1808776340565572</v>
      </c>
      <c r="H154" s="4">
        <v>-0.49571106034416879</v>
      </c>
      <c r="J154" s="4">
        <v>30.833333333333332</v>
      </c>
      <c r="K154" s="4">
        <v>6.6851665737123884</v>
      </c>
    </row>
    <row r="155" spans="1:11" x14ac:dyDescent="0.15">
      <c r="A155" s="2">
        <v>35886</v>
      </c>
      <c r="B155" s="1">
        <v>1229.838</v>
      </c>
      <c r="C155">
        <f t="shared" si="4"/>
        <v>7.1146377323752192</v>
      </c>
      <c r="D155">
        <f t="shared" si="5"/>
        <v>4.3068612654868055E-2</v>
      </c>
      <c r="F155" s="4">
        <v>131</v>
      </c>
      <c r="G155" s="4">
        <v>7.1682544523976457</v>
      </c>
      <c r="H155" s="4">
        <v>-0.44082632036761549</v>
      </c>
      <c r="J155" s="4">
        <v>31.071428571428569</v>
      </c>
      <c r="K155" s="4">
        <v>6.7079705242918735</v>
      </c>
    </row>
    <row r="156" spans="1:11" x14ac:dyDescent="0.15">
      <c r="A156" s="2">
        <v>35916</v>
      </c>
      <c r="B156" s="1">
        <v>1236.8240000000001</v>
      </c>
      <c r="C156">
        <f t="shared" si="4"/>
        <v>7.120302082560797</v>
      </c>
      <c r="D156">
        <f t="shared" si="5"/>
        <v>5.66435018557776E-3</v>
      </c>
      <c r="F156" s="4">
        <v>132</v>
      </c>
      <c r="G156" s="4">
        <v>7.175135323684839</v>
      </c>
      <c r="H156" s="4">
        <v>-0.39416169673618029</v>
      </c>
      <c r="J156" s="4">
        <v>31.30952380952381</v>
      </c>
      <c r="K156" s="4">
        <v>6.7256744932005157</v>
      </c>
    </row>
    <row r="157" spans="1:11" x14ac:dyDescent="0.15">
      <c r="A157" s="2">
        <v>35947</v>
      </c>
      <c r="B157" s="1">
        <v>1236.4970000000001</v>
      </c>
      <c r="C157">
        <f t="shared" si="4"/>
        <v>7.1200376607555356</v>
      </c>
      <c r="D157">
        <f t="shared" si="5"/>
        <v>-2.6442180526142778E-4</v>
      </c>
      <c r="F157" s="4">
        <v>133</v>
      </c>
      <c r="G157" s="4">
        <v>7.1462273994657881</v>
      </c>
      <c r="H157" s="4">
        <v>-0.35911436478414593</v>
      </c>
      <c r="J157" s="4">
        <v>31.547619047619047</v>
      </c>
      <c r="K157" s="4">
        <v>6.7274281320300302</v>
      </c>
    </row>
    <row r="158" spans="1:11" x14ac:dyDescent="0.15">
      <c r="A158" s="2">
        <v>35977</v>
      </c>
      <c r="B158" s="1">
        <v>1400.3889999999999</v>
      </c>
      <c r="C158">
        <f t="shared" si="4"/>
        <v>7.2445053341510599</v>
      </c>
      <c r="D158">
        <f t="shared" si="5"/>
        <v>0.12446767339552434</v>
      </c>
      <c r="F158" s="4">
        <v>134</v>
      </c>
      <c r="G158" s="4">
        <v>7.1050188047317366</v>
      </c>
      <c r="H158" s="4">
        <v>-0.37934431153122095</v>
      </c>
      <c r="J158" s="4">
        <v>31.785714285714285</v>
      </c>
      <c r="K158" s="4">
        <v>6.7809736269486587</v>
      </c>
    </row>
    <row r="159" spans="1:11" x14ac:dyDescent="0.15">
      <c r="A159" s="2">
        <v>36008</v>
      </c>
      <c r="B159" s="1">
        <v>1345.374</v>
      </c>
      <c r="C159">
        <f t="shared" si="4"/>
        <v>7.2044273202969986</v>
      </c>
      <c r="D159">
        <f t="shared" si="5"/>
        <v>-4.007801385406129E-2</v>
      </c>
      <c r="F159" s="4">
        <v>135</v>
      </c>
      <c r="G159" s="4">
        <v>7.131687863174105</v>
      </c>
      <c r="H159" s="4">
        <v>-0.42371733888223151</v>
      </c>
      <c r="J159" s="4">
        <v>32.023809523809518</v>
      </c>
      <c r="K159" s="4">
        <v>6.7871130346816422</v>
      </c>
    </row>
    <row r="160" spans="1:11" x14ac:dyDescent="0.15">
      <c r="A160" s="2">
        <v>36039</v>
      </c>
      <c r="B160" s="1">
        <v>1304.75</v>
      </c>
      <c r="C160">
        <f t="shared" si="4"/>
        <v>7.1737667305235222</v>
      </c>
      <c r="D160">
        <f t="shared" si="5"/>
        <v>-3.066058977347641E-2</v>
      </c>
      <c r="F160" s="4">
        <v>136</v>
      </c>
      <c r="G160" s="4">
        <v>7.2218433930692809</v>
      </c>
      <c r="H160" s="4">
        <v>-0.38373083954059428</v>
      </c>
      <c r="J160" s="4">
        <v>32.261904761904759</v>
      </c>
      <c r="K160" s="4">
        <v>6.79478812831361</v>
      </c>
    </row>
    <row r="161" spans="1:11" x14ac:dyDescent="0.15">
      <c r="A161" s="2">
        <v>36069</v>
      </c>
      <c r="B161" s="1">
        <v>1282.7439999999999</v>
      </c>
      <c r="C161">
        <f t="shared" si="4"/>
        <v>7.1567568123603458</v>
      </c>
      <c r="D161">
        <f t="shared" si="5"/>
        <v>-1.700991816317643E-2</v>
      </c>
      <c r="F161" s="4">
        <v>137</v>
      </c>
      <c r="G161" s="4">
        <v>7.1602882227384308</v>
      </c>
      <c r="H161" s="4">
        <v>-0.29297792602126815</v>
      </c>
      <c r="J161" s="4">
        <v>32.5</v>
      </c>
      <c r="K161" s="4">
        <v>6.8169691502091547</v>
      </c>
    </row>
    <row r="162" spans="1:11" x14ac:dyDescent="0.15">
      <c r="A162" s="2">
        <v>36100</v>
      </c>
      <c r="B162" s="1">
        <v>1501.894</v>
      </c>
      <c r="C162">
        <f t="shared" si="4"/>
        <v>7.314482257263812</v>
      </c>
      <c r="D162">
        <f t="shared" si="5"/>
        <v>0.15772544490346618</v>
      </c>
      <c r="F162" s="4">
        <v>138</v>
      </c>
      <c r="G162" s="4">
        <v>7.1970217492776483</v>
      </c>
      <c r="H162" s="4">
        <v>-0.24027442174419811</v>
      </c>
      <c r="J162" s="4">
        <v>32.738095238095241</v>
      </c>
      <c r="K162" s="4">
        <v>6.8381125535286866</v>
      </c>
    </row>
    <row r="163" spans="1:11" x14ac:dyDescent="0.15">
      <c r="A163" s="2">
        <v>36130</v>
      </c>
      <c r="B163" s="1">
        <v>1711.2180000000001</v>
      </c>
      <c r="C163">
        <f t="shared" si="4"/>
        <v>7.4449606766469536</v>
      </c>
      <c r="D163">
        <f t="shared" si="5"/>
        <v>0.13047841938314164</v>
      </c>
      <c r="F163" s="4">
        <v>139</v>
      </c>
      <c r="G163" s="4">
        <v>7.1755425141336362</v>
      </c>
      <c r="H163" s="4">
        <v>-0.1645819403144726</v>
      </c>
      <c r="J163" s="4">
        <v>32.976190476190474</v>
      </c>
      <c r="K163" s="4">
        <v>6.8673102967171626</v>
      </c>
    </row>
    <row r="164" spans="1:11" x14ac:dyDescent="0.15">
      <c r="A164" s="2">
        <v>36161</v>
      </c>
      <c r="B164" s="1">
        <v>1986.98</v>
      </c>
      <c r="C164">
        <f t="shared" si="4"/>
        <v>7.5943711770758959</v>
      </c>
      <c r="D164">
        <f t="shared" si="5"/>
        <v>0.14941050042894233</v>
      </c>
      <c r="F164" s="4">
        <v>140</v>
      </c>
      <c r="G164" s="4">
        <v>7.1433448672716349</v>
      </c>
      <c r="H164" s="4">
        <v>-0.1309719484956311</v>
      </c>
      <c r="J164" s="4">
        <v>33.214285714285715</v>
      </c>
      <c r="K164" s="4">
        <v>6.8674258714543202</v>
      </c>
    </row>
    <row r="165" spans="1:11" x14ac:dyDescent="0.15">
      <c r="A165" s="2">
        <v>36192</v>
      </c>
      <c r="B165" s="1">
        <v>1992.598</v>
      </c>
      <c r="C165">
        <f t="shared" si="4"/>
        <v>7.5971945938965115</v>
      </c>
      <c r="D165">
        <f t="shared" si="5"/>
        <v>2.8234168206155985E-3</v>
      </c>
      <c r="F165" s="4">
        <v>141</v>
      </c>
      <c r="G165" s="4">
        <v>7.1321670405258226</v>
      </c>
      <c r="H165" s="4">
        <v>-0.13671228801345592</v>
      </c>
      <c r="J165" s="4">
        <v>33.452380952380949</v>
      </c>
      <c r="K165" s="4">
        <v>6.8851057029705363</v>
      </c>
    </row>
    <row r="166" spans="1:11" x14ac:dyDescent="0.15">
      <c r="A166" s="2">
        <v>36220</v>
      </c>
      <c r="B166" s="1">
        <v>2028.9970000000001</v>
      </c>
      <c r="C166">
        <f t="shared" si="4"/>
        <v>7.6152968612638539</v>
      </c>
      <c r="D166">
        <f t="shared" si="5"/>
        <v>1.8102267367342328E-2</v>
      </c>
      <c r="F166" s="4">
        <v>142</v>
      </c>
      <c r="G166" s="4">
        <v>7.1094676712541194</v>
      </c>
      <c r="H166" s="4">
        <v>-0.16815576674315214</v>
      </c>
      <c r="J166" s="4">
        <v>33.69047619047619</v>
      </c>
      <c r="K166" s="4">
        <v>6.891781372770156</v>
      </c>
    </row>
    <row r="167" spans="1:11" x14ac:dyDescent="0.15">
      <c r="A167" s="2">
        <v>36251</v>
      </c>
      <c r="B167" s="1">
        <v>2158.37</v>
      </c>
      <c r="C167">
        <f t="shared" si="4"/>
        <v>7.6771085861723156</v>
      </c>
      <c r="D167">
        <f t="shared" si="5"/>
        <v>6.1811724908461763E-2</v>
      </c>
      <c r="F167" s="4">
        <v>143</v>
      </c>
      <c r="G167" s="4">
        <v>7.1261983953940682</v>
      </c>
      <c r="H167" s="4">
        <v>-0.21159263463526568</v>
      </c>
      <c r="J167" s="4">
        <v>33.928571428571431</v>
      </c>
      <c r="K167" s="4">
        <v>6.9146057607588025</v>
      </c>
    </row>
    <row r="168" spans="1:11" x14ac:dyDescent="0.15">
      <c r="A168" s="2">
        <v>36281</v>
      </c>
      <c r="B168" s="1">
        <v>2122.4079999999999</v>
      </c>
      <c r="C168">
        <f t="shared" si="4"/>
        <v>7.6603065721341794</v>
      </c>
      <c r="D168">
        <f t="shared" si="5"/>
        <v>-1.6802014038136193E-2</v>
      </c>
      <c r="F168" s="4">
        <v>144</v>
      </c>
      <c r="G168" s="4">
        <v>7.1471424642589145</v>
      </c>
      <c r="H168" s="4">
        <v>-0.22489668157446729</v>
      </c>
      <c r="J168" s="4">
        <v>34.166666666666664</v>
      </c>
      <c r="K168" s="4">
        <v>6.9222457826844472</v>
      </c>
    </row>
    <row r="169" spans="1:11" x14ac:dyDescent="0.15">
      <c r="A169" s="2">
        <v>36312</v>
      </c>
      <c r="B169" s="1">
        <v>2151.6039999999998</v>
      </c>
      <c r="C169">
        <f t="shared" si="4"/>
        <v>7.6739688894789726</v>
      </c>
      <c r="D169">
        <f t="shared" si="5"/>
        <v>1.3662317344793173E-2</v>
      </c>
      <c r="F169" s="4">
        <v>145</v>
      </c>
      <c r="G169" s="4">
        <v>7.2178666138432872</v>
      </c>
      <c r="H169" s="4">
        <v>-0.17200031973413132</v>
      </c>
      <c r="J169" s="4">
        <v>34.404761904761905</v>
      </c>
      <c r="K169" s="4">
        <v>6.9360987799373444</v>
      </c>
    </row>
    <row r="170" spans="1:11" x14ac:dyDescent="0.15">
      <c r="A170" s="2">
        <v>36342</v>
      </c>
      <c r="B170" s="1">
        <v>2346.88</v>
      </c>
      <c r="C170">
        <f t="shared" si="4"/>
        <v>7.7608420654429064</v>
      </c>
      <c r="D170">
        <f t="shared" si="5"/>
        <v>8.6873175963933846E-2</v>
      </c>
      <c r="F170" s="4">
        <v>146</v>
      </c>
      <c r="G170" s="4">
        <v>7.15815704468781</v>
      </c>
      <c r="H170" s="4">
        <v>-8.6587924967458818E-2</v>
      </c>
      <c r="J170" s="4">
        <v>34.642857142857139</v>
      </c>
      <c r="K170" s="4">
        <v>6.9399804262768736</v>
      </c>
    </row>
    <row r="171" spans="1:11" x14ac:dyDescent="0.15">
      <c r="A171" s="2">
        <v>36373</v>
      </c>
      <c r="B171" s="1">
        <v>2302.9180000000001</v>
      </c>
      <c r="C171">
        <f t="shared" si="4"/>
        <v>7.7419322934551316</v>
      </c>
      <c r="D171">
        <f t="shared" si="5"/>
        <v>-1.8909771987774882E-2</v>
      </c>
      <c r="F171" s="4">
        <v>147</v>
      </c>
      <c r="G171" s="4">
        <v>7.1687465888933204</v>
      </c>
      <c r="H171" s="4">
        <v>-5.4108856518101156E-2</v>
      </c>
      <c r="J171" s="4">
        <v>34.88095238095238</v>
      </c>
      <c r="K171" s="4">
        <v>6.9413119045109672</v>
      </c>
    </row>
    <row r="172" spans="1:11" x14ac:dyDescent="0.15">
      <c r="A172" s="2">
        <v>36404</v>
      </c>
      <c r="B172" s="1">
        <v>2464.777</v>
      </c>
      <c r="C172">
        <f t="shared" si="4"/>
        <v>7.8098566158530067</v>
      </c>
      <c r="D172">
        <f t="shared" si="5"/>
        <v>6.7924322397875159E-2</v>
      </c>
      <c r="F172" s="4">
        <v>148</v>
      </c>
      <c r="G172" s="4">
        <v>7.145937712457318</v>
      </c>
      <c r="H172" s="4">
        <v>-2.5635629896521017E-2</v>
      </c>
      <c r="J172" s="4">
        <v>35.11904761904762</v>
      </c>
      <c r="K172" s="4">
        <v>6.9426860341794612</v>
      </c>
    </row>
    <row r="173" spans="1:11" x14ac:dyDescent="0.15">
      <c r="A173" s="2">
        <v>36434</v>
      </c>
      <c r="B173" s="1">
        <v>2482.7489999999998</v>
      </c>
      <c r="C173">
        <f t="shared" si="4"/>
        <v>7.8171216930042107</v>
      </c>
      <c r="D173">
        <f t="shared" si="5"/>
        <v>7.2650771512039469E-3</v>
      </c>
      <c r="F173" s="4">
        <v>149</v>
      </c>
      <c r="G173" s="4">
        <v>7.1423223857851958</v>
      </c>
      <c r="H173" s="4">
        <v>-2.2284725029660279E-2</v>
      </c>
      <c r="J173" s="4">
        <v>35.357142857142854</v>
      </c>
      <c r="K173" s="4">
        <v>6.9567473275334502</v>
      </c>
    </row>
    <row r="174" spans="1:11" x14ac:dyDescent="0.15">
      <c r="A174" s="2">
        <v>36465</v>
      </c>
      <c r="B174" s="1">
        <v>2882.1640000000002</v>
      </c>
      <c r="C174">
        <f t="shared" si="4"/>
        <v>7.9662966798675772</v>
      </c>
      <c r="D174">
        <f t="shared" si="5"/>
        <v>0.1491749868633665</v>
      </c>
      <c r="F174" s="4">
        <v>150</v>
      </c>
      <c r="G174" s="4">
        <v>7.2183832077135577</v>
      </c>
      <c r="H174" s="4">
        <v>2.6122126437502224E-2</v>
      </c>
      <c r="J174" s="4">
        <v>35.595238095238095</v>
      </c>
      <c r="K174" s="4">
        <v>6.9638595818867595</v>
      </c>
    </row>
    <row r="175" spans="1:11" x14ac:dyDescent="0.15">
      <c r="A175" s="2">
        <v>36495</v>
      </c>
      <c r="B175" s="1">
        <v>3358.2240000000002</v>
      </c>
      <c r="C175">
        <f t="shared" si="4"/>
        <v>8.119167541785556</v>
      </c>
      <c r="D175">
        <f t="shared" si="5"/>
        <v>0.15287086191797883</v>
      </c>
      <c r="F175" s="4">
        <v>151</v>
      </c>
      <c r="G175" s="4">
        <v>7.1180443158122868</v>
      </c>
      <c r="H175" s="4">
        <v>8.6383004484711812E-2</v>
      </c>
      <c r="J175" s="4">
        <v>35.833333333333336</v>
      </c>
      <c r="K175" s="4">
        <v>6.974113081722904</v>
      </c>
    </row>
    <row r="176" spans="1:11" x14ac:dyDescent="0.15">
      <c r="A176" s="2">
        <v>36526</v>
      </c>
      <c r="B176" s="1">
        <v>3633.1089999999999</v>
      </c>
      <c r="C176">
        <f t="shared" si="4"/>
        <v>8.1978440345236745</v>
      </c>
      <c r="D176">
        <f t="shared" si="5"/>
        <v>7.8676492738118498E-2</v>
      </c>
      <c r="F176" s="4">
        <v>152</v>
      </c>
      <c r="G176" s="4">
        <v>7.1237869998814043</v>
      </c>
      <c r="H176" s="4">
        <v>4.9979730642117914E-2</v>
      </c>
      <c r="J176" s="4">
        <v>36.071428571428569</v>
      </c>
      <c r="K176" s="4">
        <v>6.9954547525123667</v>
      </c>
    </row>
    <row r="177" spans="1:11" x14ac:dyDescent="0.15">
      <c r="A177" s="2">
        <v>36557</v>
      </c>
      <c r="B177" s="1">
        <v>4012.3710000000001</v>
      </c>
      <c r="C177">
        <f t="shared" si="4"/>
        <v>8.2971376173887545</v>
      </c>
      <c r="D177">
        <f t="shared" si="5"/>
        <v>9.9293582865080054E-2</v>
      </c>
      <c r="F177" s="4">
        <v>153</v>
      </c>
      <c r="G177" s="4">
        <v>7.1321110908131109</v>
      </c>
      <c r="H177" s="4">
        <v>2.4645721547234878E-2</v>
      </c>
      <c r="J177" s="4">
        <v>36.30952380952381</v>
      </c>
      <c r="K177" s="4">
        <v>7.0076467667329512</v>
      </c>
    </row>
    <row r="178" spans="1:11" x14ac:dyDescent="0.15">
      <c r="A178" s="2">
        <v>36586</v>
      </c>
      <c r="B178" s="1">
        <v>4436.54</v>
      </c>
      <c r="C178">
        <f t="shared" si="4"/>
        <v>8.3976300723510562</v>
      </c>
      <c r="D178">
        <f t="shared" si="5"/>
        <v>0.10049245496230164</v>
      </c>
      <c r="F178" s="4">
        <v>154</v>
      </c>
      <c r="G178" s="4">
        <v>7.2386635808791624</v>
      </c>
      <c r="H178" s="4">
        <v>7.5818676384649564E-2</v>
      </c>
      <c r="J178" s="4">
        <v>36.547619047619044</v>
      </c>
      <c r="K178" s="4">
        <v>7.0109605738191636</v>
      </c>
    </row>
    <row r="179" spans="1:11" x14ac:dyDescent="0.15">
      <c r="A179" s="2">
        <v>36617</v>
      </c>
      <c r="B179" s="1">
        <v>3742.25</v>
      </c>
      <c r="C179">
        <f t="shared" si="4"/>
        <v>8.2274423137953452</v>
      </c>
      <c r="D179">
        <f t="shared" si="5"/>
        <v>-0.170187758555711</v>
      </c>
      <c r="F179" s="4">
        <v>155</v>
      </c>
      <c r="G179" s="4">
        <v>7.2220485215967631</v>
      </c>
      <c r="H179" s="4">
        <v>0.22291215505019046</v>
      </c>
      <c r="J179" s="4">
        <v>36.785714285714285</v>
      </c>
      <c r="K179" s="4">
        <v>7.0123729187760038</v>
      </c>
    </row>
    <row r="180" spans="1:11" x14ac:dyDescent="0.15">
      <c r="A180" s="2">
        <v>36647</v>
      </c>
      <c r="B180" s="1">
        <v>3412.799</v>
      </c>
      <c r="C180">
        <f t="shared" si="4"/>
        <v>8.1352880547025102</v>
      </c>
      <c r="D180">
        <f t="shared" si="5"/>
        <v>-9.2154259092835034E-2</v>
      </c>
      <c r="F180" s="4">
        <v>156</v>
      </c>
      <c r="G180" s="4">
        <v>7.2335931817168388</v>
      </c>
      <c r="H180" s="4">
        <v>0.36077799535905708</v>
      </c>
      <c r="J180" s="4">
        <v>37.023809523809526</v>
      </c>
      <c r="K180" s="4">
        <v>7.0431590426255131</v>
      </c>
    </row>
    <row r="181" spans="1:11" x14ac:dyDescent="0.15">
      <c r="A181" s="2">
        <v>36678</v>
      </c>
      <c r="B181" s="1">
        <v>3748.819</v>
      </c>
      <c r="C181">
        <f t="shared" si="4"/>
        <v>8.2291961360292056</v>
      </c>
      <c r="D181">
        <f t="shared" si="5"/>
        <v>9.3908081326695481E-2</v>
      </c>
      <c r="F181" s="4">
        <v>157</v>
      </c>
      <c r="G181" s="4">
        <v>7.1442053297338903</v>
      </c>
      <c r="H181" s="4">
        <v>0.4529892641626212</v>
      </c>
      <c r="J181" s="4">
        <v>37.261904761904759</v>
      </c>
      <c r="K181" s="4">
        <v>7.0458662941091559</v>
      </c>
    </row>
    <row r="182" spans="1:11" x14ac:dyDescent="0.15">
      <c r="A182" s="2">
        <v>36708</v>
      </c>
      <c r="B182" s="1">
        <v>3825.931</v>
      </c>
      <c r="C182">
        <f t="shared" si="4"/>
        <v>8.2495571153367901</v>
      </c>
      <c r="D182">
        <f t="shared" si="5"/>
        <v>2.0360979307584515E-2</v>
      </c>
      <c r="F182" s="4">
        <v>158</v>
      </c>
      <c r="G182" s="4">
        <v>7.1535222736113582</v>
      </c>
      <c r="H182" s="4">
        <v>0.46177458765249568</v>
      </c>
      <c r="J182" s="4">
        <v>37.5</v>
      </c>
      <c r="K182" s="4">
        <v>7.0624563787291263</v>
      </c>
    </row>
    <row r="183" spans="1:11" x14ac:dyDescent="0.15">
      <c r="A183" s="2">
        <v>36739</v>
      </c>
      <c r="B183" s="1">
        <v>3772.6329999999998</v>
      </c>
      <c r="C183">
        <f t="shared" si="4"/>
        <v>8.2355284451564081</v>
      </c>
      <c r="D183">
        <f t="shared" si="5"/>
        <v>-1.4028670180382008E-2</v>
      </c>
      <c r="F183" s="4">
        <v>159</v>
      </c>
      <c r="G183" s="4">
        <v>7.1801760170706386</v>
      </c>
      <c r="H183" s="4">
        <v>0.49693256910167705</v>
      </c>
      <c r="J183" s="4">
        <v>37.738095238095241</v>
      </c>
      <c r="K183" s="4">
        <v>7.0715691197203512</v>
      </c>
    </row>
    <row r="184" spans="1:11" x14ac:dyDescent="0.15">
      <c r="A184" s="2">
        <v>36770</v>
      </c>
      <c r="B184" s="1">
        <v>3742.1959999999999</v>
      </c>
      <c r="C184">
        <f t="shared" si="4"/>
        <v>8.227427883869602</v>
      </c>
      <c r="D184">
        <f t="shared" si="5"/>
        <v>-8.1005612868061405E-3</v>
      </c>
      <c r="F184" s="4">
        <v>160</v>
      </c>
      <c r="G184" s="4">
        <v>7.1322378693989057</v>
      </c>
      <c r="H184" s="4">
        <v>0.52806870273527373</v>
      </c>
      <c r="J184" s="4">
        <v>37.976190476190474</v>
      </c>
      <c r="K184" s="4">
        <v>7.0802293413017487</v>
      </c>
    </row>
    <row r="185" spans="1:11" x14ac:dyDescent="0.15">
      <c r="A185" s="2">
        <v>36800</v>
      </c>
      <c r="B185" s="1">
        <v>3268.183</v>
      </c>
      <c r="C185">
        <f t="shared" si="4"/>
        <v>8.0919894519641087</v>
      </c>
      <c r="D185">
        <f t="shared" si="5"/>
        <v>-0.13543843190549332</v>
      </c>
      <c r="F185" s="4">
        <v>161</v>
      </c>
      <c r="G185" s="4">
        <v>7.1508148209104929</v>
      </c>
      <c r="H185" s="4">
        <v>0.52315406856847968</v>
      </c>
      <c r="J185" s="4">
        <v>38.214285714285715</v>
      </c>
      <c r="K185" s="4">
        <v>7.0893048712214464</v>
      </c>
    </row>
    <row r="186" spans="1:11" x14ac:dyDescent="0.15">
      <c r="A186" s="2">
        <v>36831</v>
      </c>
      <c r="B186" s="1">
        <v>2943.9050000000002</v>
      </c>
      <c r="C186">
        <f t="shared" si="4"/>
        <v>7.9874922103063719</v>
      </c>
      <c r="D186">
        <f t="shared" si="5"/>
        <v>-0.10449724165773677</v>
      </c>
      <c r="F186" s="4">
        <v>162</v>
      </c>
      <c r="G186" s="4">
        <v>7.1954583272324957</v>
      </c>
      <c r="H186" s="4">
        <v>0.56538373821041077</v>
      </c>
      <c r="J186" s="4">
        <v>38.452380952380949</v>
      </c>
      <c r="K186" s="4">
        <v>7.08958754942838</v>
      </c>
    </row>
    <row r="187" spans="1:11" x14ac:dyDescent="0.15">
      <c r="A187" s="2">
        <v>36861</v>
      </c>
      <c r="B187" s="1">
        <v>2578.7510000000002</v>
      </c>
      <c r="C187">
        <f t="shared" si="4"/>
        <v>7.8550604521701661</v>
      </c>
      <c r="D187">
        <f t="shared" si="5"/>
        <v>-0.13243175813620578</v>
      </c>
      <c r="F187" s="4">
        <v>163</v>
      </c>
      <c r="G187" s="4">
        <v>7.130952572284178</v>
      </c>
      <c r="H187" s="4">
        <v>0.61097972117095356</v>
      </c>
      <c r="J187" s="4">
        <v>38.69047619047619</v>
      </c>
      <c r="K187" s="4">
        <v>7.0954382708959578</v>
      </c>
    </row>
    <row r="188" spans="1:11" x14ac:dyDescent="0.15">
      <c r="A188" s="2">
        <v>36892</v>
      </c>
      <c r="B188" s="1">
        <v>2519.1</v>
      </c>
      <c r="C188">
        <f t="shared" si="4"/>
        <v>7.8316569738576272</v>
      </c>
      <c r="D188">
        <f t="shared" si="5"/>
        <v>-2.3403478312538972E-2</v>
      </c>
      <c r="F188" s="4">
        <v>164</v>
      </c>
      <c r="G188" s="4">
        <v>7.1839034393384491</v>
      </c>
      <c r="H188" s="4">
        <v>0.62595317651455762</v>
      </c>
      <c r="J188" s="4">
        <v>38.928571428571431</v>
      </c>
      <c r="K188" s="4">
        <v>7.1020416378690649</v>
      </c>
    </row>
    <row r="189" spans="1:11" x14ac:dyDescent="0.15">
      <c r="A189" s="2">
        <v>36923</v>
      </c>
      <c r="B189" s="1">
        <v>2244.4319999999998</v>
      </c>
      <c r="C189">
        <f t="shared" si="4"/>
        <v>7.7162077614832505</v>
      </c>
      <c r="D189">
        <f t="shared" si="5"/>
        <v>-0.11544921237437666</v>
      </c>
      <c r="F189" s="4">
        <v>165</v>
      </c>
      <c r="G189" s="4">
        <v>7.146913825369495</v>
      </c>
      <c r="H189" s="4">
        <v>0.67020786763471563</v>
      </c>
      <c r="J189" s="4">
        <v>39.166666666666664</v>
      </c>
      <c r="K189" s="4">
        <v>7.1146377323752192</v>
      </c>
    </row>
    <row r="190" spans="1:11" x14ac:dyDescent="0.15">
      <c r="A190" s="2">
        <v>36951</v>
      </c>
      <c r="B190" s="1">
        <v>1752.6679999999999</v>
      </c>
      <c r="C190">
        <f t="shared" si="4"/>
        <v>7.4688944773669581</v>
      </c>
      <c r="D190">
        <f t="shared" si="5"/>
        <v>-0.24731328411629239</v>
      </c>
      <c r="F190" s="4">
        <v>166</v>
      </c>
      <c r="G190" s="4">
        <v>7.2334495670734373</v>
      </c>
      <c r="H190" s="4">
        <v>0.73284711279413983</v>
      </c>
      <c r="J190" s="4">
        <v>39.404761904761905</v>
      </c>
      <c r="K190" s="4">
        <v>7.1200376607555356</v>
      </c>
    </row>
    <row r="191" spans="1:11" x14ac:dyDescent="0.15">
      <c r="A191" s="2">
        <v>36982</v>
      </c>
      <c r="B191" s="1">
        <v>1677.5540000000001</v>
      </c>
      <c r="C191">
        <f t="shared" si="4"/>
        <v>7.4250920590877847</v>
      </c>
      <c r="D191">
        <f t="shared" si="5"/>
        <v>-4.3802418279173416E-2</v>
      </c>
      <c r="F191" s="4">
        <v>167</v>
      </c>
      <c r="G191" s="4">
        <v>7.2357032876891765</v>
      </c>
      <c r="H191" s="4">
        <v>0.88346425409637952</v>
      </c>
      <c r="J191" s="4">
        <v>39.642857142857139</v>
      </c>
      <c r="K191" s="4">
        <v>7.120302082560797</v>
      </c>
    </row>
    <row r="192" spans="1:11" x14ac:dyDescent="0.15">
      <c r="A192" s="2">
        <v>37012</v>
      </c>
      <c r="B192" s="1">
        <v>1902.6289999999999</v>
      </c>
      <c r="C192">
        <f t="shared" si="4"/>
        <v>7.5509918929562048</v>
      </c>
      <c r="D192">
        <f t="shared" si="5"/>
        <v>0.12589983386842007</v>
      </c>
      <c r="F192" s="4">
        <v>168</v>
      </c>
      <c r="G192" s="4">
        <v>7.1904600430119157</v>
      </c>
      <c r="H192" s="4">
        <v>1.0073839915117588</v>
      </c>
      <c r="J192" s="4">
        <v>39.88095238095238</v>
      </c>
      <c r="K192" s="4">
        <v>7.1297173326027483</v>
      </c>
    </row>
    <row r="193" spans="1:11" x14ac:dyDescent="0.15">
      <c r="A193" s="2">
        <v>37043</v>
      </c>
      <c r="B193" s="1">
        <v>1795.329</v>
      </c>
      <c r="C193">
        <f t="shared" si="4"/>
        <v>7.4929435710354637</v>
      </c>
      <c r="D193">
        <f t="shared" si="5"/>
        <v>-5.8048321920741053E-2</v>
      </c>
      <c r="F193" s="4">
        <v>169</v>
      </c>
      <c r="G193" s="4">
        <v>7.2030322107310862</v>
      </c>
      <c r="H193" s="4">
        <v>1.0941054066576683</v>
      </c>
      <c r="J193" s="4">
        <v>40.11904761904762</v>
      </c>
      <c r="K193" s="4">
        <v>7.1315969865285584</v>
      </c>
    </row>
    <row r="194" spans="1:11" x14ac:dyDescent="0.15">
      <c r="A194" s="2">
        <v>37073</v>
      </c>
      <c r="B194" s="1">
        <v>1693.38</v>
      </c>
      <c r="C194">
        <f t="shared" si="4"/>
        <v>7.4344818105797925</v>
      </c>
      <c r="D194">
        <f t="shared" si="5"/>
        <v>-5.8461760455671197E-2</v>
      </c>
      <c r="F194" s="4">
        <v>170</v>
      </c>
      <c r="G194" s="4">
        <v>7.2037632751532374</v>
      </c>
      <c r="H194" s="4">
        <v>1.1938667971978187</v>
      </c>
      <c r="J194" s="4">
        <v>40.357142857142854</v>
      </c>
      <c r="K194" s="4">
        <v>7.1457898073193213</v>
      </c>
    </row>
    <row r="195" spans="1:11" x14ac:dyDescent="0.15">
      <c r="A195" s="2">
        <v>37104</v>
      </c>
      <c r="B195" s="1">
        <v>1589.9649999999999</v>
      </c>
      <c r="C195">
        <f t="shared" si="4"/>
        <v>7.3714672823933807</v>
      </c>
      <c r="D195">
        <f t="shared" si="5"/>
        <v>-6.3014528186411845E-2</v>
      </c>
      <c r="F195" s="4">
        <v>171</v>
      </c>
      <c r="G195" s="4">
        <v>7.0387042381284601</v>
      </c>
      <c r="H195" s="4">
        <v>1.1887380756668851</v>
      </c>
      <c r="J195" s="4">
        <v>40.595238095238095</v>
      </c>
      <c r="K195" s="4">
        <v>7.1487379625697525</v>
      </c>
    </row>
    <row r="196" spans="1:11" x14ac:dyDescent="0.15">
      <c r="A196" s="2">
        <v>37135</v>
      </c>
      <c r="B196" s="1">
        <v>1250.873</v>
      </c>
      <c r="C196">
        <f t="shared" si="4"/>
        <v>7.1315969865285584</v>
      </c>
      <c r="D196">
        <f t="shared" si="5"/>
        <v>-0.23987029586482222</v>
      </c>
      <c r="F196" s="4">
        <v>172</v>
      </c>
      <c r="G196" s="4">
        <v>7.086288559529768</v>
      </c>
      <c r="H196" s="4">
        <v>1.0489994951727422</v>
      </c>
      <c r="J196" s="4">
        <v>40.833333333333336</v>
      </c>
      <c r="K196" s="4">
        <v>7.1567568123603458</v>
      </c>
    </row>
    <row r="197" spans="1:11" x14ac:dyDescent="0.15">
      <c r="A197" s="2">
        <v>37165</v>
      </c>
      <c r="B197" s="1">
        <v>1334.297</v>
      </c>
      <c r="C197">
        <f t="shared" si="4"/>
        <v>7.1961598403759153</v>
      </c>
      <c r="D197">
        <f t="shared" si="5"/>
        <v>6.4562853847356827E-2</v>
      </c>
      <c r="F197" s="4">
        <v>173</v>
      </c>
      <c r="G197" s="4">
        <v>7.1997481668541141</v>
      </c>
      <c r="H197" s="4">
        <v>1.0294479691750915</v>
      </c>
      <c r="J197" s="4">
        <v>41.071428571428569</v>
      </c>
      <c r="K197" s="4">
        <v>7.1737667305235222</v>
      </c>
    </row>
    <row r="198" spans="1:11" x14ac:dyDescent="0.15">
      <c r="A198" s="2">
        <v>37196</v>
      </c>
      <c r="B198" s="1">
        <v>1549.63</v>
      </c>
      <c r="C198">
        <f t="shared" si="4"/>
        <v>7.345771471740183</v>
      </c>
      <c r="D198">
        <f t="shared" si="5"/>
        <v>0.14961163136426769</v>
      </c>
      <c r="F198" s="4">
        <v>174</v>
      </c>
      <c r="G198" s="4">
        <v>7.1548996214896059</v>
      </c>
      <c r="H198" s="4">
        <v>1.0946574938471842</v>
      </c>
      <c r="J198" s="4">
        <v>41.30952380952381</v>
      </c>
      <c r="K198" s="4">
        <v>7.191851680592861</v>
      </c>
    </row>
    <row r="199" spans="1:11" x14ac:dyDescent="0.15">
      <c r="A199" s="2">
        <v>37226</v>
      </c>
      <c r="B199" s="1">
        <v>1626.6949999999999</v>
      </c>
      <c r="C199">
        <f t="shared" si="4"/>
        <v>7.3943056280601782</v>
      </c>
      <c r="D199">
        <f t="shared" si="5"/>
        <v>4.8534156319995247E-2</v>
      </c>
      <c r="F199" s="4">
        <v>175</v>
      </c>
      <c r="G199" s="4">
        <v>7.1339290364796097</v>
      </c>
      <c r="H199" s="4">
        <v>1.1015994086767984</v>
      </c>
      <c r="J199" s="4">
        <v>41.547619047619044</v>
      </c>
      <c r="K199" s="4">
        <v>7.1945554626843213</v>
      </c>
    </row>
    <row r="200" spans="1:11" x14ac:dyDescent="0.15">
      <c r="A200" s="2">
        <v>37257</v>
      </c>
      <c r="B200" s="1">
        <v>1598.36</v>
      </c>
      <c r="C200">
        <f t="shared" si="4"/>
        <v>7.3767333825561332</v>
      </c>
      <c r="D200">
        <f t="shared" si="5"/>
        <v>-1.7572245504045014E-2</v>
      </c>
      <c r="F200" s="4">
        <v>176</v>
      </c>
      <c r="G200" s="4">
        <v>7.1375439587993252</v>
      </c>
      <c r="H200" s="4">
        <v>1.0898839250702768</v>
      </c>
      <c r="J200" s="4">
        <v>41.785714285714285</v>
      </c>
      <c r="K200" s="4">
        <v>7.1961598403759153</v>
      </c>
    </row>
    <row r="201" spans="1:11" x14ac:dyDescent="0.15">
      <c r="A201" s="2">
        <v>37288</v>
      </c>
      <c r="B201" s="1">
        <v>1429.9760000000001</v>
      </c>
      <c r="C201">
        <f t="shared" ref="C201:C264" si="6">LN(B201)</f>
        <v>7.2654129398963301</v>
      </c>
      <c r="D201">
        <f t="shared" si="5"/>
        <v>-0.11132044265980312</v>
      </c>
      <c r="F201" s="4">
        <v>177</v>
      </c>
      <c r="G201" s="4">
        <v>7.0598941519370761</v>
      </c>
      <c r="H201" s="4">
        <v>1.0320953000270325</v>
      </c>
      <c r="J201" s="4">
        <v>42.023809523809526</v>
      </c>
      <c r="K201" s="4">
        <v>7.2044273202969986</v>
      </c>
    </row>
    <row r="202" spans="1:11" x14ac:dyDescent="0.15">
      <c r="A202" s="2">
        <v>37316</v>
      </c>
      <c r="B202" s="1">
        <v>1486.0630000000001</v>
      </c>
      <c r="C202">
        <f t="shared" si="6"/>
        <v>7.3038856200721689</v>
      </c>
      <c r="D202">
        <f t="shared" ref="D202:D265" si="7">+C202-C201</f>
        <v>3.8472680175838825E-2</v>
      </c>
      <c r="F202" s="4">
        <v>178</v>
      </c>
      <c r="G202" s="4">
        <v>7.0787618888888026</v>
      </c>
      <c r="H202" s="4">
        <v>0.90873032141756926</v>
      </c>
      <c r="J202" s="4">
        <v>42.261904761904759</v>
      </c>
      <c r="K202" s="4">
        <v>7.2119300953398424</v>
      </c>
    </row>
    <row r="203" spans="1:11" x14ac:dyDescent="0.15">
      <c r="A203" s="2">
        <v>37347</v>
      </c>
      <c r="B203" s="1">
        <v>1356.3869999999999</v>
      </c>
      <c r="C203">
        <f t="shared" si="6"/>
        <v>7.2125798260121012</v>
      </c>
      <c r="D203">
        <f t="shared" si="7"/>
        <v>-9.1305794060067669E-2</v>
      </c>
      <c r="F203" s="4">
        <v>179</v>
      </c>
      <c r="G203" s="4">
        <v>7.0617276020831214</v>
      </c>
      <c r="H203" s="4">
        <v>0.79333285008704468</v>
      </c>
      <c r="J203" s="4">
        <v>42.5</v>
      </c>
      <c r="K203" s="4">
        <v>7.2125798260121012</v>
      </c>
    </row>
    <row r="204" spans="1:11" x14ac:dyDescent="0.15">
      <c r="A204" s="2">
        <v>37377</v>
      </c>
      <c r="B204" s="1">
        <v>1248.5239999999999</v>
      </c>
      <c r="C204">
        <f t="shared" si="6"/>
        <v>7.1297173326027483</v>
      </c>
      <c r="D204">
        <f t="shared" si="7"/>
        <v>-8.2862493409352922E-2</v>
      </c>
      <c r="F204" s="4">
        <v>180</v>
      </c>
      <c r="G204" s="4">
        <v>7.1282123393391927</v>
      </c>
      <c r="H204" s="4">
        <v>0.70344463451843442</v>
      </c>
      <c r="J204" s="4">
        <v>42.738095238095234</v>
      </c>
      <c r="K204" s="4">
        <v>7.2139295616850694</v>
      </c>
    </row>
    <row r="205" spans="1:11" x14ac:dyDescent="0.15">
      <c r="A205" s="2">
        <v>37408</v>
      </c>
      <c r="B205" s="1">
        <v>1105.0509999999999</v>
      </c>
      <c r="C205">
        <f t="shared" si="6"/>
        <v>7.0076467667329512</v>
      </c>
      <c r="D205">
        <f t="shared" si="7"/>
        <v>-0.12207056586979714</v>
      </c>
      <c r="F205" s="4">
        <v>181</v>
      </c>
      <c r="G205" s="4">
        <v>7.0720834482428563</v>
      </c>
      <c r="H205" s="4">
        <v>0.64412431324039421</v>
      </c>
      <c r="J205" s="4">
        <v>42.976190476190474</v>
      </c>
      <c r="K205" s="4">
        <v>7.2395544710615258</v>
      </c>
    </row>
    <row r="206" spans="1:11" x14ac:dyDescent="0.15">
      <c r="A206" s="2">
        <v>37438</v>
      </c>
      <c r="B206" s="1">
        <v>977.60500000000002</v>
      </c>
      <c r="C206">
        <f t="shared" si="6"/>
        <v>6.8851057029705363</v>
      </c>
      <c r="D206">
        <f t="shared" si="7"/>
        <v>-0.12254106376241491</v>
      </c>
      <c r="F206" s="4">
        <v>182</v>
      </c>
      <c r="G206" s="4">
        <v>6.9916735933184651</v>
      </c>
      <c r="H206" s="4">
        <v>0.47722088404849305</v>
      </c>
      <c r="J206" s="4">
        <v>43.214285714285715</v>
      </c>
      <c r="K206" s="4">
        <v>7.2410739769946701</v>
      </c>
    </row>
    <row r="207" spans="1:11" x14ac:dyDescent="0.15">
      <c r="A207" s="2">
        <v>37469</v>
      </c>
      <c r="B207" s="1">
        <v>960.47299999999996</v>
      </c>
      <c r="C207">
        <f t="shared" si="6"/>
        <v>6.8674258714543202</v>
      </c>
      <c r="D207">
        <f t="shared" si="7"/>
        <v>-1.7679831516216105E-2</v>
      </c>
      <c r="F207" s="4">
        <v>183</v>
      </c>
      <c r="G207" s="4">
        <v>7.1157731981716212</v>
      </c>
      <c r="H207" s="4">
        <v>0.30931886091616345</v>
      </c>
      <c r="J207" s="4">
        <v>43.452380952380949</v>
      </c>
      <c r="K207" s="4">
        <v>7.2445053341510599</v>
      </c>
    </row>
    <row r="208" spans="1:11" x14ac:dyDescent="0.15">
      <c r="A208" s="2">
        <v>37500</v>
      </c>
      <c r="B208" s="1">
        <v>893.18</v>
      </c>
      <c r="C208">
        <f t="shared" si="6"/>
        <v>6.79478812831361</v>
      </c>
      <c r="D208">
        <f t="shared" si="7"/>
        <v>-7.2637743140710143E-2</v>
      </c>
      <c r="F208" s="4">
        <v>184</v>
      </c>
      <c r="G208" s="4">
        <v>7.2192565298727533</v>
      </c>
      <c r="H208" s="4">
        <v>0.33173536308345142</v>
      </c>
      <c r="J208" s="4">
        <v>43.69047619047619</v>
      </c>
      <c r="K208" s="4">
        <v>7.2476587649855979</v>
      </c>
    </row>
    <row r="209" spans="1:11" x14ac:dyDescent="0.15">
      <c r="A209" s="2">
        <v>37530</v>
      </c>
      <c r="B209" s="1">
        <v>913.21299999999997</v>
      </c>
      <c r="C209">
        <f t="shared" si="6"/>
        <v>6.8169691502091547</v>
      </c>
      <c r="D209">
        <f t="shared" si="7"/>
        <v>2.2181021895544717E-2</v>
      </c>
      <c r="F209" s="4">
        <v>185</v>
      </c>
      <c r="G209" s="4">
        <v>7.107086138611324</v>
      </c>
      <c r="H209" s="4">
        <v>0.38585743242413972</v>
      </c>
      <c r="J209" s="4">
        <v>43.928571428571431</v>
      </c>
      <c r="K209" s="4">
        <v>7.2533302454772324</v>
      </c>
    </row>
    <row r="210" spans="1:11" x14ac:dyDescent="0.15">
      <c r="A210" s="2">
        <v>37561</v>
      </c>
      <c r="B210" s="1">
        <v>1057.7080000000001</v>
      </c>
      <c r="C210">
        <f t="shared" si="6"/>
        <v>6.9638595818867595</v>
      </c>
      <c r="D210">
        <f t="shared" si="7"/>
        <v>0.14689043167760474</v>
      </c>
      <c r="F210" s="4">
        <v>186</v>
      </c>
      <c r="G210" s="4">
        <v>7.1068340264766485</v>
      </c>
      <c r="H210" s="4">
        <v>0.32764778410314399</v>
      </c>
      <c r="J210" s="4">
        <v>44.166666666666664</v>
      </c>
      <c r="K210" s="4">
        <v>7.2562640704743915</v>
      </c>
    </row>
    <row r="211" spans="1:11" x14ac:dyDescent="0.15">
      <c r="A211" s="2">
        <v>37591</v>
      </c>
      <c r="B211" s="1">
        <v>1032.75</v>
      </c>
      <c r="C211">
        <f t="shared" si="6"/>
        <v>6.9399804262768736</v>
      </c>
      <c r="D211">
        <f t="shared" si="7"/>
        <v>-2.3879155609885849E-2</v>
      </c>
      <c r="F211" s="4">
        <v>187</v>
      </c>
      <c r="G211" s="4">
        <v>7.1040577782697083</v>
      </c>
      <c r="H211" s="4">
        <v>0.26740950412367237</v>
      </c>
      <c r="J211" s="4">
        <v>44.404761904761905</v>
      </c>
      <c r="K211" s="4">
        <v>7.2570739316359401</v>
      </c>
    </row>
    <row r="212" spans="1:11" x14ac:dyDescent="0.15">
      <c r="A212" s="2">
        <v>37622</v>
      </c>
      <c r="B212" s="1">
        <v>1035.548</v>
      </c>
      <c r="C212">
        <f t="shared" si="6"/>
        <v>6.9426860341794612</v>
      </c>
      <c r="D212">
        <f t="shared" si="7"/>
        <v>2.705607902587559E-3</v>
      </c>
      <c r="F212" s="4">
        <v>188</v>
      </c>
      <c r="G212" s="4">
        <v>6.9962122792364614</v>
      </c>
      <c r="H212" s="4">
        <v>0.13538470729209706</v>
      </c>
      <c r="J212" s="4">
        <v>44.642857142857139</v>
      </c>
      <c r="K212" s="4">
        <v>7.2633849768414649</v>
      </c>
    </row>
    <row r="213" spans="1:11" x14ac:dyDescent="0.15">
      <c r="A213" s="2">
        <v>37653</v>
      </c>
      <c r="B213" s="1">
        <v>984.15300000000002</v>
      </c>
      <c r="C213">
        <f t="shared" si="6"/>
        <v>6.891781372770156</v>
      </c>
      <c r="D213">
        <f t="shared" si="7"/>
        <v>-5.0904661409305163E-2</v>
      </c>
      <c r="F213" s="4">
        <v>189</v>
      </c>
      <c r="G213" s="4">
        <v>7.1818536376380351</v>
      </c>
      <c r="H213" s="4">
        <v>1.4306202737880191E-2</v>
      </c>
      <c r="J213" s="4">
        <v>44.88095238095238</v>
      </c>
      <c r="K213" s="4">
        <v>7.2646853903628887</v>
      </c>
    </row>
    <row r="214" spans="1:11" x14ac:dyDescent="0.15">
      <c r="A214" s="2">
        <v>37681</v>
      </c>
      <c r="B214" s="1">
        <v>1028.749</v>
      </c>
      <c r="C214">
        <f t="shared" si="6"/>
        <v>6.9360987799373444</v>
      </c>
      <c r="D214">
        <f t="shared" si="7"/>
        <v>4.431740716718835E-2</v>
      </c>
      <c r="F214" s="4">
        <v>190</v>
      </c>
      <c r="G214" s="4">
        <v>7.2337158300555151</v>
      </c>
      <c r="H214" s="4">
        <v>0.11205564168466786</v>
      </c>
      <c r="J214" s="4">
        <v>45.11904761904762</v>
      </c>
      <c r="K214" s="4">
        <v>7.2654129398963301</v>
      </c>
    </row>
    <row r="215" spans="1:11" x14ac:dyDescent="0.15">
      <c r="A215" s="2">
        <v>37712</v>
      </c>
      <c r="B215" s="1">
        <v>1068.6089999999999</v>
      </c>
      <c r="C215">
        <f t="shared" si="6"/>
        <v>6.974113081722904</v>
      </c>
      <c r="D215">
        <f t="shared" si="7"/>
        <v>3.8014301785559645E-2</v>
      </c>
      <c r="F215" s="4">
        <v>191</v>
      </c>
      <c r="G215" s="4">
        <v>7.1720794419395686</v>
      </c>
      <c r="H215" s="4">
        <v>0.22222618612060963</v>
      </c>
      <c r="J215" s="4">
        <v>45.357142857142854</v>
      </c>
      <c r="K215" s="4">
        <v>7.2774349931319549</v>
      </c>
    </row>
    <row r="216" spans="1:11" x14ac:dyDescent="0.15">
      <c r="A216" s="2">
        <v>37742</v>
      </c>
      <c r="B216" s="1">
        <v>1144.999</v>
      </c>
      <c r="C216">
        <f t="shared" si="6"/>
        <v>7.0431590426255131</v>
      </c>
      <c r="D216">
        <f t="shared" si="7"/>
        <v>6.904596090260906E-2</v>
      </c>
      <c r="F216" s="4">
        <v>192</v>
      </c>
      <c r="G216" s="4">
        <v>7.1317681872511169</v>
      </c>
      <c r="H216" s="4">
        <v>0.24496519530501626</v>
      </c>
      <c r="J216" s="4">
        <v>45.595238095238095</v>
      </c>
      <c r="K216" s="4">
        <v>7.2807357621341477</v>
      </c>
    </row>
    <row r="217" spans="1:11" x14ac:dyDescent="0.15">
      <c r="A217" s="2">
        <v>37773</v>
      </c>
      <c r="B217" s="1">
        <v>1214.444</v>
      </c>
      <c r="C217">
        <f t="shared" si="6"/>
        <v>7.1020416378690649</v>
      </c>
      <c r="D217">
        <f t="shared" si="7"/>
        <v>5.8882595243551883E-2</v>
      </c>
      <c r="F217" s="4">
        <v>193</v>
      </c>
      <c r="G217" s="4">
        <v>7.0746011452120117</v>
      </c>
      <c r="H217" s="4">
        <v>0.19081179468431841</v>
      </c>
      <c r="J217" s="4">
        <v>45.833333333333329</v>
      </c>
      <c r="K217" s="4">
        <v>7.2925502235933894</v>
      </c>
    </row>
    <row r="218" spans="1:11" x14ac:dyDescent="0.15">
      <c r="A218" s="2">
        <v>37803</v>
      </c>
      <c r="B218" s="1">
        <v>1268.7529999999999</v>
      </c>
      <c r="C218">
        <f t="shared" si="6"/>
        <v>7.1457898073193213</v>
      </c>
      <c r="D218">
        <f t="shared" si="7"/>
        <v>4.3748169450256391E-2</v>
      </c>
      <c r="F218" s="4">
        <v>194</v>
      </c>
      <c r="G218" s="4">
        <v>7.1659440191030868</v>
      </c>
      <c r="H218" s="4">
        <v>0.13794160096908215</v>
      </c>
      <c r="J218" s="4">
        <v>46.071428571428569</v>
      </c>
      <c r="K218" s="4">
        <v>7.2944846304851447</v>
      </c>
    </row>
    <row r="219" spans="1:11" x14ac:dyDescent="0.15">
      <c r="A219" s="2">
        <v>37834</v>
      </c>
      <c r="B219" s="1">
        <v>1272.499</v>
      </c>
      <c r="C219">
        <f t="shared" si="6"/>
        <v>7.1487379625697525</v>
      </c>
      <c r="D219">
        <f t="shared" si="7"/>
        <v>2.9481552504311281E-3</v>
      </c>
      <c r="F219" s="4">
        <v>195</v>
      </c>
      <c r="G219" s="4">
        <v>7.0868059479987577</v>
      </c>
      <c r="H219" s="4">
        <v>0.1257738780133435</v>
      </c>
      <c r="J219" s="4">
        <v>46.30952380952381</v>
      </c>
      <c r="K219" s="4">
        <v>7.2985540265634192</v>
      </c>
    </row>
    <row r="220" spans="1:11" x14ac:dyDescent="0.15">
      <c r="A220" s="2">
        <v>37865</v>
      </c>
      <c r="B220" s="1">
        <v>1358.2190000000001</v>
      </c>
      <c r="C220">
        <f t="shared" si="6"/>
        <v>7.2139295616850694</v>
      </c>
      <c r="D220">
        <f t="shared" si="7"/>
        <v>6.5191599115316912E-2</v>
      </c>
      <c r="F220" s="4">
        <v>196</v>
      </c>
      <c r="G220" s="4">
        <v>7.0919546179240713</v>
      </c>
      <c r="H220" s="4">
        <v>3.7762714678676979E-2</v>
      </c>
      <c r="J220" s="4">
        <v>46.547619047619044</v>
      </c>
      <c r="K220" s="4">
        <v>7.303416485515843</v>
      </c>
    </row>
    <row r="221" spans="1:11" x14ac:dyDescent="0.15">
      <c r="A221" s="2">
        <v>37895</v>
      </c>
      <c r="B221" s="1">
        <v>1395.5920000000001</v>
      </c>
      <c r="C221">
        <f t="shared" si="6"/>
        <v>7.2410739769946701</v>
      </c>
      <c r="D221">
        <f t="shared" si="7"/>
        <v>2.7144415309600767E-2</v>
      </c>
      <c r="F221" s="4">
        <v>197</v>
      </c>
      <c r="G221" s="4">
        <v>7.0680457898652813</v>
      </c>
      <c r="H221" s="4">
        <v>-6.0399023132330143E-2</v>
      </c>
      <c r="J221" s="4">
        <v>46.785714285714285</v>
      </c>
      <c r="K221" s="4">
        <v>7.3038856200721689</v>
      </c>
    </row>
    <row r="222" spans="1:11" x14ac:dyDescent="0.15">
      <c r="A222" s="2">
        <v>37926</v>
      </c>
      <c r="B222" s="1">
        <v>1412.8019999999999</v>
      </c>
      <c r="C222">
        <f t="shared" si="6"/>
        <v>7.2533302454772324</v>
      </c>
      <c r="D222">
        <f t="shared" si="7"/>
        <v>1.2256268482562227E-2</v>
      </c>
      <c r="F222" s="4">
        <v>198</v>
      </c>
      <c r="G222" s="4">
        <v>7.0677588833047009</v>
      </c>
      <c r="H222" s="4">
        <v>-0.18265318033416467</v>
      </c>
      <c r="J222" s="4">
        <v>47.023809523809526</v>
      </c>
      <c r="K222" s="4">
        <v>7.3064542147528284</v>
      </c>
    </row>
    <row r="223" spans="1:11" x14ac:dyDescent="0.15">
      <c r="A223" s="2">
        <v>37956</v>
      </c>
      <c r="B223" s="1">
        <v>1427.079</v>
      </c>
      <c r="C223">
        <f t="shared" si="6"/>
        <v>7.2633849768414649</v>
      </c>
      <c r="D223">
        <f t="shared" si="7"/>
        <v>1.0054731364232516E-2</v>
      </c>
      <c r="F223" s="4">
        <v>199</v>
      </c>
      <c r="G223" s="4">
        <v>7.1317025819993125</v>
      </c>
      <c r="H223" s="4">
        <v>-0.26427671054499235</v>
      </c>
      <c r="J223" s="4">
        <v>47.261904761904759</v>
      </c>
      <c r="K223" s="4">
        <v>7.3128816630631279</v>
      </c>
    </row>
    <row r="224" spans="1:11" x14ac:dyDescent="0.15">
      <c r="A224" s="2">
        <v>37987</v>
      </c>
      <c r="B224" s="1">
        <v>1521.3040000000001</v>
      </c>
      <c r="C224">
        <f t="shared" si="6"/>
        <v>7.3273231407958042</v>
      </c>
      <c r="D224">
        <f t="shared" si="7"/>
        <v>6.3938163954339267E-2</v>
      </c>
      <c r="F224" s="4">
        <v>200</v>
      </c>
      <c r="G224" s="4">
        <v>7.0981896042617354</v>
      </c>
      <c r="H224" s="4">
        <v>-0.30340147594812539</v>
      </c>
      <c r="J224" s="4">
        <v>47.5</v>
      </c>
      <c r="K224" s="4">
        <v>7.314200573217553</v>
      </c>
    </row>
    <row r="225" spans="1:11" x14ac:dyDescent="0.15">
      <c r="A225" s="2">
        <v>38018</v>
      </c>
      <c r="B225" s="1">
        <v>1485.366</v>
      </c>
      <c r="C225">
        <f t="shared" si="6"/>
        <v>7.303416485515843</v>
      </c>
      <c r="D225">
        <f t="shared" si="7"/>
        <v>-2.3906655279961164E-2</v>
      </c>
      <c r="F225" s="4">
        <v>201</v>
      </c>
      <c r="G225" s="4">
        <v>7.1560094716445484</v>
      </c>
      <c r="H225" s="4">
        <v>-0.33904032143539364</v>
      </c>
      <c r="J225" s="4">
        <v>47.738095238095234</v>
      </c>
      <c r="K225" s="4">
        <v>7.314482257263812</v>
      </c>
    </row>
    <row r="226" spans="1:11" x14ac:dyDescent="0.15">
      <c r="A226" s="2">
        <v>38047</v>
      </c>
      <c r="B226" s="1">
        <v>1428.9359999999999</v>
      </c>
      <c r="C226">
        <f t="shared" si="6"/>
        <v>7.2646853903628887</v>
      </c>
      <c r="D226">
        <f t="shared" si="7"/>
        <v>-3.8731095152954254E-2</v>
      </c>
      <c r="F226" s="4">
        <v>202</v>
      </c>
      <c r="G226" s="4">
        <v>7.2320564601518385</v>
      </c>
      <c r="H226" s="4">
        <v>-0.26819687826507899</v>
      </c>
      <c r="J226" s="4">
        <v>47.976190476190474</v>
      </c>
      <c r="K226" s="4">
        <v>7.3236992910953518</v>
      </c>
    </row>
    <row r="227" spans="1:11" x14ac:dyDescent="0.15">
      <c r="A227" s="2">
        <v>38078</v>
      </c>
      <c r="B227" s="1">
        <v>1469.3130000000001</v>
      </c>
      <c r="C227">
        <f t="shared" si="6"/>
        <v>7.2925502235933894</v>
      </c>
      <c r="D227">
        <f t="shared" si="7"/>
        <v>2.7864833230500707E-2</v>
      </c>
      <c r="F227" s="4">
        <v>203</v>
      </c>
      <c r="G227" s="4">
        <v>7.1279222744112314</v>
      </c>
      <c r="H227" s="4">
        <v>-0.18794184813435777</v>
      </c>
      <c r="J227" s="4">
        <v>48.214285714285715</v>
      </c>
      <c r="K227" s="4">
        <v>7.3273231407958042</v>
      </c>
    </row>
    <row r="228" spans="1:11" x14ac:dyDescent="0.15">
      <c r="A228" s="2">
        <v>38108</v>
      </c>
      <c r="B228" s="1">
        <v>1418.1010000000001</v>
      </c>
      <c r="C228">
        <f t="shared" si="6"/>
        <v>7.2570739316359401</v>
      </c>
      <c r="D228">
        <f t="shared" si="7"/>
        <v>-3.5476291957449391E-2</v>
      </c>
      <c r="F228" s="4">
        <v>204</v>
      </c>
      <c r="G228" s="4">
        <v>7.144133490620459</v>
      </c>
      <c r="H228" s="4">
        <v>-0.20144745644099782</v>
      </c>
      <c r="J228" s="4">
        <v>48.452380952380949</v>
      </c>
      <c r="K228" s="4">
        <v>7.3273921581497525</v>
      </c>
    </row>
    <row r="229" spans="1:11" x14ac:dyDescent="0.15">
      <c r="A229" s="2">
        <v>38139</v>
      </c>
      <c r="B229" s="1">
        <v>1478.1610000000001</v>
      </c>
      <c r="C229">
        <f t="shared" si="6"/>
        <v>7.2985540265634192</v>
      </c>
      <c r="D229">
        <f t="shared" si="7"/>
        <v>4.1480094927479172E-2</v>
      </c>
      <c r="F229" s="4">
        <v>205</v>
      </c>
      <c r="G229" s="4">
        <v>7.1114422964165973</v>
      </c>
      <c r="H229" s="4">
        <v>-0.2196609236464413</v>
      </c>
      <c r="J229" s="4">
        <v>48.69047619047619</v>
      </c>
      <c r="K229" s="4">
        <v>7.3318445424833865</v>
      </c>
    </row>
    <row r="230" spans="1:11" x14ac:dyDescent="0.15">
      <c r="A230" s="2">
        <v>38169</v>
      </c>
      <c r="B230" s="1">
        <v>1416.953</v>
      </c>
      <c r="C230">
        <f t="shared" si="6"/>
        <v>7.2562640704743915</v>
      </c>
      <c r="D230">
        <f t="shared" si="7"/>
        <v>-4.2289956089027747E-2</v>
      </c>
      <c r="F230" s="4">
        <v>206</v>
      </c>
      <c r="G230" s="4">
        <v>7.1695080956801158</v>
      </c>
      <c r="H230" s="4">
        <v>-0.23340931574277146</v>
      </c>
      <c r="J230" s="4">
        <v>48.928571428571431</v>
      </c>
      <c r="K230" s="4">
        <v>7.3358549483858484</v>
      </c>
    </row>
    <row r="231" spans="1:11" x14ac:dyDescent="0.15">
      <c r="A231" s="2">
        <v>38200</v>
      </c>
      <c r="B231" s="1">
        <v>1355.5060000000001</v>
      </c>
      <c r="C231">
        <f t="shared" si="6"/>
        <v>7.2119300953398424</v>
      </c>
      <c r="D231">
        <f t="shared" si="7"/>
        <v>-4.4333975134549064E-2</v>
      </c>
      <c r="F231" s="4">
        <v>207</v>
      </c>
      <c r="G231" s="4">
        <v>7.1656645029363562</v>
      </c>
      <c r="H231" s="4">
        <v>-0.19155142121345214</v>
      </c>
      <c r="J231" s="4">
        <v>49.166666666666664</v>
      </c>
      <c r="K231" s="4">
        <v>7.3394091157130887</v>
      </c>
    </row>
    <row r="232" spans="1:11" x14ac:dyDescent="0.15">
      <c r="A232" s="2">
        <v>38231</v>
      </c>
      <c r="B232" s="1">
        <v>1404.8119999999999</v>
      </c>
      <c r="C232">
        <f t="shared" si="6"/>
        <v>7.2476587649855979</v>
      </c>
      <c r="D232">
        <f t="shared" si="7"/>
        <v>3.5728669645755495E-2</v>
      </c>
      <c r="F232" s="4">
        <v>208</v>
      </c>
      <c r="G232" s="4">
        <v>7.18458740721728</v>
      </c>
      <c r="H232" s="4">
        <v>-0.14142836459176689</v>
      </c>
      <c r="J232" s="4">
        <v>49.404761904761905</v>
      </c>
      <c r="K232" s="4">
        <v>7.3431616404599334</v>
      </c>
    </row>
    <row r="233" spans="1:11" x14ac:dyDescent="0.15">
      <c r="A233" s="2">
        <v>38261</v>
      </c>
      <c r="B233" s="1">
        <v>1452.056</v>
      </c>
      <c r="C233">
        <f t="shared" si="6"/>
        <v>7.2807357621341477</v>
      </c>
      <c r="D233">
        <f t="shared" si="7"/>
        <v>3.3076997148549836E-2</v>
      </c>
      <c r="F233" s="4">
        <v>209</v>
      </c>
      <c r="G233" s="4">
        <v>7.178389852816049</v>
      </c>
      <c r="H233" s="4">
        <v>-7.6348214946984072E-2</v>
      </c>
      <c r="J233" s="4">
        <v>49.642857142857139</v>
      </c>
      <c r="K233" s="4">
        <v>7.345771471740183</v>
      </c>
    </row>
    <row r="234" spans="1:11" x14ac:dyDescent="0.15">
      <c r="A234" s="2">
        <v>38292</v>
      </c>
      <c r="B234" s="1">
        <v>1545.5909999999999</v>
      </c>
      <c r="C234">
        <f t="shared" si="6"/>
        <v>7.3431616404599334</v>
      </c>
      <c r="D234">
        <f t="shared" si="7"/>
        <v>6.2425878325785611E-2</v>
      </c>
      <c r="F234" s="4">
        <v>210</v>
      </c>
      <c r="G234" s="4">
        <v>7.1691609782156593</v>
      </c>
      <c r="H234" s="4">
        <v>-2.3371170896338E-2</v>
      </c>
      <c r="J234" s="4">
        <v>49.88095238095238</v>
      </c>
      <c r="K234" s="4">
        <v>7.352499431875593</v>
      </c>
    </row>
    <row r="235" spans="1:11" x14ac:dyDescent="0.15">
      <c r="A235" s="2">
        <v>38322</v>
      </c>
      <c r="B235" s="1">
        <v>1612.143</v>
      </c>
      <c r="C235">
        <f t="shared" si="6"/>
        <v>7.3853196288095226</v>
      </c>
      <c r="D235">
        <f t="shared" si="7"/>
        <v>4.2157988349589282E-2</v>
      </c>
      <c r="F235" s="4">
        <v>211</v>
      </c>
      <c r="G235" s="4">
        <v>7.1442813944186261</v>
      </c>
      <c r="H235" s="4">
        <v>4.4565681511263833E-3</v>
      </c>
      <c r="J235" s="4">
        <v>50.11904761904762</v>
      </c>
      <c r="K235" s="4">
        <v>7.3529601962591613</v>
      </c>
    </row>
    <row r="236" spans="1:11" x14ac:dyDescent="0.15">
      <c r="A236" s="2">
        <v>38353</v>
      </c>
      <c r="B236" s="1">
        <v>1539.8019999999999</v>
      </c>
      <c r="C236">
        <f t="shared" si="6"/>
        <v>7.3394091157130887</v>
      </c>
      <c r="D236">
        <f t="shared" si="7"/>
        <v>-4.5910513096433903E-2</v>
      </c>
      <c r="F236" s="4">
        <v>212</v>
      </c>
      <c r="G236" s="4">
        <v>7.1822370424208026</v>
      </c>
      <c r="H236" s="4">
        <v>3.169251926426675E-2</v>
      </c>
      <c r="J236" s="4">
        <v>50.357142857142854</v>
      </c>
      <c r="K236" s="4">
        <v>7.3568646353033618</v>
      </c>
    </row>
    <row r="237" spans="1:11" x14ac:dyDescent="0.15">
      <c r="A237" s="2">
        <v>38384</v>
      </c>
      <c r="B237" s="1">
        <v>1521.4090000000001</v>
      </c>
      <c r="C237">
        <f t="shared" si="6"/>
        <v>7.3273921581497525</v>
      </c>
      <c r="D237">
        <f t="shared" si="7"/>
        <v>-1.2016957563336206E-2</v>
      </c>
      <c r="F237" s="4">
        <v>213</v>
      </c>
      <c r="G237" s="4">
        <v>7.1590361167275098</v>
      </c>
      <c r="H237" s="4">
        <v>8.2037860267160312E-2</v>
      </c>
      <c r="J237" s="4">
        <v>50.595238095238095</v>
      </c>
      <c r="K237" s="4">
        <v>7.3693158658444844</v>
      </c>
    </row>
    <row r="238" spans="1:11" x14ac:dyDescent="0.15">
      <c r="A238" s="2">
        <v>38412</v>
      </c>
      <c r="B238" s="1">
        <v>1499.492</v>
      </c>
      <c r="C238">
        <f t="shared" si="6"/>
        <v>7.3128816630631279</v>
      </c>
      <c r="D238">
        <f t="shared" si="7"/>
        <v>-1.4510495086624609E-2</v>
      </c>
      <c r="F238" s="4">
        <v>214</v>
      </c>
      <c r="G238" s="4">
        <v>7.1499574214419708</v>
      </c>
      <c r="H238" s="4">
        <v>0.1033728240352616</v>
      </c>
      <c r="J238" s="4">
        <v>50.833333333333329</v>
      </c>
      <c r="K238" s="4">
        <v>7.3696454580259871</v>
      </c>
    </row>
    <row r="239" spans="1:11" x14ac:dyDescent="0.15">
      <c r="A239" s="2">
        <v>38443</v>
      </c>
      <c r="B239" s="1">
        <v>1447.271</v>
      </c>
      <c r="C239">
        <f t="shared" si="6"/>
        <v>7.2774349931319549</v>
      </c>
      <c r="D239">
        <f t="shared" si="7"/>
        <v>-3.5446669931173069E-2</v>
      </c>
      <c r="F239" s="4">
        <v>215</v>
      </c>
      <c r="G239" s="4">
        <v>7.1486149383989632</v>
      </c>
      <c r="H239" s="4">
        <v>0.11477003844250167</v>
      </c>
      <c r="J239" s="4">
        <v>51.071428571428569</v>
      </c>
      <c r="K239" s="4">
        <v>7.3714672823933807</v>
      </c>
    </row>
    <row r="240" spans="1:11" x14ac:dyDescent="0.15">
      <c r="A240" s="2">
        <v>38473</v>
      </c>
      <c r="B240" s="1">
        <v>1489.885</v>
      </c>
      <c r="C240">
        <f t="shared" si="6"/>
        <v>7.3064542147528284</v>
      </c>
      <c r="D240">
        <f t="shared" si="7"/>
        <v>2.9019221620873559E-2</v>
      </c>
      <c r="F240" s="4">
        <v>216</v>
      </c>
      <c r="G240" s="4">
        <v>7.1814727057965815</v>
      </c>
      <c r="H240" s="4">
        <v>0.14585043499922268</v>
      </c>
      <c r="J240" s="4">
        <v>51.30952380952381</v>
      </c>
      <c r="K240" s="4">
        <v>7.3767333825561332</v>
      </c>
    </row>
    <row r="241" spans="1:11" x14ac:dyDescent="0.15">
      <c r="A241" s="2">
        <v>38504</v>
      </c>
      <c r="B241" s="1">
        <v>1528.1980000000001</v>
      </c>
      <c r="C241">
        <f t="shared" si="6"/>
        <v>7.3318445424833865</v>
      </c>
      <c r="D241">
        <f t="shared" si="7"/>
        <v>2.5390327730558049E-2</v>
      </c>
      <c r="F241" s="4">
        <v>217</v>
      </c>
      <c r="G241" s="4">
        <v>7.1279055052909399</v>
      </c>
      <c r="H241" s="4">
        <v>0.17551098022490308</v>
      </c>
      <c r="J241" s="4">
        <v>51.547619047619044</v>
      </c>
      <c r="K241" s="4">
        <v>7.3853196288095226</v>
      </c>
    </row>
    <row r="242" spans="1:11" x14ac:dyDescent="0.15">
      <c r="A242" s="2">
        <v>38534</v>
      </c>
      <c r="B242" s="1">
        <v>1566.9159999999999</v>
      </c>
      <c r="C242">
        <f t="shared" si="6"/>
        <v>7.3568646353033618</v>
      </c>
      <c r="D242">
        <f t="shared" si="7"/>
        <v>2.5020092819975304E-2</v>
      </c>
      <c r="F242" s="4">
        <v>218</v>
      </c>
      <c r="G242" s="4">
        <v>7.1188656580924112</v>
      </c>
      <c r="H242" s="4">
        <v>0.14581973227047751</v>
      </c>
      <c r="J242" s="4">
        <v>51.785714285714285</v>
      </c>
      <c r="K242" s="4">
        <v>7.3889121044572397</v>
      </c>
    </row>
    <row r="243" spans="1:11" x14ac:dyDescent="0.15">
      <c r="A243" s="2">
        <v>38565</v>
      </c>
      <c r="B243" s="1">
        <v>1587.0709999999999</v>
      </c>
      <c r="C243">
        <f t="shared" si="6"/>
        <v>7.3696454580259871</v>
      </c>
      <c r="D243">
        <f t="shared" si="7"/>
        <v>1.2780822722625373E-2</v>
      </c>
      <c r="F243" s="4">
        <v>219</v>
      </c>
      <c r="G243" s="4">
        <v>7.159475422898927</v>
      </c>
      <c r="H243" s="4">
        <v>0.13307480069446243</v>
      </c>
      <c r="J243" s="4">
        <v>52.023809523809526</v>
      </c>
      <c r="K243" s="4">
        <v>7.3909107918057657</v>
      </c>
    </row>
    <row r="244" spans="1:11" x14ac:dyDescent="0.15">
      <c r="A244" s="2">
        <v>38596</v>
      </c>
      <c r="B244" s="1">
        <v>1586.548</v>
      </c>
      <c r="C244">
        <f t="shared" si="6"/>
        <v>7.3693158658444844</v>
      </c>
      <c r="D244">
        <f t="shared" si="7"/>
        <v>-3.2959218150274694E-4</v>
      </c>
      <c r="F244" s="4">
        <v>220</v>
      </c>
      <c r="G244" s="4">
        <v>7.1208504159517787</v>
      </c>
      <c r="H244" s="4">
        <v>0.13622351568416136</v>
      </c>
      <c r="J244" s="4">
        <v>52.261904761904759</v>
      </c>
      <c r="K244" s="4">
        <v>7.3943056280601782</v>
      </c>
    </row>
    <row r="245" spans="1:11" x14ac:dyDescent="0.15">
      <c r="A245" s="2">
        <v>38626</v>
      </c>
      <c r="B245" s="1">
        <v>1560.81</v>
      </c>
      <c r="C245">
        <f t="shared" si="6"/>
        <v>7.3529601962591613</v>
      </c>
      <c r="D245">
        <f t="shared" si="7"/>
        <v>-1.6355669585323085E-2</v>
      </c>
      <c r="F245" s="4">
        <v>221</v>
      </c>
      <c r="G245" s="4">
        <v>7.1677779210953609</v>
      </c>
      <c r="H245" s="4">
        <v>0.13077610546805829</v>
      </c>
      <c r="J245" s="4">
        <v>52.5</v>
      </c>
      <c r="K245" s="4">
        <v>7.401016345104618</v>
      </c>
    </row>
    <row r="246" spans="1:11" x14ac:dyDescent="0.15">
      <c r="A246" s="2">
        <v>38657</v>
      </c>
      <c r="B246" s="1">
        <v>1653.789</v>
      </c>
      <c r="C246">
        <f t="shared" si="6"/>
        <v>7.4108242979175367</v>
      </c>
      <c r="D246">
        <f t="shared" si="7"/>
        <v>5.7864101658375411E-2</v>
      </c>
      <c r="F246" s="4">
        <v>222</v>
      </c>
      <c r="G246" s="4">
        <v>7.1166954877967008</v>
      </c>
      <c r="H246" s="4">
        <v>0.13956858267769068</v>
      </c>
      <c r="J246" s="4">
        <v>52.738095238095234</v>
      </c>
      <c r="K246" s="4">
        <v>7.4108242979175367</v>
      </c>
    </row>
    <row r="247" spans="1:11" x14ac:dyDescent="0.15">
      <c r="A247" s="2">
        <v>38687</v>
      </c>
      <c r="B247" s="1">
        <v>1684.789</v>
      </c>
      <c r="C247">
        <f t="shared" si="6"/>
        <v>7.4293956123935354</v>
      </c>
      <c r="D247">
        <f t="shared" si="7"/>
        <v>1.857131447599869E-2</v>
      </c>
      <c r="F247" s="4">
        <v>223</v>
      </c>
      <c r="G247" s="4">
        <v>7.1154490582519285</v>
      </c>
      <c r="H247" s="4">
        <v>9.648103708791389E-2</v>
      </c>
      <c r="J247" s="4">
        <v>52.976190476190474</v>
      </c>
      <c r="K247" s="4">
        <v>7.4213343086446759</v>
      </c>
    </row>
    <row r="248" spans="1:11" x14ac:dyDescent="0.15">
      <c r="A248" s="2">
        <v>38718</v>
      </c>
      <c r="B248" s="1">
        <v>1713.9480000000001</v>
      </c>
      <c r="C248">
        <f t="shared" si="6"/>
        <v>7.4465547603077749</v>
      </c>
      <c r="D248">
        <f t="shared" si="7"/>
        <v>1.7159147914239448E-2</v>
      </c>
      <c r="F248" s="4">
        <v>224</v>
      </c>
      <c r="G248" s="4">
        <v>7.1642707392951737</v>
      </c>
      <c r="H248" s="4">
        <v>8.338802569042425E-2</v>
      </c>
      <c r="J248" s="4">
        <v>53.214285714285715</v>
      </c>
      <c r="K248" s="4">
        <v>7.4250920590877847</v>
      </c>
    </row>
    <row r="249" spans="1:11" x14ac:dyDescent="0.15">
      <c r="A249" s="2">
        <v>38749</v>
      </c>
      <c r="B249" s="1">
        <v>1671.2619999999999</v>
      </c>
      <c r="C249">
        <f t="shared" si="6"/>
        <v>7.4213343086446759</v>
      </c>
      <c r="D249">
        <f t="shared" si="7"/>
        <v>-2.5220451663098942E-2</v>
      </c>
      <c r="F249" s="4">
        <v>225</v>
      </c>
      <c r="G249" s="4">
        <v>7.1626537666202763</v>
      </c>
      <c r="H249" s="4">
        <v>0.11808199551387144</v>
      </c>
      <c r="J249" s="4">
        <v>53.452380952380949</v>
      </c>
      <c r="K249" s="4">
        <v>7.4257612621562927</v>
      </c>
    </row>
    <row r="250" spans="1:11" x14ac:dyDescent="0.15">
      <c r="A250" s="2">
        <v>38777</v>
      </c>
      <c r="B250" s="1">
        <v>1678.6769999999999</v>
      </c>
      <c r="C250">
        <f t="shared" si="6"/>
        <v>7.4257612621562927</v>
      </c>
      <c r="D250">
        <f t="shared" si="7"/>
        <v>4.4269535116168157E-3</v>
      </c>
      <c r="F250" s="4">
        <v>226</v>
      </c>
      <c r="G250" s="4">
        <v>7.1805505238376144</v>
      </c>
      <c r="H250" s="4">
        <v>0.16261111662231897</v>
      </c>
      <c r="J250" s="4">
        <v>53.69047619047619</v>
      </c>
      <c r="K250" s="4">
        <v>7.4293956123935354</v>
      </c>
    </row>
    <row r="251" spans="1:11" x14ac:dyDescent="0.15">
      <c r="A251" s="2">
        <v>38808</v>
      </c>
      <c r="B251" s="1">
        <v>1714.6969999999999</v>
      </c>
      <c r="C251">
        <f t="shared" si="6"/>
        <v>7.4469916676060892</v>
      </c>
      <c r="D251">
        <f t="shared" si="7"/>
        <v>2.1230405449796486E-2</v>
      </c>
      <c r="F251" s="4">
        <v>227</v>
      </c>
      <c r="G251" s="4">
        <v>7.1681912961034735</v>
      </c>
      <c r="H251" s="4">
        <v>0.21712833270604914</v>
      </c>
      <c r="J251" s="4">
        <v>53.928571428571423</v>
      </c>
      <c r="K251" s="4">
        <v>7.4313073765480473</v>
      </c>
    </row>
    <row r="252" spans="1:11" x14ac:dyDescent="0.15">
      <c r="A252" s="2">
        <v>38838</v>
      </c>
      <c r="B252" s="1">
        <v>1637.6479999999999</v>
      </c>
      <c r="C252">
        <f t="shared" si="6"/>
        <v>7.401016345104618</v>
      </c>
      <c r="D252">
        <f t="shared" si="7"/>
        <v>-4.5975322501471183E-2</v>
      </c>
      <c r="F252" s="4">
        <v>228</v>
      </c>
      <c r="G252" s="4">
        <v>7.1144876956372043</v>
      </c>
      <c r="H252" s="4">
        <v>0.22492142007588445</v>
      </c>
      <c r="J252" s="4">
        <v>54.166666666666664</v>
      </c>
      <c r="K252" s="4">
        <v>7.4344818105797925</v>
      </c>
    </row>
    <row r="253" spans="1:11" x14ac:dyDescent="0.15">
      <c r="A253" s="2">
        <v>38869</v>
      </c>
      <c r="B253" s="1">
        <v>1560.0909999999999</v>
      </c>
      <c r="C253">
        <f t="shared" si="6"/>
        <v>7.352499431875593</v>
      </c>
      <c r="D253">
        <f t="shared" si="7"/>
        <v>-4.8516913229025072E-2</v>
      </c>
      <c r="F253" s="4">
        <v>229</v>
      </c>
      <c r="G253" s="4">
        <v>7.1351557657740212</v>
      </c>
      <c r="H253" s="4">
        <v>0.19223639237573131</v>
      </c>
      <c r="J253" s="4">
        <v>54.404761904761905</v>
      </c>
      <c r="K253" s="4">
        <v>7.4408528317490719</v>
      </c>
    </row>
    <row r="254" spans="1:11" x14ac:dyDescent="0.15">
      <c r="A254" s="2">
        <v>38899</v>
      </c>
      <c r="B254" s="1">
        <v>1501.471</v>
      </c>
      <c r="C254">
        <f t="shared" si="6"/>
        <v>7.314200573217553</v>
      </c>
      <c r="D254">
        <f t="shared" si="7"/>
        <v>-3.8298858658039947E-2</v>
      </c>
      <c r="F254" s="4">
        <v>230</v>
      </c>
      <c r="G254" s="4">
        <v>7.1336352227796525</v>
      </c>
      <c r="H254" s="4">
        <v>0.17924644028347547</v>
      </c>
      <c r="J254" s="4">
        <v>54.642857142857139</v>
      </c>
      <c r="K254" s="4">
        <v>7.4442504038811315</v>
      </c>
    </row>
    <row r="255" spans="1:11" x14ac:dyDescent="0.15">
      <c r="A255" s="2">
        <v>38930</v>
      </c>
      <c r="B255" s="1">
        <v>1534.3389999999999</v>
      </c>
      <c r="C255">
        <f t="shared" si="6"/>
        <v>7.3358549483858484</v>
      </c>
      <c r="D255">
        <f t="shared" si="7"/>
        <v>2.1654375168295381E-2</v>
      </c>
      <c r="F255" s="4">
        <v>231</v>
      </c>
      <c r="G255" s="4">
        <v>7.1208684792711043</v>
      </c>
      <c r="H255" s="4">
        <v>0.15656651386085052</v>
      </c>
      <c r="J255" s="4">
        <v>54.88095238095238</v>
      </c>
      <c r="K255" s="4">
        <v>7.4449606766469536</v>
      </c>
    </row>
    <row r="256" spans="1:11" x14ac:dyDescent="0.15">
      <c r="A256" s="2">
        <v>38961</v>
      </c>
      <c r="B256" s="1">
        <v>1621.182</v>
      </c>
      <c r="C256">
        <f t="shared" si="6"/>
        <v>7.3909107918057657</v>
      </c>
      <c r="D256">
        <f t="shared" si="7"/>
        <v>5.5055843419917316E-2</v>
      </c>
      <c r="F256" s="4">
        <v>232</v>
      </c>
      <c r="G256" s="4">
        <v>7.160179361445417</v>
      </c>
      <c r="H256" s="4">
        <v>0.14627485330741141</v>
      </c>
      <c r="J256" s="4">
        <v>55.11904761904762</v>
      </c>
      <c r="K256" s="4">
        <v>7.4465547603077749</v>
      </c>
    </row>
    <row r="257" spans="1:11" x14ac:dyDescent="0.15">
      <c r="A257" s="2">
        <v>38991</v>
      </c>
      <c r="B257" s="1">
        <v>1704.203</v>
      </c>
      <c r="C257">
        <f t="shared" si="6"/>
        <v>7.4408528317490719</v>
      </c>
      <c r="D257">
        <f t="shared" si="7"/>
        <v>4.9942039943306149E-2</v>
      </c>
      <c r="F257" s="4">
        <v>233</v>
      </c>
      <c r="G257" s="4">
        <v>7.1579664855088438</v>
      </c>
      <c r="H257" s="4">
        <v>0.17387805697454262</v>
      </c>
      <c r="J257" s="4">
        <v>55.357142857142854</v>
      </c>
      <c r="K257" s="4">
        <v>7.4469916676060892</v>
      </c>
    </row>
    <row r="258" spans="1:11" x14ac:dyDescent="0.15">
      <c r="A258" s="2">
        <v>39022</v>
      </c>
      <c r="B258" s="1">
        <v>1770.2760000000001</v>
      </c>
      <c r="C258">
        <f t="shared" si="6"/>
        <v>7.4788907456151019</v>
      </c>
      <c r="D258">
        <f t="shared" si="7"/>
        <v>3.803791386603006E-2</v>
      </c>
      <c r="F258" s="4">
        <v>234</v>
      </c>
      <c r="G258" s="4">
        <v>7.1577407186638293</v>
      </c>
      <c r="H258" s="4">
        <v>0.19912391663953244</v>
      </c>
      <c r="J258" s="4">
        <v>55.595238095238095</v>
      </c>
      <c r="K258" s="4">
        <v>7.4512422657076005</v>
      </c>
    </row>
    <row r="259" spans="1:11" x14ac:dyDescent="0.15">
      <c r="A259" s="2">
        <v>39052</v>
      </c>
      <c r="B259" s="1">
        <v>1780.6769999999999</v>
      </c>
      <c r="C259">
        <f t="shared" si="6"/>
        <v>7.4847489080549696</v>
      </c>
      <c r="D259">
        <f t="shared" si="7"/>
        <v>5.8581624398676979E-3</v>
      </c>
      <c r="F259" s="4">
        <v>235</v>
      </c>
      <c r="G259" s="4">
        <v>7.1502772912123058</v>
      </c>
      <c r="H259" s="4">
        <v>0.21936816681368132</v>
      </c>
      <c r="J259" s="4">
        <v>55.833333333333329</v>
      </c>
      <c r="K259" s="4">
        <v>7.466323661437043</v>
      </c>
    </row>
    <row r="260" spans="1:11" x14ac:dyDescent="0.15">
      <c r="A260" s="2">
        <v>39083</v>
      </c>
      <c r="B260" s="1">
        <v>1796.384</v>
      </c>
      <c r="C260">
        <f t="shared" si="6"/>
        <v>7.4935310344716246</v>
      </c>
      <c r="D260">
        <f t="shared" si="7"/>
        <v>8.7821264166549895E-3</v>
      </c>
      <c r="F260" s="4">
        <v>236</v>
      </c>
      <c r="G260" s="4">
        <v>7.1422826453128314</v>
      </c>
      <c r="H260" s="4">
        <v>0.22703322053165298</v>
      </c>
      <c r="J260" s="4">
        <v>56.071428571428569</v>
      </c>
      <c r="K260" s="4">
        <v>7.4688944773669581</v>
      </c>
    </row>
    <row r="261" spans="1:11" x14ac:dyDescent="0.15">
      <c r="A261" s="2">
        <v>39114</v>
      </c>
      <c r="B261" s="1">
        <v>1806.0329999999999</v>
      </c>
      <c r="C261">
        <f t="shared" si="6"/>
        <v>7.4988880062352408</v>
      </c>
      <c r="D261">
        <f t="shared" si="7"/>
        <v>5.3569717636161585E-3</v>
      </c>
      <c r="F261" s="4">
        <v>237</v>
      </c>
      <c r="G261" s="4">
        <v>7.1325100473486911</v>
      </c>
      <c r="H261" s="4">
        <v>0.22045014891047021</v>
      </c>
      <c r="J261" s="4">
        <v>56.30952380952381</v>
      </c>
      <c r="K261" s="4">
        <v>7.4726832181394398</v>
      </c>
    </row>
    <row r="262" spans="1:11" x14ac:dyDescent="0.15">
      <c r="A262" s="2">
        <v>39142</v>
      </c>
      <c r="B262" s="1">
        <v>1759.3209999999999</v>
      </c>
      <c r="C262">
        <f t="shared" si="6"/>
        <v>7.4726832181394398</v>
      </c>
      <c r="D262">
        <f t="shared" si="7"/>
        <v>-2.6204788095800957E-2</v>
      </c>
      <c r="F262" s="4">
        <v>238</v>
      </c>
      <c r="G262" s="4">
        <v>7.1777687820395775</v>
      </c>
      <c r="H262" s="4">
        <v>0.23305551587795925</v>
      </c>
      <c r="J262" s="4">
        <v>56.547619047619044</v>
      </c>
      <c r="K262" s="4">
        <v>7.4740839138313531</v>
      </c>
    </row>
    <row r="263" spans="1:11" x14ac:dyDescent="0.15">
      <c r="A263" s="2">
        <v>39173</v>
      </c>
      <c r="B263" s="1">
        <v>1832.8130000000001</v>
      </c>
      <c r="C263">
        <f t="shared" si="6"/>
        <v>7.5136072240866323</v>
      </c>
      <c r="D263">
        <f t="shared" si="7"/>
        <v>4.0924005947192477E-2</v>
      </c>
      <c r="F263" s="4">
        <v>239</v>
      </c>
      <c r="G263" s="4">
        <v>7.1538082954932971</v>
      </c>
      <c r="H263" s="4">
        <v>0.2755873169002383</v>
      </c>
      <c r="J263" s="4">
        <v>56.785714285714285</v>
      </c>
      <c r="K263" s="4">
        <v>7.4788907456151019</v>
      </c>
    </row>
    <row r="264" spans="1:11" x14ac:dyDescent="0.15">
      <c r="A264" s="2">
        <v>39203</v>
      </c>
      <c r="B264" s="1">
        <v>1895.6780000000001</v>
      </c>
      <c r="C264">
        <f t="shared" si="6"/>
        <v>7.5473318371683833</v>
      </c>
      <c r="D264">
        <f t="shared" si="7"/>
        <v>3.3724613081751009E-2</v>
      </c>
      <c r="F264" s="4">
        <v>240</v>
      </c>
      <c r="G264" s="4">
        <v>7.1529471654913177</v>
      </c>
      <c r="H264" s="4">
        <v>0.29360759481645715</v>
      </c>
      <c r="J264" s="4">
        <v>57.023809523809526</v>
      </c>
      <c r="K264" s="4">
        <v>7.4847489080549696</v>
      </c>
    </row>
    <row r="265" spans="1:11" x14ac:dyDescent="0.15">
      <c r="A265" s="2">
        <v>39234</v>
      </c>
      <c r="B265" s="1">
        <v>1922.0450000000001</v>
      </c>
      <c r="C265">
        <f t="shared" ref="C265:C328" si="8">LN(B265)</f>
        <v>7.561145002367498</v>
      </c>
      <c r="D265">
        <f t="shared" si="7"/>
        <v>1.3813165199114685E-2</v>
      </c>
      <c r="F265" s="4">
        <v>241</v>
      </c>
      <c r="G265" s="4">
        <v>7.1271043607852924</v>
      </c>
      <c r="H265" s="4">
        <v>0.2942299478593835</v>
      </c>
      <c r="J265" s="4">
        <v>57.261904761904759</v>
      </c>
      <c r="K265" s="4">
        <v>7.4870252238088009</v>
      </c>
    </row>
    <row r="266" spans="1:11" x14ac:dyDescent="0.15">
      <c r="A266" s="2">
        <v>39264</v>
      </c>
      <c r="B266" s="1">
        <v>1999.0709999999999</v>
      </c>
      <c r="C266">
        <f t="shared" si="8"/>
        <v>7.6004378516285387</v>
      </c>
      <c r="D266">
        <f t="shared" ref="D266:D329" si="9">+C266-C265</f>
        <v>3.9292849261040708E-2</v>
      </c>
      <c r="F266" s="4">
        <v>242</v>
      </c>
      <c r="G266" s="4">
        <v>7.1451831559983612</v>
      </c>
      <c r="H266" s="4">
        <v>0.28057810615793155</v>
      </c>
      <c r="J266" s="4">
        <v>57.5</v>
      </c>
      <c r="K266" s="4">
        <v>7.4871344777585103</v>
      </c>
    </row>
    <row r="267" spans="1:11" x14ac:dyDescent="0.15">
      <c r="A267" s="2">
        <v>39295</v>
      </c>
      <c r="B267" s="1">
        <v>1931.2670000000001</v>
      </c>
      <c r="C267">
        <f t="shared" si="8"/>
        <v>7.5659315431963101</v>
      </c>
      <c r="D267">
        <f t="shared" si="9"/>
        <v>-3.4506308432228572E-2</v>
      </c>
      <c r="F267" s="4">
        <v>243</v>
      </c>
      <c r="G267" s="4">
        <v>7.1554297919070606</v>
      </c>
      <c r="H267" s="4">
        <v>0.29156187569902858</v>
      </c>
      <c r="J267" s="4">
        <v>57.738095238095234</v>
      </c>
      <c r="K267" s="4">
        <v>7.4929435710354637</v>
      </c>
    </row>
    <row r="268" spans="1:11" x14ac:dyDescent="0.15">
      <c r="A268" s="2">
        <v>39326</v>
      </c>
      <c r="B268" s="1">
        <v>2024.2819999999999</v>
      </c>
      <c r="C268">
        <f t="shared" si="8"/>
        <v>7.6129703487653444</v>
      </c>
      <c r="D268">
        <f t="shared" si="9"/>
        <v>4.7038805569034281E-2</v>
      </c>
      <c r="F268" s="4">
        <v>244</v>
      </c>
      <c r="G268" s="4">
        <v>7.1144481752827371</v>
      </c>
      <c r="H268" s="4">
        <v>0.28656816982188094</v>
      </c>
      <c r="J268" s="4">
        <v>57.976190476190474</v>
      </c>
      <c r="K268" s="4">
        <v>7.4935310344716246</v>
      </c>
    </row>
    <row r="269" spans="1:11" x14ac:dyDescent="0.15">
      <c r="A269" s="2">
        <v>39356</v>
      </c>
      <c r="B269" s="1">
        <v>2164.6350000000002</v>
      </c>
      <c r="C269">
        <f t="shared" si="8"/>
        <v>7.6800070349994742</v>
      </c>
      <c r="D269">
        <f t="shared" si="9"/>
        <v>6.7036686234129839E-2</v>
      </c>
      <c r="F269" s="4">
        <v>245</v>
      </c>
      <c r="G269" s="4">
        <v>7.1128983297563542</v>
      </c>
      <c r="H269" s="4">
        <v>0.2396011021192388</v>
      </c>
      <c r="J269" s="4">
        <v>58.214285714285715</v>
      </c>
      <c r="K269" s="4">
        <v>7.4988880062352408</v>
      </c>
    </row>
    <row r="270" spans="1:11" x14ac:dyDescent="0.15">
      <c r="A270" s="2">
        <v>39387</v>
      </c>
      <c r="B270" s="1">
        <v>2080.261</v>
      </c>
      <c r="C270">
        <f t="shared" si="8"/>
        <v>7.6402486455925409</v>
      </c>
      <c r="D270">
        <f t="shared" si="9"/>
        <v>-3.9758389406933325E-2</v>
      </c>
      <c r="F270" s="4">
        <v>246</v>
      </c>
      <c r="G270" s="4">
        <v>7.1191292331010541</v>
      </c>
      <c r="H270" s="4">
        <v>0.19507134011649896</v>
      </c>
      <c r="J270" s="4">
        <v>58.452380952380949</v>
      </c>
      <c r="K270" s="4">
        <v>7.5046894222846001</v>
      </c>
    </row>
    <row r="271" spans="1:11" x14ac:dyDescent="0.15">
      <c r="A271" s="2">
        <v>39417</v>
      </c>
      <c r="B271" s="1">
        <v>2089.83</v>
      </c>
      <c r="C271">
        <f t="shared" si="8"/>
        <v>7.6448380019376838</v>
      </c>
      <c r="D271">
        <f t="shared" si="9"/>
        <v>4.5893563451429031E-3</v>
      </c>
      <c r="F271" s="4">
        <v>247</v>
      </c>
      <c r="G271" s="4">
        <v>7.1556883258891117</v>
      </c>
      <c r="H271" s="4">
        <v>0.18016662249673665</v>
      </c>
      <c r="J271" s="4">
        <v>58.69047619047619</v>
      </c>
      <c r="K271" s="4">
        <v>7.5105427558852673</v>
      </c>
    </row>
    <row r="272" spans="1:11" x14ac:dyDescent="0.15">
      <c r="A272" s="2">
        <v>39448</v>
      </c>
      <c r="B272" s="1">
        <v>1886.383</v>
      </c>
      <c r="C272">
        <f t="shared" si="8"/>
        <v>7.5424165178680296</v>
      </c>
      <c r="D272">
        <f t="shared" si="9"/>
        <v>-0.10242148406965423</v>
      </c>
      <c r="F272" s="4">
        <v>248</v>
      </c>
      <c r="G272" s="4">
        <v>7.1760563243961748</v>
      </c>
      <c r="H272" s="4">
        <v>0.21485446740959091</v>
      </c>
      <c r="J272" s="4">
        <v>58.928571428571423</v>
      </c>
      <c r="K272" s="4">
        <v>7.51259187531174</v>
      </c>
    </row>
    <row r="273" spans="1:11" x14ac:dyDescent="0.15">
      <c r="A273" s="2">
        <v>39479</v>
      </c>
      <c r="B273" s="1">
        <v>1784.93</v>
      </c>
      <c r="C273">
        <f t="shared" si="8"/>
        <v>7.4871344777585103</v>
      </c>
      <c r="D273">
        <f t="shared" si="9"/>
        <v>-5.5282040109519315E-2</v>
      </c>
      <c r="F273" s="4">
        <v>249</v>
      </c>
      <c r="G273" s="4">
        <v>7.1729379602334857</v>
      </c>
      <c r="H273" s="4">
        <v>0.26791487151558613</v>
      </c>
      <c r="J273" s="4">
        <v>59.166666666666664</v>
      </c>
      <c r="K273" s="4">
        <v>7.5136072240866323</v>
      </c>
    </row>
    <row r="274" spans="1:11" x14ac:dyDescent="0.15">
      <c r="A274" s="2">
        <v>39508</v>
      </c>
      <c r="B274" s="1">
        <v>1748.1679999999999</v>
      </c>
      <c r="C274">
        <f t="shared" si="8"/>
        <v>7.466323661437043</v>
      </c>
      <c r="D274">
        <f t="shared" si="9"/>
        <v>-2.0810816321467307E-2</v>
      </c>
      <c r="F274" s="4">
        <v>250</v>
      </c>
      <c r="G274" s="4">
        <v>7.165678901429744</v>
      </c>
      <c r="H274" s="4">
        <v>0.31321184418535797</v>
      </c>
      <c r="J274" s="4">
        <v>59.404761904761905</v>
      </c>
      <c r="K274" s="4">
        <v>7.5170180068069739</v>
      </c>
    </row>
    <row r="275" spans="1:11" x14ac:dyDescent="0.15">
      <c r="A275" s="2">
        <v>39539</v>
      </c>
      <c r="B275" s="1">
        <v>1868.32</v>
      </c>
      <c r="C275">
        <f t="shared" si="8"/>
        <v>7.5327949103274046</v>
      </c>
      <c r="D275">
        <f t="shared" si="9"/>
        <v>6.6471248890361601E-2</v>
      </c>
      <c r="F275" s="4">
        <v>251</v>
      </c>
      <c r="G275" s="4">
        <v>7.1460558979118103</v>
      </c>
      <c r="H275" s="4">
        <v>0.33869301014315933</v>
      </c>
      <c r="J275" s="4">
        <v>59.642857142857139</v>
      </c>
      <c r="K275" s="4">
        <v>7.5214127239512987</v>
      </c>
    </row>
    <row r="276" spans="1:11" x14ac:dyDescent="0.15">
      <c r="A276" s="2">
        <v>39569</v>
      </c>
      <c r="B276" s="1">
        <v>1990.9480000000001</v>
      </c>
      <c r="C276">
        <f t="shared" si="8"/>
        <v>7.5963661861942482</v>
      </c>
      <c r="D276">
        <f t="shared" si="9"/>
        <v>6.3571275866843635E-2</v>
      </c>
      <c r="F276" s="4">
        <v>252</v>
      </c>
      <c r="G276" s="4">
        <v>7.1478389121633175</v>
      </c>
      <c r="H276" s="4">
        <v>0.34569212230830715</v>
      </c>
      <c r="J276" s="4">
        <v>59.88095238095238</v>
      </c>
      <c r="K276" s="4">
        <v>7.523059289444582</v>
      </c>
    </row>
    <row r="277" spans="1:11" x14ac:dyDescent="0.15">
      <c r="A277" s="2">
        <v>39600</v>
      </c>
      <c r="B277" s="1">
        <v>1950.3</v>
      </c>
      <c r="C277">
        <f t="shared" si="8"/>
        <v>7.5757384858785324</v>
      </c>
      <c r="D277">
        <f t="shared" si="9"/>
        <v>-2.0627700315715813E-2</v>
      </c>
      <c r="F277" s="4">
        <v>253</v>
      </c>
      <c r="G277" s="4">
        <v>7.145750275091018</v>
      </c>
      <c r="H277" s="4">
        <v>0.35313773114422276</v>
      </c>
      <c r="J277" s="4">
        <v>60.11904761904762</v>
      </c>
      <c r="K277" s="4">
        <v>7.5327949103274046</v>
      </c>
    </row>
    <row r="278" spans="1:11" x14ac:dyDescent="0.15">
      <c r="A278" s="2">
        <v>39630</v>
      </c>
      <c r="B278" s="1">
        <v>1830.953</v>
      </c>
      <c r="C278">
        <f t="shared" si="8"/>
        <v>7.51259187531174</v>
      </c>
      <c r="D278">
        <f t="shared" si="9"/>
        <v>-6.3146610566792383E-2</v>
      </c>
      <c r="F278" s="4">
        <v>254</v>
      </c>
      <c r="G278" s="4">
        <v>7.1265041188186613</v>
      </c>
      <c r="H278" s="4">
        <v>0.3461790993207785</v>
      </c>
      <c r="J278" s="4">
        <v>60.357142857142854</v>
      </c>
      <c r="K278" s="4">
        <v>7.5424165178680296</v>
      </c>
    </row>
    <row r="279" spans="1:11" x14ac:dyDescent="0.15">
      <c r="A279" s="2">
        <v>39661</v>
      </c>
      <c r="B279" s="1">
        <v>1905.027</v>
      </c>
      <c r="C279">
        <f t="shared" si="8"/>
        <v>7.5522514606887086</v>
      </c>
      <c r="D279">
        <f t="shared" si="9"/>
        <v>3.9659585376968565E-2</v>
      </c>
      <c r="F279" s="4">
        <v>255</v>
      </c>
      <c r="G279" s="4">
        <v>7.1674388216451526</v>
      </c>
      <c r="H279" s="4">
        <v>0.34616840244147973</v>
      </c>
      <c r="J279" s="4">
        <v>60.595238095238095</v>
      </c>
      <c r="K279" s="4">
        <v>7.5460338338997559</v>
      </c>
    </row>
    <row r="280" spans="1:11" x14ac:dyDescent="0.15">
      <c r="A280" s="2">
        <v>39692</v>
      </c>
      <c r="B280" s="1">
        <v>1710.0029999999999</v>
      </c>
      <c r="C280">
        <f t="shared" si="8"/>
        <v>7.4442504038811315</v>
      </c>
      <c r="D280">
        <f t="shared" si="9"/>
        <v>-0.1080010568075771</v>
      </c>
      <c r="F280" s="4">
        <v>256</v>
      </c>
      <c r="G280" s="4">
        <v>7.1630486786122054</v>
      </c>
      <c r="H280" s="4">
        <v>0.3842831585561779</v>
      </c>
      <c r="J280" s="4">
        <v>60.833333333333329</v>
      </c>
      <c r="K280" s="4">
        <v>7.5473318371683833</v>
      </c>
    </row>
    <row r="281" spans="1:11" x14ac:dyDescent="0.15">
      <c r="A281" s="2">
        <v>39722</v>
      </c>
      <c r="B281" s="1">
        <v>1328.5609999999999</v>
      </c>
      <c r="C281">
        <f t="shared" si="8"/>
        <v>7.191851680592861</v>
      </c>
      <c r="D281">
        <f t="shared" si="9"/>
        <v>-0.25239872328827051</v>
      </c>
      <c r="F281" s="4">
        <v>257</v>
      </c>
      <c r="G281" s="4">
        <v>7.150906806952797</v>
      </c>
      <c r="H281" s="4">
        <v>0.41023819541470097</v>
      </c>
      <c r="J281" s="4">
        <v>61.071428571428569</v>
      </c>
      <c r="K281" s="4">
        <v>7.5509918929562048</v>
      </c>
    </row>
    <row r="282" spans="1:11" x14ac:dyDescent="0.15">
      <c r="A282" s="2">
        <v>39753</v>
      </c>
      <c r="B282" s="1">
        <v>1199.0740000000001</v>
      </c>
      <c r="C282">
        <f t="shared" si="8"/>
        <v>7.0893048712214464</v>
      </c>
      <c r="D282">
        <f t="shared" si="9"/>
        <v>-0.10254680937141458</v>
      </c>
      <c r="F282" s="4">
        <v>258</v>
      </c>
      <c r="G282" s="4">
        <v>7.1664441528869398</v>
      </c>
      <c r="H282" s="4">
        <v>0.43399369874159888</v>
      </c>
      <c r="J282" s="4">
        <v>61.30952380952381</v>
      </c>
      <c r="K282" s="4">
        <v>7.5522514606887086</v>
      </c>
    </row>
    <row r="283" spans="1:11" x14ac:dyDescent="0.15">
      <c r="A283" s="2">
        <v>39783</v>
      </c>
      <c r="B283" s="1">
        <v>1188.241</v>
      </c>
      <c r="C283">
        <f t="shared" si="8"/>
        <v>7.0802293413017487</v>
      </c>
      <c r="D283">
        <f t="shared" si="9"/>
        <v>-9.0755299196976225E-3</v>
      </c>
      <c r="F283" s="4">
        <v>259</v>
      </c>
      <c r="G283" s="4">
        <v>7.1214419056086031</v>
      </c>
      <c r="H283" s="4">
        <v>0.44448963758770699</v>
      </c>
      <c r="J283" s="4">
        <v>61.547619047619044</v>
      </c>
      <c r="K283" s="4">
        <v>7.5604012468991524</v>
      </c>
    </row>
    <row r="284" spans="1:11" x14ac:dyDescent="0.15">
      <c r="A284" s="2">
        <v>39814</v>
      </c>
      <c r="B284" s="1">
        <v>1206.451</v>
      </c>
      <c r="C284">
        <f t="shared" si="8"/>
        <v>7.0954382708959578</v>
      </c>
      <c r="D284">
        <f t="shared" si="9"/>
        <v>1.5208929594209053E-2</v>
      </c>
      <c r="F284" s="4">
        <v>260</v>
      </c>
      <c r="G284" s="4">
        <v>7.1711675867590223</v>
      </c>
      <c r="H284" s="4">
        <v>0.44180276200632207</v>
      </c>
      <c r="J284" s="4">
        <v>61.785714285714285</v>
      </c>
      <c r="K284" s="4">
        <v>7.561145002367498</v>
      </c>
    </row>
    <row r="285" spans="1:11" x14ac:dyDescent="0.15">
      <c r="A285" s="2">
        <v>39845</v>
      </c>
      <c r="B285" s="1">
        <v>1199.413</v>
      </c>
      <c r="C285">
        <f t="shared" si="8"/>
        <v>7.08958754942838</v>
      </c>
      <c r="D285">
        <f t="shared" si="9"/>
        <v>-5.850721467577813E-3</v>
      </c>
      <c r="F285" s="4">
        <v>261</v>
      </c>
      <c r="G285" s="4">
        <v>7.1833621645680772</v>
      </c>
      <c r="H285" s="4">
        <v>0.49664487043139705</v>
      </c>
      <c r="J285" s="4">
        <v>62.023809523809518</v>
      </c>
      <c r="K285" s="4">
        <v>7.5659315431963101</v>
      </c>
    </row>
    <row r="286" spans="1:11" x14ac:dyDescent="0.15">
      <c r="A286" s="2">
        <v>39873</v>
      </c>
      <c r="B286" s="1">
        <v>1167.309</v>
      </c>
      <c r="C286">
        <f t="shared" si="8"/>
        <v>7.0624563787291263</v>
      </c>
      <c r="D286">
        <f t="shared" si="9"/>
        <v>-2.7131170699253637E-2</v>
      </c>
      <c r="F286" s="4">
        <v>262</v>
      </c>
      <c r="G286" s="4">
        <v>7.1182392207252345</v>
      </c>
      <c r="H286" s="4">
        <v>0.52200942486730639</v>
      </c>
      <c r="J286" s="4">
        <v>62.261904761904759</v>
      </c>
      <c r="K286" s="4">
        <v>7.5703829409603456</v>
      </c>
    </row>
    <row r="287" spans="1:11" x14ac:dyDescent="0.15">
      <c r="A287" s="2">
        <v>39904</v>
      </c>
      <c r="B287" s="1">
        <v>1332.1579999999999</v>
      </c>
      <c r="C287">
        <f t="shared" si="8"/>
        <v>7.1945554626843213</v>
      </c>
      <c r="D287">
        <f t="shared" si="9"/>
        <v>0.13209908395519498</v>
      </c>
      <c r="F287" s="4">
        <v>263</v>
      </c>
      <c r="G287" s="4">
        <v>7.145282188191973</v>
      </c>
      <c r="H287" s="4">
        <v>0.49955581374571079</v>
      </c>
      <c r="J287" s="4">
        <v>62.5</v>
      </c>
      <c r="K287" s="4">
        <v>7.5757384858785324</v>
      </c>
    </row>
    <row r="288" spans="1:11" x14ac:dyDescent="0.15">
      <c r="A288" s="2">
        <v>39934</v>
      </c>
      <c r="B288" s="1">
        <v>1393.473</v>
      </c>
      <c r="C288">
        <f t="shared" si="8"/>
        <v>7.2395544710615258</v>
      </c>
      <c r="D288">
        <f t="shared" si="9"/>
        <v>4.4999008377204497E-2</v>
      </c>
      <c r="F288" s="4">
        <v>264</v>
      </c>
      <c r="G288" s="4">
        <v>7.0800276723907913</v>
      </c>
      <c r="H288" s="4">
        <v>0.46238884547723824</v>
      </c>
      <c r="J288" s="4">
        <v>62.738095238095234</v>
      </c>
      <c r="K288" s="4">
        <v>7.5943711770758959</v>
      </c>
    </row>
    <row r="289" spans="1:11" x14ac:dyDescent="0.15">
      <c r="A289" s="2">
        <v>39965</v>
      </c>
      <c r="B289" s="1">
        <v>1472.1579999999999</v>
      </c>
      <c r="C289">
        <f t="shared" si="8"/>
        <v>7.2944846304851447</v>
      </c>
      <c r="D289">
        <f t="shared" si="9"/>
        <v>5.4930159423618896E-2</v>
      </c>
      <c r="F289" s="4">
        <v>265</v>
      </c>
      <c r="G289" s="4">
        <v>7.1087729993018973</v>
      </c>
      <c r="H289" s="4">
        <v>0.37836147845661294</v>
      </c>
      <c r="J289" s="4">
        <v>62.976190476190474</v>
      </c>
      <c r="K289" s="4">
        <v>7.5963661861942482</v>
      </c>
    </row>
    <row r="290" spans="1:11" x14ac:dyDescent="0.15">
      <c r="A290" s="2">
        <v>39995</v>
      </c>
      <c r="B290" s="1">
        <v>1515.8009999999999</v>
      </c>
      <c r="C290">
        <f t="shared" si="8"/>
        <v>7.3236992910953518</v>
      </c>
      <c r="D290">
        <f t="shared" si="9"/>
        <v>2.9214660610207055E-2</v>
      </c>
      <c r="F290" s="4">
        <v>266</v>
      </c>
      <c r="G290" s="4">
        <v>7.1297933277905283</v>
      </c>
      <c r="H290" s="4">
        <v>0.33653033364651463</v>
      </c>
      <c r="J290" s="4">
        <v>63.214285714285715</v>
      </c>
      <c r="K290" s="4">
        <v>7.5971945938965115</v>
      </c>
    </row>
    <row r="291" spans="1:11" x14ac:dyDescent="0.15">
      <c r="A291" s="2">
        <v>40026</v>
      </c>
      <c r="B291" s="1">
        <v>1617.9449999999999</v>
      </c>
      <c r="C291">
        <f t="shared" si="8"/>
        <v>7.3889121044572397</v>
      </c>
      <c r="D291">
        <f t="shared" si="9"/>
        <v>6.5212813361887889E-2</v>
      </c>
      <c r="F291" s="4">
        <v>267</v>
      </c>
      <c r="G291" s="4">
        <v>7.1830173645465045</v>
      </c>
      <c r="H291" s="4">
        <v>0.34977754578090003</v>
      </c>
      <c r="J291" s="4">
        <v>63.452380952380949</v>
      </c>
      <c r="K291" s="4">
        <v>7.6004378516285387</v>
      </c>
    </row>
    <row r="292" spans="1:11" x14ac:dyDescent="0.15">
      <c r="A292" s="2">
        <v>40057</v>
      </c>
      <c r="B292" s="1">
        <v>1688.0129999999999</v>
      </c>
      <c r="C292">
        <f t="shared" si="8"/>
        <v>7.4313073765480473</v>
      </c>
      <c r="D292">
        <f t="shared" si="9"/>
        <v>4.2395272090807623E-2</v>
      </c>
      <c r="F292" s="4">
        <v>268</v>
      </c>
      <c r="G292" s="4">
        <v>7.1812489798225592</v>
      </c>
      <c r="H292" s="4">
        <v>0.41511720637168903</v>
      </c>
      <c r="J292" s="4">
        <v>63.69047619047619</v>
      </c>
      <c r="K292" s="4">
        <v>7.6063674989731407</v>
      </c>
    </row>
    <row r="293" spans="1:11" x14ac:dyDescent="0.15">
      <c r="A293" s="2">
        <v>40087</v>
      </c>
      <c r="B293" s="1">
        <v>1722.001</v>
      </c>
      <c r="C293">
        <f t="shared" si="8"/>
        <v>7.4512422657076005</v>
      </c>
      <c r="D293">
        <f t="shared" si="9"/>
        <v>1.9934889159553215E-2</v>
      </c>
      <c r="F293" s="4">
        <v>269</v>
      </c>
      <c r="G293" s="4">
        <v>7.1299049907420988</v>
      </c>
      <c r="H293" s="4">
        <v>0.44583349513643356</v>
      </c>
      <c r="J293" s="4">
        <v>63.928571428571423</v>
      </c>
      <c r="K293" s="4">
        <v>7.6129703487653444</v>
      </c>
    </row>
    <row r="294" spans="1:11" x14ac:dyDescent="0.15">
      <c r="A294" s="2">
        <v>40118</v>
      </c>
      <c r="B294" s="1">
        <v>1761.787</v>
      </c>
      <c r="C294">
        <f t="shared" si="8"/>
        <v>7.4740839138313531</v>
      </c>
      <c r="D294">
        <f t="shared" si="9"/>
        <v>2.2841648123752556E-2</v>
      </c>
      <c r="F294" s="4">
        <v>270</v>
      </c>
      <c r="G294" s="4">
        <v>7.1039772352915938</v>
      </c>
      <c r="H294" s="4">
        <v>0.40861464002014625</v>
      </c>
      <c r="J294" s="4">
        <v>64.166666666666671</v>
      </c>
      <c r="K294" s="4">
        <v>7.6152968612638539</v>
      </c>
    </row>
    <row r="295" spans="1:11" x14ac:dyDescent="0.15">
      <c r="A295" s="2">
        <v>40148</v>
      </c>
      <c r="B295" s="1">
        <v>1816.5409999999999</v>
      </c>
      <c r="C295">
        <f t="shared" si="8"/>
        <v>7.5046894222846001</v>
      </c>
      <c r="D295">
        <f t="shared" si="9"/>
        <v>3.0605508453247054E-2</v>
      </c>
      <c r="F295" s="4">
        <v>271</v>
      </c>
      <c r="G295" s="4">
        <v>7.166667786189687</v>
      </c>
      <c r="H295" s="4">
        <v>0.38558367449902153</v>
      </c>
      <c r="J295" s="4">
        <v>64.404761904761898</v>
      </c>
      <c r="K295" s="4">
        <v>7.6333778781065238</v>
      </c>
    </row>
    <row r="296" spans="1:11" x14ac:dyDescent="0.15">
      <c r="A296" s="2">
        <v>40179</v>
      </c>
      <c r="B296" s="1">
        <v>1850.2190000000001</v>
      </c>
      <c r="C296">
        <f t="shared" si="8"/>
        <v>7.523059289444582</v>
      </c>
      <c r="D296">
        <f t="shared" si="9"/>
        <v>1.8369867159981901E-2</v>
      </c>
      <c r="F296" s="4">
        <v>272</v>
      </c>
      <c r="G296" s="4">
        <v>7.0766252851561955</v>
      </c>
      <c r="H296" s="4">
        <v>0.36762511872493597</v>
      </c>
      <c r="J296" s="4">
        <v>64.642857142857139</v>
      </c>
      <c r="K296" s="4">
        <v>7.6402486455925409</v>
      </c>
    </row>
    <row r="297" spans="1:11" x14ac:dyDescent="0.15">
      <c r="A297" s="2">
        <v>40210</v>
      </c>
      <c r="B297" s="1">
        <v>1784.7349999999999</v>
      </c>
      <c r="C297">
        <f t="shared" si="8"/>
        <v>7.4870252238088009</v>
      </c>
      <c r="D297">
        <f t="shared" si="9"/>
        <v>-3.6034065635781154E-2</v>
      </c>
      <c r="F297" s="4">
        <v>273</v>
      </c>
      <c r="G297" s="4">
        <v>6.9885725255246092</v>
      </c>
      <c r="H297" s="4">
        <v>0.20327915506825178</v>
      </c>
      <c r="J297" s="4">
        <v>64.88095238095238</v>
      </c>
      <c r="K297" s="4">
        <v>7.6448380019376838</v>
      </c>
    </row>
    <row r="298" spans="1:11" x14ac:dyDescent="0.15">
      <c r="A298" s="2">
        <v>40238</v>
      </c>
      <c r="B298" s="1">
        <v>1920.616</v>
      </c>
      <c r="C298">
        <f t="shared" si="8"/>
        <v>7.5604012468991524</v>
      </c>
      <c r="D298">
        <f t="shared" si="9"/>
        <v>7.3376023090351516E-2</v>
      </c>
      <c r="F298" s="4">
        <v>274</v>
      </c>
      <c r="G298" s="4">
        <v>7.0799512498353536</v>
      </c>
      <c r="H298" s="4">
        <v>9.3536213860927475E-3</v>
      </c>
      <c r="J298" s="4">
        <v>65.11904761904762</v>
      </c>
      <c r="K298" s="4">
        <v>7.6603065721341794</v>
      </c>
    </row>
    <row r="299" spans="1:11" x14ac:dyDescent="0.15">
      <c r="A299" s="2">
        <v>40269</v>
      </c>
      <c r="B299" s="1">
        <v>2010.96</v>
      </c>
      <c r="C299">
        <f t="shared" si="8"/>
        <v>7.6063674989731407</v>
      </c>
      <c r="D299">
        <f t="shared" si="9"/>
        <v>4.5966252073988301E-2</v>
      </c>
      <c r="F299" s="4">
        <v>275</v>
      </c>
      <c r="G299" s="4">
        <v>7.1369494292562052</v>
      </c>
      <c r="H299" s="4">
        <v>-5.6720087954456488E-2</v>
      </c>
      <c r="J299" s="4">
        <v>65.357142857142861</v>
      </c>
      <c r="K299" s="4">
        <v>7.6724823817257306</v>
      </c>
    </row>
    <row r="300" spans="1:11" x14ac:dyDescent="0.15">
      <c r="A300" s="2">
        <v>40299</v>
      </c>
      <c r="B300" s="1">
        <v>1893.2190000000001</v>
      </c>
      <c r="C300">
        <f t="shared" si="8"/>
        <v>7.5460338338997559</v>
      </c>
      <c r="D300">
        <f t="shared" si="9"/>
        <v>-6.0333665073384779E-2</v>
      </c>
      <c r="F300" s="4">
        <v>276</v>
      </c>
      <c r="G300" s="4">
        <v>7.1517579350200222</v>
      </c>
      <c r="H300" s="4">
        <v>-5.6319664124064417E-2</v>
      </c>
      <c r="J300" s="4">
        <v>65.595238095238088</v>
      </c>
      <c r="K300" s="4">
        <v>7.6739688894789726</v>
      </c>
    </row>
    <row r="301" spans="1:11" x14ac:dyDescent="0.15">
      <c r="A301" s="2">
        <v>40330</v>
      </c>
      <c r="B301" s="1">
        <v>1847.175</v>
      </c>
      <c r="C301">
        <f t="shared" si="8"/>
        <v>7.5214127239512987</v>
      </c>
      <c r="D301">
        <f t="shared" si="9"/>
        <v>-2.4621109948457232E-2</v>
      </c>
      <c r="F301" s="4">
        <v>277</v>
      </c>
      <c r="G301" s="4">
        <v>7.1389158965157744</v>
      </c>
      <c r="H301" s="4">
        <v>-4.932834708739442E-2</v>
      </c>
      <c r="J301" s="4">
        <v>65.833333333333329</v>
      </c>
      <c r="K301" s="4">
        <v>7.6771085861723156</v>
      </c>
    </row>
    <row r="302" spans="1:11" x14ac:dyDescent="0.15">
      <c r="A302" s="2">
        <v>40360</v>
      </c>
      <c r="B302" s="1">
        <v>1827.2049999999999</v>
      </c>
      <c r="C302">
        <f t="shared" si="8"/>
        <v>7.5105427558852673</v>
      </c>
      <c r="D302">
        <f t="shared" si="9"/>
        <v>-1.0869968066031355E-2</v>
      </c>
      <c r="F302" s="4">
        <v>278</v>
      </c>
      <c r="G302" s="4">
        <v>7.1259392167208864</v>
      </c>
      <c r="H302" s="4">
        <v>-6.3482837991760022E-2</v>
      </c>
      <c r="J302" s="4">
        <v>66.071428571428569</v>
      </c>
      <c r="K302" s="4">
        <v>7.6800070349994742</v>
      </c>
    </row>
    <row r="303" spans="1:11" x14ac:dyDescent="0.15">
      <c r="A303" s="2">
        <v>40391</v>
      </c>
      <c r="B303" s="1">
        <v>1839.075</v>
      </c>
      <c r="C303">
        <f t="shared" si="8"/>
        <v>7.5170180068069739</v>
      </c>
      <c r="D303">
        <f t="shared" si="9"/>
        <v>6.4752509217065324E-3</v>
      </c>
      <c r="F303" s="4">
        <v>279</v>
      </c>
      <c r="G303" s="4">
        <v>7.2230367923319108</v>
      </c>
      <c r="H303" s="4">
        <v>-2.8481329647589426E-2</v>
      </c>
      <c r="J303" s="4">
        <v>66.30952380952381</v>
      </c>
      <c r="K303" s="4">
        <v>7.6842380474221805</v>
      </c>
    </row>
    <row r="304" spans="1:11" x14ac:dyDescent="0.15">
      <c r="A304" s="2">
        <v>40422</v>
      </c>
      <c r="B304" s="1">
        <v>1939.883</v>
      </c>
      <c r="C304">
        <f t="shared" si="8"/>
        <v>7.5703829409603456</v>
      </c>
      <c r="D304">
        <f t="shared" si="9"/>
        <v>5.3364934153371735E-2</v>
      </c>
      <c r="F304" s="4">
        <v>280</v>
      </c>
      <c r="G304" s="4">
        <v>7.1699237316732241</v>
      </c>
      <c r="H304" s="4">
        <v>6.9630739388301777E-2</v>
      </c>
      <c r="J304" s="4">
        <v>66.547619047619051</v>
      </c>
      <c r="K304" s="4">
        <v>7.7013865045202765</v>
      </c>
    </row>
    <row r="305" spans="1:11" x14ac:dyDescent="0.15">
      <c r="A305" s="2">
        <v>40452</v>
      </c>
      <c r="B305" s="1">
        <v>2066.0169999999998</v>
      </c>
      <c r="C305">
        <f t="shared" si="8"/>
        <v>7.6333778781065238</v>
      </c>
      <c r="D305">
        <f t="shared" si="9"/>
        <v>6.2994937146178209E-2</v>
      </c>
      <c r="F305" s="4">
        <v>281</v>
      </c>
      <c r="G305" s="4">
        <v>7.1759796831111364</v>
      </c>
      <c r="H305" s="4">
        <v>0.1185049473740083</v>
      </c>
      <c r="J305" s="4">
        <v>66.785714285714278</v>
      </c>
      <c r="K305" s="4">
        <v>7.7072753126134339</v>
      </c>
    </row>
    <row r="306" spans="1:11" x14ac:dyDescent="0.15">
      <c r="A306" s="2">
        <v>40483</v>
      </c>
      <c r="B306" s="1">
        <v>2148.4079999999999</v>
      </c>
      <c r="C306">
        <f t="shared" si="8"/>
        <v>7.6724823817257306</v>
      </c>
      <c r="D306">
        <f t="shared" si="9"/>
        <v>3.910450361920681E-2</v>
      </c>
      <c r="F306" s="4">
        <v>282</v>
      </c>
      <c r="G306" s="4">
        <v>7.1602985388723788</v>
      </c>
      <c r="H306" s="4">
        <v>0.16340075222297301</v>
      </c>
      <c r="J306" s="4">
        <v>67.023809523809518</v>
      </c>
      <c r="K306" s="4">
        <v>7.7162077614832505</v>
      </c>
    </row>
    <row r="307" spans="1:11" x14ac:dyDescent="0.15">
      <c r="A307" s="2">
        <v>40513</v>
      </c>
      <c r="B307" s="1">
        <v>2211.4119999999998</v>
      </c>
      <c r="C307">
        <f t="shared" si="8"/>
        <v>7.7013865045202765</v>
      </c>
      <c r="D307">
        <f t="shared" si="9"/>
        <v>2.8904122794545906E-2</v>
      </c>
      <c r="F307" s="4">
        <v>283</v>
      </c>
      <c r="G307" s="4">
        <v>7.1822499787306446</v>
      </c>
      <c r="H307" s="4">
        <v>0.20666212572659504</v>
      </c>
      <c r="J307" s="4">
        <v>67.261904761904759</v>
      </c>
      <c r="K307" s="4">
        <v>7.7209376239183438</v>
      </c>
    </row>
    <row r="308" spans="1:11" x14ac:dyDescent="0.15">
      <c r="A308" s="2">
        <v>40544</v>
      </c>
      <c r="B308" s="1">
        <v>2291.2429999999999</v>
      </c>
      <c r="C308">
        <f t="shared" si="8"/>
        <v>7.7368497440483202</v>
      </c>
      <c r="D308">
        <f t="shared" si="9"/>
        <v>3.5463239528043644E-2</v>
      </c>
      <c r="F308" s="4">
        <v>284</v>
      </c>
      <c r="G308" s="4">
        <v>7.1683359901884902</v>
      </c>
      <c r="H308" s="4">
        <v>0.26297138635955708</v>
      </c>
      <c r="J308" s="4">
        <v>67.5</v>
      </c>
      <c r="K308" s="4">
        <v>7.7315903131387884</v>
      </c>
    </row>
    <row r="309" spans="1:11" x14ac:dyDescent="0.15">
      <c r="A309" s="2">
        <v>40575</v>
      </c>
      <c r="B309" s="1">
        <v>2353.393</v>
      </c>
      <c r="C309">
        <f t="shared" si="8"/>
        <v>7.7636133956054172</v>
      </c>
      <c r="D309">
        <f t="shared" si="9"/>
        <v>2.6763651557097035E-2</v>
      </c>
      <c r="F309" s="4">
        <v>285</v>
      </c>
      <c r="G309" s="4">
        <v>7.1546397944833915</v>
      </c>
      <c r="H309" s="4">
        <v>0.29660247122420902</v>
      </c>
      <c r="J309" s="4">
        <v>67.738095238095241</v>
      </c>
      <c r="K309" s="4">
        <v>7.7368497440483202</v>
      </c>
    </row>
    <row r="310" spans="1:11" x14ac:dyDescent="0.15">
      <c r="A310" s="2">
        <v>40603</v>
      </c>
      <c r="B310" s="1">
        <v>2298.652</v>
      </c>
      <c r="C310">
        <f t="shared" si="8"/>
        <v>7.7400781431446228</v>
      </c>
      <c r="D310">
        <f t="shared" si="9"/>
        <v>-2.3535252460794354E-2</v>
      </c>
      <c r="F310" s="4">
        <v>286</v>
      </c>
      <c r="G310" s="4">
        <v>7.156412317229913</v>
      </c>
      <c r="H310" s="4">
        <v>0.31767159660144006</v>
      </c>
      <c r="J310" s="4">
        <v>67.976190476190467</v>
      </c>
      <c r="K310" s="4">
        <v>7.737084087189281</v>
      </c>
    </row>
    <row r="311" spans="1:11" x14ac:dyDescent="0.15">
      <c r="A311" s="2">
        <v>40634</v>
      </c>
      <c r="B311" s="1">
        <v>2344.0740000000001</v>
      </c>
      <c r="C311">
        <f t="shared" si="8"/>
        <v>7.7596457201644524</v>
      </c>
      <c r="D311">
        <f t="shared" si="9"/>
        <v>1.9567577019829585E-2</v>
      </c>
      <c r="F311" s="4">
        <v>287</v>
      </c>
      <c r="G311" s="4">
        <v>7.1611466688580787</v>
      </c>
      <c r="H311" s="4">
        <v>0.34354275342652141</v>
      </c>
      <c r="J311" s="4">
        <v>68.214285714285708</v>
      </c>
      <c r="K311" s="4">
        <v>7.7400781431446228</v>
      </c>
    </row>
    <row r="312" spans="1:11" x14ac:dyDescent="0.15">
      <c r="A312" s="2">
        <v>40664</v>
      </c>
      <c r="B312" s="1">
        <v>2364.6060000000002</v>
      </c>
      <c r="C312">
        <f t="shared" si="8"/>
        <v>7.7683666908528428</v>
      </c>
      <c r="D312">
        <f t="shared" si="9"/>
        <v>8.7209706883903948E-3</v>
      </c>
      <c r="F312" s="4">
        <v>288</v>
      </c>
      <c r="G312" s="4">
        <v>7.1536854542277277</v>
      </c>
      <c r="H312" s="4">
        <v>0.3693738352168543</v>
      </c>
      <c r="J312" s="4">
        <v>68.452380952380949</v>
      </c>
      <c r="K312" s="4">
        <v>7.7400824935109451</v>
      </c>
    </row>
    <row r="313" spans="1:11" x14ac:dyDescent="0.15">
      <c r="A313" s="2">
        <v>40695</v>
      </c>
      <c r="B313" s="1">
        <v>2255.0729999999999</v>
      </c>
      <c r="C313">
        <f t="shared" si="8"/>
        <v>7.7209376239183438</v>
      </c>
      <c r="D313">
        <f t="shared" si="9"/>
        <v>-4.7429066934498998E-2</v>
      </c>
      <c r="F313" s="4">
        <v>289</v>
      </c>
      <c r="G313" s="4">
        <v>7.1205102891836392</v>
      </c>
      <c r="H313" s="4">
        <v>0.36651493462516171</v>
      </c>
      <c r="J313" s="4">
        <v>68.69047619047619</v>
      </c>
      <c r="K313" s="4">
        <v>7.7419322934551316</v>
      </c>
    </row>
    <row r="314" spans="1:11" x14ac:dyDescent="0.15">
      <c r="A314" s="2">
        <v>40725</v>
      </c>
      <c r="B314" s="1">
        <v>2379.4490000000001</v>
      </c>
      <c r="C314">
        <f t="shared" si="8"/>
        <v>7.7746242272572985</v>
      </c>
      <c r="D314">
        <f t="shared" si="9"/>
        <v>5.3686603338954697E-2</v>
      </c>
      <c r="F314" s="4">
        <v>290</v>
      </c>
      <c r="G314" s="4">
        <v>7.1872278510298395</v>
      </c>
      <c r="H314" s="4">
        <v>0.37317339586931286</v>
      </c>
      <c r="J314" s="4">
        <v>68.928571428571431</v>
      </c>
      <c r="K314" s="4">
        <v>7.7596457201644524</v>
      </c>
    </row>
    <row r="315" spans="1:11" x14ac:dyDescent="0.15">
      <c r="A315" s="2">
        <v>40756</v>
      </c>
      <c r="B315" s="1">
        <v>2173.8130000000001</v>
      </c>
      <c r="C315">
        <f t="shared" si="8"/>
        <v>7.6842380474221805</v>
      </c>
      <c r="D315">
        <f t="shared" si="9"/>
        <v>-9.0386179835117986E-2</v>
      </c>
      <c r="F315" s="4">
        <v>291</v>
      </c>
      <c r="G315" s="4">
        <v>7.1705135506004538</v>
      </c>
      <c r="H315" s="4">
        <v>0.43585394837268687</v>
      </c>
      <c r="J315" s="4">
        <v>69.166666666666657</v>
      </c>
      <c r="K315" s="4">
        <v>7.7608420654429064</v>
      </c>
    </row>
    <row r="316" spans="1:11" x14ac:dyDescent="0.15">
      <c r="A316" s="2">
        <v>40787</v>
      </c>
      <c r="B316" s="1">
        <v>2224.473</v>
      </c>
      <c r="C316">
        <f t="shared" si="8"/>
        <v>7.7072753126134339</v>
      </c>
      <c r="D316">
        <f t="shared" si="9"/>
        <v>2.3037265191253375E-2</v>
      </c>
      <c r="F316" s="4">
        <v>292</v>
      </c>
      <c r="G316" s="4">
        <v>7.1056925511926359</v>
      </c>
      <c r="H316" s="4">
        <v>0.44034128270712003</v>
      </c>
      <c r="J316" s="4">
        <v>69.404761904761898</v>
      </c>
      <c r="K316" s="4">
        <v>7.7636133956054172</v>
      </c>
    </row>
    <row r="317" spans="1:11" x14ac:dyDescent="0.15">
      <c r="A317" s="2">
        <v>40817</v>
      </c>
      <c r="B317" s="1">
        <v>2298.6619999999998</v>
      </c>
      <c r="C317">
        <f t="shared" si="8"/>
        <v>7.7400824935109451</v>
      </c>
      <c r="D317">
        <f t="shared" si="9"/>
        <v>3.2807180897511223E-2</v>
      </c>
      <c r="F317" s="4">
        <v>293</v>
      </c>
      <c r="G317" s="4">
        <v>7.1274698354721258</v>
      </c>
      <c r="H317" s="4">
        <v>0.39394288847917291</v>
      </c>
      <c r="J317" s="4">
        <v>69.642857142857139</v>
      </c>
      <c r="K317" s="4">
        <v>7.7683666908528428</v>
      </c>
    </row>
    <row r="318" spans="1:11" x14ac:dyDescent="0.15">
      <c r="A318" s="2">
        <v>40848</v>
      </c>
      <c r="B318" s="1">
        <v>2291.7800000000002</v>
      </c>
      <c r="C318">
        <f t="shared" si="8"/>
        <v>7.737084087189281</v>
      </c>
      <c r="D318">
        <f t="shared" si="9"/>
        <v>-2.9984063216641488E-3</v>
      </c>
      <c r="F318" s="4">
        <v>294</v>
      </c>
      <c r="G318" s="4">
        <v>7.1358551925235503</v>
      </c>
      <c r="H318" s="4">
        <v>0.37468756336171705</v>
      </c>
      <c r="J318" s="4">
        <v>69.88095238095238</v>
      </c>
      <c r="K318" s="4">
        <v>7.7746242272572985</v>
      </c>
    </row>
    <row r="319" spans="1:11" x14ac:dyDescent="0.15">
      <c r="A319" s="2">
        <v>40878</v>
      </c>
      <c r="B319" s="1">
        <v>2279.2240000000002</v>
      </c>
      <c r="C319">
        <f t="shared" si="8"/>
        <v>7.7315903131387884</v>
      </c>
      <c r="D319">
        <f t="shared" si="9"/>
        <v>-5.4937740504925614E-3</v>
      </c>
      <c r="F319" s="4">
        <v>295</v>
      </c>
      <c r="G319" s="4">
        <v>7.1464321944620739</v>
      </c>
      <c r="H319" s="4">
        <v>0.37058581234489996</v>
      </c>
      <c r="J319" s="4">
        <v>70.11904761904762</v>
      </c>
      <c r="K319" s="4">
        <v>7.7850036817916228</v>
      </c>
    </row>
    <row r="320" spans="1:11" x14ac:dyDescent="0.15">
      <c r="A320" s="2">
        <v>40909</v>
      </c>
      <c r="B320" s="1">
        <v>2404.2750000000001</v>
      </c>
      <c r="C320">
        <f t="shared" si="8"/>
        <v>7.7850036817916228</v>
      </c>
      <c r="D320">
        <f t="shared" si="9"/>
        <v>5.3413368652834414E-2</v>
      </c>
      <c r="F320" s="4">
        <v>296</v>
      </c>
      <c r="G320" s="4">
        <v>7.1750252189023342</v>
      </c>
      <c r="H320" s="4">
        <v>0.39535772205801134</v>
      </c>
      <c r="J320" s="4">
        <v>70.357142857142861</v>
      </c>
      <c r="K320" s="4">
        <v>7.8098566158530067</v>
      </c>
    </row>
    <row r="321" spans="1:11" x14ac:dyDescent="0.15">
      <c r="A321" s="2">
        <v>40940</v>
      </c>
      <c r="B321" s="1">
        <v>2567.0129999999999</v>
      </c>
      <c r="C321">
        <f t="shared" si="8"/>
        <v>7.8504982451356833</v>
      </c>
      <c r="D321">
        <f t="shared" si="9"/>
        <v>6.5494563344060452E-2</v>
      </c>
      <c r="F321" s="4">
        <v>297</v>
      </c>
      <c r="G321" s="4">
        <v>7.1808975322121231</v>
      </c>
      <c r="H321" s="4">
        <v>0.45248034589440067</v>
      </c>
      <c r="J321" s="4">
        <v>70.595238095238088</v>
      </c>
      <c r="K321" s="4">
        <v>7.8171216930042107</v>
      </c>
    </row>
    <row r="322" spans="1:11" x14ac:dyDescent="0.15">
      <c r="A322" s="2">
        <v>40969</v>
      </c>
      <c r="B322" s="1">
        <v>2698.9720000000002</v>
      </c>
      <c r="C322">
        <f t="shared" si="8"/>
        <v>7.9006262387515207</v>
      </c>
      <c r="D322">
        <f t="shared" si="9"/>
        <v>5.0127993615837418E-2</v>
      </c>
      <c r="F322" s="4">
        <v>298</v>
      </c>
      <c r="G322" s="4">
        <v>7.1663293009372353</v>
      </c>
      <c r="H322" s="4">
        <v>0.5061530807884953</v>
      </c>
      <c r="J322" s="4">
        <v>70.833333333333329</v>
      </c>
      <c r="K322" s="4">
        <v>7.8316569738576272</v>
      </c>
    </row>
    <row r="323" spans="1:11" x14ac:dyDescent="0.15">
      <c r="A323" s="2">
        <v>41000</v>
      </c>
      <c r="B323" s="1">
        <v>2716.098</v>
      </c>
      <c r="C323">
        <f t="shared" si="8"/>
        <v>7.9069515705018567</v>
      </c>
      <c r="D323">
        <f t="shared" si="9"/>
        <v>6.3253317503360051E-3</v>
      </c>
      <c r="F323" s="4">
        <v>299</v>
      </c>
      <c r="G323" s="4">
        <v>7.1601091749283112</v>
      </c>
      <c r="H323" s="4">
        <v>0.54127732959196528</v>
      </c>
      <c r="J323" s="4">
        <v>71.071428571428569</v>
      </c>
      <c r="K323" s="4">
        <v>7.8438090295249232</v>
      </c>
    </row>
    <row r="324" spans="1:11" x14ac:dyDescent="0.15">
      <c r="A324" s="2">
        <v>41030</v>
      </c>
      <c r="B324" s="1">
        <v>2589.02</v>
      </c>
      <c r="C324">
        <f t="shared" si="8"/>
        <v>7.8590347047120437</v>
      </c>
      <c r="D324">
        <f t="shared" si="9"/>
        <v>-4.7916865789813023E-2</v>
      </c>
      <c r="F324" s="4">
        <v>300</v>
      </c>
      <c r="G324" s="4">
        <v>7.1641088817324894</v>
      </c>
      <c r="H324" s="4">
        <v>0.57274086231583077</v>
      </c>
      <c r="J324" s="4">
        <v>71.30952380952381</v>
      </c>
      <c r="K324" s="4">
        <v>7.8504982451356833</v>
      </c>
    </row>
    <row r="325" spans="1:11" x14ac:dyDescent="0.15">
      <c r="A325" s="2">
        <v>41061</v>
      </c>
      <c r="B325" s="1">
        <v>2549.8989999999999</v>
      </c>
      <c r="C325">
        <f t="shared" si="8"/>
        <v>7.8438090295249232</v>
      </c>
      <c r="D325">
        <f t="shared" si="9"/>
        <v>-1.522567518712048E-2</v>
      </c>
      <c r="F325" s="4">
        <v>301</v>
      </c>
      <c r="G325" s="4">
        <v>7.1588039294630423</v>
      </c>
      <c r="H325" s="4">
        <v>0.60480946614237485</v>
      </c>
      <c r="J325" s="4">
        <v>71.547619047619051</v>
      </c>
      <c r="K325" s="4">
        <v>7.8550604521701661</v>
      </c>
    </row>
    <row r="326" spans="1:11" x14ac:dyDescent="0.15">
      <c r="A326" s="2">
        <v>41091</v>
      </c>
      <c r="B326" s="1">
        <v>2605.6790000000001</v>
      </c>
      <c r="C326">
        <f t="shared" si="8"/>
        <v>7.8654485728146533</v>
      </c>
      <c r="D326">
        <f t="shared" si="9"/>
        <v>2.1639543289730057E-2</v>
      </c>
      <c r="F326" s="4">
        <v>302</v>
      </c>
      <c r="G326" s="4">
        <v>7.1281319843190269</v>
      </c>
      <c r="H326" s="4">
        <v>0.61194615882559589</v>
      </c>
      <c r="J326" s="4">
        <v>71.785714285714278</v>
      </c>
      <c r="K326" s="4">
        <v>7.8590347047120437</v>
      </c>
    </row>
    <row r="327" spans="1:11" x14ac:dyDescent="0.15">
      <c r="A327" s="2">
        <v>41122</v>
      </c>
      <c r="B327" s="1">
        <v>2739.1329999999998</v>
      </c>
      <c r="C327">
        <f t="shared" si="8"/>
        <v>7.9153967259520179</v>
      </c>
      <c r="D327">
        <f t="shared" si="9"/>
        <v>4.994815313736467E-2</v>
      </c>
      <c r="F327" s="4">
        <v>303</v>
      </c>
      <c r="G327" s="4">
        <v>7.1544158099250739</v>
      </c>
      <c r="H327" s="4">
        <v>0.60522991023937855</v>
      </c>
      <c r="J327" s="4">
        <v>72.023809523809518</v>
      </c>
      <c r="K327" s="4">
        <v>7.8654485728146533</v>
      </c>
    </row>
    <row r="328" spans="1:11" x14ac:dyDescent="0.15">
      <c r="A328" s="2">
        <v>41153</v>
      </c>
      <c r="B328" s="1">
        <v>2820.9169999999999</v>
      </c>
      <c r="C328">
        <f t="shared" si="8"/>
        <v>7.9448172883784425</v>
      </c>
      <c r="D328">
        <f t="shared" si="9"/>
        <v>2.9420562426424546E-2</v>
      </c>
      <c r="F328" s="4">
        <v>304</v>
      </c>
      <c r="G328" s="4">
        <v>7.1478016197972272</v>
      </c>
      <c r="H328" s="4">
        <v>0.62056507105561565</v>
      </c>
      <c r="J328" s="4">
        <v>72.261904761904759</v>
      </c>
      <c r="K328" s="4">
        <v>7.8696379232092717</v>
      </c>
    </row>
    <row r="329" spans="1:11" x14ac:dyDescent="0.15">
      <c r="A329" s="2">
        <v>41183</v>
      </c>
      <c r="B329" s="1">
        <v>2735.8850000000002</v>
      </c>
      <c r="C329">
        <f t="shared" ref="C329:C392" si="10">LN(B329)</f>
        <v>7.9142102456953225</v>
      </c>
      <c r="D329">
        <f t="shared" si="9"/>
        <v>-3.0607042683119978E-2</v>
      </c>
      <c r="F329" s="4">
        <v>305</v>
      </c>
      <c r="G329" s="4">
        <v>7.1135616913647697</v>
      </c>
      <c r="H329" s="4">
        <v>0.60737593255357414</v>
      </c>
      <c r="J329" s="4">
        <v>72.5</v>
      </c>
      <c r="K329" s="4">
        <v>7.8856132470956597</v>
      </c>
    </row>
    <row r="330" spans="1:11" x14ac:dyDescent="0.15">
      <c r="A330" s="2">
        <v>41214</v>
      </c>
      <c r="B330" s="1">
        <v>2616.6179999999999</v>
      </c>
      <c r="C330">
        <f t="shared" si="10"/>
        <v>7.8696379232092717</v>
      </c>
      <c r="D330">
        <f t="shared" ref="D330:D393" si="11">+C330-C329</f>
        <v>-4.4572322486050808E-2</v>
      </c>
      <c r="F330" s="4">
        <v>306</v>
      </c>
      <c r="G330" s="4">
        <v>7.1752213706835182</v>
      </c>
      <c r="H330" s="4">
        <v>0.59940285657378034</v>
      </c>
      <c r="J330" s="4">
        <v>72.738095238095241</v>
      </c>
      <c r="K330" s="4">
        <v>7.9006262387515207</v>
      </c>
    </row>
    <row r="331" spans="1:11" x14ac:dyDescent="0.15">
      <c r="A331" s="2">
        <v>41244</v>
      </c>
      <c r="B331" s="1">
        <v>2658.7550000000001</v>
      </c>
      <c r="C331">
        <f t="shared" si="10"/>
        <v>7.8856132470956597</v>
      </c>
      <c r="D331">
        <f t="shared" si="11"/>
        <v>1.5975323886388004E-2</v>
      </c>
      <c r="F331" s="4">
        <v>307</v>
      </c>
      <c r="G331" s="4">
        <v>7.0873667227832593</v>
      </c>
      <c r="H331" s="4">
        <v>0.59687132463892123</v>
      </c>
      <c r="J331" s="4">
        <v>72.976190476190467</v>
      </c>
      <c r="K331" s="4">
        <v>7.9069515705018567</v>
      </c>
    </row>
    <row r="332" spans="1:11" x14ac:dyDescent="0.15">
      <c r="A332" s="2">
        <v>41275</v>
      </c>
      <c r="B332" s="1">
        <v>2736.9009999999998</v>
      </c>
      <c r="C332">
        <f t="shared" si="10"/>
        <v>7.9145815373963577</v>
      </c>
      <c r="D332">
        <f t="shared" si="11"/>
        <v>2.896829030069803E-2</v>
      </c>
      <c r="F332" s="4">
        <v>308</v>
      </c>
      <c r="G332" s="4">
        <v>7.1565316032477844</v>
      </c>
      <c r="H332" s="4">
        <v>0.55074370936564954</v>
      </c>
      <c r="J332" s="4">
        <v>73.214285714285708</v>
      </c>
      <c r="K332" s="4">
        <v>7.9142102456953225</v>
      </c>
    </row>
    <row r="333" spans="1:11" x14ac:dyDescent="0.15">
      <c r="A333" s="2">
        <v>41306</v>
      </c>
      <c r="B333" s="1">
        <v>2748.192</v>
      </c>
      <c r="C333">
        <f t="shared" si="10"/>
        <v>7.9186985198971485</v>
      </c>
      <c r="D333">
        <f t="shared" si="11"/>
        <v>4.1169825007907335E-3</v>
      </c>
      <c r="F333" s="4">
        <v>309</v>
      </c>
      <c r="G333" s="4">
        <v>7.1624892344219635</v>
      </c>
      <c r="H333" s="4">
        <v>0.57759325908898163</v>
      </c>
      <c r="J333" s="4">
        <v>73.452380952380949</v>
      </c>
      <c r="K333" s="4">
        <v>7.9145815373963577</v>
      </c>
    </row>
    <row r="334" spans="1:11" x14ac:dyDescent="0.15">
      <c r="A334" s="2">
        <v>41334</v>
      </c>
      <c r="B334" s="1">
        <v>2795.326</v>
      </c>
      <c r="C334">
        <f t="shared" si="10"/>
        <v>7.9357040156391712</v>
      </c>
      <c r="D334">
        <f t="shared" si="11"/>
        <v>1.7005495742022703E-2</v>
      </c>
      <c r="F334" s="4">
        <v>310</v>
      </c>
      <c r="G334" s="4">
        <v>7.1406552197753381</v>
      </c>
      <c r="H334" s="4">
        <v>0.59642886741394285</v>
      </c>
      <c r="J334" s="4">
        <v>73.69047619047619</v>
      </c>
      <c r="K334" s="4">
        <v>7.9153967259520179</v>
      </c>
    </row>
    <row r="335" spans="1:11" x14ac:dyDescent="0.15">
      <c r="A335" s="2">
        <v>41365</v>
      </c>
      <c r="B335" s="1">
        <v>2818.5630000000001</v>
      </c>
      <c r="C335">
        <f t="shared" si="10"/>
        <v>7.9439824595868815</v>
      </c>
      <c r="D335">
        <f t="shared" si="11"/>
        <v>8.2784439477103788E-3</v>
      </c>
      <c r="F335" s="4">
        <v>311</v>
      </c>
      <c r="G335" s="4">
        <v>7.1391335607335122</v>
      </c>
      <c r="H335" s="4">
        <v>0.59245675240527618</v>
      </c>
      <c r="J335" s="4">
        <v>73.928571428571431</v>
      </c>
      <c r="K335" s="4">
        <v>7.9186985198971485</v>
      </c>
    </row>
    <row r="336" spans="1:11" x14ac:dyDescent="0.15">
      <c r="A336" s="2">
        <v>41395</v>
      </c>
      <c r="B336" s="1">
        <v>2981.1880000000001</v>
      </c>
      <c r="C336">
        <f t="shared" si="10"/>
        <v>8.0000771577746956</v>
      </c>
      <c r="D336">
        <f t="shared" si="11"/>
        <v>5.6094698187814096E-2</v>
      </c>
      <c r="F336" s="4">
        <v>312</v>
      </c>
      <c r="G336" s="4">
        <v>7.1750547539456839</v>
      </c>
      <c r="H336" s="4">
        <v>0.6099489278459389</v>
      </c>
      <c r="J336" s="4">
        <v>74.166666666666657</v>
      </c>
      <c r="K336" s="4">
        <v>7.9357040156391712</v>
      </c>
    </row>
    <row r="337" spans="1:11" x14ac:dyDescent="0.15">
      <c r="A337" s="2">
        <v>41426</v>
      </c>
      <c r="B337" s="1">
        <v>2937.3069999999998</v>
      </c>
      <c r="C337">
        <f t="shared" si="10"/>
        <v>7.9852484541662756</v>
      </c>
      <c r="D337">
        <f t="shared" si="11"/>
        <v>-1.4828703608420035E-2</v>
      </c>
      <c r="F337" s="4">
        <v>313</v>
      </c>
      <c r="G337" s="4">
        <v>7.1824217880407337</v>
      </c>
      <c r="H337" s="4">
        <v>0.66807645709494956</v>
      </c>
      <c r="J337" s="4">
        <v>74.404761904761898</v>
      </c>
      <c r="K337" s="4">
        <v>7.9439824595868815</v>
      </c>
    </row>
    <row r="338" spans="1:11" x14ac:dyDescent="0.15">
      <c r="A338" s="2">
        <v>41456</v>
      </c>
      <c r="B338" s="1">
        <v>3033.0349999999999</v>
      </c>
      <c r="C338">
        <f t="shared" si="10"/>
        <v>8.0173190473516396</v>
      </c>
      <c r="D338">
        <f t="shared" si="11"/>
        <v>3.2070593185363983E-2</v>
      </c>
      <c r="F338" s="4">
        <v>314</v>
      </c>
      <c r="G338" s="4">
        <v>7.173051353575838</v>
      </c>
      <c r="H338" s="4">
        <v>0.7275748851756827</v>
      </c>
      <c r="J338" s="4">
        <v>74.642857142857139</v>
      </c>
      <c r="K338" s="4">
        <v>7.9448172883784425</v>
      </c>
    </row>
    <row r="339" spans="1:11" x14ac:dyDescent="0.15">
      <c r="A339" s="2">
        <v>41487</v>
      </c>
      <c r="B339" s="1">
        <v>3105.4650000000001</v>
      </c>
      <c r="C339">
        <f t="shared" si="10"/>
        <v>8.0409187416090084</v>
      </c>
      <c r="D339">
        <f t="shared" si="11"/>
        <v>2.3599694257368853E-2</v>
      </c>
      <c r="F339" s="4">
        <v>315</v>
      </c>
      <c r="G339" s="4">
        <v>7.1463407747246039</v>
      </c>
      <c r="H339" s="4">
        <v>0.76061079577725277</v>
      </c>
      <c r="J339" s="4">
        <v>74.88095238095238</v>
      </c>
      <c r="K339" s="4">
        <v>7.9662966798675772</v>
      </c>
    </row>
    <row r="340" spans="1:11" x14ac:dyDescent="0.15">
      <c r="A340" s="2">
        <v>41518</v>
      </c>
      <c r="B340" s="1">
        <v>3187.53</v>
      </c>
      <c r="C340">
        <f t="shared" si="10"/>
        <v>8.0670016011870977</v>
      </c>
      <c r="D340">
        <f t="shared" si="11"/>
        <v>2.6082859578089312E-2</v>
      </c>
      <c r="F340" s="4">
        <v>316</v>
      </c>
      <c r="G340" s="4">
        <v>7.1132642347894492</v>
      </c>
      <c r="H340" s="4">
        <v>0.74577046992259444</v>
      </c>
      <c r="J340" s="4">
        <v>75.11904761904762</v>
      </c>
      <c r="K340" s="4">
        <v>7.9852484541662756</v>
      </c>
    </row>
    <row r="341" spans="1:11" x14ac:dyDescent="0.15">
      <c r="A341" s="2">
        <v>41548</v>
      </c>
      <c r="B341" s="1">
        <v>3291.9520000000002</v>
      </c>
      <c r="C341">
        <f t="shared" si="10"/>
        <v>8.0992359808887162</v>
      </c>
      <c r="D341">
        <f t="shared" si="11"/>
        <v>3.2234379701618465E-2</v>
      </c>
      <c r="F341" s="4">
        <v>317</v>
      </c>
      <c r="G341" s="4">
        <v>7.1331991105971149</v>
      </c>
      <c r="H341" s="4">
        <v>0.71060991892780834</v>
      </c>
      <c r="J341" s="4">
        <v>75.357142857142861</v>
      </c>
      <c r="K341" s="4">
        <v>7.9874922103063719</v>
      </c>
    </row>
    <row r="342" spans="1:11" x14ac:dyDescent="0.15">
      <c r="A342" s="2">
        <v>41579</v>
      </c>
      <c r="B342" s="1">
        <v>3399.4459999999999</v>
      </c>
      <c r="C342">
        <f t="shared" si="10"/>
        <v>8.1313677561514268</v>
      </c>
      <c r="D342">
        <f t="shared" si="11"/>
        <v>3.2131775262710605E-2</v>
      </c>
      <c r="F342" s="4">
        <v>318</v>
      </c>
      <c r="G342" s="4">
        <v>7.1556792815058463</v>
      </c>
      <c r="H342" s="4">
        <v>0.70976929130880695</v>
      </c>
      <c r="J342" s="4">
        <v>75.595238095238088</v>
      </c>
      <c r="K342" s="4">
        <v>8.0000771577746956</v>
      </c>
    </row>
    <row r="343" spans="1:11" x14ac:dyDescent="0.15">
      <c r="A343" s="2">
        <v>41609</v>
      </c>
      <c r="B343" s="1">
        <v>3513.761</v>
      </c>
      <c r="C343">
        <f t="shared" si="10"/>
        <v>8.1644422527743608</v>
      </c>
      <c r="D343">
        <f t="shared" si="11"/>
        <v>3.3074496622933935E-2</v>
      </c>
      <c r="F343" s="4">
        <v>319</v>
      </c>
      <c r="G343" s="4">
        <v>7.172941688019538</v>
      </c>
      <c r="H343" s="4">
        <v>0.74245503793247991</v>
      </c>
      <c r="J343" s="4">
        <v>75.833333333333329</v>
      </c>
      <c r="K343" s="4">
        <v>8.0173190473516396</v>
      </c>
    </row>
    <row r="344" spans="1:11" x14ac:dyDescent="0.15">
      <c r="A344" s="2">
        <v>41640</v>
      </c>
      <c r="B344" s="1">
        <v>3557.89</v>
      </c>
      <c r="C344">
        <f t="shared" si="10"/>
        <v>8.1769229515027817</v>
      </c>
      <c r="D344">
        <f t="shared" si="11"/>
        <v>1.2480698728420947E-2</v>
      </c>
      <c r="F344" s="4">
        <v>320</v>
      </c>
      <c r="G344" s="4">
        <v>7.1604240964632524</v>
      </c>
      <c r="H344" s="4">
        <v>0.78439319191519008</v>
      </c>
      <c r="J344" s="4">
        <v>76.071428571428569</v>
      </c>
      <c r="K344" s="4">
        <v>8.0409187416090084</v>
      </c>
    </row>
    <row r="345" spans="1:11" x14ac:dyDescent="0.15">
      <c r="A345" s="2">
        <v>41671</v>
      </c>
      <c r="B345" s="1">
        <v>3614.9470000000001</v>
      </c>
      <c r="C345">
        <f t="shared" si="10"/>
        <v>8.1928324733512259</v>
      </c>
      <c r="D345">
        <f t="shared" si="11"/>
        <v>1.5909521848444186E-2</v>
      </c>
      <c r="F345" s="4">
        <v>321</v>
      </c>
      <c r="G345" s="4">
        <v>7.1238196525494919</v>
      </c>
      <c r="H345" s="4">
        <v>0.7903905931458306</v>
      </c>
      <c r="J345" s="4">
        <v>76.30952380952381</v>
      </c>
      <c r="K345" s="4">
        <v>8.0670016011870977</v>
      </c>
    </row>
    <row r="346" spans="1:11" x14ac:dyDescent="0.15">
      <c r="A346" s="2">
        <v>41699</v>
      </c>
      <c r="B346" s="1">
        <v>3661.1109999999999</v>
      </c>
      <c r="C346">
        <f t="shared" si="10"/>
        <v>8.2055219322454196</v>
      </c>
      <c r="D346">
        <f t="shared" si="11"/>
        <v>1.2689458894193706E-2</v>
      </c>
      <c r="F346" s="4">
        <v>322</v>
      </c>
      <c r="G346" s="4">
        <v>7.1153037155842656</v>
      </c>
      <c r="H346" s="4">
        <v>0.75433420762500614</v>
      </c>
      <c r="J346" s="4">
        <v>76.547619047619051</v>
      </c>
      <c r="K346" s="4">
        <v>8.0919894519641087</v>
      </c>
    </row>
    <row r="347" spans="1:11" x14ac:dyDescent="0.15">
      <c r="A347" s="2">
        <v>41730</v>
      </c>
      <c r="B347" s="1">
        <v>3554.45</v>
      </c>
      <c r="C347">
        <f t="shared" si="10"/>
        <v>8.175955618594557</v>
      </c>
      <c r="D347">
        <f t="shared" si="11"/>
        <v>-2.9566313650862597E-2</v>
      </c>
      <c r="F347" s="4">
        <v>323</v>
      </c>
      <c r="G347" s="4">
        <v>7.1522252772841801</v>
      </c>
      <c r="H347" s="4">
        <v>0.73338796981147958</v>
      </c>
      <c r="J347" s="4">
        <v>76.785714285714278</v>
      </c>
      <c r="K347" s="4">
        <v>8.0992359808887162</v>
      </c>
    </row>
    <row r="348" spans="1:11" x14ac:dyDescent="0.15">
      <c r="A348" s="2">
        <v>41760</v>
      </c>
      <c r="B348" s="1">
        <v>3621.1080000000002</v>
      </c>
      <c r="C348">
        <f t="shared" si="10"/>
        <v>8.1945353353357682</v>
      </c>
      <c r="D348">
        <f t="shared" si="11"/>
        <v>1.8579716741211172E-2</v>
      </c>
      <c r="F348" s="4">
        <v>324</v>
      </c>
      <c r="G348" s="4">
        <v>7.1601483038570057</v>
      </c>
      <c r="H348" s="4">
        <v>0.75443323353935199</v>
      </c>
      <c r="J348" s="4">
        <v>77.023809523809518</v>
      </c>
      <c r="K348" s="4">
        <v>8.119167541785556</v>
      </c>
    </row>
    <row r="349" spans="1:11" x14ac:dyDescent="0.15">
      <c r="A349" s="2">
        <v>41791</v>
      </c>
      <c r="B349" s="1">
        <v>3792.107</v>
      </c>
      <c r="C349">
        <f t="shared" si="10"/>
        <v>8.2406770802763898</v>
      </c>
      <c r="D349">
        <f t="shared" si="11"/>
        <v>4.6141744940621621E-2</v>
      </c>
      <c r="F349" s="4">
        <v>325</v>
      </c>
      <c r="G349" s="4">
        <v>7.1449941376882027</v>
      </c>
      <c r="H349" s="4">
        <v>0.77370438220894577</v>
      </c>
      <c r="J349" s="4">
        <v>77.261904761904759</v>
      </c>
      <c r="K349" s="4">
        <v>8.1313677561514268</v>
      </c>
    </row>
    <row r="350" spans="1:11" x14ac:dyDescent="0.15">
      <c r="A350" s="2">
        <v>41821</v>
      </c>
      <c r="B350" s="1">
        <v>3926.7359999999999</v>
      </c>
      <c r="C350">
        <f t="shared" si="10"/>
        <v>8.2755638254274242</v>
      </c>
      <c r="D350">
        <f t="shared" si="11"/>
        <v>3.4886745151034404E-2</v>
      </c>
      <c r="F350" s="4">
        <v>326</v>
      </c>
      <c r="G350" s="4">
        <v>7.1528534693941657</v>
      </c>
      <c r="H350" s="4">
        <v>0.7828505462450055</v>
      </c>
      <c r="J350" s="4">
        <v>77.5</v>
      </c>
      <c r="K350" s="4">
        <v>8.1352880547025102</v>
      </c>
    </row>
    <row r="351" spans="1:11" x14ac:dyDescent="0.15">
      <c r="A351" s="2">
        <v>41852</v>
      </c>
      <c r="B351" s="1">
        <v>3979.402</v>
      </c>
      <c r="C351">
        <f t="shared" si="10"/>
        <v>8.2888868357333507</v>
      </c>
      <c r="D351">
        <f t="shared" si="11"/>
        <v>1.332301030592653E-2</v>
      </c>
      <c r="F351" s="4">
        <v>327</v>
      </c>
      <c r="G351" s="4">
        <v>7.1475317698635177</v>
      </c>
      <c r="H351" s="4">
        <v>0.79645068972336386</v>
      </c>
      <c r="J351" s="4">
        <v>77.738095238095241</v>
      </c>
      <c r="K351" s="4">
        <v>8.1644422527743608</v>
      </c>
    </row>
    <row r="352" spans="1:11" x14ac:dyDescent="0.15">
      <c r="A352" s="2">
        <v>41883</v>
      </c>
      <c r="B352" s="1">
        <v>4070.2950000000001</v>
      </c>
      <c r="C352">
        <f t="shared" si="10"/>
        <v>8.3114707573824607</v>
      </c>
      <c r="D352">
        <f t="shared" si="11"/>
        <v>2.2583921649109939E-2</v>
      </c>
      <c r="F352" s="4">
        <v>328</v>
      </c>
      <c r="G352" s="4">
        <v>7.1766898112896902</v>
      </c>
      <c r="H352" s="4">
        <v>0.82338734648500544</v>
      </c>
      <c r="J352" s="4">
        <v>77.976190476190467</v>
      </c>
      <c r="K352" s="4">
        <v>8.175955618594557</v>
      </c>
    </row>
    <row r="353" spans="1:11" x14ac:dyDescent="0.15">
      <c r="A353" s="2">
        <v>41913</v>
      </c>
      <c r="B353" s="1">
        <v>3964.6370000000002</v>
      </c>
      <c r="C353">
        <f t="shared" si="10"/>
        <v>8.2851695788060145</v>
      </c>
      <c r="D353">
        <f t="shared" si="11"/>
        <v>-2.6301178576446205E-2</v>
      </c>
      <c r="F353" s="4">
        <v>329</v>
      </c>
      <c r="G353" s="4">
        <v>7.1334411812887799</v>
      </c>
      <c r="H353" s="4">
        <v>0.85180727287749569</v>
      </c>
      <c r="J353" s="4">
        <v>78.214285714285708</v>
      </c>
      <c r="K353" s="4">
        <v>8.1769229515027817</v>
      </c>
    </row>
    <row r="354" spans="1:11" x14ac:dyDescent="0.15">
      <c r="A354" s="2">
        <v>41944</v>
      </c>
      <c r="B354" s="1">
        <v>4221.0910000000003</v>
      </c>
      <c r="C354">
        <f t="shared" si="10"/>
        <v>8.3478489044224151</v>
      </c>
      <c r="D354">
        <f t="shared" si="11"/>
        <v>6.2679325616400661E-2</v>
      </c>
      <c r="F354" s="4">
        <v>330</v>
      </c>
      <c r="G354" s="4">
        <v>7.1620400680168128</v>
      </c>
      <c r="H354" s="4">
        <v>0.85527897933482677</v>
      </c>
      <c r="J354" s="4">
        <v>78.452380952380949</v>
      </c>
      <c r="K354" s="4">
        <v>8.1928324733512259</v>
      </c>
    </row>
    <row r="355" spans="1:11" x14ac:dyDescent="0.15">
      <c r="A355" s="2">
        <v>41974</v>
      </c>
      <c r="B355" s="1">
        <v>4260.7700000000004</v>
      </c>
      <c r="C355">
        <f t="shared" si="10"/>
        <v>8.3572051741035995</v>
      </c>
      <c r="D355">
        <f t="shared" si="11"/>
        <v>9.3562696811844148E-3</v>
      </c>
      <c r="F355" s="4">
        <v>331</v>
      </c>
      <c r="G355" s="4">
        <v>7.1568745688411735</v>
      </c>
      <c r="H355" s="4">
        <v>0.88404417276783498</v>
      </c>
      <c r="J355" s="4">
        <v>78.69047619047619</v>
      </c>
      <c r="K355" s="4">
        <v>8.1945353353357682</v>
      </c>
    </row>
    <row r="356" spans="1:11" x14ac:dyDescent="0.15">
      <c r="A356" s="2">
        <v>42005</v>
      </c>
      <c r="B356" s="1">
        <v>4182.6419999999998</v>
      </c>
      <c r="C356">
        <f t="shared" si="10"/>
        <v>8.3386983832709092</v>
      </c>
      <c r="D356">
        <f t="shared" si="11"/>
        <v>-1.8506790832690356E-2</v>
      </c>
      <c r="F356" s="4">
        <v>332</v>
      </c>
      <c r="G356" s="4">
        <v>7.1583887869337497</v>
      </c>
      <c r="H356" s="4">
        <v>0.90861281425334806</v>
      </c>
      <c r="J356" s="4">
        <v>78.928571428571431</v>
      </c>
      <c r="K356" s="4">
        <v>8.1978440345236745</v>
      </c>
    </row>
    <row r="357" spans="1:11" x14ac:dyDescent="0.15">
      <c r="A357" s="2">
        <v>42036</v>
      </c>
      <c r="B357" s="1">
        <v>4343.4049999999997</v>
      </c>
      <c r="C357">
        <f t="shared" si="10"/>
        <v>8.3764138816983813</v>
      </c>
      <c r="D357">
        <f t="shared" si="11"/>
        <v>3.7715498427472127E-2</v>
      </c>
      <c r="F357" s="4">
        <v>333</v>
      </c>
      <c r="G357" s="4">
        <v>7.1621399439711695</v>
      </c>
      <c r="H357" s="4">
        <v>0.93709603691754673</v>
      </c>
      <c r="J357" s="4">
        <v>79.166666666666657</v>
      </c>
      <c r="K357" s="4">
        <v>8.2055219322454196</v>
      </c>
    </row>
    <row r="358" spans="1:11" x14ac:dyDescent="0.15">
      <c r="A358" s="2">
        <v>42064</v>
      </c>
      <c r="B358" s="1">
        <v>4389.1580000000004</v>
      </c>
      <c r="C358">
        <f t="shared" si="10"/>
        <v>8.3868926881289134</v>
      </c>
      <c r="D358">
        <f t="shared" si="11"/>
        <v>1.0478806430532117E-2</v>
      </c>
      <c r="F358" s="4">
        <v>334</v>
      </c>
      <c r="G358" s="4">
        <v>7.1620773764504015</v>
      </c>
      <c r="H358" s="4">
        <v>0.96929037970102527</v>
      </c>
      <c r="J358" s="4">
        <v>79.404761904761898</v>
      </c>
      <c r="K358" s="4">
        <v>8.227427883869602</v>
      </c>
    </row>
    <row r="359" spans="1:11" x14ac:dyDescent="0.15">
      <c r="A359" s="2">
        <v>42095</v>
      </c>
      <c r="B359" s="1">
        <v>4418.9059999999999</v>
      </c>
      <c r="C359">
        <f t="shared" si="10"/>
        <v>8.3936474331235473</v>
      </c>
      <c r="D359">
        <f t="shared" si="11"/>
        <v>6.75474499463391E-3</v>
      </c>
      <c r="F359" s="4">
        <v>335</v>
      </c>
      <c r="G359" s="4">
        <v>7.162652241815989</v>
      </c>
      <c r="H359" s="4">
        <v>1.0017900109583717</v>
      </c>
      <c r="J359" s="4">
        <v>79.642857142857139</v>
      </c>
      <c r="K359" s="4">
        <v>8.2274423137953452</v>
      </c>
    </row>
    <row r="360" spans="1:11" x14ac:dyDescent="0.15">
      <c r="A360" s="2">
        <v>42125</v>
      </c>
      <c r="B360" s="1">
        <v>4476.3860000000004</v>
      </c>
      <c r="C360">
        <f t="shared" si="10"/>
        <v>8.4065713034258014</v>
      </c>
      <c r="D360">
        <f t="shared" si="11"/>
        <v>1.2923870302254059E-2</v>
      </c>
      <c r="F360" s="4">
        <v>336</v>
      </c>
      <c r="G360" s="4">
        <v>7.1500942775489591</v>
      </c>
      <c r="H360" s="4">
        <v>1.0268286739538226</v>
      </c>
      <c r="J360" s="4">
        <v>79.88095238095238</v>
      </c>
      <c r="K360" s="4">
        <v>8.2291961360292056</v>
      </c>
    </row>
    <row r="361" spans="1:11" x14ac:dyDescent="0.15">
      <c r="A361" s="2">
        <v>42156</v>
      </c>
      <c r="B361" s="1">
        <v>4481.683</v>
      </c>
      <c r="C361">
        <f t="shared" si="10"/>
        <v>8.407753924505716</v>
      </c>
      <c r="D361">
        <f t="shared" si="11"/>
        <v>1.1826210799146253E-3</v>
      </c>
      <c r="F361" s="4">
        <v>337</v>
      </c>
      <c r="G361" s="4">
        <v>7.1521851516286103</v>
      </c>
      <c r="H361" s="4">
        <v>1.0406473217226155</v>
      </c>
      <c r="J361" s="4">
        <v>80.11904761904762</v>
      </c>
      <c r="K361" s="4">
        <v>8.2355284451564081</v>
      </c>
    </row>
    <row r="362" spans="1:11" x14ac:dyDescent="0.15">
      <c r="A362" s="2">
        <v>42186</v>
      </c>
      <c r="B362" s="1">
        <v>4528.3109999999997</v>
      </c>
      <c r="C362">
        <f t="shared" si="10"/>
        <v>8.418104301269981</v>
      </c>
      <c r="D362">
        <f t="shared" si="11"/>
        <v>1.0350376764264979E-2</v>
      </c>
      <c r="F362" s="4">
        <v>338</v>
      </c>
      <c r="G362" s="4">
        <v>7.150221578142836</v>
      </c>
      <c r="H362" s="4">
        <v>1.0553003541025836</v>
      </c>
      <c r="J362" s="4">
        <v>80.357142857142847</v>
      </c>
      <c r="K362" s="4">
        <v>8.2406770802763898</v>
      </c>
    </row>
    <row r="363" spans="1:11" x14ac:dyDescent="0.15">
      <c r="A363" s="2">
        <v>42217</v>
      </c>
      <c r="B363" s="1">
        <v>4422.3280000000004</v>
      </c>
      <c r="C363">
        <f t="shared" si="10"/>
        <v>8.3944215332482308</v>
      </c>
      <c r="D363">
        <f t="shared" si="11"/>
        <v>-2.3682768021750178E-2</v>
      </c>
      <c r="F363" s="4">
        <v>339</v>
      </c>
      <c r="G363" s="4">
        <v>7.124454282357247</v>
      </c>
      <c r="H363" s="4">
        <v>1.05150133623731</v>
      </c>
      <c r="J363" s="4">
        <v>80.595238095238088</v>
      </c>
      <c r="K363" s="4">
        <v>8.2495571153367901</v>
      </c>
    </row>
    <row r="364" spans="1:11" x14ac:dyDescent="0.15">
      <c r="A364" s="2">
        <v>42248</v>
      </c>
      <c r="B364" s="1">
        <v>4261.6080000000002</v>
      </c>
      <c r="C364">
        <f t="shared" si="10"/>
        <v>8.357401832830238</v>
      </c>
      <c r="D364">
        <f t="shared" si="11"/>
        <v>-3.7019700417992851E-2</v>
      </c>
      <c r="F364" s="4">
        <v>340</v>
      </c>
      <c r="G364" s="4">
        <v>7.1538134191400786</v>
      </c>
      <c r="H364" s="4">
        <v>1.0407219161956895</v>
      </c>
      <c r="J364" s="4">
        <v>80.833333333333329</v>
      </c>
      <c r="K364" s="4">
        <v>8.2755638254274242</v>
      </c>
    </row>
    <row r="365" spans="1:11" x14ac:dyDescent="0.15">
      <c r="A365" s="2">
        <v>42278</v>
      </c>
      <c r="B365" s="1">
        <v>4445.4889999999996</v>
      </c>
      <c r="C365">
        <f t="shared" si="10"/>
        <v>8.399645153145805</v>
      </c>
      <c r="D365">
        <f t="shared" si="11"/>
        <v>4.224332031556699E-2</v>
      </c>
      <c r="F365" s="4">
        <v>341</v>
      </c>
      <c r="G365" s="4">
        <v>7.1706205650112773</v>
      </c>
      <c r="H365" s="4">
        <v>1.0700565152651125</v>
      </c>
      <c r="J365" s="4">
        <v>81.071428571428569</v>
      </c>
      <c r="K365" s="4">
        <v>8.2851695788060145</v>
      </c>
    </row>
    <row r="366" spans="1:11" x14ac:dyDescent="0.15">
      <c r="A366" s="2">
        <v>42309</v>
      </c>
      <c r="B366" s="1">
        <v>4653.2209999999995</v>
      </c>
      <c r="C366">
        <f t="shared" si="10"/>
        <v>8.4453149469557225</v>
      </c>
      <c r="D366">
        <f t="shared" si="11"/>
        <v>4.5669793809917536E-2</v>
      </c>
      <c r="F366" s="4">
        <v>342</v>
      </c>
      <c r="G366" s="4">
        <v>7.1637573392038254</v>
      </c>
      <c r="H366" s="4">
        <v>1.1118064862235988</v>
      </c>
      <c r="J366" s="4">
        <v>81.30952380952381</v>
      </c>
      <c r="K366" s="4">
        <v>8.2888868357333507</v>
      </c>
    </row>
    <row r="367" spans="1:11" x14ac:dyDescent="0.15">
      <c r="A367" s="2">
        <v>42339</v>
      </c>
      <c r="B367" s="1">
        <v>4628.0129999999999</v>
      </c>
      <c r="C367">
        <f t="shared" si="10"/>
        <v>8.4398828972983857</v>
      </c>
      <c r="D367">
        <f t="shared" si="11"/>
        <v>-5.4320496573367905E-3</v>
      </c>
      <c r="F367" s="4">
        <v>343</v>
      </c>
      <c r="G367" s="4">
        <v>7.1506079136808758</v>
      </c>
      <c r="H367" s="4">
        <v>1.1382789220524749</v>
      </c>
      <c r="J367" s="4">
        <v>81.547619047619051</v>
      </c>
      <c r="K367" s="4">
        <v>8.2971376173887545</v>
      </c>
    </row>
    <row r="368" spans="1:11" x14ac:dyDescent="0.15">
      <c r="A368" s="2">
        <v>42370</v>
      </c>
      <c r="B368" s="1">
        <v>4259.3239999999996</v>
      </c>
      <c r="C368">
        <f t="shared" si="10"/>
        <v>8.3568657412255387</v>
      </c>
      <c r="D368">
        <f t="shared" si="11"/>
        <v>-8.3017156072846987E-2</v>
      </c>
      <c r="F368" s="4">
        <v>344</v>
      </c>
      <c r="G368" s="4">
        <v>7.1562551572987623</v>
      </c>
      <c r="H368" s="4">
        <v>1.1552156000836984</v>
      </c>
      <c r="J368" s="4">
        <v>81.785714285714278</v>
      </c>
      <c r="K368" s="4">
        <v>8.3114707573824607</v>
      </c>
    </row>
    <row r="369" spans="1:11" x14ac:dyDescent="0.15">
      <c r="A369" s="2">
        <v>42401</v>
      </c>
      <c r="B369" s="1">
        <v>4129.5659999999998</v>
      </c>
      <c r="C369">
        <f t="shared" si="10"/>
        <v>8.3259275956875278</v>
      </c>
      <c r="D369">
        <f t="shared" si="11"/>
        <v>-3.0938145538010886E-2</v>
      </c>
      <c r="F369" s="4">
        <v>345</v>
      </c>
      <c r="G369" s="4">
        <v>7.1264453405293029</v>
      </c>
      <c r="H369" s="4">
        <v>1.1587242382767116</v>
      </c>
      <c r="J369" s="4">
        <v>82.023809523809518</v>
      </c>
      <c r="K369" s="4">
        <v>8.3259275956875278</v>
      </c>
    </row>
    <row r="370" spans="1:11" x14ac:dyDescent="0.15">
      <c r="A370" s="2">
        <v>42430</v>
      </c>
      <c r="B370" s="1">
        <v>4377.1109999999999</v>
      </c>
      <c r="C370">
        <f t="shared" si="10"/>
        <v>8.3841441967048436</v>
      </c>
      <c r="D370">
        <f t="shared" si="11"/>
        <v>5.8216601017315739E-2</v>
      </c>
      <c r="F370" s="4">
        <v>346</v>
      </c>
      <c r="G370" s="4">
        <v>7.1807050743501248</v>
      </c>
      <c r="H370" s="4">
        <v>1.1671438300722903</v>
      </c>
      <c r="J370" s="4">
        <v>82.261904761904759</v>
      </c>
      <c r="K370" s="4">
        <v>8.3386983832709092</v>
      </c>
    </row>
    <row r="371" spans="1:11" x14ac:dyDescent="0.15">
      <c r="A371" s="2">
        <v>42461</v>
      </c>
      <c r="B371" s="1">
        <v>4491.7439999999997</v>
      </c>
      <c r="C371">
        <f t="shared" si="10"/>
        <v>8.409996324029521</v>
      </c>
      <c r="D371">
        <f t="shared" si="11"/>
        <v>2.5852127324677454E-2</v>
      </c>
      <c r="F371" s="4">
        <v>347</v>
      </c>
      <c r="G371" s="4">
        <v>7.1481890209988537</v>
      </c>
      <c r="H371" s="4">
        <v>1.2090161531047459</v>
      </c>
      <c r="J371" s="4">
        <v>82.5</v>
      </c>
      <c r="K371" s="4">
        <v>8.3478489044224151</v>
      </c>
    </row>
    <row r="372" spans="1:11" x14ac:dyDescent="0.15">
      <c r="A372" s="2">
        <v>42491</v>
      </c>
      <c r="B372" s="1">
        <v>4379.4269999999997</v>
      </c>
      <c r="C372">
        <f t="shared" si="10"/>
        <v>8.3846731728947503</v>
      </c>
      <c r="D372">
        <f t="shared" si="11"/>
        <v>-2.5323151134770683E-2</v>
      </c>
      <c r="F372" s="4">
        <v>348</v>
      </c>
      <c r="G372" s="4">
        <v>7.1311983075765104</v>
      </c>
      <c r="H372" s="4">
        <v>1.2075000756943988</v>
      </c>
      <c r="J372" s="4">
        <v>82.738095238095241</v>
      </c>
      <c r="K372" s="4">
        <v>8.3568657412255387</v>
      </c>
    </row>
    <row r="373" spans="1:11" x14ac:dyDescent="0.15">
      <c r="A373" s="2">
        <v>42522</v>
      </c>
      <c r="B373" s="1">
        <v>4426.9780000000001</v>
      </c>
      <c r="C373">
        <f t="shared" si="10"/>
        <v>8.3954724632144853</v>
      </c>
      <c r="D373">
        <f t="shared" si="11"/>
        <v>1.0799290319734922E-2</v>
      </c>
      <c r="F373" s="4">
        <v>349</v>
      </c>
      <c r="G373" s="4">
        <v>7.1654822945883403</v>
      </c>
      <c r="H373" s="4">
        <v>1.210931587110041</v>
      </c>
      <c r="J373" s="4">
        <v>82.976190476190467</v>
      </c>
      <c r="K373" s="4">
        <v>8.3572051741035995</v>
      </c>
    </row>
    <row r="374" spans="1:11" x14ac:dyDescent="0.15">
      <c r="A374" s="2">
        <v>42552</v>
      </c>
      <c r="B374" s="1">
        <v>4592.5529999999999</v>
      </c>
      <c r="C374">
        <f t="shared" si="10"/>
        <v>8.4321913575779419</v>
      </c>
      <c r="D374">
        <f t="shared" si="11"/>
        <v>3.6718894363456656E-2</v>
      </c>
      <c r="F374" s="4">
        <v>350</v>
      </c>
      <c r="G374" s="4">
        <v>7.1488735366214184</v>
      </c>
      <c r="H374" s="4">
        <v>1.238019151507495</v>
      </c>
      <c r="J374" s="4">
        <v>83.214285714285708</v>
      </c>
      <c r="K374" s="4">
        <v>8.357401832830238</v>
      </c>
    </row>
    <row r="375" spans="1:11" x14ac:dyDescent="0.15">
      <c r="A375" s="2">
        <v>42583</v>
      </c>
      <c r="B375" s="1">
        <v>4785.7060000000001</v>
      </c>
      <c r="C375">
        <f t="shared" si="10"/>
        <v>8.4733888374130615</v>
      </c>
      <c r="D375">
        <f t="shared" si="11"/>
        <v>4.1197479835119566E-2</v>
      </c>
      <c r="F375" s="4">
        <v>351</v>
      </c>
      <c r="G375" s="4">
        <v>7.1466026281333495</v>
      </c>
      <c r="H375" s="4">
        <v>1.2470448049901979</v>
      </c>
      <c r="J375" s="4">
        <v>83.452380952380949</v>
      </c>
      <c r="K375" s="4">
        <v>8.3764138816983813</v>
      </c>
    </row>
    <row r="376" spans="1:11" x14ac:dyDescent="0.15">
      <c r="A376" s="2">
        <v>42614</v>
      </c>
      <c r="B376" s="1">
        <v>4813.3119999999999</v>
      </c>
      <c r="C376">
        <f t="shared" si="10"/>
        <v>8.4791406916359211</v>
      </c>
      <c r="D376">
        <f t="shared" si="11"/>
        <v>5.7518542228596203E-3</v>
      </c>
      <c r="F376" s="4">
        <v>352</v>
      </c>
      <c r="G376" s="4">
        <v>7.1503645206977389</v>
      </c>
      <c r="H376" s="4">
        <v>1.2562067827280625</v>
      </c>
      <c r="J376" s="4">
        <v>83.69047619047619</v>
      </c>
      <c r="K376" s="4">
        <v>8.3841441967048436</v>
      </c>
    </row>
    <row r="377" spans="1:11" x14ac:dyDescent="0.15">
      <c r="A377" s="2">
        <v>42644</v>
      </c>
      <c r="B377" s="1">
        <v>4845.3119999999999</v>
      </c>
      <c r="C377">
        <f t="shared" si="10"/>
        <v>8.4857669185363438</v>
      </c>
      <c r="D377">
        <f t="shared" si="11"/>
        <v>6.6262269004226937E-3</v>
      </c>
      <c r="F377" s="4">
        <v>353</v>
      </c>
      <c r="G377" s="4">
        <v>7.1432047831427878</v>
      </c>
      <c r="H377" s="4">
        <v>1.2645491413629282</v>
      </c>
      <c r="J377" s="4">
        <v>83.928571428571431</v>
      </c>
      <c r="K377" s="4">
        <v>8.3846731728947503</v>
      </c>
    </row>
    <row r="378" spans="1:11" x14ac:dyDescent="0.15">
      <c r="A378" s="2">
        <v>42675</v>
      </c>
      <c r="B378" s="1">
        <v>4791.78</v>
      </c>
      <c r="C378">
        <f t="shared" si="10"/>
        <v>8.4746572288916457</v>
      </c>
      <c r="D378">
        <f t="shared" si="11"/>
        <v>-1.1109689644698051E-2</v>
      </c>
      <c r="F378" s="4">
        <v>354</v>
      </c>
      <c r="G378" s="4">
        <v>7.148795221044657</v>
      </c>
      <c r="H378" s="4">
        <v>1.269309080225324</v>
      </c>
      <c r="J378" s="4">
        <v>84.166666666666657</v>
      </c>
      <c r="K378" s="4">
        <v>8.3868926881289134</v>
      </c>
    </row>
    <row r="379" spans="1:11" x14ac:dyDescent="0.15">
      <c r="A379" s="2">
        <v>42705</v>
      </c>
      <c r="B379" s="1">
        <v>4886.3289999999997</v>
      </c>
      <c r="C379">
        <f t="shared" si="10"/>
        <v>8.4941965847943237</v>
      </c>
      <c r="D379">
        <f t="shared" si="11"/>
        <v>1.9539355902677968E-2</v>
      </c>
      <c r="F379" s="4">
        <v>355</v>
      </c>
      <c r="G379" s="4">
        <v>7.1280420302875847</v>
      </c>
      <c r="H379" s="4">
        <v>1.2663795029606462</v>
      </c>
      <c r="J379" s="4">
        <v>84.404761904761898</v>
      </c>
      <c r="K379" s="4">
        <v>8.3936474331235473</v>
      </c>
    </row>
    <row r="380" spans="1:11" x14ac:dyDescent="0.15">
      <c r="A380" s="2">
        <v>42736</v>
      </c>
      <c r="B380" s="1">
        <v>5056.799</v>
      </c>
      <c r="C380">
        <f t="shared" si="10"/>
        <v>8.5284889534045494</v>
      </c>
      <c r="D380">
        <f t="shared" si="11"/>
        <v>3.4292368610225665E-2</v>
      </c>
      <c r="F380" s="4">
        <v>356</v>
      </c>
      <c r="G380" s="4">
        <v>7.1199092554919057</v>
      </c>
      <c r="H380" s="4">
        <v>1.2374925773383323</v>
      </c>
      <c r="J380" s="4">
        <v>84.642857142857139</v>
      </c>
      <c r="K380" s="4">
        <v>8.3944215332482308</v>
      </c>
    </row>
    <row r="381" spans="1:11" x14ac:dyDescent="0.15">
      <c r="A381" s="2">
        <v>42767</v>
      </c>
      <c r="B381" s="1">
        <v>5261.2259999999997</v>
      </c>
      <c r="C381">
        <f t="shared" si="10"/>
        <v>8.5681193584207769</v>
      </c>
      <c r="D381">
        <f t="shared" si="11"/>
        <v>3.9630405016227499E-2</v>
      </c>
      <c r="F381" s="4">
        <v>357</v>
      </c>
      <c r="G381" s="4">
        <v>7.1682433309823761</v>
      </c>
      <c r="H381" s="4">
        <v>1.2314018221634289</v>
      </c>
      <c r="J381" s="4">
        <v>84.88095238095238</v>
      </c>
      <c r="K381" s="4">
        <v>8.3954724632144853</v>
      </c>
    </row>
    <row r="382" spans="1:11" x14ac:dyDescent="0.15">
      <c r="A382" s="2">
        <v>42795</v>
      </c>
      <c r="B382" s="1">
        <v>5386.2209999999995</v>
      </c>
      <c r="C382">
        <f t="shared" si="10"/>
        <v>8.5915993048357198</v>
      </c>
      <c r="D382">
        <f t="shared" si="11"/>
        <v>2.3479946414942887E-2</v>
      </c>
      <c r="F382" s="4">
        <v>358</v>
      </c>
      <c r="G382" s="4">
        <v>7.170332772275545</v>
      </c>
      <c r="H382" s="4">
        <v>1.2749821746801775</v>
      </c>
      <c r="J382" s="4">
        <v>85.11904761904762</v>
      </c>
      <c r="K382" s="4">
        <v>8.3976300723510562</v>
      </c>
    </row>
    <row r="383" spans="1:11" x14ac:dyDescent="0.15">
      <c r="A383" s="2">
        <v>42826</v>
      </c>
      <c r="B383" s="1">
        <v>5447.857</v>
      </c>
      <c r="C383">
        <f t="shared" si="10"/>
        <v>8.6029775993203952</v>
      </c>
      <c r="D383">
        <f t="shared" si="11"/>
        <v>1.1378294484675422E-2</v>
      </c>
      <c r="F383" s="4">
        <v>359</v>
      </c>
      <c r="G383" s="4">
        <v>7.1391711998677616</v>
      </c>
      <c r="H383" s="4">
        <v>1.3007116974306241</v>
      </c>
      <c r="J383" s="4">
        <v>85.357142857142847</v>
      </c>
      <c r="K383" s="4">
        <v>8.399645153145805</v>
      </c>
    </row>
    <row r="384" spans="1:11" x14ac:dyDescent="0.15">
      <c r="A384" s="2">
        <v>42856</v>
      </c>
      <c r="B384" s="1">
        <v>5687.36</v>
      </c>
      <c r="C384">
        <f t="shared" si="10"/>
        <v>8.646001447571626</v>
      </c>
      <c r="D384">
        <f t="shared" si="11"/>
        <v>4.3023848251230845E-2</v>
      </c>
      <c r="F384" s="4">
        <v>360</v>
      </c>
      <c r="G384" s="4">
        <v>7.0918603056358984</v>
      </c>
      <c r="H384" s="4">
        <v>1.2650054355896403</v>
      </c>
      <c r="J384" s="4">
        <v>85.595238095238088</v>
      </c>
      <c r="K384" s="4">
        <v>8.4065713034258014</v>
      </c>
    </row>
    <row r="385" spans="1:11" x14ac:dyDescent="0.15">
      <c r="A385" s="2">
        <v>42887</v>
      </c>
      <c r="B385" s="1">
        <v>5766.9629999999997</v>
      </c>
      <c r="C385">
        <f t="shared" si="10"/>
        <v>8.659900877780716</v>
      </c>
      <c r="D385">
        <f t="shared" si="11"/>
        <v>1.3899430209090013E-2</v>
      </c>
      <c r="F385" s="4">
        <v>361</v>
      </c>
      <c r="G385" s="4">
        <v>7.1236177481780043</v>
      </c>
      <c r="H385" s="4">
        <v>1.2023098475095235</v>
      </c>
      <c r="J385" s="4">
        <v>85.833333333333329</v>
      </c>
      <c r="K385" s="4">
        <v>8.407753924505716</v>
      </c>
    </row>
    <row r="386" spans="1:11" x14ac:dyDescent="0.15">
      <c r="A386" s="2">
        <v>42917</v>
      </c>
      <c r="B386" s="1">
        <v>5816.1130000000003</v>
      </c>
      <c r="C386">
        <f t="shared" si="10"/>
        <v>8.6683874481855465</v>
      </c>
      <c r="D386">
        <f t="shared" si="11"/>
        <v>8.4865704048304735E-3</v>
      </c>
      <c r="F386" s="4">
        <v>362</v>
      </c>
      <c r="G386" s="4">
        <v>7.1779837338603336</v>
      </c>
      <c r="H386" s="4">
        <v>1.20616046284451</v>
      </c>
      <c r="J386" s="4">
        <v>86.071428571428569</v>
      </c>
      <c r="K386" s="4">
        <v>8.409996324029521</v>
      </c>
    </row>
    <row r="387" spans="1:11" x14ac:dyDescent="0.15">
      <c r="A387" s="2">
        <v>42948</v>
      </c>
      <c r="B387" s="1">
        <v>5874.4170000000004</v>
      </c>
      <c r="C387">
        <f t="shared" si="10"/>
        <v>8.6783621000457831</v>
      </c>
      <c r="D387">
        <f t="shared" si="11"/>
        <v>9.9746518602366052E-3</v>
      </c>
      <c r="F387" s="4">
        <v>363</v>
      </c>
      <c r="G387" s="4">
        <v>7.1582480879034671</v>
      </c>
      <c r="H387" s="4">
        <v>1.2517482361260539</v>
      </c>
      <c r="J387" s="4">
        <v>86.30952380952381</v>
      </c>
      <c r="K387" s="4">
        <v>8.418104301269981</v>
      </c>
    </row>
    <row r="388" spans="1:11" x14ac:dyDescent="0.15">
      <c r="A388" s="2">
        <v>42979</v>
      </c>
      <c r="B388" s="1">
        <v>5954.9350000000004</v>
      </c>
      <c r="C388">
        <f t="shared" si="10"/>
        <v>8.6919755665325162</v>
      </c>
      <c r="D388">
        <f t="shared" si="11"/>
        <v>1.3613466486733117E-2</v>
      </c>
      <c r="F388" s="4">
        <v>364</v>
      </c>
      <c r="G388" s="4">
        <v>7.1270417353141626</v>
      </c>
      <c r="H388" s="4">
        <v>1.2576314375805877</v>
      </c>
      <c r="J388" s="4">
        <v>86.547619047619051</v>
      </c>
      <c r="K388" s="4">
        <v>8.4321913575779419</v>
      </c>
    </row>
    <row r="389" spans="1:11" x14ac:dyDescent="0.15">
      <c r="A389" s="2">
        <v>43009</v>
      </c>
      <c r="B389" s="1">
        <v>6088.49</v>
      </c>
      <c r="C389">
        <f t="shared" si="10"/>
        <v>8.7141553825050462</v>
      </c>
      <c r="D389">
        <f t="shared" si="11"/>
        <v>2.2179815972529937E-2</v>
      </c>
      <c r="F389" s="4">
        <v>365</v>
      </c>
      <c r="G389" s="4">
        <v>7.1490689656165642</v>
      </c>
      <c r="H389" s="4">
        <v>1.246403497597921</v>
      </c>
      <c r="J389" s="4">
        <v>86.785714285714278</v>
      </c>
      <c r="K389" s="4">
        <v>8.4398828972983857</v>
      </c>
    </row>
    <row r="390" spans="1:11" x14ac:dyDescent="0.15">
      <c r="A390" s="2">
        <v>43040</v>
      </c>
      <c r="B390" s="1">
        <v>6328.1930000000002</v>
      </c>
      <c r="C390">
        <f t="shared" si="10"/>
        <v>8.7527700083502822</v>
      </c>
      <c r="D390">
        <f t="shared" si="11"/>
        <v>3.8614625845236006E-2</v>
      </c>
      <c r="F390" s="4">
        <v>366</v>
      </c>
      <c r="G390" s="4">
        <v>7.1648745718997722</v>
      </c>
      <c r="H390" s="4">
        <v>1.2673167856781697</v>
      </c>
      <c r="J390" s="4">
        <v>87.023809523809518</v>
      </c>
      <c r="K390" s="4">
        <v>8.4453149469557225</v>
      </c>
    </row>
    <row r="391" spans="1:11" x14ac:dyDescent="0.15">
      <c r="A391" s="2">
        <v>43070</v>
      </c>
      <c r="B391" s="1">
        <v>6397.973</v>
      </c>
      <c r="C391">
        <f t="shared" si="10"/>
        <v>8.7637365004317864</v>
      </c>
      <c r="D391">
        <f t="shared" si="11"/>
        <v>1.0966492081504242E-2</v>
      </c>
      <c r="F391" s="4">
        <v>367</v>
      </c>
      <c r="G391" s="4">
        <v>7.1676055842466964</v>
      </c>
      <c r="H391" s="4">
        <v>1.3057832531663651</v>
      </c>
      <c r="J391" s="4">
        <v>87.261904761904759</v>
      </c>
      <c r="K391" s="4">
        <v>8.4733888374130615</v>
      </c>
    </row>
    <row r="392" spans="1:11" x14ac:dyDescent="0.15">
      <c r="A392" s="2">
        <v>43101</v>
      </c>
      <c r="B392" s="1">
        <v>6790.4669999999996</v>
      </c>
      <c r="C392">
        <f t="shared" si="10"/>
        <v>8.8232749958018086</v>
      </c>
      <c r="D392">
        <f t="shared" si="11"/>
        <v>5.9538495370022204E-2</v>
      </c>
      <c r="F392" s="4">
        <v>368</v>
      </c>
      <c r="G392" s="4">
        <v>7.145991071851201</v>
      </c>
      <c r="H392" s="4">
        <v>1.3331496197847201</v>
      </c>
      <c r="J392" s="4">
        <v>87.5</v>
      </c>
      <c r="K392" s="4">
        <v>8.4746572288916457</v>
      </c>
    </row>
    <row r="393" spans="1:11" x14ac:dyDescent="0.15">
      <c r="A393" s="2">
        <v>43132</v>
      </c>
      <c r="B393" s="1">
        <v>6704.4250000000002</v>
      </c>
      <c r="C393">
        <f t="shared" ref="C393:C428" si="12">LN(B393)</f>
        <v>8.8105230351406085</v>
      </c>
      <c r="D393">
        <f t="shared" si="11"/>
        <v>-1.2751960661200101E-2</v>
      </c>
      <c r="F393" s="4">
        <v>369</v>
      </c>
      <c r="G393" s="4">
        <v>7.1465242586338018</v>
      </c>
      <c r="H393" s="4">
        <v>1.339242659902542</v>
      </c>
      <c r="J393" s="4">
        <v>87.738095238095241</v>
      </c>
      <c r="K393" s="4">
        <v>8.4791406916359211</v>
      </c>
    </row>
    <row r="394" spans="1:11" x14ac:dyDescent="0.15">
      <c r="A394" s="2">
        <v>43160</v>
      </c>
      <c r="B394" s="1">
        <v>6844.8869999999997</v>
      </c>
      <c r="C394">
        <f t="shared" si="12"/>
        <v>8.8312572291859919</v>
      </c>
      <c r="D394">
        <f t="shared" ref="D394:D428" si="13">+C394-C393</f>
        <v>2.0734194045383347E-2</v>
      </c>
      <c r="F394" s="4">
        <v>370</v>
      </c>
      <c r="G394" s="4">
        <v>7.1357090118610831</v>
      </c>
      <c r="H394" s="4">
        <v>1.3389482170305627</v>
      </c>
      <c r="J394" s="4">
        <v>87.976190476190467</v>
      </c>
      <c r="K394" s="4">
        <v>8.4857669185363438</v>
      </c>
    </row>
    <row r="395" spans="1:11" x14ac:dyDescent="0.15">
      <c r="A395" s="2">
        <v>43191</v>
      </c>
      <c r="B395" s="1">
        <v>6606.8950000000004</v>
      </c>
      <c r="C395">
        <f t="shared" si="12"/>
        <v>8.7958690796680958</v>
      </c>
      <c r="D395">
        <f t="shared" si="13"/>
        <v>-3.5388149517896039E-2</v>
      </c>
      <c r="F395" s="4">
        <v>371</v>
      </c>
      <c r="G395" s="4">
        <v>7.1543986008710378</v>
      </c>
      <c r="H395" s="4">
        <v>1.3397979839232859</v>
      </c>
      <c r="J395" s="4">
        <v>88.214285714285708</v>
      </c>
      <c r="K395" s="4">
        <v>8.4941965847943237</v>
      </c>
    </row>
    <row r="396" spans="1:11" x14ac:dyDescent="0.15">
      <c r="A396" s="2">
        <v>43221</v>
      </c>
      <c r="B396" s="1">
        <v>6875.933</v>
      </c>
      <c r="C396">
        <f t="shared" si="12"/>
        <v>8.8357826224180354</v>
      </c>
      <c r="D396">
        <f t="shared" si="13"/>
        <v>3.9913542749939523E-2</v>
      </c>
      <c r="F396" s="4">
        <v>372</v>
      </c>
      <c r="G396" s="4">
        <v>7.163394892247763</v>
      </c>
      <c r="H396" s="4">
        <v>1.3650940611567863</v>
      </c>
      <c r="J396" s="4">
        <v>88.452380952380949</v>
      </c>
      <c r="K396" s="4">
        <v>8.5284889534045494</v>
      </c>
    </row>
    <row r="397" spans="1:11" x14ac:dyDescent="0.15">
      <c r="A397" s="2">
        <v>43252</v>
      </c>
      <c r="B397" s="1">
        <v>7159.6019999999999</v>
      </c>
      <c r="C397">
        <f t="shared" si="12"/>
        <v>8.8762096718175201</v>
      </c>
      <c r="D397">
        <f t="shared" si="13"/>
        <v>4.0427049399484716E-2</v>
      </c>
      <c r="F397" s="4">
        <v>373</v>
      </c>
      <c r="G397" s="4">
        <v>7.1666499921951372</v>
      </c>
      <c r="H397" s="4">
        <v>1.4014693662256397</v>
      </c>
      <c r="J397" s="4">
        <v>88.69047619047619</v>
      </c>
      <c r="K397" s="4">
        <v>8.5681193584207769</v>
      </c>
    </row>
    <row r="398" spans="1:11" x14ac:dyDescent="0.15">
      <c r="A398" s="2">
        <v>43282</v>
      </c>
      <c r="B398" s="1">
        <v>7296.625</v>
      </c>
      <c r="C398">
        <f t="shared" si="12"/>
        <v>8.8951671914624626</v>
      </c>
      <c r="D398">
        <f t="shared" si="13"/>
        <v>1.8957519644942522E-2</v>
      </c>
      <c r="F398" s="4">
        <v>374</v>
      </c>
      <c r="G398" s="4">
        <v>7.156801547384231</v>
      </c>
      <c r="H398" s="4">
        <v>1.4347977574514887</v>
      </c>
      <c r="J398" s="4">
        <v>88.928571428571431</v>
      </c>
      <c r="K398" s="4">
        <v>8.5915993048357198</v>
      </c>
    </row>
    <row r="399" spans="1:11" x14ac:dyDescent="0.15">
      <c r="A399" s="2">
        <v>43313</v>
      </c>
      <c r="B399" s="1">
        <v>7453.09</v>
      </c>
      <c r="C399">
        <f t="shared" si="12"/>
        <v>8.9163839904830091</v>
      </c>
      <c r="D399">
        <f t="shared" si="13"/>
        <v>2.1216799020546517E-2</v>
      </c>
      <c r="F399" s="4">
        <v>375</v>
      </c>
      <c r="G399" s="4">
        <v>7.1494220385976162</v>
      </c>
      <c r="H399" s="4">
        <v>1.453555560722779</v>
      </c>
      <c r="J399" s="4">
        <v>89.166666666666657</v>
      </c>
      <c r="K399" s="4">
        <v>8.6029775993203952</v>
      </c>
    </row>
    <row r="400" spans="1:11" x14ac:dyDescent="0.15">
      <c r="A400" s="2">
        <v>43344</v>
      </c>
      <c r="B400" s="1">
        <v>7527.98</v>
      </c>
      <c r="C400">
        <f t="shared" si="12"/>
        <v>8.9263820245135452</v>
      </c>
      <c r="D400">
        <f t="shared" si="13"/>
        <v>9.9980340305361182E-3</v>
      </c>
      <c r="F400" s="4">
        <v>376</v>
      </c>
      <c r="G400" s="4">
        <v>7.1687192918505795</v>
      </c>
      <c r="H400" s="4">
        <v>1.4772821557210465</v>
      </c>
      <c r="J400" s="4">
        <v>89.404761904761898</v>
      </c>
      <c r="K400" s="4">
        <v>8.646001447571626</v>
      </c>
    </row>
    <row r="401" spans="1:11" x14ac:dyDescent="0.15">
      <c r="A401" s="2">
        <v>43374</v>
      </c>
      <c r="B401" s="1">
        <v>7171.58</v>
      </c>
      <c r="C401">
        <f t="shared" si="12"/>
        <v>8.877881271939426</v>
      </c>
      <c r="D401">
        <f t="shared" si="13"/>
        <v>-4.8500752574119232E-2</v>
      </c>
      <c r="F401" s="4">
        <v>377</v>
      </c>
      <c r="G401" s="4">
        <v>7.1509594107958723</v>
      </c>
      <c r="H401" s="4">
        <v>1.5089414669848438</v>
      </c>
      <c r="J401" s="4">
        <v>89.642857142857139</v>
      </c>
      <c r="K401" s="4">
        <v>8.659900877780716</v>
      </c>
    </row>
    <row r="402" spans="1:11" x14ac:dyDescent="0.15">
      <c r="A402" s="2">
        <v>43405</v>
      </c>
      <c r="B402" s="1">
        <v>6855.0290000000005</v>
      </c>
      <c r="C402">
        <f t="shared" si="12"/>
        <v>8.8327378224761599</v>
      </c>
      <c r="D402">
        <f t="shared" si="13"/>
        <v>-4.5143449463266094E-2</v>
      </c>
      <c r="F402" s="4">
        <v>378</v>
      </c>
      <c r="G402" s="4">
        <v>7.1476586840259717</v>
      </c>
      <c r="H402" s="4">
        <v>1.5207287641595748</v>
      </c>
      <c r="J402" s="4">
        <v>89.88095238095238</v>
      </c>
      <c r="K402" s="4">
        <v>8.6683874481855465</v>
      </c>
    </row>
    <row r="403" spans="1:11" x14ac:dyDescent="0.15">
      <c r="A403" s="2">
        <v>43435</v>
      </c>
      <c r="B403" s="1">
        <v>6497.98</v>
      </c>
      <c r="C403">
        <f t="shared" si="12"/>
        <v>8.7792466383541949</v>
      </c>
      <c r="D403">
        <f t="shared" si="13"/>
        <v>-5.3491184121964963E-2</v>
      </c>
      <c r="F403" s="4">
        <v>379</v>
      </c>
      <c r="G403" s="4">
        <v>7.1485661064372792</v>
      </c>
      <c r="H403" s="4">
        <v>1.5297959936085039</v>
      </c>
      <c r="J403" s="4">
        <v>90.11904761904762</v>
      </c>
      <c r="K403" s="4">
        <v>8.6783621000457831</v>
      </c>
    </row>
    <row r="404" spans="1:11" x14ac:dyDescent="0.15">
      <c r="A404" s="2">
        <v>43466</v>
      </c>
      <c r="B404" s="1">
        <v>6619.82</v>
      </c>
      <c r="C404">
        <f t="shared" si="12"/>
        <v>8.7978234582290646</v>
      </c>
      <c r="D404">
        <f t="shared" si="13"/>
        <v>1.8576819874869699E-2</v>
      </c>
      <c r="F404" s="4">
        <v>380</v>
      </c>
      <c r="G404" s="4">
        <v>7.1507850319743733</v>
      </c>
      <c r="H404" s="4">
        <v>1.5411905345581429</v>
      </c>
      <c r="J404" s="4">
        <v>90.357142857142847</v>
      </c>
      <c r="K404" s="4">
        <v>8.6919755665325162</v>
      </c>
    </row>
    <row r="405" spans="1:11" x14ac:dyDescent="0.15">
      <c r="A405" s="2">
        <v>43497</v>
      </c>
      <c r="B405" s="1">
        <v>7021.0510000000004</v>
      </c>
      <c r="C405">
        <f t="shared" si="12"/>
        <v>8.8566682009133846</v>
      </c>
      <c r="D405">
        <f t="shared" si="13"/>
        <v>5.8844742684319939E-2</v>
      </c>
      <c r="F405" s="4">
        <v>381</v>
      </c>
      <c r="G405" s="4">
        <v>7.1560087362805218</v>
      </c>
      <c r="H405" s="4">
        <v>1.5581466462245244</v>
      </c>
      <c r="J405" s="4">
        <v>90.595238095238088</v>
      </c>
      <c r="K405" s="4">
        <v>8.7141553825050462</v>
      </c>
    </row>
    <row r="406" spans="1:11" x14ac:dyDescent="0.15">
      <c r="A406" s="2">
        <v>43525</v>
      </c>
      <c r="B406" s="1">
        <v>7254.1760000000004</v>
      </c>
      <c r="C406">
        <f t="shared" si="12"/>
        <v>8.8893325820243945</v>
      </c>
      <c r="D406">
        <f t="shared" si="13"/>
        <v>3.2664381111009888E-2</v>
      </c>
      <c r="F406" s="4">
        <v>382</v>
      </c>
      <c r="G406" s="4">
        <v>7.1660305766508143</v>
      </c>
      <c r="H406" s="4">
        <v>1.5867394316994679</v>
      </c>
      <c r="J406" s="4">
        <v>90.833333333333329</v>
      </c>
      <c r="K406" s="4">
        <v>8.7527700083502822</v>
      </c>
    </row>
    <row r="407" spans="1:11" x14ac:dyDescent="0.15">
      <c r="A407" s="2">
        <v>43556</v>
      </c>
      <c r="B407" s="1">
        <v>7661.9040000000005</v>
      </c>
      <c r="C407">
        <f t="shared" si="12"/>
        <v>8.9440157958163997</v>
      </c>
      <c r="D407">
        <f t="shared" si="13"/>
        <v>5.4683213792005247E-2</v>
      </c>
      <c r="F407" s="4">
        <v>383</v>
      </c>
      <c r="G407" s="4">
        <v>7.1491709241654657</v>
      </c>
      <c r="H407" s="4">
        <v>1.6145655762663207</v>
      </c>
      <c r="J407" s="4">
        <v>91.071428571428569</v>
      </c>
      <c r="K407" s="4">
        <v>8.7637365004317864</v>
      </c>
    </row>
    <row r="408" spans="1:11" x14ac:dyDescent="0.15">
      <c r="A408" s="2">
        <v>43586</v>
      </c>
      <c r="B408" s="1">
        <v>7480.9840000000004</v>
      </c>
      <c r="C408">
        <f t="shared" si="12"/>
        <v>8.9201196131186133</v>
      </c>
      <c r="D408">
        <f t="shared" si="13"/>
        <v>-2.3896182697786372E-2</v>
      </c>
      <c r="F408" s="4">
        <v>384</v>
      </c>
      <c r="G408" s="4">
        <v>7.1787898164552546</v>
      </c>
      <c r="H408" s="4">
        <v>1.644485179346554</v>
      </c>
      <c r="J408" s="4">
        <v>91.30952380952381</v>
      </c>
      <c r="K408" s="4">
        <v>8.7792466383541949</v>
      </c>
    </row>
    <row r="409" spans="1:11" x14ac:dyDescent="0.15">
      <c r="A409" s="2">
        <v>43617</v>
      </c>
      <c r="B409" s="1">
        <v>7505.1490000000003</v>
      </c>
      <c r="C409">
        <f t="shared" si="12"/>
        <v>8.9233445973015311</v>
      </c>
      <c r="D409">
        <f t="shared" si="13"/>
        <v>3.2249841829177228E-3</v>
      </c>
      <c r="F409" s="4">
        <v>385</v>
      </c>
      <c r="G409" s="4">
        <v>7.1347075656563739</v>
      </c>
      <c r="H409" s="4">
        <v>1.6758154694842347</v>
      </c>
      <c r="J409" s="4">
        <v>91.547619047619037</v>
      </c>
      <c r="K409" s="4">
        <v>8.7958690796680958</v>
      </c>
    </row>
    <row r="410" spans="1:11" x14ac:dyDescent="0.15">
      <c r="A410" s="2">
        <v>43647</v>
      </c>
      <c r="B410" s="1">
        <v>7897.83</v>
      </c>
      <c r="C410">
        <f t="shared" si="12"/>
        <v>8.9743433171783753</v>
      </c>
      <c r="D410">
        <f t="shared" si="13"/>
        <v>5.0998719876844234E-2</v>
      </c>
      <c r="F410" s="4">
        <v>386</v>
      </c>
      <c r="G410" s="4">
        <v>7.1551272054139119</v>
      </c>
      <c r="H410" s="4">
        <v>1.67613002377208</v>
      </c>
      <c r="J410" s="4">
        <v>91.785714285714278</v>
      </c>
      <c r="K410" s="4">
        <v>8.7978234582290646</v>
      </c>
    </row>
    <row r="411" spans="1:11" x14ac:dyDescent="0.15">
      <c r="A411" s="2">
        <v>43678</v>
      </c>
      <c r="B411" s="1">
        <v>7619.7550000000001</v>
      </c>
      <c r="C411">
        <f t="shared" si="12"/>
        <v>8.9384994959328274</v>
      </c>
      <c r="D411">
        <f t="shared" si="13"/>
        <v>-3.5843821245547858E-2</v>
      </c>
      <c r="F411" s="4">
        <v>387</v>
      </c>
      <c r="G411" s="4">
        <v>7.1209041646392226</v>
      </c>
      <c r="H411" s="4">
        <v>1.6749649150288732</v>
      </c>
      <c r="J411" s="4">
        <v>92.023809523809518</v>
      </c>
      <c r="K411" s="4">
        <v>8.8105230351406085</v>
      </c>
    </row>
    <row r="412" spans="1:11" x14ac:dyDescent="0.15">
      <c r="A412" s="2">
        <v>43709</v>
      </c>
      <c r="B412" s="1">
        <v>7813.9589999999998</v>
      </c>
      <c r="C412">
        <f t="shared" si="12"/>
        <v>8.9636670286086737</v>
      </c>
      <c r="D412">
        <f t="shared" si="13"/>
        <v>2.516753267584626E-2</v>
      </c>
      <c r="F412" s="4">
        <v>388</v>
      </c>
      <c r="G412" s="4">
        <v>7.1668226477471055</v>
      </c>
      <c r="H412" s="4">
        <v>1.6689599746709298</v>
      </c>
      <c r="J412" s="4">
        <v>92.261904761904759</v>
      </c>
      <c r="K412" s="4">
        <v>8.8232749958018086</v>
      </c>
    </row>
    <row r="413" spans="1:11" x14ac:dyDescent="0.15">
      <c r="A413" s="2">
        <v>43739</v>
      </c>
      <c r="B413" s="1">
        <v>7859.7</v>
      </c>
      <c r="C413">
        <f t="shared" si="12"/>
        <v>8.9695037167559057</v>
      </c>
      <c r="D413">
        <f t="shared" si="13"/>
        <v>5.8366881472320387E-3</v>
      </c>
      <c r="F413" s="4">
        <v>389</v>
      </c>
      <c r="G413" s="4">
        <v>7.1671357807684606</v>
      </c>
      <c r="H413" s="4">
        <v>1.7090738910490595</v>
      </c>
      <c r="J413" s="4">
        <v>92.5</v>
      </c>
      <c r="K413" s="4">
        <v>8.8312572291859919</v>
      </c>
    </row>
    <row r="414" spans="1:11" x14ac:dyDescent="0.15">
      <c r="A414" s="2">
        <v>43770</v>
      </c>
      <c r="B414" s="1">
        <v>8284.357</v>
      </c>
      <c r="C414">
        <f t="shared" si="12"/>
        <v>9.0221243167100358</v>
      </c>
      <c r="D414">
        <f t="shared" si="13"/>
        <v>5.2620599954130043E-2</v>
      </c>
      <c r="F414" s="4">
        <v>390</v>
      </c>
      <c r="G414" s="4">
        <v>7.1540438008981857</v>
      </c>
      <c r="H414" s="4">
        <v>1.7411233905642769</v>
      </c>
      <c r="J414" s="4">
        <v>92.738095238095241</v>
      </c>
      <c r="K414" s="4">
        <v>8.8327378224761599</v>
      </c>
    </row>
    <row r="415" spans="1:11" x14ac:dyDescent="0.15">
      <c r="A415" s="2">
        <v>43800</v>
      </c>
      <c r="B415" s="1">
        <v>8527.3619999999992</v>
      </c>
      <c r="C415">
        <f t="shared" si="12"/>
        <v>9.0510353312243002</v>
      </c>
      <c r="D415">
        <f t="shared" si="13"/>
        <v>2.8911014514264366E-2</v>
      </c>
      <c r="F415" s="4">
        <v>391</v>
      </c>
      <c r="G415" s="4">
        <v>7.1554214947948331</v>
      </c>
      <c r="H415" s="4">
        <v>1.760962495688176</v>
      </c>
      <c r="J415" s="4">
        <v>92.976190476190467</v>
      </c>
      <c r="K415" s="4">
        <v>8.8357826224180354</v>
      </c>
    </row>
    <row r="416" spans="1:11" x14ac:dyDescent="0.15">
      <c r="A416" s="2">
        <v>43831</v>
      </c>
      <c r="B416" s="1">
        <v>9031.1509999999998</v>
      </c>
      <c r="C416">
        <f t="shared" si="12"/>
        <v>9.1084351022970438</v>
      </c>
      <c r="D416">
        <f t="shared" si="13"/>
        <v>5.7399771072743633E-2</v>
      </c>
      <c r="F416" s="4">
        <v>392</v>
      </c>
      <c r="G416" s="4">
        <v>7.148580364732938</v>
      </c>
      <c r="H416" s="4">
        <v>1.7778016597806072</v>
      </c>
      <c r="J416" s="4">
        <v>93.214285714285708</v>
      </c>
      <c r="K416" s="4">
        <v>8.8566682009133846</v>
      </c>
    </row>
    <row r="417" spans="1:11" x14ac:dyDescent="0.15">
      <c r="A417" s="2">
        <v>43862</v>
      </c>
      <c r="B417" s="1">
        <v>9297.4619999999995</v>
      </c>
      <c r="C417">
        <f t="shared" si="12"/>
        <v>9.1374967386706789</v>
      </c>
      <c r="D417">
        <f t="shared" si="13"/>
        <v>2.9061636373635125E-2</v>
      </c>
      <c r="F417" s="4">
        <v>393</v>
      </c>
      <c r="G417" s="4">
        <v>7.1129081844188056</v>
      </c>
      <c r="H417" s="4">
        <v>1.7649730875206204</v>
      </c>
      <c r="J417" s="4">
        <v>93.452380952380949</v>
      </c>
      <c r="K417" s="4">
        <v>8.8762096718175201</v>
      </c>
    </row>
    <row r="418" spans="1:11" x14ac:dyDescent="0.15">
      <c r="A418" s="2">
        <v>43891</v>
      </c>
      <c r="B418" s="1">
        <v>7835.4430000000002</v>
      </c>
      <c r="C418">
        <f t="shared" si="12"/>
        <v>8.9664126943531848</v>
      </c>
      <c r="D418">
        <f t="shared" si="13"/>
        <v>-0.17108404431749413</v>
      </c>
      <c r="F418" s="4">
        <v>394</v>
      </c>
      <c r="G418" s="4">
        <v>7.1149554460611526</v>
      </c>
      <c r="H418" s="4">
        <v>1.7177823764150073</v>
      </c>
      <c r="J418" s="4">
        <v>93.69047619047619</v>
      </c>
      <c r="K418" s="4">
        <v>8.877881271939426</v>
      </c>
    </row>
    <row r="419" spans="1:11" x14ac:dyDescent="0.15">
      <c r="A419" s="2">
        <v>43922</v>
      </c>
      <c r="B419" s="1">
        <v>8436.9989999999998</v>
      </c>
      <c r="C419">
        <f t="shared" si="12"/>
        <v>9.0403819556400773</v>
      </c>
      <c r="D419">
        <f t="shared" si="13"/>
        <v>7.3969261286892518E-2</v>
      </c>
      <c r="F419" s="4">
        <v>395</v>
      </c>
      <c r="G419" s="4">
        <v>7.1098650516573834</v>
      </c>
      <c r="H419" s="4">
        <v>1.6693815866968116</v>
      </c>
      <c r="J419" s="4">
        <v>93.928571428571431</v>
      </c>
      <c r="K419" s="4">
        <v>8.8893325820243945</v>
      </c>
    </row>
    <row r="420" spans="1:11" x14ac:dyDescent="0.15">
      <c r="A420" s="2">
        <v>43952</v>
      </c>
      <c r="B420" s="1">
        <v>9208.0120000000006</v>
      </c>
      <c r="C420">
        <f t="shared" si="12"/>
        <v>9.1278292536154648</v>
      </c>
      <c r="D420">
        <f t="shared" si="13"/>
        <v>8.7447297975387528E-2</v>
      </c>
      <c r="F420" s="4">
        <v>396</v>
      </c>
      <c r="G420" s="4">
        <v>7.1538116526497886</v>
      </c>
      <c r="H420" s="4">
        <v>1.6440118055792761</v>
      </c>
      <c r="J420" s="4">
        <v>94.166666666666657</v>
      </c>
      <c r="K420" s="4">
        <v>8.8951671914624626</v>
      </c>
    </row>
    <row r="421" spans="1:11" x14ac:dyDescent="0.15">
      <c r="A421" s="2">
        <v>43983</v>
      </c>
      <c r="B421" s="1">
        <v>9898.7109999999993</v>
      </c>
      <c r="C421">
        <f t="shared" si="12"/>
        <v>9.2001598256254606</v>
      </c>
      <c r="D421">
        <f t="shared" si="13"/>
        <v>7.2330572009995819E-2</v>
      </c>
      <c r="F421" s="4">
        <v>397</v>
      </c>
      <c r="G421" s="4">
        <v>7.1783667705711567</v>
      </c>
      <c r="H421" s="4">
        <v>1.6783014303422279</v>
      </c>
      <c r="J421" s="4">
        <v>94.404761904761898</v>
      </c>
      <c r="K421" s="4">
        <v>8.9163839904830091</v>
      </c>
    </row>
    <row r="422" spans="1:11" x14ac:dyDescent="0.15">
      <c r="A422" s="2">
        <v>44013</v>
      </c>
      <c r="B422" s="1">
        <v>10658.308999999999</v>
      </c>
      <c r="C422">
        <f t="shared" si="12"/>
        <v>9.2740950547427072</v>
      </c>
      <c r="D422">
        <f t="shared" si="13"/>
        <v>7.3935229117246593E-2</v>
      </c>
      <c r="F422" s="4">
        <v>398</v>
      </c>
      <c r="G422" s="4">
        <v>7.1624021560391702</v>
      </c>
      <c r="H422" s="4">
        <v>1.7269304259852243</v>
      </c>
      <c r="J422" s="4">
        <v>94.642857142857139</v>
      </c>
      <c r="K422" s="4">
        <v>8.9201196131186133</v>
      </c>
    </row>
    <row r="423" spans="1:11" x14ac:dyDescent="0.15">
      <c r="A423" s="2">
        <v>44044</v>
      </c>
      <c r="B423" s="1">
        <v>11406.495000000001</v>
      </c>
      <c r="C423">
        <f t="shared" si="12"/>
        <v>9.3419382089862761</v>
      </c>
      <c r="D423">
        <f t="shared" si="13"/>
        <v>6.7843154243568904E-2</v>
      </c>
      <c r="F423" s="4">
        <v>399</v>
      </c>
      <c r="G423" s="4">
        <v>7.1758290972680783</v>
      </c>
      <c r="H423" s="4">
        <v>1.7681866985483214</v>
      </c>
      <c r="J423" s="4">
        <v>94.88095238095238</v>
      </c>
      <c r="K423" s="4">
        <v>8.9233445973015311</v>
      </c>
    </row>
    <row r="424" spans="1:11" x14ac:dyDescent="0.15">
      <c r="A424" s="2">
        <v>44075</v>
      </c>
      <c r="B424" s="1">
        <v>11330.842000000001</v>
      </c>
      <c r="C424">
        <f t="shared" si="12"/>
        <v>9.3352836672360429</v>
      </c>
      <c r="D424">
        <f t="shared" si="13"/>
        <v>-6.6545417502332782E-3</v>
      </c>
      <c r="F424" s="4">
        <v>400</v>
      </c>
      <c r="G424" s="4">
        <v>7.1279118914035644</v>
      </c>
      <c r="H424" s="4">
        <v>1.7922077217150489</v>
      </c>
      <c r="J424" s="4">
        <v>95.11904761904762</v>
      </c>
      <c r="K424" s="4">
        <v>8.9263820245135452</v>
      </c>
    </row>
    <row r="425" spans="1:11" x14ac:dyDescent="0.15">
      <c r="A425" s="2">
        <v>44105</v>
      </c>
      <c r="B425" s="1">
        <v>11604.978999999999</v>
      </c>
      <c r="C425">
        <f t="shared" si="12"/>
        <v>9.3591895091420572</v>
      </c>
      <c r="D425">
        <f t="shared" si="13"/>
        <v>2.3905841906014302E-2</v>
      </c>
      <c r="F425" s="4">
        <v>401</v>
      </c>
      <c r="G425" s="4">
        <v>7.1444502029045616</v>
      </c>
      <c r="H425" s="4">
        <v>1.7788943943969695</v>
      </c>
      <c r="J425" s="4">
        <v>95.357142857142847</v>
      </c>
      <c r="K425" s="4">
        <v>8.9384994959328274</v>
      </c>
    </row>
    <row r="426" spans="1:11" x14ac:dyDescent="0.15">
      <c r="A426" s="2">
        <v>44136</v>
      </c>
      <c r="B426" s="1">
        <v>11893.281000000001</v>
      </c>
      <c r="C426">
        <f t="shared" si="12"/>
        <v>9.38372889779194</v>
      </c>
      <c r="D426">
        <f t="shared" si="13"/>
        <v>2.453938864988281E-2</v>
      </c>
      <c r="F426" s="4">
        <v>402</v>
      </c>
      <c r="G426" s="4">
        <v>7.1735823167972939</v>
      </c>
      <c r="H426" s="4">
        <v>1.8007610003810814</v>
      </c>
      <c r="J426" s="4">
        <v>95.595238095238088</v>
      </c>
      <c r="K426" s="4">
        <v>8.9440157958163997</v>
      </c>
    </row>
    <row r="427" spans="1:11" x14ac:dyDescent="0.15">
      <c r="A427" s="2">
        <v>44166</v>
      </c>
      <c r="B427" s="1">
        <v>12622.083000000001</v>
      </c>
      <c r="C427">
        <f t="shared" si="12"/>
        <v>9.4432031779425607</v>
      </c>
      <c r="D427">
        <f t="shared" si="13"/>
        <v>5.9474280150620729E-2</v>
      </c>
      <c r="F427" s="4">
        <v>403</v>
      </c>
      <c r="G427" s="4">
        <v>7.1206262989777915</v>
      </c>
      <c r="H427" s="4">
        <v>1.8178731969550359</v>
      </c>
      <c r="J427" s="4">
        <v>95.833333333333329</v>
      </c>
      <c r="K427" s="4">
        <v>8.9636670286086737</v>
      </c>
    </row>
    <row r="428" spans="1:11" x14ac:dyDescent="0.15">
      <c r="A428" s="2">
        <v>44197</v>
      </c>
      <c r="B428" s="1">
        <v>13048.074000000001</v>
      </c>
      <c r="C428">
        <f t="shared" si="12"/>
        <v>9.4763958156520278</v>
      </c>
      <c r="D428">
        <f t="shared" si="13"/>
        <v>3.3192637709467121E-2</v>
      </c>
      <c r="F428" s="4">
        <v>404</v>
      </c>
      <c r="G428" s="4">
        <v>7.157830626530802</v>
      </c>
      <c r="H428" s="4">
        <v>1.8058364020778717</v>
      </c>
      <c r="J428" s="4">
        <v>96.071428571428569</v>
      </c>
      <c r="K428" s="4">
        <v>8.9664126943531848</v>
      </c>
    </row>
    <row r="429" spans="1:11" x14ac:dyDescent="0.15">
      <c r="F429" s="4">
        <v>405</v>
      </c>
      <c r="G429" s="4">
        <v>7.1460428030275658</v>
      </c>
      <c r="H429" s="4">
        <v>1.82346091372834</v>
      </c>
      <c r="J429" s="4">
        <v>96.30952380952381</v>
      </c>
      <c r="K429" s="4">
        <v>8.9695037167559057</v>
      </c>
    </row>
    <row r="430" spans="1:11" x14ac:dyDescent="0.15">
      <c r="F430" s="4">
        <v>406</v>
      </c>
      <c r="G430" s="4">
        <v>7.1745713287396411</v>
      </c>
      <c r="H430" s="4">
        <v>1.8475529879703947</v>
      </c>
      <c r="J430" s="4">
        <v>96.547619047619037</v>
      </c>
      <c r="K430" s="4">
        <v>8.9743433171783753</v>
      </c>
    </row>
    <row r="431" spans="1:11" x14ac:dyDescent="0.15">
      <c r="F431" s="4">
        <v>407</v>
      </c>
      <c r="G431" s="4">
        <v>7.1601133774542562</v>
      </c>
      <c r="H431" s="4">
        <v>1.8909219537700439</v>
      </c>
      <c r="J431" s="4">
        <v>96.785714285714278</v>
      </c>
      <c r="K431" s="4">
        <v>9.0221243167100358</v>
      </c>
    </row>
    <row r="432" spans="1:11" x14ac:dyDescent="0.15">
      <c r="F432" s="4">
        <v>408</v>
      </c>
      <c r="G432" s="4">
        <v>7.1774856362627597</v>
      </c>
      <c r="H432" s="4">
        <v>1.9309494660342841</v>
      </c>
      <c r="J432" s="4">
        <v>97.023809523809518</v>
      </c>
      <c r="K432" s="4">
        <v>9.0403819556400773</v>
      </c>
    </row>
    <row r="433" spans="6:11" x14ac:dyDescent="0.15">
      <c r="F433" s="4">
        <v>409</v>
      </c>
      <c r="G433" s="4">
        <v>7.1602052256863074</v>
      </c>
      <c r="H433" s="4">
        <v>1.9772915129843716</v>
      </c>
      <c r="J433" s="4">
        <v>97.261904761904759</v>
      </c>
      <c r="K433" s="4">
        <v>9.0510353312243002</v>
      </c>
    </row>
    <row r="434" spans="6:11" x14ac:dyDescent="0.15">
      <c r="F434" s="4">
        <v>410</v>
      </c>
      <c r="G434" s="4">
        <v>7.0381576888893553</v>
      </c>
      <c r="H434" s="4">
        <v>1.9282550054638294</v>
      </c>
      <c r="J434" s="4">
        <v>97.5</v>
      </c>
      <c r="K434" s="4">
        <v>9.1084351022970438</v>
      </c>
    </row>
    <row r="435" spans="6:11" x14ac:dyDescent="0.15">
      <c r="F435" s="4">
        <v>411</v>
      </c>
      <c r="G435" s="4">
        <v>7.1875896038309577</v>
      </c>
      <c r="H435" s="4">
        <v>1.8527923518091196</v>
      </c>
      <c r="J435" s="4">
        <v>97.738095238095241</v>
      </c>
      <c r="K435" s="4">
        <v>9.1278292536154648</v>
      </c>
    </row>
    <row r="436" spans="6:11" x14ac:dyDescent="0.15">
      <c r="F436" s="4">
        <v>412</v>
      </c>
      <c r="G436" s="4">
        <v>7.1958084231080441</v>
      </c>
      <c r="H436" s="4">
        <v>1.9320208305074207</v>
      </c>
      <c r="J436" s="4">
        <v>97.976190476190467</v>
      </c>
      <c r="K436" s="4">
        <v>9.1374967386706789</v>
      </c>
    </row>
    <row r="437" spans="6:11" x14ac:dyDescent="0.15">
      <c r="F437" s="4">
        <v>413</v>
      </c>
      <c r="G437" s="4">
        <v>7.1865903417478085</v>
      </c>
      <c r="H437" s="4">
        <v>2.0135694838776521</v>
      </c>
      <c r="J437" s="4">
        <v>98.214285714285708</v>
      </c>
      <c r="K437" s="4">
        <v>9.2001598256254606</v>
      </c>
    </row>
    <row r="438" spans="6:11" x14ac:dyDescent="0.15">
      <c r="F438" s="4">
        <v>414</v>
      </c>
      <c r="G438" s="4">
        <v>7.1875688512348352</v>
      </c>
      <c r="H438" s="4">
        <v>2.086526203507872</v>
      </c>
      <c r="J438" s="4">
        <v>98.452380952380949</v>
      </c>
      <c r="K438" s="4">
        <v>9.2740950547427072</v>
      </c>
    </row>
    <row r="439" spans="6:11" x14ac:dyDescent="0.15">
      <c r="F439" s="4">
        <v>415</v>
      </c>
      <c r="G439" s="4">
        <v>7.1838539435248734</v>
      </c>
      <c r="H439" s="4">
        <v>2.1580842654614028</v>
      </c>
      <c r="J439" s="4">
        <v>98.69047619047619</v>
      </c>
      <c r="K439" s="4">
        <v>9.3352836672360429</v>
      </c>
    </row>
    <row r="440" spans="6:11" x14ac:dyDescent="0.15">
      <c r="F440" s="4">
        <v>416</v>
      </c>
      <c r="G440" s="4">
        <v>7.1384257321255822</v>
      </c>
      <c r="H440" s="4">
        <v>2.1968579351104607</v>
      </c>
      <c r="J440" s="4">
        <v>98.928571428571431</v>
      </c>
      <c r="K440" s="4">
        <v>9.3419382089862761</v>
      </c>
    </row>
    <row r="441" spans="6:11" x14ac:dyDescent="0.15">
      <c r="F441" s="4">
        <v>417</v>
      </c>
      <c r="G441" s="4">
        <v>7.1570612556898947</v>
      </c>
      <c r="H441" s="4">
        <v>2.2021282534521625</v>
      </c>
      <c r="J441" s="4">
        <v>99.166666666666657</v>
      </c>
      <c r="K441" s="4">
        <v>9.3591895091420572</v>
      </c>
    </row>
    <row r="442" spans="6:11" x14ac:dyDescent="0.15">
      <c r="F442" s="4">
        <v>418</v>
      </c>
      <c r="G442" s="4">
        <v>7.1574475883815012</v>
      </c>
      <c r="H442" s="4">
        <v>2.2262813094104388</v>
      </c>
      <c r="J442" s="4">
        <v>99.404761904761898</v>
      </c>
      <c r="K442" s="4">
        <v>9.38372889779194</v>
      </c>
    </row>
    <row r="443" spans="6:11" x14ac:dyDescent="0.15">
      <c r="F443" s="4">
        <v>419</v>
      </c>
      <c r="G443" s="4">
        <v>7.1787506584313299</v>
      </c>
      <c r="H443" s="4">
        <v>2.2644525195112308</v>
      </c>
      <c r="J443" s="4">
        <v>99.642857142857139</v>
      </c>
      <c r="K443" s="4">
        <v>9.4432031779425607</v>
      </c>
    </row>
    <row r="444" spans="6:11" ht="12.75" thickBot="1" x14ac:dyDescent="0.2">
      <c r="F444" s="5">
        <v>420</v>
      </c>
      <c r="G444" s="5">
        <v>7.1627242834836187</v>
      </c>
      <c r="H444" s="5">
        <v>2.3136715321684092</v>
      </c>
      <c r="J444" s="5">
        <v>99.88095238095238</v>
      </c>
      <c r="K444" s="5">
        <v>9.4763958156520278</v>
      </c>
    </row>
  </sheetData>
  <sortState xmlns:xlrd2="http://schemas.microsoft.com/office/spreadsheetml/2017/richdata2" ref="K25:K444">
    <sortCondition ref="K25"/>
  </sortState>
  <phoneticPr fontId="1"/>
  <hyperlinks>
    <hyperlink ref="A5" r:id="rId1" xr:uid="{F23A2C43-E7D3-4295-BAA5-4DFE6CA2D4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3F6F-3592-47BC-A1AC-15E0E582F471}">
  <dimension ref="A1:O445"/>
  <sheetViews>
    <sheetView workbookViewId="0">
      <selection activeCell="E7" sqref="E7"/>
    </sheetView>
  </sheetViews>
  <sheetFormatPr defaultColWidth="12.140625" defaultRowHeight="12" x14ac:dyDescent="0.15"/>
  <cols>
    <col min="1" max="1" width="12.140625" style="2"/>
    <col min="2" max="2" width="12.140625" style="1"/>
    <col min="6" max="6" width="2.5703125" customWidth="1"/>
  </cols>
  <sheetData>
    <row r="1" spans="1:15" x14ac:dyDescent="0.15">
      <c r="A1" s="2" t="s">
        <v>0</v>
      </c>
      <c r="G1" t="s">
        <v>16</v>
      </c>
    </row>
    <row r="2" spans="1:15" ht="12.6" thickBot="1" x14ac:dyDescent="0.2">
      <c r="A2" s="2" t="s">
        <v>1</v>
      </c>
      <c r="B2" s="1" t="s">
        <v>5</v>
      </c>
    </row>
    <row r="3" spans="1:15" x14ac:dyDescent="0.15">
      <c r="A3" s="2" t="s">
        <v>10</v>
      </c>
      <c r="B3" s="1" t="s">
        <v>4</v>
      </c>
      <c r="G3" s="7" t="s">
        <v>17</v>
      </c>
      <c r="H3" s="7"/>
    </row>
    <row r="4" spans="1:15" x14ac:dyDescent="0.15">
      <c r="A4" s="2">
        <v>31414</v>
      </c>
      <c r="B4" s="1" t="s">
        <v>6</v>
      </c>
      <c r="G4" s="4" t="s">
        <v>18</v>
      </c>
      <c r="H4" s="4">
        <v>0.94354509824004373</v>
      </c>
    </row>
    <row r="5" spans="1:15" x14ac:dyDescent="0.15">
      <c r="A5" s="3" t="s">
        <v>2</v>
      </c>
      <c r="G5" s="4" t="s">
        <v>19</v>
      </c>
      <c r="H5" s="4">
        <v>0.8902773524128138</v>
      </c>
    </row>
    <row r="6" spans="1:15" x14ac:dyDescent="0.15">
      <c r="A6" s="2" t="s">
        <v>3</v>
      </c>
      <c r="G6" s="4" t="s">
        <v>20</v>
      </c>
      <c r="H6" s="4">
        <v>0.88975110470256347</v>
      </c>
    </row>
    <row r="7" spans="1:15" x14ac:dyDescent="0.15">
      <c r="A7" s="2" t="s">
        <v>7</v>
      </c>
      <c r="B7" t="s">
        <v>8</v>
      </c>
      <c r="C7" t="s">
        <v>14</v>
      </c>
      <c r="D7" t="s">
        <v>15</v>
      </c>
      <c r="E7" t="s">
        <v>46</v>
      </c>
      <c r="G7" s="4" t="s">
        <v>21</v>
      </c>
      <c r="H7" s="4">
        <v>0.39283099240655978</v>
      </c>
    </row>
    <row r="8" spans="1:15" ht="12.75" thickBot="1" x14ac:dyDescent="0.2">
      <c r="A8" s="2">
        <v>31413</v>
      </c>
      <c r="B8" s="1">
        <v>131.03800000000001</v>
      </c>
      <c r="C8">
        <f>LN(B8)</f>
        <v>4.8754873574730233</v>
      </c>
      <c r="G8" s="5" t="s">
        <v>22</v>
      </c>
      <c r="H8" s="5">
        <v>420</v>
      </c>
    </row>
    <row r="9" spans="1:15" x14ac:dyDescent="0.15">
      <c r="A9" s="2">
        <v>31444</v>
      </c>
      <c r="B9" s="1">
        <v>138.626</v>
      </c>
      <c r="C9">
        <f t="shared" ref="C9:C72" si="0">LN(B9)</f>
        <v>4.9317796593505543</v>
      </c>
      <c r="D9">
        <f>+C9-C8</f>
        <v>5.6292301877530981E-2</v>
      </c>
      <c r="E9">
        <v>1</v>
      </c>
    </row>
    <row r="10" spans="1:15" ht="12.75" thickBot="1" x14ac:dyDescent="0.2">
      <c r="A10" s="2">
        <v>31472</v>
      </c>
      <c r="B10" s="1">
        <v>145.33099999999999</v>
      </c>
      <c r="C10">
        <f t="shared" si="0"/>
        <v>4.9790138995061692</v>
      </c>
      <c r="D10">
        <f t="shared" ref="D10:D73" si="1">+C10-C9</f>
        <v>4.7234240155614948E-2</v>
      </c>
      <c r="E10">
        <f>+E9+1</f>
        <v>2</v>
      </c>
      <c r="G10" t="s">
        <v>23</v>
      </c>
    </row>
    <row r="11" spans="1:15" x14ac:dyDescent="0.15">
      <c r="A11" s="2">
        <v>31503</v>
      </c>
      <c r="B11" s="1">
        <v>154.24</v>
      </c>
      <c r="C11">
        <f t="shared" si="0"/>
        <v>5.0385098308622354</v>
      </c>
      <c r="D11">
        <f t="shared" si="1"/>
        <v>5.9495931356066123E-2</v>
      </c>
      <c r="E11">
        <f t="shared" ref="E11:E74" si="2">+E10+1</f>
        <v>3</v>
      </c>
      <c r="G11" s="6"/>
      <c r="H11" s="6" t="s">
        <v>27</v>
      </c>
      <c r="I11" s="6" t="s">
        <v>28</v>
      </c>
      <c r="J11" s="6" t="s">
        <v>29</v>
      </c>
      <c r="K11" s="6" t="s">
        <v>30</v>
      </c>
      <c r="L11" s="6" t="s">
        <v>31</v>
      </c>
    </row>
    <row r="12" spans="1:15" x14ac:dyDescent="0.15">
      <c r="A12" s="2">
        <v>31533</v>
      </c>
      <c r="B12" s="1">
        <v>157.81899999999999</v>
      </c>
      <c r="C12">
        <f t="shared" si="0"/>
        <v>5.0614488067402839</v>
      </c>
      <c r="D12">
        <f t="shared" si="1"/>
        <v>2.2938975878048495E-2</v>
      </c>
      <c r="E12">
        <f t="shared" si="2"/>
        <v>4</v>
      </c>
      <c r="G12" s="4" t="s">
        <v>12</v>
      </c>
      <c r="H12" s="4">
        <v>2</v>
      </c>
      <c r="I12" s="4">
        <v>522.12752717369438</v>
      </c>
      <c r="J12" s="4">
        <v>261.06376358684719</v>
      </c>
      <c r="K12" s="4">
        <v>1691.7457977905142</v>
      </c>
      <c r="L12" s="4">
        <v>7.9757965664479414E-201</v>
      </c>
    </row>
    <row r="13" spans="1:15" x14ac:dyDescent="0.15">
      <c r="A13" s="2">
        <v>31564</v>
      </c>
      <c r="B13" s="1">
        <v>160.69999999999999</v>
      </c>
      <c r="C13">
        <f t="shared" si="0"/>
        <v>5.0795392727434665</v>
      </c>
      <c r="D13">
        <f t="shared" si="1"/>
        <v>1.8090466003182648E-2</v>
      </c>
      <c r="E13">
        <f t="shared" si="2"/>
        <v>5</v>
      </c>
      <c r="G13" s="4" t="s">
        <v>24</v>
      </c>
      <c r="H13" s="4">
        <v>417</v>
      </c>
      <c r="I13" s="4">
        <v>64.349850644166139</v>
      </c>
      <c r="J13" s="4">
        <v>0.15431618859512264</v>
      </c>
      <c r="K13" s="4"/>
      <c r="L13" s="4"/>
    </row>
    <row r="14" spans="1:15" ht="12.75" thickBot="1" x14ac:dyDescent="0.2">
      <c r="A14" s="2">
        <v>31594</v>
      </c>
      <c r="B14" s="1">
        <v>150.92500000000001</v>
      </c>
      <c r="C14">
        <f t="shared" si="0"/>
        <v>5.01678302468249</v>
      </c>
      <c r="D14">
        <f t="shared" si="1"/>
        <v>-6.2756248060976461E-2</v>
      </c>
      <c r="E14">
        <f t="shared" si="2"/>
        <v>6</v>
      </c>
      <c r="G14" s="5" t="s">
        <v>25</v>
      </c>
      <c r="H14" s="5">
        <v>419</v>
      </c>
      <c r="I14" s="5">
        <v>586.47737781786054</v>
      </c>
      <c r="J14" s="5"/>
      <c r="K14" s="5"/>
      <c r="L14" s="5"/>
    </row>
    <row r="15" spans="1:15" ht="12.6" thickBot="1" x14ac:dyDescent="0.2">
      <c r="A15" s="2">
        <v>31625</v>
      </c>
      <c r="B15" s="1">
        <v>147.53299999999999</v>
      </c>
      <c r="C15">
        <f t="shared" si="0"/>
        <v>4.9940518795698754</v>
      </c>
      <c r="D15">
        <f t="shared" si="1"/>
        <v>-2.2731145112614648E-2</v>
      </c>
      <c r="E15">
        <f t="shared" si="2"/>
        <v>7</v>
      </c>
    </row>
    <row r="16" spans="1:15" x14ac:dyDescent="0.15">
      <c r="A16" s="2">
        <v>31656</v>
      </c>
      <c r="B16" s="1">
        <v>141.00299999999999</v>
      </c>
      <c r="C16">
        <f t="shared" si="0"/>
        <v>4.948781166747569</v>
      </c>
      <c r="D16">
        <f t="shared" si="1"/>
        <v>-4.5270712822306436E-2</v>
      </c>
      <c r="E16">
        <f t="shared" si="2"/>
        <v>8</v>
      </c>
      <c r="G16" s="6"/>
      <c r="H16" s="6" t="s">
        <v>32</v>
      </c>
      <c r="I16" s="6" t="s">
        <v>21</v>
      </c>
      <c r="J16" s="6" t="s">
        <v>33</v>
      </c>
      <c r="K16" s="6" t="s">
        <v>34</v>
      </c>
      <c r="L16" s="6" t="s">
        <v>35</v>
      </c>
      <c r="M16" s="6" t="s">
        <v>36</v>
      </c>
      <c r="N16" s="6" t="s">
        <v>37</v>
      </c>
      <c r="O16" s="6" t="s">
        <v>38</v>
      </c>
    </row>
    <row r="17" spans="1:15" x14ac:dyDescent="0.15">
      <c r="A17" s="2">
        <v>31686</v>
      </c>
      <c r="B17" s="1">
        <v>140.81</v>
      </c>
      <c r="C17">
        <f t="shared" si="0"/>
        <v>4.9474114639292202</v>
      </c>
      <c r="D17">
        <f t="shared" si="1"/>
        <v>-1.3697028183488058E-3</v>
      </c>
      <c r="E17">
        <f t="shared" si="2"/>
        <v>9</v>
      </c>
      <c r="G17" s="4" t="s">
        <v>26</v>
      </c>
      <c r="H17" s="4">
        <v>5.2086131773917392</v>
      </c>
      <c r="I17" s="4">
        <v>3.8568239053550633E-2</v>
      </c>
      <c r="J17" s="4">
        <v>135.04928680201769</v>
      </c>
      <c r="K17" s="4">
        <v>0</v>
      </c>
      <c r="L17" s="4">
        <v>5.1328007796648283</v>
      </c>
      <c r="M17" s="4">
        <v>5.2844255751186502</v>
      </c>
      <c r="N17" s="4">
        <v>5.1328007796648283</v>
      </c>
      <c r="O17" s="4">
        <v>5.2844255751186502</v>
      </c>
    </row>
    <row r="18" spans="1:15" x14ac:dyDescent="0.15">
      <c r="A18" s="2">
        <v>31717</v>
      </c>
      <c r="B18" s="1">
        <v>144.215</v>
      </c>
      <c r="C18">
        <f t="shared" si="0"/>
        <v>4.9713052416323169</v>
      </c>
      <c r="D18">
        <f t="shared" si="1"/>
        <v>2.3893777703096752E-2</v>
      </c>
      <c r="E18">
        <f t="shared" si="2"/>
        <v>10</v>
      </c>
      <c r="G18" s="4" t="s">
        <v>39</v>
      </c>
      <c r="H18" s="4">
        <v>0.51766708335406897</v>
      </c>
      <c r="I18" s="4">
        <v>0.33789133038554026</v>
      </c>
      <c r="J18" s="4">
        <v>1.5320519847709655</v>
      </c>
      <c r="K18" s="4">
        <v>0.12626787721782604</v>
      </c>
      <c r="L18" s="4">
        <v>-0.14651548127109792</v>
      </c>
      <c r="M18" s="4">
        <v>1.1818496479792358</v>
      </c>
      <c r="N18" s="4">
        <v>-0.14651548127109792</v>
      </c>
      <c r="O18" s="4">
        <v>1.1818496479792358</v>
      </c>
    </row>
    <row r="19" spans="1:15" ht="12.75" thickBot="1" x14ac:dyDescent="0.2">
      <c r="A19" s="2">
        <v>31747</v>
      </c>
      <c r="B19" s="1">
        <v>145.19399999999999</v>
      </c>
      <c r="C19">
        <f t="shared" si="0"/>
        <v>4.9780707792228558</v>
      </c>
      <c r="D19">
        <f t="shared" si="1"/>
        <v>6.7655375905388837E-3</v>
      </c>
      <c r="E19">
        <f t="shared" si="2"/>
        <v>11</v>
      </c>
      <c r="G19" s="5" t="s">
        <v>47</v>
      </c>
      <c r="H19" s="5">
        <v>9.191827335223033E-3</v>
      </c>
      <c r="I19" s="5">
        <v>1.5809875070147658E-4</v>
      </c>
      <c r="J19" s="5">
        <v>58.139784751235133</v>
      </c>
      <c r="K19" s="5">
        <v>3.9459656246964524E-202</v>
      </c>
      <c r="L19" s="5">
        <v>8.881057498112601E-3</v>
      </c>
      <c r="M19" s="5">
        <v>9.502597172333465E-3</v>
      </c>
      <c r="N19" s="5">
        <v>8.881057498112601E-3</v>
      </c>
      <c r="O19" s="5">
        <v>9.502597172333465E-3</v>
      </c>
    </row>
    <row r="20" spans="1:15" x14ac:dyDescent="0.15">
      <c r="A20" s="2">
        <v>31778</v>
      </c>
      <c r="B20" s="1">
        <v>160.76300000000001</v>
      </c>
      <c r="C20">
        <f t="shared" si="0"/>
        <v>5.0799312307654265</v>
      </c>
      <c r="D20">
        <f t="shared" si="1"/>
        <v>0.10186045154257073</v>
      </c>
      <c r="E20">
        <f t="shared" si="2"/>
        <v>12</v>
      </c>
    </row>
    <row r="21" spans="1:15" x14ac:dyDescent="0.15">
      <c r="A21" s="2">
        <v>31809</v>
      </c>
      <c r="B21" s="1">
        <v>177.256</v>
      </c>
      <c r="C21">
        <f t="shared" si="0"/>
        <v>5.1775950153329751</v>
      </c>
      <c r="D21">
        <f t="shared" si="1"/>
        <v>9.7663784567548539E-2</v>
      </c>
      <c r="E21">
        <f t="shared" si="2"/>
        <v>13</v>
      </c>
    </row>
    <row r="22" spans="1:15" x14ac:dyDescent="0.15">
      <c r="A22" s="2">
        <v>31837</v>
      </c>
      <c r="B22" s="1">
        <v>185.72200000000001</v>
      </c>
      <c r="C22">
        <f t="shared" si="0"/>
        <v>5.2242509319931552</v>
      </c>
      <c r="D22">
        <f t="shared" si="1"/>
        <v>4.6655916660180097E-2</v>
      </c>
      <c r="E22">
        <f t="shared" si="2"/>
        <v>14</v>
      </c>
    </row>
    <row r="23" spans="1:15" x14ac:dyDescent="0.15">
      <c r="A23" s="2">
        <v>31868</v>
      </c>
      <c r="B23" s="1">
        <v>184.87299999999999</v>
      </c>
      <c r="C23">
        <f t="shared" si="0"/>
        <v>5.2196691028520963</v>
      </c>
      <c r="D23">
        <f t="shared" si="1"/>
        <v>-4.5818291410588685E-3</v>
      </c>
      <c r="E23">
        <f t="shared" si="2"/>
        <v>15</v>
      </c>
      <c r="G23" t="s">
        <v>40</v>
      </c>
      <c r="K23" t="s">
        <v>43</v>
      </c>
    </row>
    <row r="24" spans="1:15" ht="12.6" thickBot="1" x14ac:dyDescent="0.2">
      <c r="A24" s="2">
        <v>31898</v>
      </c>
      <c r="B24" s="1">
        <v>186.989</v>
      </c>
      <c r="C24">
        <f t="shared" si="0"/>
        <v>5.2310497915950034</v>
      </c>
      <c r="D24">
        <f t="shared" si="1"/>
        <v>1.1380688742907097E-2</v>
      </c>
      <c r="E24">
        <f t="shared" si="2"/>
        <v>16</v>
      </c>
    </row>
    <row r="25" spans="1:15" x14ac:dyDescent="0.15">
      <c r="A25" s="2">
        <v>31929</v>
      </c>
      <c r="B25" s="1">
        <v>189.447</v>
      </c>
      <c r="C25">
        <f t="shared" si="0"/>
        <v>5.2441093020264828</v>
      </c>
      <c r="D25">
        <f t="shared" si="1"/>
        <v>1.305951043147946E-2</v>
      </c>
      <c r="E25">
        <f t="shared" si="2"/>
        <v>17</v>
      </c>
      <c r="G25" s="6" t="s">
        <v>41</v>
      </c>
      <c r="H25" s="6" t="s">
        <v>42</v>
      </c>
      <c r="I25" s="6" t="s">
        <v>24</v>
      </c>
      <c r="K25" s="6" t="s">
        <v>44</v>
      </c>
      <c r="L25" s="6" t="s">
        <v>45</v>
      </c>
    </row>
    <row r="26" spans="1:15" x14ac:dyDescent="0.15">
      <c r="A26" s="2">
        <v>31959</v>
      </c>
      <c r="B26" s="1">
        <v>192.39500000000001</v>
      </c>
      <c r="C26">
        <f t="shared" si="0"/>
        <v>5.2595505503679369</v>
      </c>
      <c r="D26">
        <f t="shared" si="1"/>
        <v>1.5441248341454106E-2</v>
      </c>
      <c r="E26">
        <f t="shared" si="2"/>
        <v>18</v>
      </c>
      <c r="G26" s="4">
        <v>1</v>
      </c>
      <c r="H26" s="4">
        <v>5.2469456764551907</v>
      </c>
      <c r="I26" s="4">
        <v>-0.31516601710463643</v>
      </c>
      <c r="K26" s="4">
        <v>0.11904761904761904</v>
      </c>
      <c r="L26" s="4">
        <v>4.9317796593505543</v>
      </c>
    </row>
    <row r="27" spans="1:15" x14ac:dyDescent="0.15">
      <c r="A27" s="2">
        <v>31990</v>
      </c>
      <c r="B27" s="1">
        <v>205.97200000000001</v>
      </c>
      <c r="C27">
        <f t="shared" si="0"/>
        <v>5.3277402372212066</v>
      </c>
      <c r="D27">
        <f t="shared" si="1"/>
        <v>6.8189686853269649E-2</v>
      </c>
      <c r="E27">
        <f t="shared" si="2"/>
        <v>19</v>
      </c>
      <c r="G27" s="4">
        <v>2</v>
      </c>
      <c r="H27" s="4">
        <v>5.2514484433979876</v>
      </c>
      <c r="I27" s="4">
        <v>-0.27243454389181831</v>
      </c>
      <c r="K27" s="4">
        <v>0.3571428571428571</v>
      </c>
      <c r="L27" s="4">
        <v>4.9474114639292202</v>
      </c>
    </row>
    <row r="28" spans="1:15" x14ac:dyDescent="0.15">
      <c r="A28" s="2">
        <v>32021</v>
      </c>
      <c r="B28" s="1">
        <v>203.52199999999999</v>
      </c>
      <c r="C28">
        <f t="shared" si="0"/>
        <v>5.3157741071474973</v>
      </c>
      <c r="D28">
        <f t="shared" si="1"/>
        <v>-1.196613007370928E-2</v>
      </c>
      <c r="E28">
        <f t="shared" si="2"/>
        <v>20</v>
      </c>
      <c r="G28" s="4">
        <v>3</v>
      </c>
      <c r="H28" s="4">
        <v>5.266987744653937</v>
      </c>
      <c r="I28" s="4">
        <v>-0.22847791379170168</v>
      </c>
      <c r="K28" s="4">
        <v>0.59523809523809523</v>
      </c>
      <c r="L28" s="4">
        <v>4.948781166747569</v>
      </c>
    </row>
    <row r="29" spans="1:15" x14ac:dyDescent="0.15">
      <c r="A29" s="2">
        <v>32051</v>
      </c>
      <c r="B29" s="1">
        <v>175.85499999999999</v>
      </c>
      <c r="C29">
        <f t="shared" si="0"/>
        <v>5.1696597918396279</v>
      </c>
      <c r="D29">
        <f t="shared" si="1"/>
        <v>-0.14611431530786945</v>
      </c>
      <c r="E29">
        <f t="shared" si="2"/>
        <v>21</v>
      </c>
      <c r="G29" s="4">
        <v>4</v>
      </c>
      <c r="H29" s="4">
        <v>5.2572552394705498</v>
      </c>
      <c r="I29" s="4">
        <v>-0.19580643273026599</v>
      </c>
      <c r="K29" s="4">
        <v>0.83333333333333326</v>
      </c>
      <c r="L29" s="4">
        <v>4.9713052416323169</v>
      </c>
    </row>
    <row r="30" spans="1:15" x14ac:dyDescent="0.15">
      <c r="A30" s="2">
        <v>32082</v>
      </c>
      <c r="B30" s="1">
        <v>145.696</v>
      </c>
      <c r="C30">
        <f t="shared" si="0"/>
        <v>4.9815222591523716</v>
      </c>
      <c r="D30">
        <f t="shared" si="1"/>
        <v>-0.1881375326872563</v>
      </c>
      <c r="E30">
        <f t="shared" si="2"/>
        <v>22</v>
      </c>
      <c r="G30" s="4">
        <v>5</v>
      </c>
      <c r="H30" s="4">
        <v>5.2639371528402377</v>
      </c>
      <c r="I30" s="4">
        <v>-0.18439788009677116</v>
      </c>
      <c r="K30" s="4">
        <v>1.0714285714285714</v>
      </c>
      <c r="L30" s="4">
        <v>4.9780707792228558</v>
      </c>
    </row>
    <row r="31" spans="1:15" x14ac:dyDescent="0.15">
      <c r="A31" s="2">
        <v>32112</v>
      </c>
      <c r="B31" s="1">
        <v>146.55000000000001</v>
      </c>
      <c r="C31">
        <f t="shared" si="0"/>
        <v>4.9873666671569019</v>
      </c>
      <c r="D31">
        <f t="shared" si="1"/>
        <v>5.8444080045303437E-3</v>
      </c>
      <c r="E31">
        <f t="shared" si="2"/>
        <v>23</v>
      </c>
      <c r="G31" s="4">
        <v>6</v>
      </c>
      <c r="H31" s="4">
        <v>5.2312772975071073</v>
      </c>
      <c r="I31" s="4">
        <v>-0.2144942728246173</v>
      </c>
      <c r="K31" s="4">
        <v>1.3095238095238095</v>
      </c>
      <c r="L31" s="4">
        <v>4.9790138995061692</v>
      </c>
    </row>
    <row r="32" spans="1:15" x14ac:dyDescent="0.15">
      <c r="A32" s="2">
        <v>32143</v>
      </c>
      <c r="B32" s="1">
        <v>158.32400000000001</v>
      </c>
      <c r="C32">
        <f t="shared" si="0"/>
        <v>5.0646435662606457</v>
      </c>
      <c r="D32">
        <f t="shared" si="1"/>
        <v>7.7276899103743801E-2</v>
      </c>
      <c r="E32">
        <f t="shared" si="2"/>
        <v>24</v>
      </c>
      <c r="G32" s="4">
        <v>7</v>
      </c>
      <c r="H32" s="4">
        <v>5.2611888031465552</v>
      </c>
      <c r="I32" s="4">
        <v>-0.26713692357667984</v>
      </c>
      <c r="K32" s="4">
        <v>1.5476190476190474</v>
      </c>
      <c r="L32" s="4">
        <v>4.9815222591523716</v>
      </c>
    </row>
    <row r="33" spans="1:12" x14ac:dyDescent="0.15">
      <c r="A33" s="2">
        <v>32174</v>
      </c>
      <c r="B33" s="1">
        <v>164.38499999999999</v>
      </c>
      <c r="C33">
        <f t="shared" si="0"/>
        <v>5.1022112375834654</v>
      </c>
      <c r="D33">
        <f t="shared" si="1"/>
        <v>3.7567671322819685E-2</v>
      </c>
      <c r="E33">
        <f t="shared" si="2"/>
        <v>25</v>
      </c>
      <c r="G33" s="4">
        <v>8</v>
      </c>
      <c r="H33" s="4">
        <v>5.2587126382054405</v>
      </c>
      <c r="I33" s="4">
        <v>-0.30993147145787159</v>
      </c>
      <c r="K33" s="4">
        <v>1.7857142857142856</v>
      </c>
      <c r="L33" s="4">
        <v>4.9873666671569019</v>
      </c>
    </row>
    <row r="34" spans="1:12" x14ac:dyDescent="0.15">
      <c r="A34" s="2">
        <v>32203</v>
      </c>
      <c r="B34" s="1">
        <v>177.18299999999999</v>
      </c>
      <c r="C34">
        <f t="shared" si="0"/>
        <v>5.1771830967741694</v>
      </c>
      <c r="D34">
        <f t="shared" si="1"/>
        <v>7.4971859190704038E-2</v>
      </c>
      <c r="E34">
        <f t="shared" si="2"/>
        <v>26</v>
      </c>
      <c r="G34" s="4">
        <v>9</v>
      </c>
      <c r="H34" s="4">
        <v>5.2906305733457097</v>
      </c>
      <c r="I34" s="4">
        <v>-0.34321910941648959</v>
      </c>
      <c r="K34" s="4">
        <v>2.0238095238095237</v>
      </c>
      <c r="L34" s="4">
        <v>4.9940518795698754</v>
      </c>
    </row>
    <row r="35" spans="1:12" x14ac:dyDescent="0.15">
      <c r="A35" s="2">
        <v>32234</v>
      </c>
      <c r="B35" s="1">
        <v>175.56200000000001</v>
      </c>
      <c r="C35">
        <f t="shared" si="0"/>
        <v>5.1679922568717993</v>
      </c>
      <c r="D35">
        <f t="shared" si="1"/>
        <v>-9.1908399023701293E-3</v>
      </c>
      <c r="E35">
        <f t="shared" si="2"/>
        <v>27</v>
      </c>
      <c r="G35" s="4">
        <v>10</v>
      </c>
      <c r="H35" s="4">
        <v>5.3129004729578417</v>
      </c>
      <c r="I35" s="4">
        <v>-0.34159523132552483</v>
      </c>
      <c r="K35" s="4">
        <v>2.2619047619047619</v>
      </c>
      <c r="L35" s="4">
        <v>5.01678302468249</v>
      </c>
    </row>
    <row r="36" spans="1:12" x14ac:dyDescent="0.15">
      <c r="A36" s="2">
        <v>32264</v>
      </c>
      <c r="B36" s="1">
        <v>173.00200000000001</v>
      </c>
      <c r="C36">
        <f t="shared" si="0"/>
        <v>5.153303155124596</v>
      </c>
      <c r="D36">
        <f t="shared" si="1"/>
        <v>-1.4689101747203281E-2</v>
      </c>
      <c r="E36">
        <f t="shared" si="2"/>
        <v>28</v>
      </c>
      <c r="G36" s="4">
        <v>11</v>
      </c>
      <c r="H36" s="4">
        <v>5.3132255741910095</v>
      </c>
      <c r="I36" s="4">
        <v>-0.3351547949681537</v>
      </c>
      <c r="K36" s="4">
        <v>2.5</v>
      </c>
      <c r="L36" s="4">
        <v>5.0385098308622354</v>
      </c>
    </row>
    <row r="37" spans="1:12" x14ac:dyDescent="0.15">
      <c r="A37" s="2">
        <v>32295</v>
      </c>
      <c r="B37" s="1">
        <v>183.90199999999999</v>
      </c>
      <c r="C37">
        <f t="shared" si="0"/>
        <v>5.2144030070269398</v>
      </c>
      <c r="D37">
        <f t="shared" si="1"/>
        <v>6.1099851902343794E-2</v>
      </c>
      <c r="E37">
        <f t="shared" si="2"/>
        <v>29</v>
      </c>
      <c r="G37" s="4">
        <v>12</v>
      </c>
      <c r="H37" s="4">
        <v>5.3716449082735869</v>
      </c>
      <c r="I37" s="4">
        <v>-0.29171367750816035</v>
      </c>
      <c r="K37" s="4">
        <v>2.7380952380952381</v>
      </c>
      <c r="L37" s="4">
        <v>5.0614488067402839</v>
      </c>
    </row>
    <row r="38" spans="1:12" x14ac:dyDescent="0.15">
      <c r="A38" s="2">
        <v>32325</v>
      </c>
      <c r="B38" s="1">
        <v>185.61099999999999</v>
      </c>
      <c r="C38">
        <f t="shared" si="0"/>
        <v>5.2236530858372463</v>
      </c>
      <c r="D38">
        <f t="shared" si="1"/>
        <v>9.2500788103064835E-3</v>
      </c>
      <c r="E38">
        <f t="shared" si="2"/>
        <v>30</v>
      </c>
      <c r="G38" s="4">
        <v>13</v>
      </c>
      <c r="H38" s="4">
        <v>5.3786642592560412</v>
      </c>
      <c r="I38" s="4">
        <v>-0.20106924392306613</v>
      </c>
      <c r="K38" s="4">
        <v>2.9761904761904758</v>
      </c>
      <c r="L38" s="4">
        <v>5.0646435662606457</v>
      </c>
    </row>
    <row r="39" spans="1:12" x14ac:dyDescent="0.15">
      <c r="A39" s="2">
        <v>32356</v>
      </c>
      <c r="B39" s="1">
        <v>174.494</v>
      </c>
      <c r="C39">
        <f t="shared" si="0"/>
        <v>5.1618903570971852</v>
      </c>
      <c r="D39">
        <f t="shared" si="1"/>
        <v>-6.1762728740061057E-2</v>
      </c>
      <c r="E39">
        <f t="shared" si="2"/>
        <v>31</v>
      </c>
      <c r="G39" s="4">
        <v>14</v>
      </c>
      <c r="H39" s="4">
        <v>5.3614509923835474</v>
      </c>
      <c r="I39" s="4">
        <v>-0.13720006039039223</v>
      </c>
      <c r="K39" s="4">
        <v>3.214285714285714</v>
      </c>
      <c r="L39" s="4">
        <v>5.0795392727434665</v>
      </c>
    </row>
    <row r="40" spans="1:12" x14ac:dyDescent="0.15">
      <c r="A40" s="2">
        <v>32387</v>
      </c>
      <c r="B40" s="1">
        <v>175.52699999999999</v>
      </c>
      <c r="C40">
        <f t="shared" si="0"/>
        <v>5.1677928772266606</v>
      </c>
      <c r="D40">
        <f t="shared" si="1"/>
        <v>5.9025201294753415E-3</v>
      </c>
      <c r="E40">
        <f t="shared" si="2"/>
        <v>32</v>
      </c>
      <c r="G40" s="4">
        <v>15</v>
      </c>
      <c r="H40" s="4">
        <v>5.3441187252922058</v>
      </c>
      <c r="I40" s="4">
        <v>-0.12444962244010949</v>
      </c>
      <c r="K40" s="4">
        <v>3.4523809523809521</v>
      </c>
      <c r="L40" s="4">
        <v>5.0799312307654265</v>
      </c>
    </row>
    <row r="41" spans="1:12" x14ac:dyDescent="0.15">
      <c r="A41" s="2">
        <v>32417</v>
      </c>
      <c r="B41" s="1">
        <v>176.249</v>
      </c>
      <c r="C41">
        <f t="shared" si="0"/>
        <v>5.1718977679174172</v>
      </c>
      <c r="D41">
        <f t="shared" si="1"/>
        <v>4.1048906907565907E-3</v>
      </c>
      <c r="E41">
        <f t="shared" si="2"/>
        <v>33</v>
      </c>
      <c r="G41" s="4">
        <v>16</v>
      </c>
      <c r="H41" s="4">
        <v>5.3615738227034093</v>
      </c>
      <c r="I41" s="4">
        <v>-0.13052403110840594</v>
      </c>
      <c r="K41" s="4">
        <v>3.6904761904761902</v>
      </c>
      <c r="L41" s="4">
        <v>5.1022112375834654</v>
      </c>
    </row>
    <row r="42" spans="1:12" x14ac:dyDescent="0.15">
      <c r="A42" s="2">
        <v>32448</v>
      </c>
      <c r="B42" s="1">
        <v>169.34700000000001</v>
      </c>
      <c r="C42">
        <f t="shared" si="0"/>
        <v>5.131949864315021</v>
      </c>
      <c r="D42">
        <f t="shared" si="1"/>
        <v>-3.9947903602396195E-2</v>
      </c>
      <c r="E42">
        <f t="shared" si="2"/>
        <v>34</v>
      </c>
      <c r="G42" s="4">
        <v>17</v>
      </c>
      <c r="H42" s="4">
        <v>5.371634720765627</v>
      </c>
      <c r="I42" s="4">
        <v>-0.12752541873914414</v>
      </c>
      <c r="K42" s="4">
        <v>3.9285714285714284</v>
      </c>
      <c r="L42" s="4">
        <v>5.131949864315021</v>
      </c>
    </row>
    <row r="43" spans="1:12" x14ac:dyDescent="0.15">
      <c r="A43" s="2">
        <v>32478</v>
      </c>
      <c r="B43" s="1">
        <v>173.529</v>
      </c>
      <c r="C43">
        <f t="shared" si="0"/>
        <v>5.1563447323934781</v>
      </c>
      <c r="D43">
        <f t="shared" si="1"/>
        <v>2.4394868078457144E-2</v>
      </c>
      <c r="E43">
        <f t="shared" si="2"/>
        <v>35</v>
      </c>
      <c r="G43" s="4">
        <v>18</v>
      </c>
      <c r="H43" s="4">
        <v>5.3820594954180203</v>
      </c>
      <c r="I43" s="4">
        <v>-0.12250894505008336</v>
      </c>
      <c r="K43" s="4">
        <v>4.1666666666666661</v>
      </c>
      <c r="L43" s="4">
        <v>5.153303155124596</v>
      </c>
    </row>
    <row r="44" spans="1:12" x14ac:dyDescent="0.15">
      <c r="A44" s="2">
        <v>32509</v>
      </c>
      <c r="B44" s="1">
        <v>179.62700000000001</v>
      </c>
      <c r="C44">
        <f t="shared" si="0"/>
        <v>5.190882478644788</v>
      </c>
      <c r="D44">
        <f t="shared" si="1"/>
        <v>3.4537746251309898E-2</v>
      </c>
      <c r="E44">
        <f t="shared" si="2"/>
        <v>36</v>
      </c>
      <c r="G44" s="4">
        <v>19</v>
      </c>
      <c r="H44" s="4">
        <v>5.4185574530691367</v>
      </c>
      <c r="I44" s="4">
        <v>-9.0817215847930122E-2</v>
      </c>
      <c r="K44" s="4">
        <v>4.4047619047619042</v>
      </c>
      <c r="L44" s="4">
        <v>5.1563447323934781</v>
      </c>
    </row>
    <row r="45" spans="1:12" x14ac:dyDescent="0.15">
      <c r="A45" s="2">
        <v>32540</v>
      </c>
      <c r="B45" s="1">
        <v>187.477</v>
      </c>
      <c r="C45">
        <f t="shared" si="0"/>
        <v>5.2336561712196277</v>
      </c>
      <c r="D45">
        <f t="shared" si="1"/>
        <v>4.277369257483965E-2</v>
      </c>
      <c r="E45">
        <f t="shared" si="2"/>
        <v>37</v>
      </c>
      <c r="G45" s="4">
        <v>20</v>
      </c>
      <c r="H45" s="4">
        <v>5.3862552524419076</v>
      </c>
      <c r="I45" s="4">
        <v>-7.0481145294410297E-2</v>
      </c>
      <c r="K45" s="4">
        <v>4.6428571428571423</v>
      </c>
      <c r="L45" s="4">
        <v>5.1618903570971852</v>
      </c>
    </row>
    <row r="46" spans="1:12" x14ac:dyDescent="0.15">
      <c r="A46" s="2">
        <v>32568</v>
      </c>
      <c r="B46" s="1">
        <v>184.17699999999999</v>
      </c>
      <c r="C46">
        <f t="shared" si="0"/>
        <v>5.2158972517470543</v>
      </c>
      <c r="D46">
        <f t="shared" si="1"/>
        <v>-1.7758919472573353E-2</v>
      </c>
      <c r="E46">
        <f t="shared" si="2"/>
        <v>38</v>
      </c>
      <c r="G46" s="4">
        <v>21</v>
      </c>
      <c r="H46" s="4">
        <v>5.3260029799897213</v>
      </c>
      <c r="I46" s="4">
        <v>-0.1563431881500934</v>
      </c>
      <c r="K46" s="4">
        <v>4.8809523809523805</v>
      </c>
      <c r="L46" s="4">
        <v>5.1625491884687849</v>
      </c>
    </row>
    <row r="47" spans="1:12" x14ac:dyDescent="0.15">
      <c r="A47" s="2">
        <v>32599</v>
      </c>
      <c r="B47" s="1">
        <v>193.50299999999999</v>
      </c>
      <c r="C47">
        <f t="shared" si="0"/>
        <v>5.2652930162256215</v>
      </c>
      <c r="D47">
        <f t="shared" si="1"/>
        <v>4.9395764478567195E-2</v>
      </c>
      <c r="E47">
        <f t="shared" si="2"/>
        <v>39</v>
      </c>
      <c r="G47" s="4">
        <v>22</v>
      </c>
      <c r="H47" s="4">
        <v>5.3134407709510034</v>
      </c>
      <c r="I47" s="4">
        <v>-0.33191851179863185</v>
      </c>
      <c r="K47" s="4">
        <v>5.1190476190476186</v>
      </c>
      <c r="L47" s="4">
        <v>5.1677928772266606</v>
      </c>
    </row>
    <row r="48" spans="1:12" x14ac:dyDescent="0.15">
      <c r="A48" s="2">
        <v>32629</v>
      </c>
      <c r="B48" s="1">
        <v>207.726</v>
      </c>
      <c r="C48">
        <f t="shared" si="0"/>
        <v>5.3362199035965041</v>
      </c>
      <c r="D48">
        <f t="shared" si="1"/>
        <v>7.0926887370882596E-2</v>
      </c>
      <c r="E48">
        <f t="shared" si="2"/>
        <v>40</v>
      </c>
      <c r="G48" s="4">
        <v>23</v>
      </c>
      <c r="H48" s="4">
        <v>5.4230506637475049</v>
      </c>
      <c r="I48" s="4">
        <v>-0.43568399659060297</v>
      </c>
      <c r="K48" s="4">
        <v>5.3571428571428568</v>
      </c>
      <c r="L48" s="4">
        <v>5.1679922568717993</v>
      </c>
    </row>
    <row r="49" spans="1:12" x14ac:dyDescent="0.15">
      <c r="A49" s="2">
        <v>32660</v>
      </c>
      <c r="B49" s="1">
        <v>213.98400000000001</v>
      </c>
      <c r="C49">
        <f t="shared" si="0"/>
        <v>5.3659012458715685</v>
      </c>
      <c r="D49">
        <f t="shared" si="1"/>
        <v>2.968134227506436E-2</v>
      </c>
      <c r="E49">
        <f t="shared" si="2"/>
        <v>41</v>
      </c>
      <c r="G49" s="4">
        <v>24</v>
      </c>
      <c r="H49" s="4">
        <v>5.4692207404067732</v>
      </c>
      <c r="I49" s="4">
        <v>-0.40457717414612748</v>
      </c>
      <c r="K49" s="4">
        <v>5.5952380952380949</v>
      </c>
      <c r="L49" s="4">
        <v>5.1696597918396279</v>
      </c>
    </row>
    <row r="50" spans="1:12" x14ac:dyDescent="0.15">
      <c r="A50" s="2">
        <v>32690</v>
      </c>
      <c r="B50" s="1">
        <v>210.524</v>
      </c>
      <c r="C50">
        <f t="shared" si="0"/>
        <v>5.3495996608750866</v>
      </c>
      <c r="D50">
        <f t="shared" si="1"/>
        <v>-1.6301584996481822E-2</v>
      </c>
      <c r="E50">
        <f t="shared" si="2"/>
        <v>42</v>
      </c>
      <c r="G50" s="4">
        <v>25</v>
      </c>
      <c r="H50" s="4">
        <v>5.4578564076144032</v>
      </c>
      <c r="I50" s="4">
        <v>-0.35564517003093776</v>
      </c>
      <c r="K50" s="4">
        <v>5.8333333333333321</v>
      </c>
      <c r="L50" s="4">
        <v>5.1718977679174172</v>
      </c>
    </row>
    <row r="51" spans="1:12" x14ac:dyDescent="0.15">
      <c r="A51" s="2">
        <v>32721</v>
      </c>
      <c r="B51" s="1">
        <v>217.33699999999999</v>
      </c>
      <c r="C51">
        <f t="shared" si="0"/>
        <v>5.3814491442818708</v>
      </c>
      <c r="D51">
        <f t="shared" si="1"/>
        <v>3.1849483406784174E-2</v>
      </c>
      <c r="E51">
        <f t="shared" si="2"/>
        <v>43</v>
      </c>
      <c r="G51" s="4">
        <v>26</v>
      </c>
      <c r="H51" s="4">
        <v>5.4864111517884222</v>
      </c>
      <c r="I51" s="4">
        <v>-0.30922805501425277</v>
      </c>
      <c r="K51" s="4">
        <v>6.0714285714285703</v>
      </c>
      <c r="L51" s="4">
        <v>5.1771830967741694</v>
      </c>
    </row>
    <row r="52" spans="1:12" x14ac:dyDescent="0.15">
      <c r="A52" s="2">
        <v>32752</v>
      </c>
      <c r="B52" s="1">
        <v>223.434</v>
      </c>
      <c r="C52">
        <f t="shared" si="0"/>
        <v>5.4091160684299755</v>
      </c>
      <c r="D52">
        <f t="shared" si="1"/>
        <v>2.7666924148104677E-2</v>
      </c>
      <c r="E52">
        <f t="shared" si="2"/>
        <v>44</v>
      </c>
      <c r="G52" s="4">
        <v>27</v>
      </c>
      <c r="H52" s="4">
        <v>5.4520347201569272</v>
      </c>
      <c r="I52" s="4">
        <v>-0.28404246328512794</v>
      </c>
      <c r="K52" s="4">
        <v>6.3095238095238084</v>
      </c>
      <c r="L52" s="4">
        <v>5.1775950153329751</v>
      </c>
    </row>
    <row r="53" spans="1:12" x14ac:dyDescent="0.15">
      <c r="A53" s="2">
        <v>32782</v>
      </c>
      <c r="B53" s="1">
        <v>228.31899999999999</v>
      </c>
      <c r="C53">
        <f t="shared" si="0"/>
        <v>5.4307437739011348</v>
      </c>
      <c r="D53">
        <f t="shared" si="1"/>
        <v>2.1627705471159331E-2</v>
      </c>
      <c r="E53">
        <f t="shared" si="2"/>
        <v>45</v>
      </c>
      <c r="G53" s="4">
        <v>28</v>
      </c>
      <c r="H53" s="4">
        <v>5.4583802783194182</v>
      </c>
      <c r="I53" s="4">
        <v>-0.30507712319482216</v>
      </c>
      <c r="K53" s="4">
        <v>6.5476190476190466</v>
      </c>
      <c r="L53" s="4">
        <v>5.190882478644788</v>
      </c>
    </row>
    <row r="54" spans="1:12" x14ac:dyDescent="0.15">
      <c r="A54" s="2">
        <v>32813</v>
      </c>
      <c r="B54" s="1">
        <v>221.84899999999999</v>
      </c>
      <c r="C54">
        <f t="shared" si="0"/>
        <v>5.4019969702646131</v>
      </c>
      <c r="D54">
        <f t="shared" si="1"/>
        <v>-2.8746803636521712E-2</v>
      </c>
      <c r="E54">
        <f t="shared" si="2"/>
        <v>46</v>
      </c>
      <c r="G54" s="4">
        <v>29</v>
      </c>
      <c r="H54" s="4">
        <v>5.5068055522408592</v>
      </c>
      <c r="I54" s="4">
        <v>-0.2924025452139194</v>
      </c>
      <c r="K54" s="4">
        <v>6.7857142857142847</v>
      </c>
      <c r="L54" s="4">
        <v>5.2144030070269398</v>
      </c>
    </row>
    <row r="55" spans="1:12" x14ac:dyDescent="0.15">
      <c r="A55" s="2">
        <v>32843</v>
      </c>
      <c r="B55" s="1">
        <v>219.626</v>
      </c>
      <c r="C55">
        <f t="shared" si="0"/>
        <v>5.3919260997126042</v>
      </c>
      <c r="D55">
        <f t="shared" si="1"/>
        <v>-1.0070870552008948E-2</v>
      </c>
      <c r="E55">
        <f t="shared" si="2"/>
        <v>47</v>
      </c>
      <c r="G55" s="4">
        <v>30</v>
      </c>
      <c r="H55" s="4">
        <v>5.4891564587669572</v>
      </c>
      <c r="I55" s="4">
        <v>-0.26550337292971093</v>
      </c>
      <c r="K55" s="4">
        <v>7.0238095238095228</v>
      </c>
      <c r="L55" s="4">
        <v>5.2158972517470543</v>
      </c>
    </row>
    <row r="56" spans="1:12" x14ac:dyDescent="0.15">
      <c r="A56" s="2">
        <v>32874</v>
      </c>
      <c r="B56" s="1">
        <v>212.40199999999999</v>
      </c>
      <c r="C56">
        <f t="shared" si="0"/>
        <v>5.3584807055193089</v>
      </c>
      <c r="D56">
        <f t="shared" si="1"/>
        <v>-3.3445394193295286E-2</v>
      </c>
      <c r="E56">
        <f t="shared" si="2"/>
        <v>48</v>
      </c>
      <c r="G56" s="4">
        <v>31</v>
      </c>
      <c r="H56" s="4">
        <v>5.4615872931367972</v>
      </c>
      <c r="I56" s="4">
        <v>-0.29969693603961201</v>
      </c>
      <c r="K56" s="4">
        <v>7.261904761904761</v>
      </c>
      <c r="L56" s="4">
        <v>5.218895299570546</v>
      </c>
    </row>
    <row r="57" spans="1:12" x14ac:dyDescent="0.15">
      <c r="A57" s="2">
        <v>32905</v>
      </c>
      <c r="B57" s="1">
        <v>206.17400000000001</v>
      </c>
      <c r="C57">
        <f t="shared" si="0"/>
        <v>5.3287204724590813</v>
      </c>
      <c r="D57">
        <f t="shared" si="1"/>
        <v>-2.976023306022757E-2</v>
      </c>
      <c r="E57">
        <f t="shared" si="2"/>
        <v>49</v>
      </c>
      <c r="G57" s="4">
        <v>32</v>
      </c>
      <c r="H57" s="4">
        <v>5.5058071924987404</v>
      </c>
      <c r="I57" s="4">
        <v>-0.33801431527207981</v>
      </c>
      <c r="K57" s="4">
        <v>7.4999999999999991</v>
      </c>
      <c r="L57" s="4">
        <v>5.2196691028520963</v>
      </c>
    </row>
    <row r="58" spans="1:12" x14ac:dyDescent="0.15">
      <c r="A58" s="2">
        <v>32933</v>
      </c>
      <c r="B58" s="1">
        <v>213.72499999999999</v>
      </c>
      <c r="C58">
        <f t="shared" si="0"/>
        <v>5.3646901419122974</v>
      </c>
      <c r="D58">
        <f t="shared" si="1"/>
        <v>3.5969669453216113E-2</v>
      </c>
      <c r="E58">
        <f t="shared" si="2"/>
        <v>50</v>
      </c>
      <c r="G58" s="4">
        <v>33</v>
      </c>
      <c r="H58" s="4">
        <v>5.5140684462454708</v>
      </c>
      <c r="I58" s="4">
        <v>-0.34217067832805359</v>
      </c>
      <c r="K58" s="4">
        <v>7.7380952380952372</v>
      </c>
      <c r="L58" s="4">
        <v>5.2236530858372463</v>
      </c>
    </row>
    <row r="59" spans="1:12" x14ac:dyDescent="0.15">
      <c r="A59" s="2">
        <v>32964</v>
      </c>
      <c r="B59" s="1">
        <v>211.23500000000001</v>
      </c>
      <c r="C59">
        <f t="shared" si="0"/>
        <v>5.3529712577990844</v>
      </c>
      <c r="D59">
        <f t="shared" si="1"/>
        <v>-1.171888411321298E-2</v>
      </c>
      <c r="E59">
        <f t="shared" si="2"/>
        <v>51</v>
      </c>
      <c r="G59" s="4">
        <v>34</v>
      </c>
      <c r="H59" s="4">
        <v>5.5004555920453599</v>
      </c>
      <c r="I59" s="4">
        <v>-0.36850572773033896</v>
      </c>
      <c r="K59" s="4">
        <v>7.9761904761904754</v>
      </c>
      <c r="L59" s="4">
        <v>5.2242509319931552</v>
      </c>
    </row>
    <row r="60" spans="1:12" x14ac:dyDescent="0.15">
      <c r="A60" s="2">
        <v>32994</v>
      </c>
      <c r="B60" s="1">
        <v>224.04499999999999</v>
      </c>
      <c r="C60">
        <f t="shared" si="0"/>
        <v>5.4118469245359151</v>
      </c>
      <c r="D60">
        <f t="shared" si="1"/>
        <v>5.8875666736830645E-2</v>
      </c>
      <c r="E60">
        <f t="shared" si="2"/>
        <v>52</v>
      </c>
      <c r="G60" s="4">
        <v>35</v>
      </c>
      <c r="H60" s="4">
        <v>5.5429555543315274</v>
      </c>
      <c r="I60" s="4">
        <v>-0.3866108219380493</v>
      </c>
      <c r="K60" s="4">
        <v>8.2142857142857135</v>
      </c>
      <c r="L60" s="4">
        <v>5.2303329150061657</v>
      </c>
    </row>
    <row r="61" spans="1:12" x14ac:dyDescent="0.15">
      <c r="A61" s="2">
        <v>33025</v>
      </c>
      <c r="B61" s="1">
        <v>237.51300000000001</v>
      </c>
      <c r="C61">
        <f t="shared" si="0"/>
        <v>5.4702223588187948</v>
      </c>
      <c r="D61">
        <f t="shared" si="1"/>
        <v>5.8375434282879723E-2</v>
      </c>
      <c r="E61">
        <f t="shared" si="2"/>
        <v>53</v>
      </c>
      <c r="G61" s="4">
        <v>36</v>
      </c>
      <c r="H61" s="4">
        <v>5.5573980158273066</v>
      </c>
      <c r="I61" s="4">
        <v>-0.36651553718251861</v>
      </c>
      <c r="K61" s="4">
        <v>8.4523809523809508</v>
      </c>
      <c r="L61" s="4">
        <v>5.2310497915950034</v>
      </c>
    </row>
    <row r="62" spans="1:12" x14ac:dyDescent="0.15">
      <c r="A62" s="2">
        <v>33055</v>
      </c>
      <c r="B62" s="1">
        <v>235.101</v>
      </c>
      <c r="C62">
        <f t="shared" si="0"/>
        <v>5.4600152090461229</v>
      </c>
      <c r="D62">
        <f t="shared" si="1"/>
        <v>-1.0207149772671897E-2</v>
      </c>
      <c r="E62">
        <f t="shared" si="2"/>
        <v>54</v>
      </c>
      <c r="G62" s="4">
        <v>37</v>
      </c>
      <c r="H62" s="4">
        <v>5.5708533214744929</v>
      </c>
      <c r="I62" s="4">
        <v>-0.33719715025486519</v>
      </c>
      <c r="K62" s="4">
        <v>8.6904761904761898</v>
      </c>
      <c r="L62" s="4">
        <v>5.2336561712196277</v>
      </c>
    </row>
    <row r="63" spans="1:12" x14ac:dyDescent="0.15">
      <c r="A63" s="2">
        <v>33086</v>
      </c>
      <c r="B63" s="1">
        <v>199.94399999999999</v>
      </c>
      <c r="C63">
        <f t="shared" si="0"/>
        <v>5.298037327340718</v>
      </c>
      <c r="D63">
        <f t="shared" si="1"/>
        <v>-0.16197788170540495</v>
      </c>
      <c r="E63">
        <f t="shared" si="2"/>
        <v>55</v>
      </c>
      <c r="G63" s="4">
        <v>38</v>
      </c>
      <c r="H63" s="4">
        <v>5.5487094080833277</v>
      </c>
      <c r="I63" s="4">
        <v>-0.33281215633627337</v>
      </c>
      <c r="K63" s="4">
        <v>8.928571428571427</v>
      </c>
      <c r="L63" s="4">
        <v>5.2441093020264828</v>
      </c>
    </row>
    <row r="64" spans="1:12" x14ac:dyDescent="0.15">
      <c r="A64" s="2">
        <v>33117</v>
      </c>
      <c r="B64" s="1">
        <v>186.85499999999999</v>
      </c>
      <c r="C64">
        <f t="shared" si="0"/>
        <v>5.2303329150061657</v>
      </c>
      <c r="D64">
        <f t="shared" si="1"/>
        <v>-6.7704412334552266E-2</v>
      </c>
      <c r="E64">
        <f t="shared" si="2"/>
        <v>56</v>
      </c>
      <c r="G64" s="4">
        <v>39</v>
      </c>
      <c r="H64" s="4">
        <v>5.5926650047931021</v>
      </c>
      <c r="I64" s="4">
        <v>-0.32737198856748062</v>
      </c>
      <c r="K64" s="4">
        <v>9.1666666666666661</v>
      </c>
      <c r="L64" s="4">
        <v>5.2595505503679369</v>
      </c>
    </row>
    <row r="65" spans="1:12" x14ac:dyDescent="0.15">
      <c r="A65" s="2">
        <v>33147</v>
      </c>
      <c r="B65" s="1">
        <v>174.60900000000001</v>
      </c>
      <c r="C65">
        <f t="shared" si="0"/>
        <v>5.1625491884687849</v>
      </c>
      <c r="D65">
        <f t="shared" si="1"/>
        <v>-6.7783726537380851E-2</v>
      </c>
      <c r="E65">
        <f t="shared" si="2"/>
        <v>57</v>
      </c>
      <c r="G65" s="4">
        <v>40</v>
      </c>
      <c r="H65" s="4">
        <v>5.6130027857173284</v>
      </c>
      <c r="I65" s="4">
        <v>-0.27678288212082425</v>
      </c>
      <c r="K65" s="4">
        <v>9.4047619047619033</v>
      </c>
      <c r="L65" s="4">
        <v>5.2652930162256215</v>
      </c>
    </row>
    <row r="66" spans="1:12" x14ac:dyDescent="0.15">
      <c r="A66" s="2">
        <v>33178</v>
      </c>
      <c r="B66" s="1">
        <v>184.73</v>
      </c>
      <c r="C66">
        <f t="shared" si="0"/>
        <v>5.218895299570546</v>
      </c>
      <c r="D66">
        <f t="shared" si="1"/>
        <v>5.6346111101761132E-2</v>
      </c>
      <c r="E66">
        <f t="shared" si="2"/>
        <v>58</v>
      </c>
      <c r="G66" s="4">
        <v>41</v>
      </c>
      <c r="H66" s="4">
        <v>5.6008431520214499</v>
      </c>
      <c r="I66" s="4">
        <v>-0.23494190614988142</v>
      </c>
      <c r="K66" s="4">
        <v>9.6428571428571423</v>
      </c>
      <c r="L66" s="4">
        <v>5.2923194147444006</v>
      </c>
    </row>
    <row r="67" spans="1:12" x14ac:dyDescent="0.15">
      <c r="A67" s="2">
        <v>33208</v>
      </c>
      <c r="B67" s="1">
        <v>198.804</v>
      </c>
      <c r="C67">
        <f t="shared" si="0"/>
        <v>5.2923194147444006</v>
      </c>
      <c r="D67">
        <f t="shared" si="1"/>
        <v>7.3424115173854609E-2</v>
      </c>
      <c r="E67">
        <f t="shared" si="2"/>
        <v>59</v>
      </c>
      <c r="G67" s="4">
        <v>42</v>
      </c>
      <c r="H67" s="4">
        <v>5.5862311315119291</v>
      </c>
      <c r="I67" s="4">
        <v>-0.23663147063684242</v>
      </c>
      <c r="K67" s="4">
        <v>9.8809523809523796</v>
      </c>
      <c r="L67" s="4">
        <v>5.298037327340718</v>
      </c>
    </row>
    <row r="68" spans="1:12" x14ac:dyDescent="0.15">
      <c r="A68" s="2">
        <v>33239</v>
      </c>
      <c r="B68" s="1">
        <v>207.52699999999999</v>
      </c>
      <c r="C68">
        <f t="shared" si="0"/>
        <v>5.335261451687745</v>
      </c>
      <c r="D68">
        <f t="shared" si="1"/>
        <v>4.2942036943344419E-2</v>
      </c>
      <c r="E68">
        <f t="shared" si="2"/>
        <v>60</v>
      </c>
      <c r="G68" s="4">
        <v>43</v>
      </c>
      <c r="H68" s="4">
        <v>5.6203491819878533</v>
      </c>
      <c r="I68" s="4">
        <v>-0.23890003770598245</v>
      </c>
      <c r="K68" s="4">
        <v>10.119047619047619</v>
      </c>
      <c r="L68" s="4">
        <v>5.3157741071474973</v>
      </c>
    </row>
    <row r="69" spans="1:12" x14ac:dyDescent="0.15">
      <c r="A69" s="2">
        <v>33270</v>
      </c>
      <c r="B69" s="1">
        <v>246.387</v>
      </c>
      <c r="C69">
        <f t="shared" si="0"/>
        <v>5.506903470527261</v>
      </c>
      <c r="D69">
        <f t="shared" si="1"/>
        <v>0.17164201883951602</v>
      </c>
      <c r="E69">
        <f t="shared" si="2"/>
        <v>61</v>
      </c>
      <c r="G69" s="4">
        <v>44</v>
      </c>
      <c r="H69" s="4">
        <v>5.62737583607068</v>
      </c>
      <c r="I69" s="4">
        <v>-0.21825976764070454</v>
      </c>
      <c r="K69" s="4">
        <v>10.357142857142856</v>
      </c>
      <c r="L69" s="4">
        <v>5.3277402372212066</v>
      </c>
    </row>
    <row r="70" spans="1:12" x14ac:dyDescent="0.15">
      <c r="A70" s="2">
        <v>33298</v>
      </c>
      <c r="B70" s="1">
        <v>257.72899999999998</v>
      </c>
      <c r="C70">
        <f t="shared" si="0"/>
        <v>5.5519086452810589</v>
      </c>
      <c r="D70">
        <f t="shared" si="1"/>
        <v>4.5005174753797839E-2</v>
      </c>
      <c r="E70">
        <f t="shared" si="2"/>
        <v>62</v>
      </c>
      <c r="G70" s="4">
        <v>45</v>
      </c>
      <c r="H70" s="4">
        <v>5.633441358687671</v>
      </c>
      <c r="I70" s="4">
        <v>-0.20269758478653621</v>
      </c>
      <c r="K70" s="4">
        <v>10.595238095238095</v>
      </c>
      <c r="L70" s="4">
        <v>5.3287204724590813</v>
      </c>
    </row>
    <row r="71" spans="1:12" x14ac:dyDescent="0.15">
      <c r="A71" s="2">
        <v>33329</v>
      </c>
      <c r="B71" s="1">
        <v>274.09800000000001</v>
      </c>
      <c r="C71">
        <f t="shared" si="0"/>
        <v>5.6134857066750419</v>
      </c>
      <c r="D71">
        <f t="shared" si="1"/>
        <v>6.1577061393983001E-2</v>
      </c>
      <c r="E71">
        <f t="shared" si="2"/>
        <v>63</v>
      </c>
      <c r="G71" s="4">
        <v>46</v>
      </c>
      <c r="H71" s="4">
        <v>5.6165559608177276</v>
      </c>
      <c r="I71" s="4">
        <v>-0.21455899055311445</v>
      </c>
      <c r="K71" s="4">
        <v>10.833333333333332</v>
      </c>
      <c r="L71" s="4">
        <v>5.335261451687745</v>
      </c>
    </row>
    <row r="72" spans="1:12" x14ac:dyDescent="0.15">
      <c r="A72" s="2">
        <v>33359</v>
      </c>
      <c r="B72" s="1">
        <v>267.23200000000003</v>
      </c>
      <c r="C72">
        <f t="shared" si="0"/>
        <v>5.5881171949708186</v>
      </c>
      <c r="D72">
        <f t="shared" si="1"/>
        <v>-2.5368511704223273E-2</v>
      </c>
      <c r="E72">
        <f t="shared" si="2"/>
        <v>64</v>
      </c>
      <c r="G72" s="4">
        <v>47</v>
      </c>
      <c r="H72" s="4">
        <v>5.6354157039617272</v>
      </c>
      <c r="I72" s="4">
        <v>-0.24348960424912303</v>
      </c>
      <c r="K72" s="4">
        <v>11.071428571428571</v>
      </c>
      <c r="L72" s="4">
        <v>5.3362199035965041</v>
      </c>
    </row>
    <row r="73" spans="1:12" x14ac:dyDescent="0.15">
      <c r="A73" s="2">
        <v>33390</v>
      </c>
      <c r="B73" s="1">
        <v>264.88299999999998</v>
      </c>
      <c r="C73">
        <f t="shared" ref="C73:C136" si="3">LN(B73)</f>
        <v>5.579288219058272</v>
      </c>
      <c r="D73">
        <f t="shared" si="1"/>
        <v>-8.8289759125466105E-3</v>
      </c>
      <c r="E73">
        <f t="shared" si="2"/>
        <v>65</v>
      </c>
      <c r="G73" s="4">
        <v>48</v>
      </c>
      <c r="H73" s="4">
        <v>5.6325073098187746</v>
      </c>
      <c r="I73" s="4">
        <v>-0.27402660429946568</v>
      </c>
      <c r="K73" s="4">
        <v>11.309523809523808</v>
      </c>
      <c r="L73" s="4">
        <v>5.3495996608750866</v>
      </c>
    </row>
    <row r="74" spans="1:12" x14ac:dyDescent="0.15">
      <c r="A74" s="2">
        <v>33420</v>
      </c>
      <c r="B74" s="1">
        <v>262.58100000000002</v>
      </c>
      <c r="C74">
        <f t="shared" si="3"/>
        <v>5.5705596058618783</v>
      </c>
      <c r="D74">
        <f t="shared" ref="D74:D137" si="4">+C74-C73</f>
        <v>-8.7286131963937308E-3</v>
      </c>
      <c r="E74">
        <f t="shared" si="2"/>
        <v>66</v>
      </c>
      <c r="G74" s="4">
        <v>49</v>
      </c>
      <c r="H74" s="4">
        <v>5.643606823769443</v>
      </c>
      <c r="I74" s="4">
        <v>-0.31488635131036169</v>
      </c>
      <c r="K74" s="4">
        <v>11.547619047619046</v>
      </c>
      <c r="L74" s="4">
        <v>5.3529712577990844</v>
      </c>
    </row>
    <row r="75" spans="1:12" x14ac:dyDescent="0.15">
      <c r="A75" s="2">
        <v>33451</v>
      </c>
      <c r="B75" s="1">
        <v>280.98700000000002</v>
      </c>
      <c r="C75">
        <f t="shared" si="3"/>
        <v>5.6383084049183685</v>
      </c>
      <c r="D75">
        <f t="shared" si="4"/>
        <v>6.7748799056490228E-2</v>
      </c>
      <c r="E75">
        <f t="shared" ref="E75:E138" si="5">+E74+1</f>
        <v>67</v>
      </c>
      <c r="G75" s="4">
        <v>50</v>
      </c>
      <c r="H75" s="4">
        <v>5.686824858027947</v>
      </c>
      <c r="I75" s="4">
        <v>-0.32213471611564959</v>
      </c>
      <c r="K75" s="4">
        <v>11.785714285714285</v>
      </c>
      <c r="L75" s="4">
        <v>5.3584807055193089</v>
      </c>
    </row>
    <row r="76" spans="1:12" x14ac:dyDescent="0.15">
      <c r="A76" s="2">
        <v>33482</v>
      </c>
      <c r="B76" s="1">
        <v>282.98599999999999</v>
      </c>
      <c r="C76">
        <f t="shared" si="3"/>
        <v>5.6453974264548945</v>
      </c>
      <c r="D76">
        <f t="shared" si="4"/>
        <v>7.089021536526019E-3</v>
      </c>
      <c r="E76">
        <f t="shared" si="5"/>
        <v>68</v>
      </c>
      <c r="G76" s="4">
        <v>51</v>
      </c>
      <c r="H76" s="4">
        <v>5.671329890929063</v>
      </c>
      <c r="I76" s="4">
        <v>-0.31835863312997859</v>
      </c>
      <c r="K76" s="4">
        <v>12.023809523809522</v>
      </c>
      <c r="L76" s="4">
        <v>5.3646901419122974</v>
      </c>
    </row>
    <row r="77" spans="1:12" x14ac:dyDescent="0.15">
      <c r="A77" s="2">
        <v>33512</v>
      </c>
      <c r="B77" s="1">
        <v>286.84199999999998</v>
      </c>
      <c r="C77">
        <f t="shared" si="3"/>
        <v>5.6589315415183048</v>
      </c>
      <c r="D77">
        <f t="shared" si="4"/>
        <v>1.353411506341029E-2</v>
      </c>
      <c r="E77">
        <f t="shared" si="5"/>
        <v>69</v>
      </c>
      <c r="G77" s="4">
        <v>52</v>
      </c>
      <c r="H77" s="4">
        <v>5.7170661935035181</v>
      </c>
      <c r="I77" s="4">
        <v>-0.30521926896760299</v>
      </c>
      <c r="K77" s="4">
        <v>12.261904761904761</v>
      </c>
      <c r="L77" s="4">
        <v>5.3659012458715685</v>
      </c>
    </row>
    <row r="78" spans="1:12" x14ac:dyDescent="0.15">
      <c r="A78" s="2">
        <v>33543</v>
      </c>
      <c r="B78" s="1">
        <v>290.11700000000002</v>
      </c>
      <c r="C78">
        <f t="shared" si="3"/>
        <v>5.6702842898930097</v>
      </c>
      <c r="D78">
        <f t="shared" si="4"/>
        <v>1.1352748374704902E-2</v>
      </c>
      <c r="E78">
        <f t="shared" si="5"/>
        <v>70</v>
      </c>
      <c r="G78" s="4">
        <v>53</v>
      </c>
      <c r="H78" s="4">
        <v>5.725999066963305</v>
      </c>
      <c r="I78" s="4">
        <v>-0.25577670814451015</v>
      </c>
      <c r="K78" s="4">
        <v>12.499999999999998</v>
      </c>
      <c r="L78" s="4">
        <v>5.3814491442818708</v>
      </c>
    </row>
    <row r="79" spans="1:12" x14ac:dyDescent="0.15">
      <c r="A79" s="2">
        <v>33573</v>
      </c>
      <c r="B79" s="1">
        <v>302.38</v>
      </c>
      <c r="C79">
        <f t="shared" si="3"/>
        <v>5.7116845045520552</v>
      </c>
      <c r="D79">
        <f t="shared" si="4"/>
        <v>4.1400214659045531E-2</v>
      </c>
      <c r="E79">
        <f t="shared" si="5"/>
        <v>71</v>
      </c>
      <c r="G79" s="4">
        <v>54</v>
      </c>
      <c r="H79" s="4">
        <v>5.6996879480416052</v>
      </c>
      <c r="I79" s="4">
        <v>-0.23967273899548225</v>
      </c>
      <c r="K79" s="4">
        <v>12.738095238095237</v>
      </c>
      <c r="L79" s="4">
        <v>5.3919260997126042</v>
      </c>
    </row>
    <row r="80" spans="1:12" x14ac:dyDescent="0.15">
      <c r="A80" s="2">
        <v>33604</v>
      </c>
      <c r="B80" s="1">
        <v>343.375</v>
      </c>
      <c r="C80">
        <f t="shared" si="3"/>
        <v>5.8388231444154384</v>
      </c>
      <c r="D80">
        <f t="shared" si="4"/>
        <v>0.12713863986338314</v>
      </c>
      <c r="E80">
        <f t="shared" si="5"/>
        <v>72</v>
      </c>
      <c r="G80" s="4">
        <v>55</v>
      </c>
      <c r="H80" s="4">
        <v>5.630313063238698</v>
      </c>
      <c r="I80" s="4">
        <v>-0.33227573589797998</v>
      </c>
      <c r="K80" s="4">
        <v>12.976190476190474</v>
      </c>
      <c r="L80" s="4">
        <v>5.4019969702646131</v>
      </c>
    </row>
    <row r="81" spans="1:12" x14ac:dyDescent="0.15">
      <c r="A81" s="2">
        <v>33635</v>
      </c>
      <c r="B81" s="1">
        <v>345.25599999999997</v>
      </c>
      <c r="C81">
        <f t="shared" si="3"/>
        <v>5.8442861708494727</v>
      </c>
      <c r="D81">
        <f t="shared" si="4"/>
        <v>5.4630264340342904E-3</v>
      </c>
      <c r="E81">
        <f t="shared" si="5"/>
        <v>73</v>
      </c>
      <c r="G81" s="4">
        <v>56</v>
      </c>
      <c r="H81" s="4">
        <v>5.6883071625008004</v>
      </c>
      <c r="I81" s="4">
        <v>-0.45797424749463467</v>
      </c>
      <c r="K81" s="4">
        <v>13.214285714285714</v>
      </c>
      <c r="L81" s="4">
        <v>5.4091160684299755</v>
      </c>
    </row>
    <row r="82" spans="1:12" x14ac:dyDescent="0.15">
      <c r="A82" s="2">
        <v>33664</v>
      </c>
      <c r="B82" s="1">
        <v>336.83300000000003</v>
      </c>
      <c r="C82">
        <f t="shared" si="3"/>
        <v>5.8195872585659716</v>
      </c>
      <c r="D82">
        <f t="shared" si="4"/>
        <v>-2.4698912283501073E-2</v>
      </c>
      <c r="E82">
        <f t="shared" si="5"/>
        <v>74</v>
      </c>
      <c r="G82" s="4">
        <v>57</v>
      </c>
      <c r="H82" s="4">
        <v>5.6974579314839771</v>
      </c>
      <c r="I82" s="4">
        <v>-0.5349087430151922</v>
      </c>
      <c r="K82" s="4">
        <v>13.452380952380951</v>
      </c>
      <c r="L82" s="4">
        <v>5.4118469245359151</v>
      </c>
    </row>
    <row r="83" spans="1:12" x14ac:dyDescent="0.15">
      <c r="A83" s="2">
        <v>33695</v>
      </c>
      <c r="B83" s="1">
        <v>312.44600000000003</v>
      </c>
      <c r="C83">
        <f t="shared" si="3"/>
        <v>5.7444316542448162</v>
      </c>
      <c r="D83">
        <f t="shared" si="4"/>
        <v>-7.5155604321155423E-2</v>
      </c>
      <c r="E83">
        <f t="shared" si="5"/>
        <v>75</v>
      </c>
      <c r="G83" s="4">
        <v>58</v>
      </c>
      <c r="H83" s="4">
        <v>5.7709076898270686</v>
      </c>
      <c r="I83" s="4">
        <v>-0.5520123902565226</v>
      </c>
      <c r="K83" s="4">
        <v>13.69047619047619</v>
      </c>
      <c r="L83" s="4">
        <v>5.4307437739011348</v>
      </c>
    </row>
    <row r="84" spans="1:12" x14ac:dyDescent="0.15">
      <c r="A84" s="2">
        <v>33725</v>
      </c>
      <c r="B84" s="1">
        <v>309.42</v>
      </c>
      <c r="C84">
        <f t="shared" si="3"/>
        <v>5.7346995772909226</v>
      </c>
      <c r="D84">
        <f t="shared" si="4"/>
        <v>-9.7320769538935537E-3</v>
      </c>
      <c r="E84">
        <f t="shared" si="5"/>
        <v>76</v>
      </c>
      <c r="G84" s="4">
        <v>59</v>
      </c>
      <c r="H84" s="4">
        <v>5.7889402377198014</v>
      </c>
      <c r="I84" s="4">
        <v>-0.49662082297540078</v>
      </c>
      <c r="K84" s="4">
        <v>13.928571428571427</v>
      </c>
      <c r="L84" s="4">
        <v>5.4600152090461229</v>
      </c>
    </row>
    <row r="85" spans="1:12" x14ac:dyDescent="0.15">
      <c r="A85" s="2">
        <v>33756</v>
      </c>
      <c r="B85" s="1">
        <v>302.89499999999998</v>
      </c>
      <c r="C85">
        <f t="shared" si="3"/>
        <v>5.7133862107988955</v>
      </c>
      <c r="D85">
        <f t="shared" si="4"/>
        <v>-2.1313366492027086E-2</v>
      </c>
      <c r="E85">
        <f t="shared" si="5"/>
        <v>77</v>
      </c>
      <c r="G85" s="4">
        <v>60</v>
      </c>
      <c r="H85" s="4">
        <v>5.782352496522865</v>
      </c>
      <c r="I85" s="4">
        <v>-0.44709104483511997</v>
      </c>
      <c r="K85" s="4">
        <v>14.166666666666666</v>
      </c>
      <c r="L85" s="4">
        <v>5.4702223588187948</v>
      </c>
    </row>
    <row r="86" spans="1:12" x14ac:dyDescent="0.15">
      <c r="A86" s="2">
        <v>33786</v>
      </c>
      <c r="B86" s="1">
        <v>304.625</v>
      </c>
      <c r="C86">
        <f t="shared" si="3"/>
        <v>5.7190815119453706</v>
      </c>
      <c r="D86">
        <f t="shared" si="4"/>
        <v>5.6953011464750958E-3</v>
      </c>
      <c r="E86">
        <f t="shared" si="5"/>
        <v>78</v>
      </c>
      <c r="G86" s="4">
        <v>61</v>
      </c>
      <c r="H86" s="4">
        <v>5.8581680681140007</v>
      </c>
      <c r="I86" s="4">
        <v>-0.35126459758673967</v>
      </c>
      <c r="K86" s="4">
        <v>14.404761904761903</v>
      </c>
      <c r="L86" s="4">
        <v>5.506903470527261</v>
      </c>
    </row>
    <row r="87" spans="1:12" x14ac:dyDescent="0.15">
      <c r="A87" s="2">
        <v>33817</v>
      </c>
      <c r="B87" s="1">
        <v>300.97899999999998</v>
      </c>
      <c r="C87">
        <f t="shared" si="3"/>
        <v>5.7070404948731541</v>
      </c>
      <c r="D87">
        <f t="shared" si="4"/>
        <v>-1.2041017072216498E-2</v>
      </c>
      <c r="E87">
        <f t="shared" si="5"/>
        <v>79</v>
      </c>
      <c r="G87" s="4">
        <v>62</v>
      </c>
      <c r="H87" s="4">
        <v>5.8018041697262062</v>
      </c>
      <c r="I87" s="4">
        <v>-0.24989552444514729</v>
      </c>
      <c r="K87" s="4">
        <v>14.642857142857142</v>
      </c>
      <c r="L87" s="4">
        <v>5.5519086452810589</v>
      </c>
    </row>
    <row r="88" spans="1:12" x14ac:dyDescent="0.15">
      <c r="A88" s="2">
        <v>33848</v>
      </c>
      <c r="B88" s="1">
        <v>313.322</v>
      </c>
      <c r="C88">
        <f t="shared" si="3"/>
        <v>5.7472314157290159</v>
      </c>
      <c r="D88">
        <f t="shared" si="4"/>
        <v>4.0190920855861734E-2</v>
      </c>
      <c r="E88">
        <f t="shared" si="5"/>
        <v>80</v>
      </c>
      <c r="G88" s="4">
        <v>63</v>
      </c>
      <c r="H88" s="4">
        <v>5.8195747172841275</v>
      </c>
      <c r="I88" s="4">
        <v>-0.20608901060908558</v>
      </c>
      <c r="K88" s="4">
        <v>14.88095238095238</v>
      </c>
      <c r="L88" s="4">
        <v>5.5705596058618783</v>
      </c>
    </row>
    <row r="89" spans="1:12" x14ac:dyDescent="0.15">
      <c r="A89" s="2">
        <v>33878</v>
      </c>
      <c r="B89" s="1">
        <v>316.48</v>
      </c>
      <c r="C89">
        <f t="shared" si="3"/>
        <v>5.7572600484343477</v>
      </c>
      <c r="D89">
        <f t="shared" si="4"/>
        <v>1.002863270533183E-2</v>
      </c>
      <c r="E89">
        <f t="shared" si="5"/>
        <v>81</v>
      </c>
      <c r="G89" s="4">
        <v>64</v>
      </c>
      <c r="H89" s="4">
        <v>5.7837576833830546</v>
      </c>
      <c r="I89" s="4">
        <v>-0.19564048841223602</v>
      </c>
      <c r="K89" s="4">
        <v>15.119047619047619</v>
      </c>
      <c r="L89" s="4">
        <v>5.579288219058272</v>
      </c>
    </row>
    <row r="90" spans="1:12" x14ac:dyDescent="0.15">
      <c r="A90" s="2">
        <v>33909</v>
      </c>
      <c r="B90" s="1">
        <v>342.64400000000001</v>
      </c>
      <c r="C90">
        <f t="shared" si="3"/>
        <v>5.8366920072992121</v>
      </c>
      <c r="D90">
        <f t="shared" si="4"/>
        <v>7.9431958864864427E-2</v>
      </c>
      <c r="E90">
        <f t="shared" si="5"/>
        <v>82</v>
      </c>
      <c r="G90" s="4">
        <v>65</v>
      </c>
      <c r="H90" s="4">
        <v>5.8015114839715851</v>
      </c>
      <c r="I90" s="4">
        <v>-0.22222326491331312</v>
      </c>
      <c r="K90" s="4">
        <v>15.357142857142856</v>
      </c>
      <c r="L90" s="4">
        <v>5.5881171949708186</v>
      </c>
    </row>
    <row r="91" spans="1:12" x14ac:dyDescent="0.15">
      <c r="A91" s="2">
        <v>33939</v>
      </c>
      <c r="B91" s="1">
        <v>355.96100000000001</v>
      </c>
      <c r="C91">
        <f t="shared" si="3"/>
        <v>5.8748211742891314</v>
      </c>
      <c r="D91">
        <f t="shared" si="4"/>
        <v>3.8129166989919305E-2</v>
      </c>
      <c r="E91">
        <f t="shared" si="5"/>
        <v>83</v>
      </c>
      <c r="G91" s="4">
        <v>66</v>
      </c>
      <c r="H91" s="4">
        <v>5.8107552657813564</v>
      </c>
      <c r="I91" s="4">
        <v>-0.24019565991947811</v>
      </c>
      <c r="K91" s="4">
        <v>15.595238095238093</v>
      </c>
      <c r="L91" s="4">
        <v>5.6134857066750419</v>
      </c>
    </row>
    <row r="92" spans="1:12" x14ac:dyDescent="0.15">
      <c r="A92" s="2">
        <v>33970</v>
      </c>
      <c r="B92" s="1">
        <v>372.512</v>
      </c>
      <c r="C92">
        <f t="shared" si="3"/>
        <v>5.9202692520658307</v>
      </c>
      <c r="D92">
        <f t="shared" si="4"/>
        <v>4.5448077776699236E-2</v>
      </c>
      <c r="E92">
        <f t="shared" si="5"/>
        <v>84</v>
      </c>
      <c r="G92" s="4">
        <v>67</v>
      </c>
      <c r="H92" s="4">
        <v>5.8595369320599975</v>
      </c>
      <c r="I92" s="4">
        <v>-0.22122852714162899</v>
      </c>
      <c r="K92" s="4">
        <v>15.833333333333332</v>
      </c>
      <c r="L92" s="4">
        <v>5.6383084049183685</v>
      </c>
    </row>
    <row r="93" spans="1:12" x14ac:dyDescent="0.15">
      <c r="A93" s="2">
        <v>34001</v>
      </c>
      <c r="B93" s="1">
        <v>358.93400000000003</v>
      </c>
      <c r="C93">
        <f t="shared" si="3"/>
        <v>5.8831385275757553</v>
      </c>
      <c r="D93">
        <f t="shared" si="4"/>
        <v>-3.7130724490075373E-2</v>
      </c>
      <c r="E93">
        <f t="shared" si="5"/>
        <v>85</v>
      </c>
      <c r="G93" s="4">
        <v>68</v>
      </c>
      <c r="H93" s="4">
        <v>5.8373271892895531</v>
      </c>
      <c r="I93" s="4">
        <v>-0.19192976283465857</v>
      </c>
      <c r="K93" s="4">
        <v>16.071428571428569</v>
      </c>
      <c r="L93" s="4">
        <v>5.6453974264548945</v>
      </c>
    </row>
    <row r="94" spans="1:12" x14ac:dyDescent="0.15">
      <c r="A94" s="2">
        <v>34029</v>
      </c>
      <c r="B94" s="1">
        <v>356.22399999999999</v>
      </c>
      <c r="C94">
        <f t="shared" si="3"/>
        <v>5.8755597464633711</v>
      </c>
      <c r="D94">
        <f t="shared" si="4"/>
        <v>-7.5787811123841919E-3</v>
      </c>
      <c r="E94">
        <f t="shared" si="5"/>
        <v>86</v>
      </c>
      <c r="G94" s="4">
        <v>69</v>
      </c>
      <c r="H94" s="4">
        <v>5.8498554293927825</v>
      </c>
      <c r="I94" s="4">
        <v>-0.19092388787447767</v>
      </c>
      <c r="K94" s="4">
        <v>16.30952380952381</v>
      </c>
      <c r="L94" s="4">
        <v>5.6589315415183048</v>
      </c>
    </row>
    <row r="95" spans="1:12" x14ac:dyDescent="0.15">
      <c r="A95" s="2">
        <v>34060</v>
      </c>
      <c r="B95" s="1">
        <v>341.08499999999998</v>
      </c>
      <c r="C95">
        <f t="shared" si="3"/>
        <v>5.8321317130838644</v>
      </c>
      <c r="D95">
        <f t="shared" si="4"/>
        <v>-4.3428033379506736E-2</v>
      </c>
      <c r="E95">
        <f t="shared" si="5"/>
        <v>87</v>
      </c>
      <c r="G95" s="4">
        <v>70</v>
      </c>
      <c r="H95" s="4">
        <v>5.8579180349965378</v>
      </c>
      <c r="I95" s="4">
        <v>-0.18763374510352815</v>
      </c>
      <c r="K95" s="4">
        <v>16.547619047619047</v>
      </c>
      <c r="L95" s="4">
        <v>5.6702842898930097</v>
      </c>
    </row>
    <row r="96" spans="1:12" x14ac:dyDescent="0.15">
      <c r="A96" s="2">
        <v>34090</v>
      </c>
      <c r="B96" s="1">
        <v>358.69299999999998</v>
      </c>
      <c r="C96">
        <f t="shared" si="3"/>
        <v>5.8824668694328475</v>
      </c>
      <c r="D96">
        <f t="shared" si="4"/>
        <v>5.0335156348983112E-2</v>
      </c>
      <c r="E96">
        <f t="shared" si="5"/>
        <v>88</v>
      </c>
      <c r="G96" s="4">
        <v>71</v>
      </c>
      <c r="H96" s="4">
        <v>5.8826644465653555</v>
      </c>
      <c r="I96" s="4">
        <v>-0.17097994201330025</v>
      </c>
      <c r="K96" s="4">
        <v>16.785714285714285</v>
      </c>
      <c r="L96" s="4">
        <v>5.7070404948731541</v>
      </c>
    </row>
    <row r="97" spans="1:12" x14ac:dyDescent="0.15">
      <c r="A97" s="2">
        <v>34121</v>
      </c>
      <c r="B97" s="1">
        <v>363.846</v>
      </c>
      <c r="C97">
        <f t="shared" si="3"/>
        <v>5.8967307011913714</v>
      </c>
      <c r="D97">
        <f t="shared" si="4"/>
        <v>1.426383175852397E-2</v>
      </c>
      <c r="E97">
        <f t="shared" si="5"/>
        <v>89</v>
      </c>
      <c r="G97" s="4">
        <v>72</v>
      </c>
      <c r="H97" s="4">
        <v>5.9362402344074789</v>
      </c>
      <c r="I97" s="4">
        <v>-9.7417089992040573E-2</v>
      </c>
      <c r="K97" s="4">
        <v>17.023809523809526</v>
      </c>
      <c r="L97" s="4">
        <v>5.7116845045520552</v>
      </c>
    </row>
    <row r="98" spans="1:12" x14ac:dyDescent="0.15">
      <c r="A98" s="2">
        <v>34151</v>
      </c>
      <c r="B98" s="1">
        <v>357.351</v>
      </c>
      <c r="C98">
        <f t="shared" si="3"/>
        <v>5.8787184920390141</v>
      </c>
      <c r="D98">
        <f t="shared" si="4"/>
        <v>-1.801220915235735E-2</v>
      </c>
      <c r="E98">
        <f t="shared" si="5"/>
        <v>90</v>
      </c>
      <c r="G98" s="4">
        <v>73</v>
      </c>
      <c r="H98" s="4">
        <v>5.8824446018234129</v>
      </c>
      <c r="I98" s="4">
        <v>-3.8158430973940227E-2</v>
      </c>
      <c r="K98" s="4">
        <v>17.261904761904763</v>
      </c>
      <c r="L98" s="4">
        <v>5.7133862107988955</v>
      </c>
    </row>
    <row r="99" spans="1:12" x14ac:dyDescent="0.15">
      <c r="A99" s="2">
        <v>34182</v>
      </c>
      <c r="B99" s="1">
        <v>365.54599999999999</v>
      </c>
      <c r="C99">
        <f t="shared" si="3"/>
        <v>5.901392126263918</v>
      </c>
      <c r="D99">
        <f t="shared" si="4"/>
        <v>2.2673634224903871E-2</v>
      </c>
      <c r="E99">
        <f t="shared" si="5"/>
        <v>91</v>
      </c>
      <c r="G99" s="4">
        <v>74</v>
      </c>
      <c r="H99" s="4">
        <v>5.8760225863144253</v>
      </c>
      <c r="I99" s="4">
        <v>-5.6435327748453723E-2</v>
      </c>
      <c r="K99" s="4">
        <v>17.5</v>
      </c>
      <c r="L99" s="4">
        <v>5.7190815119453706</v>
      </c>
    </row>
    <row r="100" spans="1:12" x14ac:dyDescent="0.15">
      <c r="A100" s="2">
        <v>34213</v>
      </c>
      <c r="B100" s="1">
        <v>372.58600000000001</v>
      </c>
      <c r="C100">
        <f t="shared" si="3"/>
        <v>5.9204678836558848</v>
      </c>
      <c r="D100">
        <f t="shared" si="4"/>
        <v>1.9075757391966874E-2</v>
      </c>
      <c r="E100">
        <f t="shared" si="5"/>
        <v>92</v>
      </c>
      <c r="G100" s="4">
        <v>75</v>
      </c>
      <c r="H100" s="4">
        <v>5.8590946450468211</v>
      </c>
      <c r="I100" s="4">
        <v>-0.11466299080200493</v>
      </c>
      <c r="K100" s="4">
        <v>17.738095238095237</v>
      </c>
      <c r="L100" s="4">
        <v>5.7346995772909226</v>
      </c>
    </row>
    <row r="101" spans="1:12" x14ac:dyDescent="0.15">
      <c r="A101" s="2">
        <v>34243</v>
      </c>
      <c r="B101" s="1">
        <v>385.55500000000001</v>
      </c>
      <c r="C101">
        <f t="shared" si="3"/>
        <v>5.9546838546814573</v>
      </c>
      <c r="D101">
        <f t="shared" si="4"/>
        <v>3.42159710255725E-2</v>
      </c>
      <c r="E101">
        <f t="shared" si="5"/>
        <v>93</v>
      </c>
      <c r="G101" s="4">
        <v>76</v>
      </c>
      <c r="H101" s="4">
        <v>5.9021540789769897</v>
      </c>
      <c r="I101" s="4">
        <v>-0.16745450168606713</v>
      </c>
      <c r="K101" s="4">
        <v>17.976190476190478</v>
      </c>
      <c r="L101" s="4">
        <v>5.7444316542448162</v>
      </c>
    </row>
    <row r="102" spans="1:12" x14ac:dyDescent="0.15">
      <c r="A102" s="2">
        <v>34274</v>
      </c>
      <c r="B102" s="1">
        <v>386.738</v>
      </c>
      <c r="C102">
        <f t="shared" si="3"/>
        <v>5.9577474611760701</v>
      </c>
      <c r="D102">
        <f t="shared" si="4"/>
        <v>3.0636064946127917E-3</v>
      </c>
      <c r="E102">
        <f t="shared" si="5"/>
        <v>94</v>
      </c>
      <c r="G102" s="4">
        <v>77</v>
      </c>
      <c r="H102" s="4">
        <v>5.9053506539355283</v>
      </c>
      <c r="I102" s="4">
        <v>-0.19196444313663275</v>
      </c>
      <c r="K102" s="4">
        <v>18.214285714285715</v>
      </c>
      <c r="L102" s="4">
        <v>5.7472314157290159</v>
      </c>
    </row>
    <row r="103" spans="1:12" x14ac:dyDescent="0.15">
      <c r="A103" s="2">
        <v>34304</v>
      </c>
      <c r="B103" s="1">
        <v>391.892</v>
      </c>
      <c r="C103">
        <f t="shared" si="3"/>
        <v>5.9709862916264722</v>
      </c>
      <c r="D103">
        <f t="shared" si="4"/>
        <v>1.3238830450402084E-2</v>
      </c>
      <c r="E103">
        <f t="shared" si="5"/>
        <v>95</v>
      </c>
      <c r="G103" s="4">
        <v>78</v>
      </c>
      <c r="H103" s="4">
        <v>5.9285239794724554</v>
      </c>
      <c r="I103" s="4">
        <v>-0.20944246752708473</v>
      </c>
      <c r="K103" s="4">
        <v>18.452380952380953</v>
      </c>
      <c r="L103" s="4">
        <v>5.7572600484343477</v>
      </c>
    </row>
    <row r="104" spans="1:12" x14ac:dyDescent="0.15">
      <c r="A104" s="2">
        <v>34335</v>
      </c>
      <c r="B104" s="1">
        <v>407.58800000000002</v>
      </c>
      <c r="C104">
        <f t="shared" si="3"/>
        <v>6.0102568602871189</v>
      </c>
      <c r="D104">
        <f t="shared" si="4"/>
        <v>3.927056866064671E-2</v>
      </c>
      <c r="E104">
        <f t="shared" si="5"/>
        <v>96</v>
      </c>
      <c r="G104" s="4">
        <v>79</v>
      </c>
      <c r="H104" s="4">
        <v>5.9285342986859684</v>
      </c>
      <c r="I104" s="4">
        <v>-0.22149380381281425</v>
      </c>
      <c r="K104" s="4">
        <v>18.69047619047619</v>
      </c>
      <c r="L104" s="4">
        <v>5.8195872585659716</v>
      </c>
    </row>
    <row r="105" spans="1:12" x14ac:dyDescent="0.15">
      <c r="A105" s="2">
        <v>34366</v>
      </c>
      <c r="B105" s="1">
        <v>406.101</v>
      </c>
      <c r="C105">
        <f t="shared" si="3"/>
        <v>6.0066018971368935</v>
      </c>
      <c r="D105">
        <f t="shared" si="4"/>
        <v>-3.6549631502253987E-3</v>
      </c>
      <c r="E105">
        <f t="shared" si="5"/>
        <v>97</v>
      </c>
      <c r="G105" s="4">
        <v>80</v>
      </c>
      <c r="H105" s="4">
        <v>5.9647648809863503</v>
      </c>
      <c r="I105" s="4">
        <v>-0.21753346525733441</v>
      </c>
      <c r="K105" s="4">
        <v>18.928571428571431</v>
      </c>
      <c r="L105" s="4">
        <v>5.8321317130838644</v>
      </c>
    </row>
    <row r="106" spans="1:12" x14ac:dyDescent="0.15">
      <c r="A106" s="2">
        <v>34394</v>
      </c>
      <c r="B106" s="1">
        <v>406.63900000000001</v>
      </c>
      <c r="C106">
        <f t="shared" si="3"/>
        <v>6.0079258139579723</v>
      </c>
      <c r="D106">
        <f t="shared" si="4"/>
        <v>1.3239168210787966E-3</v>
      </c>
      <c r="E106">
        <f t="shared" si="5"/>
        <v>98</v>
      </c>
      <c r="G106" s="4">
        <v>81</v>
      </c>
      <c r="H106" s="4">
        <v>5.9583426845874037</v>
      </c>
      <c r="I106" s="4">
        <v>-0.20108263615305599</v>
      </c>
      <c r="K106" s="4">
        <v>19.166666666666668</v>
      </c>
      <c r="L106" s="4">
        <v>5.8366920072992121</v>
      </c>
    </row>
    <row r="107" spans="1:12" x14ac:dyDescent="0.15">
      <c r="A107" s="2">
        <v>34425</v>
      </c>
      <c r="B107" s="1">
        <v>373.322</v>
      </c>
      <c r="C107">
        <f t="shared" si="3"/>
        <v>5.9224413180173858</v>
      </c>
      <c r="D107">
        <f t="shared" si="4"/>
        <v>-8.5484495940586491E-2</v>
      </c>
      <c r="E107">
        <f t="shared" si="5"/>
        <v>99</v>
      </c>
      <c r="G107" s="4">
        <v>82</v>
      </c>
      <c r="H107" s="4">
        <v>6.003462329350703</v>
      </c>
      <c r="I107" s="4">
        <v>-0.16677032205149089</v>
      </c>
      <c r="K107" s="4">
        <v>19.404761904761905</v>
      </c>
      <c r="L107" s="4">
        <v>5.8388231444154384</v>
      </c>
    </row>
    <row r="108" spans="1:12" x14ac:dyDescent="0.15">
      <c r="A108" s="2">
        <v>34455</v>
      </c>
      <c r="B108" s="1">
        <v>371.911</v>
      </c>
      <c r="C108">
        <f t="shared" si="3"/>
        <v>5.9186545783371152</v>
      </c>
      <c r="D108">
        <f t="shared" si="4"/>
        <v>-3.7867396802706565E-3</v>
      </c>
      <c r="E108">
        <f t="shared" si="5"/>
        <v>100</v>
      </c>
      <c r="G108" s="4">
        <v>83</v>
      </c>
      <c r="H108" s="4">
        <v>5.9912730608816425</v>
      </c>
      <c r="I108" s="4">
        <v>-0.11645188659251104</v>
      </c>
      <c r="K108" s="4">
        <v>19.642857142857142</v>
      </c>
      <c r="L108" s="4">
        <v>5.8442861708494727</v>
      </c>
    </row>
    <row r="109" spans="1:12" x14ac:dyDescent="0.15">
      <c r="A109" s="2">
        <v>34486</v>
      </c>
      <c r="B109" s="1">
        <v>370.07799999999997</v>
      </c>
      <c r="C109">
        <f t="shared" si="3"/>
        <v>5.9137137942316045</v>
      </c>
      <c r="D109">
        <f t="shared" si="4"/>
        <v>-4.9407841055106871E-3</v>
      </c>
      <c r="E109">
        <f t="shared" si="5"/>
        <v>101</v>
      </c>
      <c r="G109" s="4">
        <v>84</v>
      </c>
      <c r="H109" s="4">
        <v>6.0042536474171868</v>
      </c>
      <c r="I109" s="4">
        <v>-8.3984395351356156E-2</v>
      </c>
      <c r="K109" s="4">
        <v>19.88095238095238</v>
      </c>
      <c r="L109" s="4">
        <v>5.8748211742891314</v>
      </c>
    </row>
    <row r="110" spans="1:12" x14ac:dyDescent="0.15">
      <c r="A110" s="2">
        <v>34516</v>
      </c>
      <c r="B110" s="1">
        <v>362.85199999999998</v>
      </c>
      <c r="C110">
        <f t="shared" si="3"/>
        <v>5.8939950376284811</v>
      </c>
      <c r="D110">
        <f t="shared" si="4"/>
        <v>-1.9718756603123389E-2</v>
      </c>
      <c r="E110">
        <f t="shared" si="5"/>
        <v>102</v>
      </c>
      <c r="G110" s="4">
        <v>85</v>
      </c>
      <c r="H110" s="4">
        <v>5.9706971470360957</v>
      </c>
      <c r="I110" s="4">
        <v>-8.7558619460340381E-2</v>
      </c>
      <c r="K110" s="4">
        <v>20.11904761904762</v>
      </c>
      <c r="L110" s="4">
        <v>5.8755597464633711</v>
      </c>
    </row>
    <row r="111" spans="1:12" x14ac:dyDescent="0.15">
      <c r="A111" s="2">
        <v>34547</v>
      </c>
      <c r="B111" s="1">
        <v>381.63299999999998</v>
      </c>
      <c r="C111">
        <f t="shared" si="3"/>
        <v>5.9444594138225471</v>
      </c>
      <c r="D111">
        <f t="shared" si="4"/>
        <v>5.0464376194065963E-2</v>
      </c>
      <c r="E111">
        <f t="shared" si="5"/>
        <v>103</v>
      </c>
      <c r="G111" s="4">
        <v>86</v>
      </c>
      <c r="H111" s="4">
        <v>5.9951870427070926</v>
      </c>
      <c r="I111" s="4">
        <v>-0.11962729624372148</v>
      </c>
      <c r="K111" s="4">
        <v>20.357142857142858</v>
      </c>
      <c r="L111" s="4">
        <v>5.8787184920390141</v>
      </c>
    </row>
    <row r="112" spans="1:12" x14ac:dyDescent="0.15">
      <c r="A112" s="2">
        <v>34578</v>
      </c>
      <c r="B112" s="1">
        <v>395.26299999999998</v>
      </c>
      <c r="C112">
        <f t="shared" si="3"/>
        <v>5.9795513661242836</v>
      </c>
      <c r="D112">
        <f t="shared" si="4"/>
        <v>3.5091952301736562E-2</v>
      </c>
      <c r="E112">
        <f t="shared" si="5"/>
        <v>104</v>
      </c>
      <c r="G112" s="4">
        <v>87</v>
      </c>
      <c r="H112" s="4">
        <v>5.9858208921807705</v>
      </c>
      <c r="I112" s="4">
        <v>-0.15368917909690616</v>
      </c>
      <c r="K112" s="4">
        <v>20.595238095238095</v>
      </c>
      <c r="L112" s="4">
        <v>5.8824668694328475</v>
      </c>
    </row>
    <row r="113" spans="1:12" x14ac:dyDescent="0.15">
      <c r="A113" s="2">
        <v>34608</v>
      </c>
      <c r="B113" s="1">
        <v>397.99900000000002</v>
      </c>
      <c r="C113">
        <f t="shared" si="3"/>
        <v>5.9864494927184673</v>
      </c>
      <c r="D113">
        <f t="shared" si="4"/>
        <v>6.8981265941836512E-3</v>
      </c>
      <c r="E113">
        <f t="shared" si="5"/>
        <v>105</v>
      </c>
      <c r="G113" s="4">
        <v>88</v>
      </c>
      <c r="H113" s="4">
        <v>6.0435508364687154</v>
      </c>
      <c r="I113" s="4">
        <v>-0.16108396703586791</v>
      </c>
      <c r="K113" s="4">
        <v>20.833333333333332</v>
      </c>
      <c r="L113" s="4">
        <v>5.8831385275757553</v>
      </c>
    </row>
    <row r="114" spans="1:12" x14ac:dyDescent="0.15">
      <c r="A114" s="2">
        <v>34639</v>
      </c>
      <c r="B114" s="1">
        <v>406.61</v>
      </c>
      <c r="C114">
        <f t="shared" si="3"/>
        <v>6.0078544950875834</v>
      </c>
      <c r="D114">
        <f t="shared" si="4"/>
        <v>2.1405002369116133E-2</v>
      </c>
      <c r="E114">
        <f t="shared" si="5"/>
        <v>106</v>
      </c>
      <c r="G114" s="4">
        <v>89</v>
      </c>
      <c r="H114" s="4">
        <v>6.0340697264104781</v>
      </c>
      <c r="I114" s="4">
        <v>-0.13733902521910668</v>
      </c>
      <c r="K114" s="4">
        <v>21.071428571428573</v>
      </c>
      <c r="L114" s="4">
        <v>5.8939950376284811</v>
      </c>
    </row>
    <row r="115" spans="1:12" x14ac:dyDescent="0.15">
      <c r="A115" s="2">
        <v>34669</v>
      </c>
      <c r="B115" s="1">
        <v>396.30399999999997</v>
      </c>
      <c r="C115">
        <f t="shared" si="3"/>
        <v>5.9821815935090648</v>
      </c>
      <c r="D115">
        <f t="shared" si="4"/>
        <v>-2.5672901578518648E-2</v>
      </c>
      <c r="E115">
        <f t="shared" si="5"/>
        <v>107</v>
      </c>
      <c r="G115" s="4">
        <v>90</v>
      </c>
      <c r="H115" s="4">
        <v>6.0265533097851485</v>
      </c>
      <c r="I115" s="4">
        <v>-0.14783481774613438</v>
      </c>
      <c r="K115" s="4">
        <v>21.30952380952381</v>
      </c>
      <c r="L115" s="4">
        <v>5.8967307011913714</v>
      </c>
    </row>
    <row r="116" spans="1:12" x14ac:dyDescent="0.15">
      <c r="A116" s="2">
        <v>34700</v>
      </c>
      <c r="B116" s="1">
        <v>408.00700000000001</v>
      </c>
      <c r="C116">
        <f t="shared" si="3"/>
        <v>6.0112843311197297</v>
      </c>
      <c r="D116">
        <f t="shared" si="4"/>
        <v>2.9102737610664953E-2</v>
      </c>
      <c r="E116">
        <f t="shared" si="5"/>
        <v>108</v>
      </c>
      <c r="G116" s="4">
        <v>91</v>
      </c>
      <c r="H116" s="4">
        <v>6.0568068589952784</v>
      </c>
      <c r="I116" s="4">
        <v>-0.15541473273136042</v>
      </c>
      <c r="K116" s="4">
        <v>21.547619047619047</v>
      </c>
      <c r="L116" s="4">
        <v>5.901392126263918</v>
      </c>
    </row>
    <row r="117" spans="1:12" x14ac:dyDescent="0.15">
      <c r="A117" s="2">
        <v>34731</v>
      </c>
      <c r="B117" s="1">
        <v>425.10700000000003</v>
      </c>
      <c r="C117">
        <f t="shared" si="3"/>
        <v>6.052340901942884</v>
      </c>
      <c r="D117">
        <f t="shared" si="4"/>
        <v>4.1056570823154281E-2</v>
      </c>
      <c r="E117">
        <f t="shared" si="5"/>
        <v>109</v>
      </c>
      <c r="G117" s="4">
        <v>92</v>
      </c>
      <c r="H117" s="4">
        <v>6.0641361839241279</v>
      </c>
      <c r="I117" s="4">
        <v>-0.14366830026824307</v>
      </c>
      <c r="K117" s="4">
        <v>21.785714285714285</v>
      </c>
      <c r="L117" s="4">
        <v>5.9137137942316045</v>
      </c>
    </row>
    <row r="118" spans="1:12" x14ac:dyDescent="0.15">
      <c r="A118" s="2">
        <v>34759</v>
      </c>
      <c r="B118" s="1">
        <v>444.03500000000003</v>
      </c>
      <c r="C118">
        <f t="shared" si="3"/>
        <v>6.0959033881542251</v>
      </c>
      <c r="D118">
        <f t="shared" si="4"/>
        <v>4.3562486211341067E-2</v>
      </c>
      <c r="E118">
        <f t="shared" si="5"/>
        <v>110</v>
      </c>
      <c r="G118" s="4">
        <v>93</v>
      </c>
      <c r="H118" s="4">
        <v>6.0811656014924163</v>
      </c>
      <c r="I118" s="4">
        <v>-0.12648174681095892</v>
      </c>
      <c r="K118" s="4">
        <v>22.023809523809526</v>
      </c>
      <c r="L118" s="4">
        <v>5.9186545783371152</v>
      </c>
    </row>
    <row r="119" spans="1:12" x14ac:dyDescent="0.15">
      <c r="A119" s="2">
        <v>34790</v>
      </c>
      <c r="B119" s="1">
        <v>453.09899999999999</v>
      </c>
      <c r="C119">
        <f t="shared" si="3"/>
        <v>6.1161106446523386</v>
      </c>
      <c r="D119">
        <f t="shared" si="4"/>
        <v>2.0207256498113502E-2</v>
      </c>
      <c r="E119">
        <f t="shared" si="5"/>
        <v>111</v>
      </c>
      <c r="G119" s="4">
        <v>94</v>
      </c>
      <c r="H119" s="4">
        <v>6.074230875141315</v>
      </c>
      <c r="I119" s="4">
        <v>-0.11648341396524486</v>
      </c>
      <c r="K119" s="4">
        <v>22.261904761904763</v>
      </c>
      <c r="L119" s="4">
        <v>5.9202692520658307</v>
      </c>
    </row>
    <row r="120" spans="1:12" x14ac:dyDescent="0.15">
      <c r="A120" s="2">
        <v>34820</v>
      </c>
      <c r="B120" s="1">
        <v>484.35199999999998</v>
      </c>
      <c r="C120">
        <f t="shared" si="3"/>
        <v>6.1828119151092489</v>
      </c>
      <c r="D120">
        <f t="shared" si="4"/>
        <v>6.6701270456910322E-2</v>
      </c>
      <c r="E120">
        <f t="shared" si="5"/>
        <v>112</v>
      </c>
      <c r="G120" s="4">
        <v>95</v>
      </c>
      <c r="H120" s="4">
        <v>6.0886900809842057</v>
      </c>
      <c r="I120" s="4">
        <v>-0.11770378935773351</v>
      </c>
      <c r="K120" s="4">
        <v>22.5</v>
      </c>
      <c r="L120" s="4">
        <v>5.9204678836558848</v>
      </c>
    </row>
    <row r="121" spans="1:12" x14ac:dyDescent="0.15">
      <c r="A121" s="2">
        <v>34851</v>
      </c>
      <c r="B121" s="1">
        <v>517.553</v>
      </c>
      <c r="C121">
        <f t="shared" si="3"/>
        <v>6.2491119353543558</v>
      </c>
      <c r="D121">
        <f t="shared" si="4"/>
        <v>6.630002024510695E-2</v>
      </c>
      <c r="E121">
        <f t="shared" si="5"/>
        <v>113</v>
      </c>
      <c r="G121" s="4">
        <v>96</v>
      </c>
      <c r="H121" s="4">
        <v>6.1113576823133631</v>
      </c>
      <c r="I121" s="4">
        <v>-0.10110082202624415</v>
      </c>
      <c r="K121" s="4">
        <v>22.738095238095237</v>
      </c>
      <c r="L121" s="4">
        <v>5.9224413180173858</v>
      </c>
    </row>
    <row r="122" spans="1:12" x14ac:dyDescent="0.15">
      <c r="A122" s="2">
        <v>34881</v>
      </c>
      <c r="B122" s="1">
        <v>568.20799999999997</v>
      </c>
      <c r="C122">
        <f t="shared" si="3"/>
        <v>6.3424875488704258</v>
      </c>
      <c r="D122">
        <f t="shared" si="4"/>
        <v>9.3375613516069933E-2</v>
      </c>
      <c r="E122">
        <f t="shared" si="5"/>
        <v>114</v>
      </c>
      <c r="G122" s="4">
        <v>97</v>
      </c>
      <c r="H122" s="4">
        <v>6.0983283747946295</v>
      </c>
      <c r="I122" s="4">
        <v>-9.1726477657736005E-2</v>
      </c>
      <c r="K122" s="4">
        <v>22.976190476190474</v>
      </c>
      <c r="L122" s="4">
        <v>5.9444594138225471</v>
      </c>
    </row>
    <row r="123" spans="1:12" x14ac:dyDescent="0.15">
      <c r="A123" s="2">
        <v>34912</v>
      </c>
      <c r="B123" s="1">
        <v>575.51499999999999</v>
      </c>
      <c r="C123">
        <f t="shared" si="3"/>
        <v>6.3552652921141899</v>
      </c>
      <c r="D123">
        <f t="shared" si="4"/>
        <v>1.2777743243764128E-2</v>
      </c>
      <c r="E123">
        <f t="shared" si="5"/>
        <v>115</v>
      </c>
      <c r="G123" s="4">
        <v>98</v>
      </c>
      <c r="H123" s="4">
        <v>6.1100976044029682</v>
      </c>
      <c r="I123" s="4">
        <v>-0.10217179044499591</v>
      </c>
      <c r="K123" s="4">
        <v>23.214285714285715</v>
      </c>
      <c r="L123" s="4">
        <v>5.9546838546814573</v>
      </c>
    </row>
    <row r="124" spans="1:12" x14ac:dyDescent="0.15">
      <c r="A124" s="2">
        <v>34943</v>
      </c>
      <c r="B124" s="1">
        <v>594.54700000000003</v>
      </c>
      <c r="C124">
        <f t="shared" si="3"/>
        <v>6.3877997710378747</v>
      </c>
      <c r="D124">
        <f t="shared" si="4"/>
        <v>3.2534478923684773E-2</v>
      </c>
      <c r="E124">
        <f t="shared" si="5"/>
        <v>116</v>
      </c>
      <c r="G124" s="4">
        <v>99</v>
      </c>
      <c r="H124" s="4">
        <v>6.0743515738932636</v>
      </c>
      <c r="I124" s="4">
        <v>-0.15191025587587781</v>
      </c>
      <c r="K124" s="4">
        <v>23.452380952380953</v>
      </c>
      <c r="L124" s="4">
        <v>5.9577474611760701</v>
      </c>
    </row>
    <row r="125" spans="1:12" x14ac:dyDescent="0.15">
      <c r="A125" s="2">
        <v>34973</v>
      </c>
      <c r="B125" s="1">
        <v>579.72199999999998</v>
      </c>
      <c r="C125">
        <f t="shared" si="3"/>
        <v>6.3625486782897154</v>
      </c>
      <c r="D125">
        <f t="shared" si="4"/>
        <v>-2.5251092748159287E-2</v>
      </c>
      <c r="E125">
        <f t="shared" si="5"/>
        <v>117</v>
      </c>
      <c r="G125" s="4">
        <v>100</v>
      </c>
      <c r="H125" s="4">
        <v>6.1258356404283356</v>
      </c>
      <c r="I125" s="4">
        <v>-0.20718106209122045</v>
      </c>
      <c r="K125" s="4">
        <v>23.69047619047619</v>
      </c>
      <c r="L125" s="4">
        <v>5.9709862916264722</v>
      </c>
    </row>
    <row r="126" spans="1:12" x14ac:dyDescent="0.15">
      <c r="A126" s="2">
        <v>35004</v>
      </c>
      <c r="B126" s="1">
        <v>595.76099999999997</v>
      </c>
      <c r="C126">
        <f t="shared" si="3"/>
        <v>6.389839579929248</v>
      </c>
      <c r="D126">
        <f t="shared" si="4"/>
        <v>2.7290901639532628E-2</v>
      </c>
      <c r="E126">
        <f t="shared" si="5"/>
        <v>118</v>
      </c>
      <c r="G126" s="4">
        <v>101</v>
      </c>
      <c r="H126" s="4">
        <v>6.1344300569518841</v>
      </c>
      <c r="I126" s="4">
        <v>-0.22071626272027967</v>
      </c>
      <c r="K126" s="4">
        <v>23.928571428571427</v>
      </c>
      <c r="L126" s="4">
        <v>5.9795513661242836</v>
      </c>
    </row>
    <row r="127" spans="1:12" x14ac:dyDescent="0.15">
      <c r="A127" s="2">
        <v>35034</v>
      </c>
      <c r="B127" s="1">
        <v>580.94000000000005</v>
      </c>
      <c r="C127">
        <f t="shared" si="3"/>
        <v>6.3646474812954228</v>
      </c>
      <c r="D127">
        <f t="shared" si="4"/>
        <v>-2.5192098633825211E-2</v>
      </c>
      <c r="E127">
        <f t="shared" si="5"/>
        <v>119</v>
      </c>
      <c r="G127" s="4">
        <v>102</v>
      </c>
      <c r="H127" s="4">
        <v>6.1359718143663811</v>
      </c>
      <c r="I127" s="4">
        <v>-0.24197677673789997</v>
      </c>
      <c r="K127" s="4">
        <v>24.166666666666668</v>
      </c>
      <c r="L127" s="4">
        <v>5.9821815935090648</v>
      </c>
    </row>
    <row r="128" spans="1:12" x14ac:dyDescent="0.15">
      <c r="A128" s="2">
        <v>35065</v>
      </c>
      <c r="B128" s="1">
        <v>563.39400000000001</v>
      </c>
      <c r="C128">
        <f t="shared" si="3"/>
        <v>6.3339792057583013</v>
      </c>
      <c r="D128">
        <f t="shared" si="4"/>
        <v>-3.0668275537121481E-2</v>
      </c>
      <c r="E128">
        <f t="shared" si="5"/>
        <v>120</v>
      </c>
      <c r="G128" s="4">
        <v>103</v>
      </c>
      <c r="H128" s="4">
        <v>6.1814951393573763</v>
      </c>
      <c r="I128" s="4">
        <v>-0.23703572553482921</v>
      </c>
      <c r="K128" s="4">
        <v>24.404761904761905</v>
      </c>
      <c r="L128" s="4">
        <v>5.9864494927184673</v>
      </c>
    </row>
    <row r="129" spans="1:12" x14ac:dyDescent="0.15">
      <c r="A129" s="2">
        <v>35096</v>
      </c>
      <c r="B129" s="1">
        <v>622.697</v>
      </c>
      <c r="C129">
        <f t="shared" si="3"/>
        <v>6.4340600441375573</v>
      </c>
      <c r="D129">
        <f t="shared" si="4"/>
        <v>0.10008083837925597</v>
      </c>
      <c r="E129">
        <f t="shared" si="5"/>
        <v>121</v>
      </c>
      <c r="G129" s="4">
        <v>104</v>
      </c>
      <c r="H129" s="4">
        <v>6.1827291688521742</v>
      </c>
      <c r="I129" s="4">
        <v>-0.20317780272789054</v>
      </c>
      <c r="K129" s="4">
        <v>24.642857142857142</v>
      </c>
      <c r="L129" s="4">
        <v>6.0066018971368935</v>
      </c>
    </row>
    <row r="130" spans="1:12" x14ac:dyDescent="0.15">
      <c r="A130" s="2">
        <v>35125</v>
      </c>
      <c r="B130" s="1">
        <v>610.03800000000001</v>
      </c>
      <c r="C130">
        <f t="shared" si="3"/>
        <v>6.4135212503090662</v>
      </c>
      <c r="D130">
        <f t="shared" si="4"/>
        <v>-2.0538793828491109E-2</v>
      </c>
      <c r="E130">
        <f t="shared" si="5"/>
        <v>122</v>
      </c>
      <c r="G130" s="4">
        <v>105</v>
      </c>
      <c r="H130" s="4">
        <v>6.1773259806647758</v>
      </c>
      <c r="I130" s="4">
        <v>-0.19087648794630852</v>
      </c>
      <c r="K130" s="4">
        <v>24.88095238095238</v>
      </c>
      <c r="L130" s="4">
        <v>6.0078544950875834</v>
      </c>
    </row>
    <row r="131" spans="1:12" x14ac:dyDescent="0.15">
      <c r="A131" s="2">
        <v>35156</v>
      </c>
      <c r="B131" s="1">
        <v>631.39499999999998</v>
      </c>
      <c r="C131">
        <f t="shared" si="3"/>
        <v>6.4479316571821785</v>
      </c>
      <c r="D131">
        <f t="shared" si="4"/>
        <v>3.4410406873112365E-2</v>
      </c>
      <c r="E131">
        <f t="shared" si="5"/>
        <v>123</v>
      </c>
      <c r="G131" s="4">
        <v>106</v>
      </c>
      <c r="H131" s="4">
        <v>6.1940275400709881</v>
      </c>
      <c r="I131" s="4">
        <v>-0.1861730449834047</v>
      </c>
      <c r="K131" s="4">
        <v>25.11904761904762</v>
      </c>
      <c r="L131" s="4">
        <v>6.0079258139579723</v>
      </c>
    </row>
    <row r="132" spans="1:12" x14ac:dyDescent="0.15">
      <c r="A132" s="2">
        <v>35186</v>
      </c>
      <c r="B132" s="1">
        <v>680.12900000000002</v>
      </c>
      <c r="C132">
        <f t="shared" si="3"/>
        <v>6.5222824860606199</v>
      </c>
      <c r="D132">
        <f t="shared" si="4"/>
        <v>7.4350828878441355E-2</v>
      </c>
      <c r="E132">
        <f t="shared" si="5"/>
        <v>124</v>
      </c>
      <c r="G132" s="4">
        <v>107</v>
      </c>
      <c r="H132" s="4">
        <v>6.1788486861792151</v>
      </c>
      <c r="I132" s="4">
        <v>-0.19666709267015037</v>
      </c>
      <c r="K132" s="4">
        <v>25.357142857142858</v>
      </c>
      <c r="L132" s="4">
        <v>6.0102568602871189</v>
      </c>
    </row>
    <row r="133" spans="1:12" x14ac:dyDescent="0.15">
      <c r="A133" s="2">
        <v>35217</v>
      </c>
      <c r="B133" s="1">
        <v>680.60699999999997</v>
      </c>
      <c r="C133">
        <f t="shared" si="3"/>
        <v>6.5229850470565243</v>
      </c>
      <c r="D133">
        <f t="shared" si="4"/>
        <v>7.0256099590437771E-4</v>
      </c>
      <c r="E133">
        <f t="shared" si="5"/>
        <v>125</v>
      </c>
      <c r="G133" s="4">
        <v>108</v>
      </c>
      <c r="H133" s="4">
        <v>6.216396058892359</v>
      </c>
      <c r="I133" s="4">
        <v>-0.20511172777262932</v>
      </c>
      <c r="K133" s="4">
        <v>25.595238095238095</v>
      </c>
      <c r="L133" s="4">
        <v>6.0112843311197297</v>
      </c>
    </row>
    <row r="134" spans="1:12" x14ac:dyDescent="0.15">
      <c r="A134" s="2">
        <v>35247</v>
      </c>
      <c r="B134" s="1">
        <v>638.23099999999999</v>
      </c>
      <c r="C134">
        <f t="shared" si="3"/>
        <v>6.4587002867791563</v>
      </c>
      <c r="D134">
        <f t="shared" si="4"/>
        <v>-6.4284760277367958E-2</v>
      </c>
      <c r="E134">
        <f t="shared" si="5"/>
        <v>126</v>
      </c>
      <c r="G134" s="4">
        <v>109</v>
      </c>
      <c r="H134" s="4">
        <v>6.2317759922015918</v>
      </c>
      <c r="I134" s="4">
        <v>-0.17943509025870785</v>
      </c>
      <c r="K134" s="4">
        <v>25.833333333333332</v>
      </c>
      <c r="L134" s="4">
        <v>6.052340901942884</v>
      </c>
    </row>
    <row r="135" spans="1:12" x14ac:dyDescent="0.15">
      <c r="A135" s="2">
        <v>35278</v>
      </c>
      <c r="B135" s="1">
        <v>672.31399999999996</v>
      </c>
      <c r="C135">
        <f t="shared" si="3"/>
        <v>6.5107254932950616</v>
      </c>
      <c r="D135">
        <f t="shared" si="4"/>
        <v>5.2025206515905253E-2</v>
      </c>
      <c r="E135">
        <f t="shared" si="5"/>
        <v>127</v>
      </c>
      <c r="G135" s="4">
        <v>110</v>
      </c>
      <c r="H135" s="4">
        <v>6.2422650494469503</v>
      </c>
      <c r="I135" s="4">
        <v>-0.14636166129272521</v>
      </c>
      <c r="K135" s="4">
        <v>26.071428571428573</v>
      </c>
      <c r="L135" s="4">
        <v>6.0959033881542251</v>
      </c>
    </row>
    <row r="136" spans="1:12" x14ac:dyDescent="0.15">
      <c r="A136" s="2">
        <v>35309</v>
      </c>
      <c r="B136" s="1">
        <v>707.47400000000005</v>
      </c>
      <c r="C136">
        <f t="shared" si="3"/>
        <v>6.5617008797255201</v>
      </c>
      <c r="D136">
        <f t="shared" si="4"/>
        <v>5.0975386430458514E-2</v>
      </c>
      <c r="E136">
        <f t="shared" si="5"/>
        <v>128</v>
      </c>
      <c r="G136" s="4">
        <v>111</v>
      </c>
      <c r="H136" s="4">
        <v>6.2393666431354617</v>
      </c>
      <c r="I136" s="4">
        <v>-0.12325599848312319</v>
      </c>
      <c r="K136" s="4">
        <v>26.30952380952381</v>
      </c>
      <c r="L136" s="4">
        <v>6.1161106446523386</v>
      </c>
    </row>
    <row r="137" spans="1:12" x14ac:dyDescent="0.15">
      <c r="A137" s="2">
        <v>35339</v>
      </c>
      <c r="B137" s="1">
        <v>751.6</v>
      </c>
      <c r="C137">
        <f t="shared" ref="C137:C200" si="6">LN(B137)</f>
        <v>6.6222042675393107</v>
      </c>
      <c r="D137">
        <f t="shared" si="4"/>
        <v>6.050338781379061E-2</v>
      </c>
      <c r="E137">
        <f t="shared" si="5"/>
        <v>129</v>
      </c>
      <c r="G137" s="4">
        <v>112</v>
      </c>
      <c r="H137" s="4">
        <v>6.2726268910701588</v>
      </c>
      <c r="I137" s="4">
        <v>-8.9814975960909926E-2</v>
      </c>
      <c r="K137" s="4">
        <v>26.547619047619047</v>
      </c>
      <c r="L137" s="4">
        <v>6.1828119151092489</v>
      </c>
    </row>
    <row r="138" spans="1:12" x14ac:dyDescent="0.15">
      <c r="A138" s="2">
        <v>35370</v>
      </c>
      <c r="B138" s="1">
        <v>800.44399999999996</v>
      </c>
      <c r="C138">
        <f t="shared" si="6"/>
        <v>6.6851665737123884</v>
      </c>
      <c r="D138">
        <f t="shared" ref="D138:D201" si="7">+C138-C137</f>
        <v>6.2962306173077742E-2</v>
      </c>
      <c r="E138">
        <f t="shared" si="5"/>
        <v>130</v>
      </c>
      <c r="G138" s="4">
        <v>113</v>
      </c>
      <c r="H138" s="4">
        <v>6.2816110043785418</v>
      </c>
      <c r="I138" s="4">
        <v>-3.2499069024185978E-2</v>
      </c>
      <c r="K138" s="4">
        <v>26.785714285714285</v>
      </c>
      <c r="L138" s="4">
        <v>6.2491119353543558</v>
      </c>
    </row>
    <row r="139" spans="1:12" x14ac:dyDescent="0.15">
      <c r="A139" s="2">
        <v>35400</v>
      </c>
      <c r="B139" s="1">
        <v>834.99699999999996</v>
      </c>
      <c r="C139">
        <f t="shared" si="6"/>
        <v>6.7274281320300302</v>
      </c>
      <c r="D139">
        <f t="shared" si="7"/>
        <v>4.2261558317641779E-2</v>
      </c>
      <c r="E139">
        <f t="shared" ref="E139:E202" si="8">+E138+1</f>
        <v>131</v>
      </c>
      <c r="G139" s="4">
        <v>114</v>
      </c>
      <c r="H139" s="4">
        <v>6.3048189751124255</v>
      </c>
      <c r="I139" s="4">
        <v>3.7668573758000257E-2</v>
      </c>
      <c r="K139" s="4">
        <v>27.023809523809522</v>
      </c>
      <c r="L139" s="4">
        <v>6.3339792057583013</v>
      </c>
    </row>
    <row r="140" spans="1:12" x14ac:dyDescent="0.15">
      <c r="A140" s="2">
        <v>35431</v>
      </c>
      <c r="B140" s="1">
        <v>880.92600000000004</v>
      </c>
      <c r="C140">
        <f t="shared" si="6"/>
        <v>6.7809736269486587</v>
      </c>
      <c r="D140">
        <f t="shared" si="7"/>
        <v>5.3545494918628478E-2</v>
      </c>
      <c r="E140">
        <f t="shared" si="8"/>
        <v>132</v>
      </c>
      <c r="G140" s="4">
        <v>115</v>
      </c>
      <c r="H140" s="4">
        <v>6.2722879380192342</v>
      </c>
      <c r="I140" s="4">
        <v>8.2977354094955658E-2</v>
      </c>
      <c r="K140" s="4">
        <v>27.261904761904763</v>
      </c>
      <c r="L140" s="4">
        <v>6.3424875488704258</v>
      </c>
    </row>
    <row r="141" spans="1:12" x14ac:dyDescent="0.15">
      <c r="A141" s="2">
        <v>35462</v>
      </c>
      <c r="B141" s="1">
        <v>886.351</v>
      </c>
      <c r="C141">
        <f t="shared" si="6"/>
        <v>6.7871130346816422</v>
      </c>
      <c r="D141">
        <f t="shared" si="7"/>
        <v>6.1394077329834928E-3</v>
      </c>
      <c r="E141">
        <f t="shared" si="8"/>
        <v>133</v>
      </c>
      <c r="G141" s="4">
        <v>116</v>
      </c>
      <c r="H141" s="4">
        <v>6.2917071770904789</v>
      </c>
      <c r="I141" s="4">
        <v>9.6092593947395777E-2</v>
      </c>
      <c r="K141" s="4">
        <v>27.5</v>
      </c>
      <c r="L141" s="4">
        <v>6.3552652921141899</v>
      </c>
    </row>
    <row r="142" spans="1:12" x14ac:dyDescent="0.15">
      <c r="A142" s="2">
        <v>35490</v>
      </c>
      <c r="B142" s="1">
        <v>833.53399999999999</v>
      </c>
      <c r="C142">
        <f t="shared" si="6"/>
        <v>6.7256744932005157</v>
      </c>
      <c r="D142">
        <f t="shared" si="7"/>
        <v>-6.1438541481126485E-2</v>
      </c>
      <c r="E142">
        <f t="shared" si="8"/>
        <v>134</v>
      </c>
      <c r="G142" s="4">
        <v>117</v>
      </c>
      <c r="H142" s="4">
        <v>6.2709853160783915</v>
      </c>
      <c r="I142" s="4">
        <v>9.1563362211323884E-2</v>
      </c>
      <c r="K142" s="4">
        <v>27.738095238095237</v>
      </c>
      <c r="L142" s="4">
        <v>6.3625486782897154</v>
      </c>
    </row>
    <row r="143" spans="1:12" x14ac:dyDescent="0.15">
      <c r="A143" s="2">
        <v>35521</v>
      </c>
      <c r="B143" s="1">
        <v>818.90700000000004</v>
      </c>
      <c r="C143">
        <f t="shared" si="6"/>
        <v>6.7079705242918735</v>
      </c>
      <c r="D143">
        <f t="shared" si="7"/>
        <v>-1.7703968908642231E-2</v>
      </c>
      <c r="E143">
        <f t="shared" si="8"/>
        <v>135</v>
      </c>
      <c r="G143" s="4">
        <v>118</v>
      </c>
      <c r="H143" s="4">
        <v>6.3073764044018965</v>
      </c>
      <c r="I143" s="4">
        <v>8.2463175527351495E-2</v>
      </c>
      <c r="K143" s="4">
        <v>27.976190476190474</v>
      </c>
      <c r="L143" s="4">
        <v>6.3646474812954228</v>
      </c>
    </row>
    <row r="144" spans="1:12" x14ac:dyDescent="0.15">
      <c r="A144" s="2">
        <v>35551</v>
      </c>
      <c r="B144" s="1">
        <v>932.72699999999998</v>
      </c>
      <c r="C144">
        <f t="shared" si="6"/>
        <v>6.8381125535286866</v>
      </c>
      <c r="D144">
        <f t="shared" si="7"/>
        <v>0.13014202923681317</v>
      </c>
      <c r="E144">
        <f t="shared" si="8"/>
        <v>136</v>
      </c>
      <c r="G144" s="4">
        <v>119</v>
      </c>
      <c r="H144" s="4">
        <v>6.2893995100599405</v>
      </c>
      <c r="I144" s="4">
        <v>7.5247971235482325E-2</v>
      </c>
      <c r="K144" s="4">
        <v>28.214285714285715</v>
      </c>
      <c r="L144" s="4">
        <v>6.3877997710378747</v>
      </c>
    </row>
    <row r="145" spans="1:12" x14ac:dyDescent="0.15">
      <c r="A145" s="2">
        <v>35582</v>
      </c>
      <c r="B145" s="1">
        <v>960.36199999999997</v>
      </c>
      <c r="C145">
        <f t="shared" si="6"/>
        <v>6.8673102967171626</v>
      </c>
      <c r="D145">
        <f t="shared" si="7"/>
        <v>2.9197743188476011E-2</v>
      </c>
      <c r="E145">
        <f t="shared" si="8"/>
        <v>137</v>
      </c>
      <c r="G145" s="4">
        <v>120</v>
      </c>
      <c r="H145" s="4">
        <v>6.295756500869703</v>
      </c>
      <c r="I145" s="4">
        <v>3.8222704888598358E-2</v>
      </c>
      <c r="K145" s="4">
        <v>28.452380952380953</v>
      </c>
      <c r="L145" s="4">
        <v>6.389839579929248</v>
      </c>
    </row>
    <row r="146" spans="1:12" x14ac:dyDescent="0.15">
      <c r="A146" s="2">
        <v>35612</v>
      </c>
      <c r="B146" s="1">
        <v>1050.212</v>
      </c>
      <c r="C146">
        <f t="shared" si="6"/>
        <v>6.9567473275334502</v>
      </c>
      <c r="D146">
        <f t="shared" si="7"/>
        <v>8.9437030816287511E-2</v>
      </c>
      <c r="E146">
        <f t="shared" si="8"/>
        <v>138</v>
      </c>
      <c r="G146" s="4">
        <v>121</v>
      </c>
      <c r="H146" s="4">
        <v>6.372632840657146</v>
      </c>
      <c r="I146" s="4">
        <v>6.1427203480411308E-2</v>
      </c>
      <c r="K146" s="4">
        <v>28.69047619047619</v>
      </c>
      <c r="L146" s="4">
        <v>6.4135212503090662</v>
      </c>
    </row>
    <row r="147" spans="1:12" x14ac:dyDescent="0.15">
      <c r="A147" s="2">
        <v>35643</v>
      </c>
      <c r="B147" s="1">
        <v>1108.7190000000001</v>
      </c>
      <c r="C147">
        <f t="shared" si="6"/>
        <v>7.0109605738191636</v>
      </c>
      <c r="D147">
        <f t="shared" si="7"/>
        <v>5.4213246285713446E-2</v>
      </c>
      <c r="E147">
        <f t="shared" si="8"/>
        <v>139</v>
      </c>
      <c r="G147" s="4">
        <v>122</v>
      </c>
      <c r="H147" s="4">
        <v>6.3193838547921439</v>
      </c>
      <c r="I147" s="4">
        <v>9.413739551692224E-2</v>
      </c>
      <c r="K147" s="4">
        <v>28.928571428571427</v>
      </c>
      <c r="L147" s="4">
        <v>6.4340600441375573</v>
      </c>
    </row>
    <row r="148" spans="1:12" x14ac:dyDescent="0.15">
      <c r="A148" s="2">
        <v>35674</v>
      </c>
      <c r="B148" s="1">
        <v>1110.2860000000001</v>
      </c>
      <c r="C148">
        <f t="shared" si="6"/>
        <v>7.0123729187760038</v>
      </c>
      <c r="D148">
        <f t="shared" si="7"/>
        <v>1.4123449568401725E-3</v>
      </c>
      <c r="E148">
        <f t="shared" si="8"/>
        <v>140</v>
      </c>
      <c r="G148" s="4">
        <v>123</v>
      </c>
      <c r="H148" s="4">
        <v>6.3570210745872036</v>
      </c>
      <c r="I148" s="4">
        <v>9.0910582594974976E-2</v>
      </c>
      <c r="K148" s="4">
        <v>29.166666666666668</v>
      </c>
      <c r="L148" s="4">
        <v>6.4479316571821785</v>
      </c>
    </row>
    <row r="149" spans="1:12" x14ac:dyDescent="0.15">
      <c r="A149" s="2">
        <v>35704</v>
      </c>
      <c r="B149" s="1">
        <v>1091.6600000000001</v>
      </c>
      <c r="C149">
        <f t="shared" si="6"/>
        <v>6.9954547525123667</v>
      </c>
      <c r="D149">
        <f t="shared" si="7"/>
        <v>-1.6918166263637069E-2</v>
      </c>
      <c r="E149">
        <f t="shared" si="8"/>
        <v>141</v>
      </c>
      <c r="G149" s="4">
        <v>124</v>
      </c>
      <c r="H149" s="4">
        <v>6.3868887436898554</v>
      </c>
      <c r="I149" s="4">
        <v>0.13539374237076451</v>
      </c>
      <c r="K149" s="4">
        <v>29.404761904761905</v>
      </c>
      <c r="L149" s="4">
        <v>6.4587002867791563</v>
      </c>
    </row>
    <row r="150" spans="1:12" x14ac:dyDescent="0.15">
      <c r="A150" s="2">
        <v>35735</v>
      </c>
      <c r="B150" s="1">
        <v>1034.126</v>
      </c>
      <c r="C150">
        <f t="shared" si="6"/>
        <v>6.9413119045109672</v>
      </c>
      <c r="D150">
        <f t="shared" si="7"/>
        <v>-5.4142848001399457E-2</v>
      </c>
      <c r="E150">
        <f t="shared" si="8"/>
        <v>142</v>
      </c>
      <c r="G150" s="4">
        <v>125</v>
      </c>
      <c r="H150" s="4">
        <v>6.3579552869962459</v>
      </c>
      <c r="I150" s="4">
        <v>0.16502976006027836</v>
      </c>
      <c r="K150" s="4">
        <v>29.642857142857142</v>
      </c>
      <c r="L150" s="4">
        <v>6.5107254932950616</v>
      </c>
    </row>
    <row r="151" spans="1:12" x14ac:dyDescent="0.15">
      <c r="A151" s="2">
        <v>35765</v>
      </c>
      <c r="B151" s="1">
        <v>1006.874</v>
      </c>
      <c r="C151">
        <f t="shared" si="6"/>
        <v>6.9146057607588025</v>
      </c>
      <c r="D151">
        <f t="shared" si="7"/>
        <v>-2.6706143752164735E-2</v>
      </c>
      <c r="E151">
        <f t="shared" si="8"/>
        <v>143</v>
      </c>
      <c r="G151" s="4">
        <v>126</v>
      </c>
      <c r="H151" s="4">
        <v>6.333505317272941</v>
      </c>
      <c r="I151" s="4">
        <v>0.12519496950621534</v>
      </c>
      <c r="K151" s="4">
        <v>29.88095238095238</v>
      </c>
      <c r="L151" s="4">
        <v>6.5222824860606199</v>
      </c>
    </row>
    <row r="152" spans="1:12" x14ac:dyDescent="0.15">
      <c r="A152" s="2">
        <v>35796</v>
      </c>
      <c r="B152" s="1">
        <v>1014.596</v>
      </c>
      <c r="C152">
        <f t="shared" si="6"/>
        <v>6.9222457826844472</v>
      </c>
      <c r="D152">
        <f t="shared" si="7"/>
        <v>7.6400219256447244E-3</v>
      </c>
      <c r="E152">
        <f t="shared" si="8"/>
        <v>144</v>
      </c>
      <c r="G152" s="4">
        <v>127</v>
      </c>
      <c r="H152" s="4">
        <v>6.4029069858830461</v>
      </c>
      <c r="I152" s="4">
        <v>0.10781850741201549</v>
      </c>
      <c r="K152" s="4">
        <v>30.11904761904762</v>
      </c>
      <c r="L152" s="4">
        <v>6.5229850470565243</v>
      </c>
    </row>
    <row r="153" spans="1:12" x14ac:dyDescent="0.15">
      <c r="A153" s="2">
        <v>35827</v>
      </c>
      <c r="B153" s="1">
        <v>1148.1030000000001</v>
      </c>
      <c r="C153">
        <f t="shared" si="6"/>
        <v>7.0458662941091559</v>
      </c>
      <c r="D153">
        <f t="shared" si="7"/>
        <v>0.12362051142470865</v>
      </c>
      <c r="E153">
        <f t="shared" si="8"/>
        <v>145</v>
      </c>
      <c r="G153" s="4">
        <v>128</v>
      </c>
      <c r="H153" s="4">
        <v>6.4115553559165903</v>
      </c>
      <c r="I153" s="4">
        <v>0.15014552380892976</v>
      </c>
      <c r="K153" s="4">
        <v>30.357142857142858</v>
      </c>
      <c r="L153" s="4">
        <v>6.5617008797255201</v>
      </c>
    </row>
    <row r="154" spans="1:12" x14ac:dyDescent="0.15">
      <c r="A154" s="2">
        <v>35855</v>
      </c>
      <c r="B154" s="1">
        <v>1177.9949999999999</v>
      </c>
      <c r="C154">
        <f t="shared" si="6"/>
        <v>7.0715691197203512</v>
      </c>
      <c r="D154">
        <f t="shared" si="7"/>
        <v>2.5702825611195301E-2</v>
      </c>
      <c r="E154">
        <f t="shared" si="8"/>
        <v>146</v>
      </c>
      <c r="G154" s="4">
        <v>129</v>
      </c>
      <c r="H154" s="4">
        <v>6.4256795159381159</v>
      </c>
      <c r="I154" s="4">
        <v>0.19652475160119476</v>
      </c>
      <c r="K154" s="4">
        <v>30.595238095238095</v>
      </c>
      <c r="L154" s="4">
        <v>6.6222042675393107</v>
      </c>
    </row>
    <row r="155" spans="1:12" x14ac:dyDescent="0.15">
      <c r="A155" s="2">
        <v>35886</v>
      </c>
      <c r="B155" s="1">
        <v>1229.838</v>
      </c>
      <c r="C155">
        <f t="shared" si="6"/>
        <v>7.1146377323752192</v>
      </c>
      <c r="D155">
        <f t="shared" si="7"/>
        <v>4.3068612654868055E-2</v>
      </c>
      <c r="E155">
        <f t="shared" si="8"/>
        <v>147</v>
      </c>
      <c r="G155" s="4">
        <v>130</v>
      </c>
      <c r="H155" s="4">
        <v>6.436144244368597</v>
      </c>
      <c r="I155" s="4">
        <v>0.24902232934379143</v>
      </c>
      <c r="K155" s="4">
        <v>30.833333333333332</v>
      </c>
      <c r="L155" s="4">
        <v>6.6851665737123884</v>
      </c>
    </row>
    <row r="156" spans="1:12" x14ac:dyDescent="0.15">
      <c r="A156" s="2">
        <v>35916</v>
      </c>
      <c r="B156" s="1">
        <v>1236.8240000000001</v>
      </c>
      <c r="C156">
        <f t="shared" si="6"/>
        <v>7.120302082560797</v>
      </c>
      <c r="D156">
        <f t="shared" si="7"/>
        <v>5.66435018557776E-3</v>
      </c>
      <c r="E156">
        <f t="shared" si="8"/>
        <v>148</v>
      </c>
      <c r="G156" s="4">
        <v>131</v>
      </c>
      <c r="H156" s="4">
        <v>6.4346199759382481</v>
      </c>
      <c r="I156" s="4">
        <v>0.29280815609178212</v>
      </c>
      <c r="K156" s="4">
        <v>31.071428571428569</v>
      </c>
      <c r="L156" s="4">
        <v>6.7079705242918735</v>
      </c>
    </row>
    <row r="157" spans="1:12" x14ac:dyDescent="0.15">
      <c r="A157" s="2">
        <v>35947</v>
      </c>
      <c r="B157" s="1">
        <v>1236.4970000000001</v>
      </c>
      <c r="C157">
        <f t="shared" si="6"/>
        <v>7.1200376607555356</v>
      </c>
      <c r="D157">
        <f t="shared" si="7"/>
        <v>-2.6442180526142778E-4</v>
      </c>
      <c r="E157">
        <f t="shared" si="8"/>
        <v>149</v>
      </c>
      <c r="G157" s="4">
        <v>132</v>
      </c>
      <c r="H157" s="4">
        <v>6.4496531258224561</v>
      </c>
      <c r="I157" s="4">
        <v>0.33132050112620259</v>
      </c>
      <c r="K157" s="4">
        <v>31.30952380952381</v>
      </c>
      <c r="L157" s="4">
        <v>6.7256744932005157</v>
      </c>
    </row>
    <row r="158" spans="1:12" x14ac:dyDescent="0.15">
      <c r="A158" s="2">
        <v>35977</v>
      </c>
      <c r="B158" s="1">
        <v>1400.3889999999999</v>
      </c>
      <c r="C158">
        <f t="shared" si="6"/>
        <v>7.2445053341510599</v>
      </c>
      <c r="D158">
        <f t="shared" si="7"/>
        <v>0.12446767339552434</v>
      </c>
      <c r="E158">
        <f t="shared" si="8"/>
        <v>150</v>
      </c>
      <c r="G158" s="4">
        <v>133</v>
      </c>
      <c r="H158" s="4">
        <v>6.4343043822710575</v>
      </c>
      <c r="I158" s="4">
        <v>0.35280865241058468</v>
      </c>
      <c r="K158" s="4">
        <v>31.547619047619047</v>
      </c>
      <c r="L158" s="4">
        <v>6.7274281320300302</v>
      </c>
    </row>
    <row r="159" spans="1:12" x14ac:dyDescent="0.15">
      <c r="A159" s="2">
        <v>36008</v>
      </c>
      <c r="B159" s="1">
        <v>1345.374</v>
      </c>
      <c r="C159">
        <f t="shared" si="6"/>
        <v>7.2044273202969986</v>
      </c>
      <c r="D159">
        <f t="shared" si="7"/>
        <v>-4.007801385406129E-2</v>
      </c>
      <c r="E159">
        <f t="shared" si="8"/>
        <v>151</v>
      </c>
      <c r="G159" s="4">
        <v>134</v>
      </c>
      <c r="H159" s="4">
        <v>6.4085133297375627</v>
      </c>
      <c r="I159" s="4">
        <v>0.31716116346295298</v>
      </c>
      <c r="K159" s="4">
        <v>31.785714285714285</v>
      </c>
      <c r="L159" s="4">
        <v>6.7809736269486587</v>
      </c>
    </row>
    <row r="160" spans="1:12" x14ac:dyDescent="0.15">
      <c r="A160" s="2">
        <v>36039</v>
      </c>
      <c r="B160" s="1">
        <v>1304.75</v>
      </c>
      <c r="C160">
        <f t="shared" si="6"/>
        <v>7.1737667305235222</v>
      </c>
      <c r="D160">
        <f t="shared" si="7"/>
        <v>-3.066058977347641E-2</v>
      </c>
      <c r="E160">
        <f t="shared" si="8"/>
        <v>152</v>
      </c>
      <c r="G160" s="4">
        <v>135</v>
      </c>
      <c r="H160" s="4">
        <v>6.4403451056981202</v>
      </c>
      <c r="I160" s="4">
        <v>0.26762541859375322</v>
      </c>
      <c r="K160" s="4">
        <v>32.023809523809518</v>
      </c>
      <c r="L160" s="4">
        <v>6.7871130346816422</v>
      </c>
    </row>
    <row r="161" spans="1:12" x14ac:dyDescent="0.15">
      <c r="A161" s="2">
        <v>36069</v>
      </c>
      <c r="B161" s="1">
        <v>1282.7439999999999</v>
      </c>
      <c r="C161">
        <f t="shared" si="6"/>
        <v>7.1567568123603458</v>
      </c>
      <c r="D161">
        <f t="shared" si="7"/>
        <v>-1.700991816317643E-2</v>
      </c>
      <c r="E161">
        <f t="shared" si="8"/>
        <v>153</v>
      </c>
      <c r="G161" s="4">
        <v>136</v>
      </c>
      <c r="H161" s="4">
        <v>6.5260719396788724</v>
      </c>
      <c r="I161" s="4">
        <v>0.31204061384981419</v>
      </c>
      <c r="K161" s="4">
        <v>32.261904761904759</v>
      </c>
      <c r="L161" s="4">
        <v>6.79478812831361</v>
      </c>
    </row>
    <row r="162" spans="1:12" x14ac:dyDescent="0.15">
      <c r="A162" s="2">
        <v>36100</v>
      </c>
      <c r="B162" s="1">
        <v>1501.894</v>
      </c>
      <c r="C162">
        <f t="shared" si="6"/>
        <v>7.314482257263812</v>
      </c>
      <c r="D162">
        <f t="shared" si="7"/>
        <v>0.15772544490346618</v>
      </c>
      <c r="E162">
        <f t="shared" si="8"/>
        <v>154</v>
      </c>
      <c r="G162" s="4">
        <v>137</v>
      </c>
      <c r="H162" s="4">
        <v>6.4830082328741945</v>
      </c>
      <c r="I162" s="4">
        <v>0.38430206384296817</v>
      </c>
      <c r="K162" s="4">
        <v>32.5</v>
      </c>
      <c r="L162" s="4">
        <v>6.8169691502091547</v>
      </c>
    </row>
    <row r="163" spans="1:12" x14ac:dyDescent="0.15">
      <c r="A163" s="2">
        <v>36130</v>
      </c>
      <c r="B163" s="1">
        <v>1711.2180000000001</v>
      </c>
      <c r="C163">
        <f t="shared" si="6"/>
        <v>7.4449606766469536</v>
      </c>
      <c r="D163">
        <f t="shared" si="7"/>
        <v>0.13047841938314164</v>
      </c>
      <c r="E163">
        <f t="shared" si="8"/>
        <v>155</v>
      </c>
      <c r="G163" s="4">
        <v>138</v>
      </c>
      <c r="H163" s="4">
        <v>6.5233839565390337</v>
      </c>
      <c r="I163" s="4">
        <v>0.43336337099441646</v>
      </c>
      <c r="K163" s="4">
        <v>32.738095238095241</v>
      </c>
      <c r="L163" s="4">
        <v>6.8381125535286866</v>
      </c>
    </row>
    <row r="164" spans="1:12" x14ac:dyDescent="0.15">
      <c r="A164" s="2">
        <v>36161</v>
      </c>
      <c r="B164" s="1">
        <v>1986.98</v>
      </c>
      <c r="C164">
        <f t="shared" si="6"/>
        <v>7.5943711770758959</v>
      </c>
      <c r="D164">
        <f t="shared" si="7"/>
        <v>0.14941050042894233</v>
      </c>
      <c r="E164">
        <f t="shared" si="8"/>
        <v>156</v>
      </c>
      <c r="G164" s="4">
        <v>139</v>
      </c>
      <c r="H164" s="4">
        <v>6.5143415900716217</v>
      </c>
      <c r="I164" s="4">
        <v>0.49661898374754188</v>
      </c>
      <c r="K164" s="4">
        <v>32.976190476190474</v>
      </c>
      <c r="L164" s="4">
        <v>6.8673102967171626</v>
      </c>
    </row>
    <row r="165" spans="1:12" x14ac:dyDescent="0.15">
      <c r="A165" s="2">
        <v>36192</v>
      </c>
      <c r="B165" s="1">
        <v>1992.598</v>
      </c>
      <c r="C165">
        <f t="shared" si="6"/>
        <v>7.5971945938965115</v>
      </c>
      <c r="D165">
        <f t="shared" si="7"/>
        <v>2.8234168206155985E-3</v>
      </c>
      <c r="E165">
        <f t="shared" si="8"/>
        <v>157</v>
      </c>
      <c r="G165" s="4">
        <v>140</v>
      </c>
      <c r="H165" s="4">
        <v>6.4962001288174616</v>
      </c>
      <c r="I165" s="4">
        <v>0.51617278995854221</v>
      </c>
      <c r="K165" s="4">
        <v>33.214285714285715</v>
      </c>
      <c r="L165" s="4">
        <v>6.8674258714543202</v>
      </c>
    </row>
    <row r="166" spans="1:12" x14ac:dyDescent="0.15">
      <c r="A166" s="2">
        <v>36220</v>
      </c>
      <c r="B166" s="1">
        <v>2028.9970000000001</v>
      </c>
      <c r="C166">
        <f t="shared" si="6"/>
        <v>7.6152968612638539</v>
      </c>
      <c r="D166">
        <f t="shared" si="7"/>
        <v>1.8102267367342328E-2</v>
      </c>
      <c r="E166">
        <f t="shared" si="8"/>
        <v>158</v>
      </c>
      <c r="G166" s="4">
        <v>141</v>
      </c>
      <c r="H166" s="4">
        <v>6.4959028538727912</v>
      </c>
      <c r="I166" s="4">
        <v>0.4995518986395755</v>
      </c>
      <c r="K166" s="4">
        <v>33.452380952380949</v>
      </c>
      <c r="L166" s="4">
        <v>6.8851057029705363</v>
      </c>
    </row>
    <row r="167" spans="1:12" x14ac:dyDescent="0.15">
      <c r="A167" s="2">
        <v>36251</v>
      </c>
      <c r="B167" s="1">
        <v>2158.37</v>
      </c>
      <c r="C167">
        <f t="shared" si="6"/>
        <v>7.6771085861723156</v>
      </c>
      <c r="D167">
        <f t="shared" si="7"/>
        <v>6.1811724908461763E-2</v>
      </c>
      <c r="E167">
        <f t="shared" si="8"/>
        <v>159</v>
      </c>
      <c r="G167" s="4">
        <v>142</v>
      </c>
      <c r="H167" s="4">
        <v>6.4858246887840432</v>
      </c>
      <c r="I167" s="4">
        <v>0.45548721572692408</v>
      </c>
      <c r="K167" s="4">
        <v>33.69047619047619</v>
      </c>
      <c r="L167" s="4">
        <v>6.891781372770156</v>
      </c>
    </row>
    <row r="168" spans="1:12" x14ac:dyDescent="0.15">
      <c r="A168" s="2">
        <v>36281</v>
      </c>
      <c r="B168" s="1">
        <v>2122.4079999999999</v>
      </c>
      <c r="C168">
        <f t="shared" si="6"/>
        <v>7.6603065721341794</v>
      </c>
      <c r="D168">
        <f t="shared" si="7"/>
        <v>-1.6802014038136193E-2</v>
      </c>
      <c r="E168">
        <f t="shared" si="8"/>
        <v>160</v>
      </c>
      <c r="G168" s="4">
        <v>143</v>
      </c>
      <c r="H168" s="4">
        <v>6.509219594784815</v>
      </c>
      <c r="I168" s="4">
        <v>0.40538616597398747</v>
      </c>
      <c r="K168" s="4">
        <v>33.928571428571431</v>
      </c>
      <c r="L168" s="4">
        <v>6.9146057607588025</v>
      </c>
    </row>
    <row r="169" spans="1:12" x14ac:dyDescent="0.15">
      <c r="A169" s="2">
        <v>36312</v>
      </c>
      <c r="B169" s="1">
        <v>2151.6039999999998</v>
      </c>
      <c r="C169">
        <f t="shared" si="6"/>
        <v>7.6739688894789726</v>
      </c>
      <c r="D169">
        <f t="shared" si="7"/>
        <v>1.3662317344793173E-2</v>
      </c>
      <c r="E169">
        <f t="shared" si="8"/>
        <v>161</v>
      </c>
      <c r="G169" s="4">
        <v>144</v>
      </c>
      <c r="H169" s="4">
        <v>6.5361913015308657</v>
      </c>
      <c r="I169" s="4">
        <v>0.38605448115358154</v>
      </c>
      <c r="K169" s="4">
        <v>34.166666666666664</v>
      </c>
      <c r="L169" s="4">
        <v>6.9222457826844472</v>
      </c>
    </row>
    <row r="170" spans="1:12" x14ac:dyDescent="0.15">
      <c r="A170" s="2">
        <v>36342</v>
      </c>
      <c r="B170" s="1">
        <v>2346.88</v>
      </c>
      <c r="C170">
        <f t="shared" si="6"/>
        <v>7.7608420654429064</v>
      </c>
      <c r="D170">
        <f t="shared" si="7"/>
        <v>8.6873175963933846E-2</v>
      </c>
      <c r="E170">
        <f t="shared" si="8"/>
        <v>162</v>
      </c>
      <c r="G170" s="4">
        <v>145</v>
      </c>
      <c r="H170" s="4">
        <v>6.6054224105910464</v>
      </c>
      <c r="I170" s="4">
        <v>0.44044388351810948</v>
      </c>
      <c r="K170" s="4">
        <v>34.404761904761905</v>
      </c>
      <c r="L170" s="4">
        <v>6.9360987799373444</v>
      </c>
    </row>
    <row r="171" spans="1:12" x14ac:dyDescent="0.15">
      <c r="A171" s="2">
        <v>36373</v>
      </c>
      <c r="B171" s="1">
        <v>2302.9180000000001</v>
      </c>
      <c r="C171">
        <f t="shared" si="6"/>
        <v>7.7419322934551316</v>
      </c>
      <c r="D171">
        <f t="shared" si="7"/>
        <v>-1.8909771987774882E-2</v>
      </c>
      <c r="E171">
        <f t="shared" si="8"/>
        <v>163</v>
      </c>
      <c r="G171" s="4">
        <v>146</v>
      </c>
      <c r="H171" s="4">
        <v>6.5639254751024074</v>
      </c>
      <c r="I171" s="4">
        <v>0.50764364461794376</v>
      </c>
      <c r="K171" s="4">
        <v>34.642857142857139</v>
      </c>
      <c r="L171" s="4">
        <v>6.9399804262768736</v>
      </c>
    </row>
    <row r="172" spans="1:12" x14ac:dyDescent="0.15">
      <c r="A172" s="2">
        <v>36404</v>
      </c>
      <c r="B172" s="1">
        <v>2464.777</v>
      </c>
      <c r="C172">
        <f t="shared" si="6"/>
        <v>7.8098566158530067</v>
      </c>
      <c r="D172">
        <f t="shared" si="7"/>
        <v>6.7924322397875159E-2</v>
      </c>
      <c r="E172">
        <f t="shared" si="8"/>
        <v>164</v>
      </c>
      <c r="G172" s="4">
        <v>147</v>
      </c>
      <c r="H172" s="4">
        <v>6.582106998766676</v>
      </c>
      <c r="I172" s="4">
        <v>0.53253073360854319</v>
      </c>
      <c r="K172" s="4">
        <v>34.88095238095238</v>
      </c>
      <c r="L172" s="4">
        <v>6.9413119045109672</v>
      </c>
    </row>
    <row r="173" spans="1:12" x14ac:dyDescent="0.15">
      <c r="A173" s="2">
        <v>36434</v>
      </c>
      <c r="B173" s="1">
        <v>2482.7489999999998</v>
      </c>
      <c r="C173">
        <f t="shared" si="6"/>
        <v>7.8171216930042107</v>
      </c>
      <c r="D173">
        <f t="shared" si="7"/>
        <v>7.2650771512039469E-3</v>
      </c>
      <c r="E173">
        <f t="shared" si="8"/>
        <v>165</v>
      </c>
      <c r="G173" s="4">
        <v>148</v>
      </c>
      <c r="H173" s="4">
        <v>6.5719358706444115</v>
      </c>
      <c r="I173" s="4">
        <v>0.54836621191638546</v>
      </c>
      <c r="K173" s="4">
        <v>35.11904761904762</v>
      </c>
      <c r="L173" s="4">
        <v>6.9426860341794612</v>
      </c>
    </row>
    <row r="174" spans="1:12" x14ac:dyDescent="0.15">
      <c r="A174" s="2">
        <v>36465</v>
      </c>
      <c r="B174" s="1">
        <v>2882.1640000000002</v>
      </c>
      <c r="C174">
        <f t="shared" si="6"/>
        <v>7.9662966798675772</v>
      </c>
      <c r="D174">
        <f t="shared" si="7"/>
        <v>0.1491749868633665</v>
      </c>
      <c r="E174">
        <f t="shared" si="8"/>
        <v>166</v>
      </c>
      <c r="G174" s="4">
        <v>149</v>
      </c>
      <c r="H174" s="4">
        <v>6.5780585678752654</v>
      </c>
      <c r="I174" s="4">
        <v>0.54197909288027013</v>
      </c>
      <c r="K174" s="4">
        <v>35.357142857142854</v>
      </c>
      <c r="L174" s="4">
        <v>6.9567473275334502</v>
      </c>
    </row>
    <row r="175" spans="1:12" x14ac:dyDescent="0.15">
      <c r="A175" s="2">
        <v>36495</v>
      </c>
      <c r="B175" s="1">
        <v>3358.2240000000002</v>
      </c>
      <c r="C175">
        <f t="shared" si="6"/>
        <v>8.119167541785556</v>
      </c>
      <c r="D175">
        <f t="shared" si="7"/>
        <v>0.15287086191797883</v>
      </c>
      <c r="E175">
        <f t="shared" si="8"/>
        <v>167</v>
      </c>
      <c r="G175" s="4">
        <v>150</v>
      </c>
      <c r="H175" s="4">
        <v>6.6518200951337221</v>
      </c>
      <c r="I175" s="4">
        <v>0.59268523901733783</v>
      </c>
      <c r="K175" s="4">
        <v>35.595238095238095</v>
      </c>
      <c r="L175" s="4">
        <v>6.9638595818867595</v>
      </c>
    </row>
    <row r="176" spans="1:12" x14ac:dyDescent="0.15">
      <c r="A176" s="2">
        <v>36526</v>
      </c>
      <c r="B176" s="1">
        <v>3633.1089999999999</v>
      </c>
      <c r="C176">
        <f t="shared" si="6"/>
        <v>8.1978440345236745</v>
      </c>
      <c r="D176">
        <f t="shared" si="7"/>
        <v>7.8676492738118498E-2</v>
      </c>
      <c r="E176">
        <f t="shared" si="8"/>
        <v>168</v>
      </c>
      <c r="G176" s="4">
        <v>151</v>
      </c>
      <c r="H176" s="4">
        <v>6.5758320364719616</v>
      </c>
      <c r="I176" s="4">
        <v>0.62859528382503704</v>
      </c>
      <c r="K176" s="4">
        <v>35.833333333333336</v>
      </c>
      <c r="L176" s="4">
        <v>6.974113081722904</v>
      </c>
    </row>
    <row r="177" spans="1:12" x14ac:dyDescent="0.15">
      <c r="A177" s="2">
        <v>36557</v>
      </c>
      <c r="B177" s="1">
        <v>4012.3710000000001</v>
      </c>
      <c r="C177">
        <f t="shared" si="6"/>
        <v>8.2971376173887545</v>
      </c>
      <c r="D177">
        <f t="shared" si="7"/>
        <v>9.9293582865080054E-2</v>
      </c>
      <c r="E177">
        <f t="shared" si="8"/>
        <v>169</v>
      </c>
      <c r="G177" s="4">
        <v>152</v>
      </c>
      <c r="H177" s="4">
        <v>6.5898989542636892</v>
      </c>
      <c r="I177" s="4">
        <v>0.58386777625983299</v>
      </c>
      <c r="K177" s="4">
        <v>36.071428571428569</v>
      </c>
      <c r="L177" s="4">
        <v>6.9954547525123667</v>
      </c>
    </row>
    <row r="178" spans="1:12" x14ac:dyDescent="0.15">
      <c r="A178" s="2">
        <v>36586</v>
      </c>
      <c r="B178" s="1">
        <v>4436.54</v>
      </c>
      <c r="C178">
        <f t="shared" si="6"/>
        <v>8.3976300723510562</v>
      </c>
      <c r="D178">
        <f t="shared" si="7"/>
        <v>0.10049245496230164</v>
      </c>
      <c r="E178">
        <f t="shared" si="8"/>
        <v>170</v>
      </c>
      <c r="G178" s="4">
        <v>153</v>
      </c>
      <c r="H178" s="4">
        <v>6.6061572849572405</v>
      </c>
      <c r="I178" s="4">
        <v>0.55059952740310525</v>
      </c>
      <c r="K178" s="4">
        <v>36.30952380952381</v>
      </c>
      <c r="L178" s="4">
        <v>7.0076467667329512</v>
      </c>
    </row>
    <row r="179" spans="1:12" x14ac:dyDescent="0.15">
      <c r="A179" s="2">
        <v>36617</v>
      </c>
      <c r="B179" s="1">
        <v>3742.25</v>
      </c>
      <c r="C179">
        <f t="shared" si="6"/>
        <v>8.2274423137953452</v>
      </c>
      <c r="D179">
        <f t="shared" si="7"/>
        <v>-0.170187758555711</v>
      </c>
      <c r="E179">
        <f t="shared" si="8"/>
        <v>171</v>
      </c>
      <c r="G179" s="4">
        <v>154</v>
      </c>
      <c r="H179" s="4">
        <v>6.7058038580499861</v>
      </c>
      <c r="I179" s="4">
        <v>0.60867839921382583</v>
      </c>
      <c r="K179" s="4">
        <v>36.547619047619044</v>
      </c>
      <c r="L179" s="4">
        <v>7.0109605738191636</v>
      </c>
    </row>
    <row r="180" spans="1:12" x14ac:dyDescent="0.15">
      <c r="A180" s="2">
        <v>36647</v>
      </c>
      <c r="B180" s="1">
        <v>3412.799</v>
      </c>
      <c r="C180">
        <f t="shared" si="6"/>
        <v>8.1352880547025102</v>
      </c>
      <c r="D180">
        <f t="shared" si="7"/>
        <v>-9.2154259092835034E-2</v>
      </c>
      <c r="E180">
        <f t="shared" si="8"/>
        <v>172</v>
      </c>
      <c r="G180" s="4">
        <v>155</v>
      </c>
      <c r="H180" s="4">
        <v>6.7008907971540292</v>
      </c>
      <c r="I180" s="4">
        <v>0.74406987949292436</v>
      </c>
      <c r="K180" s="4">
        <v>36.785714285714285</v>
      </c>
      <c r="L180" s="4">
        <v>7.0123729187760038</v>
      </c>
    </row>
    <row r="181" spans="1:12" x14ac:dyDescent="0.15">
      <c r="A181" s="2">
        <v>36678</v>
      </c>
      <c r="B181" s="1">
        <v>3748.819</v>
      </c>
      <c r="C181">
        <f t="shared" si="6"/>
        <v>8.2291961360292056</v>
      </c>
      <c r="D181">
        <f t="shared" si="7"/>
        <v>9.3908081326695481E-2</v>
      </c>
      <c r="E181">
        <f t="shared" si="8"/>
        <v>173</v>
      </c>
      <c r="G181" s="4">
        <v>156</v>
      </c>
      <c r="H181" s="4">
        <v>6.719883139666055</v>
      </c>
      <c r="I181" s="4">
        <v>0.87448803740984093</v>
      </c>
      <c r="K181" s="4">
        <v>37.023809523809526</v>
      </c>
      <c r="L181" s="4">
        <v>7.0431590426255131</v>
      </c>
    </row>
    <row r="182" spans="1:12" x14ac:dyDescent="0.15">
      <c r="A182" s="2">
        <v>36708</v>
      </c>
      <c r="B182" s="1">
        <v>3825.931</v>
      </c>
      <c r="C182">
        <f t="shared" si="6"/>
        <v>8.2495571153367901</v>
      </c>
      <c r="D182">
        <f t="shared" si="7"/>
        <v>2.0360979307584515E-2</v>
      </c>
      <c r="E182">
        <f t="shared" si="8"/>
        <v>174</v>
      </c>
      <c r="G182" s="4">
        <v>157</v>
      </c>
      <c r="H182" s="4">
        <v>6.6531916589723759</v>
      </c>
      <c r="I182" s="4">
        <v>0.94400293492413567</v>
      </c>
      <c r="K182" s="4">
        <v>37.261904761904759</v>
      </c>
      <c r="L182" s="4">
        <v>7.0458662941091559</v>
      </c>
    </row>
    <row r="183" spans="1:12" x14ac:dyDescent="0.15">
      <c r="A183" s="2">
        <v>36739</v>
      </c>
      <c r="B183" s="1">
        <v>3772.6329999999998</v>
      </c>
      <c r="C183">
        <f t="shared" si="6"/>
        <v>8.2355284451564081</v>
      </c>
      <c r="D183">
        <f t="shared" si="7"/>
        <v>-1.4028670180382008E-2</v>
      </c>
      <c r="E183">
        <f t="shared" si="8"/>
        <v>175</v>
      </c>
      <c r="G183" s="4">
        <v>158</v>
      </c>
      <c r="H183" s="4">
        <v>6.6702928443071254</v>
      </c>
      <c r="I183" s="4">
        <v>0.94500401695672842</v>
      </c>
      <c r="K183" s="4">
        <v>37.5</v>
      </c>
      <c r="L183" s="4">
        <v>7.0624563787291263</v>
      </c>
    </row>
    <row r="184" spans="1:12" x14ac:dyDescent="0.15">
      <c r="A184" s="2">
        <v>36770</v>
      </c>
      <c r="B184" s="1">
        <v>3742.1959999999999</v>
      </c>
      <c r="C184">
        <f t="shared" si="6"/>
        <v>8.227427883869602</v>
      </c>
      <c r="D184">
        <f t="shared" si="7"/>
        <v>-8.1005612868061405E-3</v>
      </c>
      <c r="E184">
        <f t="shared" si="8"/>
        <v>176</v>
      </c>
      <c r="G184" s="4">
        <v>159</v>
      </c>
      <c r="H184" s="4">
        <v>6.7021116190426486</v>
      </c>
      <c r="I184" s="4">
        <v>0.97499696712966699</v>
      </c>
      <c r="K184" s="4">
        <v>37.738095238095241</v>
      </c>
      <c r="L184" s="4">
        <v>7.0715691197203512</v>
      </c>
    </row>
    <row r="185" spans="1:12" x14ac:dyDescent="0.15">
      <c r="A185" s="2">
        <v>36800</v>
      </c>
      <c r="B185" s="1">
        <v>3268.183</v>
      </c>
      <c r="C185">
        <f t="shared" si="6"/>
        <v>8.0919894519641087</v>
      </c>
      <c r="D185">
        <f t="shared" si="7"/>
        <v>-0.13543843190549332</v>
      </c>
      <c r="E185">
        <f t="shared" si="8"/>
        <v>177</v>
      </c>
      <c r="G185" s="4">
        <v>160</v>
      </c>
      <c r="H185" s="4">
        <v>6.670607701425828</v>
      </c>
      <c r="I185" s="4">
        <v>0.98969887070835139</v>
      </c>
      <c r="K185" s="4">
        <v>37.976190476190474</v>
      </c>
      <c r="L185" s="4">
        <v>7.0802293413017487</v>
      </c>
    </row>
    <row r="186" spans="1:12" x14ac:dyDescent="0.15">
      <c r="A186" s="2">
        <v>36831</v>
      </c>
      <c r="B186" s="1">
        <v>2943.9050000000002</v>
      </c>
      <c r="C186">
        <f t="shared" si="6"/>
        <v>7.9874922103063719</v>
      </c>
      <c r="D186">
        <f t="shared" si="7"/>
        <v>-0.10449724165773677</v>
      </c>
      <c r="E186">
        <f t="shared" si="8"/>
        <v>178</v>
      </c>
      <c r="G186" s="4">
        <v>161</v>
      </c>
      <c r="H186" s="4">
        <v>6.6955699103343846</v>
      </c>
      <c r="I186" s="4">
        <v>0.97839897914458795</v>
      </c>
      <c r="K186" s="4">
        <v>38.214285714285715</v>
      </c>
      <c r="L186" s="4">
        <v>7.0893048712214464</v>
      </c>
    </row>
    <row r="187" spans="1:12" x14ac:dyDescent="0.15">
      <c r="A187" s="2">
        <v>36861</v>
      </c>
      <c r="B187" s="1">
        <v>2578.7510000000002</v>
      </c>
      <c r="C187">
        <f t="shared" si="6"/>
        <v>7.8550604521701661</v>
      </c>
      <c r="D187">
        <f t="shared" si="7"/>
        <v>-0.13243175813620578</v>
      </c>
      <c r="E187">
        <f t="shared" si="8"/>
        <v>179</v>
      </c>
      <c r="G187" s="4">
        <v>162</v>
      </c>
      <c r="H187" s="4">
        <v>6.7426605893208249</v>
      </c>
      <c r="I187" s="4">
        <v>1.0181814761220815</v>
      </c>
      <c r="K187" s="4">
        <v>38.452380952380949</v>
      </c>
      <c r="L187" s="4">
        <v>7.08958754942838</v>
      </c>
    </row>
    <row r="188" spans="1:12" x14ac:dyDescent="0.15">
      <c r="A188" s="2">
        <v>36892</v>
      </c>
      <c r="B188" s="1">
        <v>2519.1</v>
      </c>
      <c r="C188">
        <f t="shared" si="6"/>
        <v>7.8316569738576272</v>
      </c>
      <c r="D188">
        <f t="shared" si="7"/>
        <v>-2.3403478312538972E-2</v>
      </c>
      <c r="E188">
        <f t="shared" si="8"/>
        <v>180</v>
      </c>
      <c r="G188" s="4">
        <v>163</v>
      </c>
      <c r="H188" s="4">
        <v>6.6970920665212921</v>
      </c>
      <c r="I188" s="4">
        <v>1.0448402269338395</v>
      </c>
      <c r="K188" s="4">
        <v>38.69047619047619</v>
      </c>
      <c r="L188" s="4">
        <v>7.0954382708959578</v>
      </c>
    </row>
    <row r="189" spans="1:12" x14ac:dyDescent="0.15">
      <c r="A189" s="2">
        <v>36923</v>
      </c>
      <c r="B189" s="1">
        <v>2244.4319999999998</v>
      </c>
      <c r="C189">
        <f t="shared" si="6"/>
        <v>7.7162077614832505</v>
      </c>
      <c r="D189">
        <f t="shared" si="7"/>
        <v>-0.11544921237437666</v>
      </c>
      <c r="E189">
        <f t="shared" si="8"/>
        <v>181</v>
      </c>
      <c r="G189" s="4">
        <v>164</v>
      </c>
      <c r="H189" s="4">
        <v>6.7512350462328259</v>
      </c>
      <c r="I189" s="4">
        <v>1.0586215696201808</v>
      </c>
      <c r="K189" s="4">
        <v>38.928571428571431</v>
      </c>
      <c r="L189" s="4">
        <v>7.1020416378690649</v>
      </c>
    </row>
    <row r="190" spans="1:12" x14ac:dyDescent="0.15">
      <c r="A190" s="2">
        <v>36951</v>
      </c>
      <c r="B190" s="1">
        <v>1752.6679999999999</v>
      </c>
      <c r="C190">
        <f t="shared" si="6"/>
        <v>7.4688944773669581</v>
      </c>
      <c r="D190">
        <f t="shared" si="7"/>
        <v>-0.24731328411629239</v>
      </c>
      <c r="E190">
        <f t="shared" si="8"/>
        <v>182</v>
      </c>
      <c r="G190" s="4">
        <v>165</v>
      </c>
      <c r="H190" s="4">
        <v>6.7290255790027453</v>
      </c>
      <c r="I190" s="4">
        <v>1.0880961140014653</v>
      </c>
      <c r="K190" s="4">
        <v>39.166666666666664</v>
      </c>
      <c r="L190" s="4">
        <v>7.1146377323752192</v>
      </c>
    </row>
    <row r="191" spans="1:12" x14ac:dyDescent="0.15">
      <c r="A191" s="2">
        <v>36982</v>
      </c>
      <c r="B191" s="1">
        <v>1677.5540000000001</v>
      </c>
      <c r="C191">
        <f t="shared" si="6"/>
        <v>7.4250920590877847</v>
      </c>
      <c r="D191">
        <f t="shared" si="7"/>
        <v>-4.3802418279173416E-2</v>
      </c>
      <c r="E191">
        <f t="shared" si="8"/>
        <v>183</v>
      </c>
      <c r="G191" s="4">
        <v>166</v>
      </c>
      <c r="H191" s="4">
        <v>6.8116794953977031</v>
      </c>
      <c r="I191" s="4">
        <v>1.154617184469874</v>
      </c>
      <c r="K191" s="4">
        <v>39.404761904761905</v>
      </c>
      <c r="L191" s="4">
        <v>7.1200376607555356</v>
      </c>
    </row>
    <row r="192" spans="1:12" x14ac:dyDescent="0.15">
      <c r="A192" s="2">
        <v>37012</v>
      </c>
      <c r="B192" s="1">
        <v>1902.6289999999999</v>
      </c>
      <c r="C192">
        <f t="shared" si="6"/>
        <v>7.5509918929562048</v>
      </c>
      <c r="D192">
        <f t="shared" si="7"/>
        <v>0.12589983386842007</v>
      </c>
      <c r="E192">
        <f t="shared" si="8"/>
        <v>184</v>
      </c>
      <c r="G192" s="4">
        <v>167</v>
      </c>
      <c r="H192" s="4">
        <v>6.8227845555928885</v>
      </c>
      <c r="I192" s="4">
        <v>1.2963829861926675</v>
      </c>
      <c r="K192" s="4">
        <v>39.642857142857139</v>
      </c>
      <c r="L192" s="4">
        <v>7.120302082560797</v>
      </c>
    </row>
    <row r="193" spans="1:12" x14ac:dyDescent="0.15">
      <c r="A193" s="2">
        <v>37043</v>
      </c>
      <c r="B193" s="1">
        <v>1795.329</v>
      </c>
      <c r="C193">
        <f t="shared" si="6"/>
        <v>7.4929435710354637</v>
      </c>
      <c r="D193">
        <f t="shared" si="7"/>
        <v>-5.8048321920741053E-2</v>
      </c>
      <c r="E193">
        <f t="shared" si="8"/>
        <v>185</v>
      </c>
      <c r="G193" s="4">
        <v>168</v>
      </c>
      <c r="H193" s="4">
        <v>6.7935684002334789</v>
      </c>
      <c r="I193" s="4">
        <v>1.4042756342901956</v>
      </c>
      <c r="K193" s="4">
        <v>39.88095238095238</v>
      </c>
      <c r="L193" s="4">
        <v>7.1297173326027483</v>
      </c>
    </row>
    <row r="194" spans="1:12" x14ac:dyDescent="0.15">
      <c r="A194" s="2">
        <v>37073</v>
      </c>
      <c r="B194" s="1">
        <v>1693.38</v>
      </c>
      <c r="C194">
        <f t="shared" si="6"/>
        <v>7.4344818105797925</v>
      </c>
      <c r="D194">
        <f t="shared" si="7"/>
        <v>-5.8461760455671197E-2</v>
      </c>
      <c r="E194">
        <f t="shared" si="8"/>
        <v>186</v>
      </c>
      <c r="G194" s="4">
        <v>169</v>
      </c>
      <c r="H194" s="4">
        <v>6.813433016481973</v>
      </c>
      <c r="I194" s="4">
        <v>1.4837046009067816</v>
      </c>
      <c r="K194" s="4">
        <v>40.11904761904762</v>
      </c>
      <c r="L194" s="4">
        <v>7.1315969865285584</v>
      </c>
    </row>
    <row r="195" spans="1:12" x14ac:dyDescent="0.15">
      <c r="A195" s="2">
        <v>37104</v>
      </c>
      <c r="B195" s="1">
        <v>1589.9649999999999</v>
      </c>
      <c r="C195">
        <f t="shared" si="6"/>
        <v>7.3714672823933807</v>
      </c>
      <c r="D195">
        <f t="shared" si="7"/>
        <v>-6.3014528186411845E-2</v>
      </c>
      <c r="E195">
        <f t="shared" si="8"/>
        <v>187</v>
      </c>
      <c r="G195" s="4">
        <v>170</v>
      </c>
      <c r="H195" s="4">
        <v>6.8232454604390789</v>
      </c>
      <c r="I195" s="4">
        <v>1.5743846119119773</v>
      </c>
      <c r="K195" s="4">
        <v>40.357142857142854</v>
      </c>
      <c r="L195" s="4">
        <v>7.1457898073193213</v>
      </c>
    </row>
    <row r="196" spans="1:12" x14ac:dyDescent="0.15">
      <c r="A196" s="2">
        <v>37135</v>
      </c>
      <c r="B196" s="1">
        <v>1250.873</v>
      </c>
      <c r="C196">
        <f t="shared" si="6"/>
        <v>7.1315969865285584</v>
      </c>
      <c r="D196">
        <f t="shared" si="7"/>
        <v>-0.23987029586482222</v>
      </c>
      <c r="E196">
        <f t="shared" si="8"/>
        <v>188</v>
      </c>
      <c r="G196" s="4">
        <v>171</v>
      </c>
      <c r="H196" s="4">
        <v>6.6923150511207767</v>
      </c>
      <c r="I196" s="4">
        <v>1.5351272626745684</v>
      </c>
      <c r="K196" s="4">
        <v>40.595238095238095</v>
      </c>
      <c r="L196" s="4">
        <v>7.1487379625697525</v>
      </c>
    </row>
    <row r="197" spans="1:12" x14ac:dyDescent="0.15">
      <c r="A197" s="2">
        <v>37165</v>
      </c>
      <c r="B197" s="1">
        <v>1334.297</v>
      </c>
      <c r="C197">
        <f t="shared" si="6"/>
        <v>7.1961598403759153</v>
      </c>
      <c r="D197">
        <f t="shared" si="7"/>
        <v>6.4562853847356827E-2</v>
      </c>
      <c r="E197">
        <f t="shared" si="8"/>
        <v>189</v>
      </c>
      <c r="G197" s="4">
        <v>172</v>
      </c>
      <c r="H197" s="4">
        <v>6.7419022525268577</v>
      </c>
      <c r="I197" s="4">
        <v>1.3933858021756524</v>
      </c>
      <c r="K197" s="4">
        <v>40.833333333333336</v>
      </c>
      <c r="L197" s="4">
        <v>7.1567568123603458</v>
      </c>
    </row>
    <row r="198" spans="1:12" x14ac:dyDescent="0.15">
      <c r="A198" s="2">
        <v>37196</v>
      </c>
      <c r="B198" s="1">
        <v>1549.63</v>
      </c>
      <c r="C198">
        <f t="shared" si="6"/>
        <v>7.345771471740183</v>
      </c>
      <c r="D198">
        <f t="shared" si="7"/>
        <v>0.14961163136426769</v>
      </c>
      <c r="E198">
        <f t="shared" si="8"/>
        <v>190</v>
      </c>
      <c r="G198" s="4">
        <v>173</v>
      </c>
      <c r="H198" s="4">
        <v>6.8474124289490916</v>
      </c>
      <c r="I198" s="4">
        <v>1.381783707080114</v>
      </c>
      <c r="K198" s="4">
        <v>41.071428571428569</v>
      </c>
      <c r="L198" s="4">
        <v>7.1737667305235222</v>
      </c>
    </row>
    <row r="199" spans="1:12" x14ac:dyDescent="0.15">
      <c r="A199" s="2">
        <v>37226</v>
      </c>
      <c r="B199" s="1">
        <v>1626.6949999999999</v>
      </c>
      <c r="C199">
        <f t="shared" si="6"/>
        <v>7.3943056280601782</v>
      </c>
      <c r="D199">
        <f t="shared" si="7"/>
        <v>4.8534156319995247E-2</v>
      </c>
      <c r="E199">
        <f t="shared" si="8"/>
        <v>191</v>
      </c>
      <c r="G199" s="4">
        <v>174</v>
      </c>
      <c r="H199" s="4">
        <v>6.8185313424929372</v>
      </c>
      <c r="I199" s="4">
        <v>1.4310257728438529</v>
      </c>
      <c r="K199" s="4">
        <v>41.30952380952381</v>
      </c>
      <c r="L199" s="4">
        <v>7.191851680592861</v>
      </c>
    </row>
    <row r="200" spans="1:12" x14ac:dyDescent="0.15">
      <c r="A200" s="2">
        <v>37257</v>
      </c>
      <c r="B200" s="1">
        <v>1598.36</v>
      </c>
      <c r="C200">
        <f t="shared" si="6"/>
        <v>7.3767333825561332</v>
      </c>
      <c r="D200">
        <f t="shared" si="7"/>
        <v>-1.7572245504045014E-2</v>
      </c>
      <c r="E200">
        <f t="shared" si="8"/>
        <v>192</v>
      </c>
      <c r="G200" s="4">
        <v>175</v>
      </c>
      <c r="H200" s="4">
        <v>6.8099207802801551</v>
      </c>
      <c r="I200" s="4">
        <v>1.425607664876253</v>
      </c>
      <c r="K200" s="4">
        <v>41.547619047619044</v>
      </c>
      <c r="L200" s="4">
        <v>7.1945554626843213</v>
      </c>
    </row>
    <row r="201" spans="1:12" x14ac:dyDescent="0.15">
      <c r="A201" s="2">
        <v>37288</v>
      </c>
      <c r="B201" s="1">
        <v>1429.9760000000001</v>
      </c>
      <c r="C201">
        <f t="shared" ref="C201:C264" si="9">LN(B201)</f>
        <v>7.2654129398963301</v>
      </c>
      <c r="D201">
        <f t="shared" si="7"/>
        <v>-0.11132044265980312</v>
      </c>
      <c r="E201">
        <f t="shared" si="8"/>
        <v>193</v>
      </c>
      <c r="G201" s="4">
        <v>176</v>
      </c>
      <c r="H201" s="4">
        <v>6.8221813944561207</v>
      </c>
      <c r="I201" s="4">
        <v>1.4052464894134813</v>
      </c>
      <c r="K201" s="4">
        <v>41.785714285714285</v>
      </c>
      <c r="L201" s="4">
        <v>7.1961598403759153</v>
      </c>
    </row>
    <row r="202" spans="1:12" x14ac:dyDescent="0.15">
      <c r="A202" s="2">
        <v>37316</v>
      </c>
      <c r="B202" s="1">
        <v>1486.0630000000001</v>
      </c>
      <c r="C202">
        <f t="shared" si="9"/>
        <v>7.3038856200721689</v>
      </c>
      <c r="D202">
        <f t="shared" ref="D202:D265" si="10">+C202-C201</f>
        <v>3.8472680175838825E-2</v>
      </c>
      <c r="E202">
        <f t="shared" si="8"/>
        <v>194</v>
      </c>
      <c r="G202" s="4">
        <v>177</v>
      </c>
      <c r="H202" s="4">
        <v>6.7654545977076506</v>
      </c>
      <c r="I202" s="4">
        <v>1.3265348542564581</v>
      </c>
      <c r="K202" s="4">
        <v>42.023809523809526</v>
      </c>
      <c r="L202" s="4">
        <v>7.2044273202969986</v>
      </c>
    </row>
    <row r="203" spans="1:12" x14ac:dyDescent="0.15">
      <c r="A203" s="2">
        <v>37347</v>
      </c>
      <c r="B203" s="1">
        <v>1356.3869999999999</v>
      </c>
      <c r="C203">
        <f t="shared" si="9"/>
        <v>7.2125798260121012</v>
      </c>
      <c r="D203">
        <f t="shared" si="10"/>
        <v>-9.1305794060067669E-2</v>
      </c>
      <c r="E203">
        <f t="shared" ref="E203:E266" si="11">+E202+1</f>
        <v>195</v>
      </c>
      <c r="G203" s="4">
        <v>178</v>
      </c>
      <c r="H203" s="4">
        <v>6.7906636607539337</v>
      </c>
      <c r="I203" s="4">
        <v>1.1968285495524382</v>
      </c>
      <c r="K203" s="4">
        <v>42.261904761904759</v>
      </c>
      <c r="L203" s="4">
        <v>7.2119300953398424</v>
      </c>
    </row>
    <row r="204" spans="1:12" x14ac:dyDescent="0.15">
      <c r="A204" s="2">
        <v>37377</v>
      </c>
      <c r="B204" s="1">
        <v>1248.5239999999999</v>
      </c>
      <c r="C204">
        <f t="shared" si="9"/>
        <v>7.1297173326027483</v>
      </c>
      <c r="D204">
        <f t="shared" si="10"/>
        <v>-8.2862493409352922E-2</v>
      </c>
      <c r="E204">
        <f t="shared" si="11"/>
        <v>196</v>
      </c>
      <c r="G204" s="4">
        <v>179</v>
      </c>
      <c r="H204" s="4">
        <v>6.7853947084188402</v>
      </c>
      <c r="I204" s="4">
        <v>1.0696657437513259</v>
      </c>
      <c r="K204" s="4">
        <v>42.5</v>
      </c>
      <c r="L204" s="4">
        <v>7.2125798260121012</v>
      </c>
    </row>
    <row r="205" spans="1:12" x14ac:dyDescent="0.15">
      <c r="A205" s="2">
        <v>37408</v>
      </c>
      <c r="B205" s="1">
        <v>1105.0509999999999</v>
      </c>
      <c r="C205">
        <f t="shared" si="9"/>
        <v>7.0076467667329512</v>
      </c>
      <c r="D205">
        <f t="shared" si="10"/>
        <v>-0.12207056586979714</v>
      </c>
      <c r="E205">
        <f t="shared" si="11"/>
        <v>197</v>
      </c>
      <c r="G205" s="4">
        <v>180</v>
      </c>
      <c r="H205" s="4">
        <v>6.851026887373493</v>
      </c>
      <c r="I205" s="4">
        <v>0.98063008648413419</v>
      </c>
      <c r="K205" s="4">
        <v>42.738095238095234</v>
      </c>
      <c r="L205" s="4">
        <v>7.2139295616850694</v>
      </c>
    </row>
    <row r="206" spans="1:12" x14ac:dyDescent="0.15">
      <c r="A206" s="2">
        <v>37438</v>
      </c>
      <c r="B206" s="1">
        <v>977.60500000000002</v>
      </c>
      <c r="C206">
        <f t="shared" si="9"/>
        <v>6.8851057029705363</v>
      </c>
      <c r="D206">
        <f t="shared" si="10"/>
        <v>-0.12254106376241491</v>
      </c>
      <c r="E206">
        <f t="shared" si="11"/>
        <v>198</v>
      </c>
      <c r="G206" s="4">
        <v>181</v>
      </c>
      <c r="H206" s="4">
        <v>6.81256966802174</v>
      </c>
      <c r="I206" s="4">
        <v>0.90363809346151047</v>
      </c>
      <c r="K206" s="4">
        <v>42.976190476190474</v>
      </c>
      <c r="L206" s="4">
        <v>7.2395544710615258</v>
      </c>
    </row>
    <row r="207" spans="1:12" x14ac:dyDescent="0.15">
      <c r="A207" s="2">
        <v>37469</v>
      </c>
      <c r="B207" s="1">
        <v>960.47299999999996</v>
      </c>
      <c r="C207">
        <f t="shared" si="9"/>
        <v>6.8674258714543202</v>
      </c>
      <c r="D207">
        <f t="shared" si="10"/>
        <v>-1.7679831516216105E-2</v>
      </c>
      <c r="E207">
        <f t="shared" si="11"/>
        <v>199</v>
      </c>
      <c r="G207" s="4">
        <v>182</v>
      </c>
      <c r="H207" s="4">
        <v>6.7534998059391338</v>
      </c>
      <c r="I207" s="4">
        <v>0.71539467142782431</v>
      </c>
      <c r="K207" s="4">
        <v>43.214285714285715</v>
      </c>
      <c r="L207" s="4">
        <v>7.2410739769946701</v>
      </c>
    </row>
    <row r="208" spans="1:12" x14ac:dyDescent="0.15">
      <c r="A208" s="2">
        <v>37500</v>
      </c>
      <c r="B208" s="1">
        <v>893.18</v>
      </c>
      <c r="C208">
        <f t="shared" si="9"/>
        <v>6.79478812831361</v>
      </c>
      <c r="D208">
        <f t="shared" si="10"/>
        <v>-7.2637743140710143E-2</v>
      </c>
      <c r="E208">
        <f t="shared" si="11"/>
        <v>200</v>
      </c>
      <c r="G208" s="4">
        <v>183</v>
      </c>
      <c r="H208" s="4">
        <v>6.8680425096231197</v>
      </c>
      <c r="I208" s="4">
        <v>0.55704954946466501</v>
      </c>
      <c r="K208" s="4">
        <v>43.452380952380949</v>
      </c>
      <c r="L208" s="4">
        <v>7.2445053341510599</v>
      </c>
    </row>
    <row r="209" spans="1:12" x14ac:dyDescent="0.15">
      <c r="A209" s="2">
        <v>37530</v>
      </c>
      <c r="B209" s="1">
        <v>913.21299999999997</v>
      </c>
      <c r="C209">
        <f t="shared" si="9"/>
        <v>6.8169691502091547</v>
      </c>
      <c r="D209">
        <f t="shared" si="10"/>
        <v>2.2181021895544717E-2</v>
      </c>
      <c r="E209">
        <f t="shared" si="11"/>
        <v>201</v>
      </c>
      <c r="G209" s="4">
        <v>184</v>
      </c>
      <c r="H209" s="4">
        <v>6.9650836068662043</v>
      </c>
      <c r="I209" s="4">
        <v>0.58590828609000045</v>
      </c>
      <c r="K209" s="4">
        <v>43.69047619047619</v>
      </c>
      <c r="L209" s="4">
        <v>7.2476587649855979</v>
      </c>
    </row>
    <row r="210" spans="1:12" x14ac:dyDescent="0.15">
      <c r="A210" s="2">
        <v>37561</v>
      </c>
      <c r="B210" s="1">
        <v>1057.7080000000001</v>
      </c>
      <c r="C210">
        <f t="shared" si="9"/>
        <v>6.9638595818867595</v>
      </c>
      <c r="D210">
        <f t="shared" si="10"/>
        <v>0.14689043167760474</v>
      </c>
      <c r="E210">
        <f t="shared" si="11"/>
        <v>202</v>
      </c>
      <c r="G210" s="4">
        <v>185</v>
      </c>
      <c r="H210" s="4">
        <v>6.8790515289056922</v>
      </c>
      <c r="I210" s="4">
        <v>0.61389204212977155</v>
      </c>
      <c r="K210" s="4">
        <v>43.928571428571431</v>
      </c>
      <c r="L210" s="4">
        <v>7.2533302454772324</v>
      </c>
    </row>
    <row r="211" spans="1:12" x14ac:dyDescent="0.15">
      <c r="A211" s="2">
        <v>37591</v>
      </c>
      <c r="B211" s="1">
        <v>1032.75</v>
      </c>
      <c r="C211">
        <f t="shared" si="9"/>
        <v>6.9399804262768736</v>
      </c>
      <c r="D211">
        <f t="shared" si="10"/>
        <v>-2.3879155609885849E-2</v>
      </c>
      <c r="E211">
        <f t="shared" si="11"/>
        <v>203</v>
      </c>
      <c r="G211" s="4">
        <v>186</v>
      </c>
      <c r="H211" s="4">
        <v>6.8880293327203921</v>
      </c>
      <c r="I211" s="4">
        <v>0.54645247785940043</v>
      </c>
      <c r="K211" s="4">
        <v>44.166666666666664</v>
      </c>
      <c r="L211" s="4">
        <v>7.2562640704743915</v>
      </c>
    </row>
    <row r="212" spans="1:12" x14ac:dyDescent="0.15">
      <c r="A212" s="2">
        <v>37622</v>
      </c>
      <c r="B212" s="1">
        <v>1035.548</v>
      </c>
      <c r="C212">
        <f t="shared" si="9"/>
        <v>6.9426860341794612</v>
      </c>
      <c r="D212">
        <f t="shared" si="10"/>
        <v>2.705607902587559E-3</v>
      </c>
      <c r="E212">
        <f t="shared" si="11"/>
        <v>204</v>
      </c>
      <c r="G212" s="4">
        <v>187</v>
      </c>
      <c r="H212" s="4">
        <v>6.8948643420632534</v>
      </c>
      <c r="I212" s="4">
        <v>0.47660294033012729</v>
      </c>
      <c r="K212" s="4">
        <v>44.404761904761905</v>
      </c>
      <c r="L212" s="4">
        <v>7.2570739316359401</v>
      </c>
    </row>
    <row r="213" spans="1:12" x14ac:dyDescent="0.15">
      <c r="A213" s="2">
        <v>37653</v>
      </c>
      <c r="B213" s="1">
        <v>984.15300000000002</v>
      </c>
      <c r="C213">
        <f t="shared" si="9"/>
        <v>6.891781372770156</v>
      </c>
      <c r="D213">
        <f t="shared" si="10"/>
        <v>-5.0904661409305163E-2</v>
      </c>
      <c r="E213">
        <f t="shared" si="11"/>
        <v>205</v>
      </c>
      <c r="G213" s="4">
        <v>188</v>
      </c>
      <c r="H213" s="4">
        <v>6.8125037599700491</v>
      </c>
      <c r="I213" s="4">
        <v>0.31909322655850936</v>
      </c>
      <c r="K213" s="4">
        <v>44.642857142857139</v>
      </c>
      <c r="L213" s="4">
        <v>7.2633849768414649</v>
      </c>
    </row>
    <row r="214" spans="1:12" x14ac:dyDescent="0.15">
      <c r="A214" s="2">
        <v>37681</v>
      </c>
      <c r="B214" s="1">
        <v>1028.749</v>
      </c>
      <c r="C214">
        <f t="shared" si="9"/>
        <v>6.9360987799373444</v>
      </c>
      <c r="D214">
        <f t="shared" si="10"/>
        <v>4.431740716718835E-2</v>
      </c>
      <c r="E214">
        <f t="shared" si="11"/>
        <v>206</v>
      </c>
      <c r="G214" s="4">
        <v>189</v>
      </c>
      <c r="H214" s="4">
        <v>6.9792906079930681</v>
      </c>
      <c r="I214" s="4">
        <v>0.21686923238284717</v>
      </c>
      <c r="K214" s="4">
        <v>44.88095238095238</v>
      </c>
      <c r="L214" s="4">
        <v>7.2646853903628887</v>
      </c>
    </row>
    <row r="215" spans="1:12" x14ac:dyDescent="0.15">
      <c r="A215" s="2">
        <v>37712</v>
      </c>
      <c r="B215" s="1">
        <v>1068.6089999999999</v>
      </c>
      <c r="C215">
        <f t="shared" si="9"/>
        <v>6.974113081722904</v>
      </c>
      <c r="D215">
        <f t="shared" si="10"/>
        <v>3.8014301785559645E-2</v>
      </c>
      <c r="E215">
        <f t="shared" si="11"/>
        <v>207</v>
      </c>
      <c r="G215" s="4">
        <v>190</v>
      </c>
      <c r="H215" s="4">
        <v>7.0325093879283003</v>
      </c>
      <c r="I215" s="4">
        <v>0.3132620838118827</v>
      </c>
      <c r="K215" s="4">
        <v>45.11904761904762</v>
      </c>
      <c r="L215" s="4">
        <v>7.2654129398963301</v>
      </c>
    </row>
    <row r="216" spans="1:12" x14ac:dyDescent="0.15">
      <c r="A216" s="2">
        <v>37742</v>
      </c>
      <c r="B216" s="1">
        <v>1144.999</v>
      </c>
      <c r="C216">
        <f t="shared" si="9"/>
        <v>7.0431590426255131</v>
      </c>
      <c r="D216">
        <f t="shared" si="10"/>
        <v>6.904596090260906E-2</v>
      </c>
      <c r="E216">
        <f t="shared" si="11"/>
        <v>208</v>
      </c>
      <c r="G216" s="4">
        <v>191</v>
      </c>
      <c r="H216" s="4">
        <v>6.9893767335645611</v>
      </c>
      <c r="I216" s="4">
        <v>0.40492889449561709</v>
      </c>
      <c r="K216" s="4">
        <v>45.357142857142854</v>
      </c>
      <c r="L216" s="4">
        <v>7.2774349931319549</v>
      </c>
    </row>
    <row r="217" spans="1:12" x14ac:dyDescent="0.15">
      <c r="A217" s="2">
        <v>37773</v>
      </c>
      <c r="B217" s="1">
        <v>1214.444</v>
      </c>
      <c r="C217">
        <f t="shared" si="9"/>
        <v>7.1020416378690649</v>
      </c>
      <c r="D217">
        <f t="shared" si="10"/>
        <v>5.8882595243551883E-2</v>
      </c>
      <c r="E217">
        <f t="shared" si="11"/>
        <v>209</v>
      </c>
      <c r="G217" s="4">
        <v>192</v>
      </c>
      <c r="H217" s="4">
        <v>6.9643474526765008</v>
      </c>
      <c r="I217" s="4">
        <v>0.41238592987963241</v>
      </c>
      <c r="K217" s="4">
        <v>45.595238095238095</v>
      </c>
      <c r="L217" s="4">
        <v>7.2807357621341477</v>
      </c>
    </row>
    <row r="218" spans="1:12" x14ac:dyDescent="0.15">
      <c r="A218" s="2">
        <v>37803</v>
      </c>
      <c r="B218" s="1">
        <v>1268.7529999999999</v>
      </c>
      <c r="C218">
        <f t="shared" si="9"/>
        <v>7.1457898073193213</v>
      </c>
      <c r="D218">
        <f t="shared" si="10"/>
        <v>4.3748169450256391E-2</v>
      </c>
      <c r="E218">
        <f t="shared" si="11"/>
        <v>210</v>
      </c>
      <c r="G218" s="4">
        <v>193</v>
      </c>
      <c r="H218" s="4">
        <v>6.9250089242204007</v>
      </c>
      <c r="I218" s="4">
        <v>0.34040401567592937</v>
      </c>
      <c r="K218" s="4">
        <v>45.833333333333329</v>
      </c>
      <c r="L218" s="4">
        <v>7.2925502235933894</v>
      </c>
    </row>
    <row r="219" spans="1:12" x14ac:dyDescent="0.15">
      <c r="A219" s="2">
        <v>37834</v>
      </c>
      <c r="B219" s="1">
        <v>1272.499</v>
      </c>
      <c r="C219">
        <f t="shared" si="9"/>
        <v>7.1487379625697525</v>
      </c>
      <c r="D219">
        <f t="shared" si="10"/>
        <v>2.9481552504311281E-3</v>
      </c>
      <c r="E219">
        <f t="shared" si="11"/>
        <v>211</v>
      </c>
      <c r="G219" s="4">
        <v>194</v>
      </c>
      <c r="H219" s="4">
        <v>7.0117437205604478</v>
      </c>
      <c r="I219" s="4">
        <v>0.29214189951172109</v>
      </c>
      <c r="K219" s="4">
        <v>46.071428571428569</v>
      </c>
      <c r="L219" s="4">
        <v>7.2944846304851447</v>
      </c>
    </row>
    <row r="220" spans="1:12" x14ac:dyDescent="0.15">
      <c r="A220" s="2">
        <v>37865</v>
      </c>
      <c r="B220" s="1">
        <v>1358.2190000000001</v>
      </c>
      <c r="C220">
        <f t="shared" si="9"/>
        <v>7.2139295616850694</v>
      </c>
      <c r="D220">
        <f t="shared" si="10"/>
        <v>6.5191599115316912E-2</v>
      </c>
      <c r="E220">
        <f t="shared" si="11"/>
        <v>212</v>
      </c>
      <c r="G220" s="4">
        <v>195</v>
      </c>
      <c r="H220" s="4">
        <v>6.953753503655828</v>
      </c>
      <c r="I220" s="4">
        <v>0.25882632235627323</v>
      </c>
      <c r="K220" s="4">
        <v>46.30952380952381</v>
      </c>
      <c r="L220" s="4">
        <v>7.2985540265634192</v>
      </c>
    </row>
    <row r="221" spans="1:12" x14ac:dyDescent="0.15">
      <c r="A221" s="2">
        <v>37895</v>
      </c>
      <c r="B221" s="1">
        <v>1395.5920000000001</v>
      </c>
      <c r="C221">
        <f t="shared" si="9"/>
        <v>7.2410739769946701</v>
      </c>
      <c r="D221">
        <f t="shared" si="10"/>
        <v>2.7144415309600767E-2</v>
      </c>
      <c r="E221">
        <f t="shared" si="11"/>
        <v>213</v>
      </c>
      <c r="G221" s="4">
        <v>196</v>
      </c>
      <c r="H221" s="4">
        <v>6.9673161498127882</v>
      </c>
      <c r="I221" s="4">
        <v>0.16240118278996007</v>
      </c>
      <c r="K221" s="4">
        <v>46.547619047619044</v>
      </c>
      <c r="L221" s="4">
        <v>7.303416485515843</v>
      </c>
    </row>
    <row r="222" spans="1:12" x14ac:dyDescent="0.15">
      <c r="A222" s="2">
        <v>37926</v>
      </c>
      <c r="B222" s="1">
        <v>1412.8019999999999</v>
      </c>
      <c r="C222">
        <f t="shared" si="9"/>
        <v>7.2533302454772324</v>
      </c>
      <c r="D222">
        <f t="shared" si="10"/>
        <v>1.2256268482562227E-2</v>
      </c>
      <c r="E222">
        <f t="shared" si="11"/>
        <v>214</v>
      </c>
      <c r="G222" s="4">
        <v>197</v>
      </c>
      <c r="H222" s="4">
        <v>6.956211248633478</v>
      </c>
      <c r="I222" s="4">
        <v>5.1435518099473221E-2</v>
      </c>
      <c r="K222" s="4">
        <v>46.785714285714285</v>
      </c>
      <c r="L222" s="4">
        <v>7.3038856200721689</v>
      </c>
    </row>
    <row r="223" spans="1:12" x14ac:dyDescent="0.15">
      <c r="A223" s="2">
        <v>37956</v>
      </c>
      <c r="B223" s="1">
        <v>1427.079</v>
      </c>
      <c r="C223">
        <f t="shared" si="9"/>
        <v>7.2633849768414649</v>
      </c>
      <c r="D223">
        <f t="shared" si="10"/>
        <v>1.0054731364232516E-2</v>
      </c>
      <c r="E223">
        <f t="shared" si="11"/>
        <v>215</v>
      </c>
      <c r="G223" s="4">
        <v>198</v>
      </c>
      <c r="H223" s="4">
        <v>6.9651595146969054</v>
      </c>
      <c r="I223" s="4">
        <v>-8.0053811726369162E-2</v>
      </c>
      <c r="K223" s="4">
        <v>47.023809523809526</v>
      </c>
      <c r="L223" s="4">
        <v>7.3064542147528284</v>
      </c>
    </row>
    <row r="224" spans="1:12" x14ac:dyDescent="0.15">
      <c r="A224" s="2">
        <v>37987</v>
      </c>
      <c r="B224" s="1">
        <v>1521.3040000000001</v>
      </c>
      <c r="C224">
        <f t="shared" si="9"/>
        <v>7.3273231407958042</v>
      </c>
      <c r="D224">
        <f t="shared" si="10"/>
        <v>6.3938163954339267E-2</v>
      </c>
      <c r="E224">
        <f t="shared" si="11"/>
        <v>216</v>
      </c>
      <c r="G224" s="4">
        <v>199</v>
      </c>
      <c r="H224" s="4">
        <v>7.0286345502859326</v>
      </c>
      <c r="I224" s="4">
        <v>-0.1612086788316125</v>
      </c>
      <c r="K224" s="4">
        <v>47.261904761904759</v>
      </c>
      <c r="L224" s="4">
        <v>7.3128816630631279</v>
      </c>
    </row>
    <row r="225" spans="1:12" x14ac:dyDescent="0.15">
      <c r="A225" s="2">
        <v>38018</v>
      </c>
      <c r="B225" s="1">
        <v>1485.366</v>
      </c>
      <c r="C225">
        <f t="shared" si="9"/>
        <v>7.303416485515843</v>
      </c>
      <c r="D225">
        <f t="shared" si="10"/>
        <v>-2.3906655279961164E-2</v>
      </c>
      <c r="E225">
        <f t="shared" si="11"/>
        <v>217</v>
      </c>
      <c r="G225" s="4">
        <v>200</v>
      </c>
      <c r="H225" s="4">
        <v>7.0093764758032719</v>
      </c>
      <c r="I225" s="4">
        <v>-0.21458834748966193</v>
      </c>
      <c r="K225" s="4">
        <v>47.5</v>
      </c>
      <c r="L225" s="4">
        <v>7.314200573217553</v>
      </c>
    </row>
    <row r="226" spans="1:12" x14ac:dyDescent="0.15">
      <c r="A226" s="2">
        <v>38047</v>
      </c>
      <c r="B226" s="1">
        <v>1428.9359999999999</v>
      </c>
      <c r="C226">
        <f t="shared" si="9"/>
        <v>7.2646853903628887</v>
      </c>
      <c r="D226">
        <f t="shared" si="10"/>
        <v>-3.8731095152954254E-2</v>
      </c>
      <c r="E226">
        <f t="shared" si="11"/>
        <v>218</v>
      </c>
      <c r="G226" s="4">
        <v>201</v>
      </c>
      <c r="H226" s="4">
        <v>7.0676528566820487</v>
      </c>
      <c r="I226" s="4">
        <v>-0.25068370647289395</v>
      </c>
      <c r="K226" s="4">
        <v>47.738095238095234</v>
      </c>
      <c r="L226" s="4">
        <v>7.314482257263812</v>
      </c>
    </row>
    <row r="227" spans="1:12" x14ac:dyDescent="0.15">
      <c r="A227" s="2">
        <v>38078</v>
      </c>
      <c r="B227" s="1">
        <v>1469.3130000000001</v>
      </c>
      <c r="C227">
        <f t="shared" si="9"/>
        <v>7.2925502235933894</v>
      </c>
      <c r="D227">
        <f t="shared" si="10"/>
        <v>2.7864833230500707E-2</v>
      </c>
      <c r="E227">
        <f t="shared" si="11"/>
        <v>219</v>
      </c>
      <c r="G227" s="4">
        <v>202</v>
      </c>
      <c r="H227" s="4">
        <v>7.1414026404459579</v>
      </c>
      <c r="I227" s="4">
        <v>-0.17754305855919839</v>
      </c>
      <c r="K227" s="4">
        <v>47.976190476190474</v>
      </c>
      <c r="L227" s="4">
        <v>7.3236992910953518</v>
      </c>
    </row>
    <row r="228" spans="1:12" x14ac:dyDescent="0.15">
      <c r="A228" s="2">
        <v>38108</v>
      </c>
      <c r="B228" s="1">
        <v>1418.1010000000001</v>
      </c>
      <c r="C228">
        <f t="shared" si="9"/>
        <v>7.2570739316359401</v>
      </c>
      <c r="D228">
        <f t="shared" si="10"/>
        <v>-3.5476291957449391E-2</v>
      </c>
      <c r="E228">
        <f t="shared" si="11"/>
        <v>220</v>
      </c>
      <c r="G228" s="4">
        <v>203</v>
      </c>
      <c r="H228" s="4">
        <v>7.0621926736044873</v>
      </c>
      <c r="I228" s="4">
        <v>-0.12221224732761371</v>
      </c>
      <c r="K228" s="4">
        <v>48.214285714285715</v>
      </c>
      <c r="L228" s="4">
        <v>7.3273231407958042</v>
      </c>
    </row>
    <row r="229" spans="1:12" x14ac:dyDescent="0.15">
      <c r="A229" s="2">
        <v>38139</v>
      </c>
      <c r="B229" s="1">
        <v>1478.1610000000001</v>
      </c>
      <c r="C229">
        <f t="shared" si="9"/>
        <v>7.2985540265634192</v>
      </c>
      <c r="D229">
        <f t="shared" si="10"/>
        <v>4.1480094927479172E-2</v>
      </c>
      <c r="E229">
        <f t="shared" si="11"/>
        <v>221</v>
      </c>
      <c r="G229" s="4">
        <v>204</v>
      </c>
      <c r="H229" s="4">
        <v>7.0851465579288702</v>
      </c>
      <c r="I229" s="4">
        <v>-0.14246052374940898</v>
      </c>
      <c r="K229" s="4">
        <v>48.452380952380949</v>
      </c>
      <c r="L229" s="4">
        <v>7.3273921581497525</v>
      </c>
    </row>
    <row r="230" spans="1:12" x14ac:dyDescent="0.15">
      <c r="A230" s="2">
        <v>38169</v>
      </c>
      <c r="B230" s="1">
        <v>1416.953</v>
      </c>
      <c r="C230">
        <f t="shared" si="9"/>
        <v>7.2562640704743915</v>
      </c>
      <c r="D230">
        <f t="shared" si="10"/>
        <v>-4.2289956089027747E-2</v>
      </c>
      <c r="E230">
        <f t="shared" si="11"/>
        <v>222</v>
      </c>
      <c r="G230" s="4">
        <v>205</v>
      </c>
      <c r="H230" s="4">
        <v>7.0665861135115797</v>
      </c>
      <c r="I230" s="4">
        <v>-0.17480474074142371</v>
      </c>
      <c r="K230" s="4">
        <v>48.69047619047619</v>
      </c>
      <c r="L230" s="4">
        <v>7.3318445424833865</v>
      </c>
    </row>
    <row r="231" spans="1:12" x14ac:dyDescent="0.15">
      <c r="A231" s="2">
        <v>38200</v>
      </c>
      <c r="B231" s="1">
        <v>1355.5060000000001</v>
      </c>
      <c r="C231">
        <f t="shared" si="9"/>
        <v>7.2119300953398424</v>
      </c>
      <c r="D231">
        <f t="shared" si="10"/>
        <v>-4.4333975134549064E-2</v>
      </c>
      <c r="E231">
        <f t="shared" si="11"/>
        <v>223</v>
      </c>
      <c r="G231" s="4">
        <v>206</v>
      </c>
      <c r="H231" s="4">
        <v>7.1250712713577373</v>
      </c>
      <c r="I231" s="4">
        <v>-0.18897249142039296</v>
      </c>
      <c r="K231" s="4">
        <v>48.928571428571431</v>
      </c>
      <c r="L231" s="4">
        <v>7.3358549483858484</v>
      </c>
    </row>
    <row r="232" spans="1:12" x14ac:dyDescent="0.15">
      <c r="A232" s="2">
        <v>38231</v>
      </c>
      <c r="B232" s="1">
        <v>1404.8119999999999</v>
      </c>
      <c r="C232">
        <f t="shared" si="9"/>
        <v>7.2476587649855979</v>
      </c>
      <c r="D232">
        <f t="shared" si="10"/>
        <v>3.5728669645755495E-2</v>
      </c>
      <c r="E232">
        <f t="shared" si="11"/>
        <v>224</v>
      </c>
      <c r="G232" s="4">
        <v>207</v>
      </c>
      <c r="H232" s="4">
        <v>7.1310001885139789</v>
      </c>
      <c r="I232" s="4">
        <v>-0.15688710679107487</v>
      </c>
      <c r="K232" s="4">
        <v>49.166666666666664</v>
      </c>
      <c r="L232" s="4">
        <v>7.3394091157130887</v>
      </c>
    </row>
    <row r="233" spans="1:12" x14ac:dyDescent="0.15">
      <c r="A233" s="2">
        <v>38261</v>
      </c>
      <c r="B233" s="1">
        <v>1452.056</v>
      </c>
      <c r="C233">
        <f t="shared" si="9"/>
        <v>7.2807357621341477</v>
      </c>
      <c r="D233">
        <f t="shared" si="10"/>
        <v>3.3076997148549836E-2</v>
      </c>
      <c r="E233">
        <f t="shared" si="11"/>
        <v>225</v>
      </c>
      <c r="G233" s="4">
        <v>208</v>
      </c>
      <c r="H233" s="4">
        <v>7.1562560843159622</v>
      </c>
      <c r="I233" s="4">
        <v>-0.1130970416904491</v>
      </c>
      <c r="K233" s="4">
        <v>49.404761904761905</v>
      </c>
      <c r="L233" s="4">
        <v>7.3431616404599334</v>
      </c>
    </row>
    <row r="234" spans="1:12" x14ac:dyDescent="0.15">
      <c r="A234" s="2">
        <v>38292</v>
      </c>
      <c r="B234" s="1">
        <v>1545.5909999999999</v>
      </c>
      <c r="C234">
        <f t="shared" si="9"/>
        <v>7.3431616404599334</v>
      </c>
      <c r="D234">
        <f t="shared" si="10"/>
        <v>6.2425878325785611E-2</v>
      </c>
      <c r="E234">
        <f t="shared" si="11"/>
        <v>226</v>
      </c>
      <c r="G234" s="4">
        <v>209</v>
      </c>
      <c r="H234" s="4">
        <v>7.1601866717934008</v>
      </c>
      <c r="I234" s="4">
        <v>-5.8145033924335898E-2</v>
      </c>
      <c r="K234" s="4">
        <v>49.642857142857139</v>
      </c>
      <c r="L234" s="4">
        <v>7.345771471740183</v>
      </c>
    </row>
    <row r="235" spans="1:12" x14ac:dyDescent="0.15">
      <c r="A235" s="2">
        <v>38322</v>
      </c>
      <c r="B235" s="1">
        <v>1612.143</v>
      </c>
      <c r="C235">
        <f t="shared" si="9"/>
        <v>7.3853196288095226</v>
      </c>
      <c r="D235">
        <f t="shared" si="10"/>
        <v>4.2157988349589282E-2</v>
      </c>
      <c r="E235">
        <f t="shared" si="11"/>
        <v>227</v>
      </c>
      <c r="G235" s="4">
        <v>210</v>
      </c>
      <c r="H235" s="4">
        <v>7.1615439050699692</v>
      </c>
      <c r="I235" s="4">
        <v>-1.5754097750647844E-2</v>
      </c>
      <c r="K235" s="4">
        <v>49.88095238095238</v>
      </c>
      <c r="L235" s="4">
        <v>7.352499431875593</v>
      </c>
    </row>
    <row r="236" spans="1:12" x14ac:dyDescent="0.15">
      <c r="A236" s="2">
        <v>38353</v>
      </c>
      <c r="B236" s="1">
        <v>1539.8019999999999</v>
      </c>
      <c r="C236">
        <f t="shared" si="9"/>
        <v>7.3394091157130887</v>
      </c>
      <c r="D236">
        <f t="shared" si="10"/>
        <v>-4.5910513096433903E-2</v>
      </c>
      <c r="E236">
        <f t="shared" si="11"/>
        <v>228</v>
      </c>
      <c r="G236" s="4">
        <v>211</v>
      </c>
      <c r="H236" s="4">
        <v>7.1496149080535645</v>
      </c>
      <c r="I236" s="4">
        <v>-8.7694548381200832E-4</v>
      </c>
      <c r="K236" s="4">
        <v>50.11904761904762</v>
      </c>
      <c r="L236" s="4">
        <v>7.3529601962591613</v>
      </c>
    </row>
    <row r="237" spans="1:12" x14ac:dyDescent="0.15">
      <c r="A237" s="2">
        <v>38384</v>
      </c>
      <c r="B237" s="1">
        <v>1521.4090000000001</v>
      </c>
      <c r="C237">
        <f t="shared" si="9"/>
        <v>7.3273921581497525</v>
      </c>
      <c r="D237">
        <f t="shared" si="10"/>
        <v>-1.2016957563336206E-2</v>
      </c>
      <c r="E237">
        <f t="shared" si="11"/>
        <v>229</v>
      </c>
      <c r="G237" s="4">
        <v>212</v>
      </c>
      <c r="H237" s="4">
        <v>7.1910281174322366</v>
      </c>
      <c r="I237" s="4">
        <v>2.2901444252832803E-2</v>
      </c>
      <c r="K237" s="4">
        <v>50.357142857142854</v>
      </c>
      <c r="L237" s="4">
        <v>7.3568646353033618</v>
      </c>
    </row>
    <row r="238" spans="1:12" x14ac:dyDescent="0.15">
      <c r="A238" s="2">
        <v>38412</v>
      </c>
      <c r="B238" s="1">
        <v>1499.492</v>
      </c>
      <c r="C238">
        <f t="shared" si="9"/>
        <v>7.3128816630631279</v>
      </c>
      <c r="D238">
        <f t="shared" si="10"/>
        <v>-1.4510495086624609E-2</v>
      </c>
      <c r="E238">
        <f t="shared" si="11"/>
        <v>230</v>
      </c>
      <c r="G238" s="4">
        <v>213</v>
      </c>
      <c r="H238" s="4">
        <v>7.180524170096918</v>
      </c>
      <c r="I238" s="4">
        <v>6.0549806897752134E-2</v>
      </c>
      <c r="K238" s="4">
        <v>50.595238095238095</v>
      </c>
      <c r="L238" s="4">
        <v>7.3693158658444844</v>
      </c>
    </row>
    <row r="239" spans="1:12" x14ac:dyDescent="0.15">
      <c r="A239" s="2">
        <v>38443</v>
      </c>
      <c r="B239" s="1">
        <v>1447.271</v>
      </c>
      <c r="C239">
        <f t="shared" si="9"/>
        <v>7.2774349931319549</v>
      </c>
      <c r="D239">
        <f t="shared" si="10"/>
        <v>-3.5446669931173069E-2</v>
      </c>
      <c r="E239">
        <f t="shared" si="11"/>
        <v>231</v>
      </c>
      <c r="G239" s="4">
        <v>214</v>
      </c>
      <c r="H239" s="4">
        <v>7.182008893887641</v>
      </c>
      <c r="I239" s="4">
        <v>7.1321351589591409E-2</v>
      </c>
      <c r="K239" s="4">
        <v>50.833333333333329</v>
      </c>
      <c r="L239" s="4">
        <v>7.3696454580259871</v>
      </c>
    </row>
    <row r="240" spans="1:12" x14ac:dyDescent="0.15">
      <c r="A240" s="2">
        <v>38473</v>
      </c>
      <c r="B240" s="1">
        <v>1489.885</v>
      </c>
      <c r="C240">
        <f t="shared" si="9"/>
        <v>7.3064542147528284</v>
      </c>
      <c r="D240">
        <f t="shared" si="10"/>
        <v>2.9019221620873559E-2</v>
      </c>
      <c r="E240">
        <f t="shared" si="11"/>
        <v>232</v>
      </c>
      <c r="G240" s="4">
        <v>215</v>
      </c>
      <c r="H240" s="4">
        <v>7.1900610579239226</v>
      </c>
      <c r="I240" s="4">
        <v>7.3323918917542308E-2</v>
      </c>
      <c r="K240" s="4">
        <v>51.071428571428569</v>
      </c>
      <c r="L240" s="4">
        <v>7.3714672823933807</v>
      </c>
    </row>
    <row r="241" spans="1:12" x14ac:dyDescent="0.15">
      <c r="A241" s="2">
        <v>38504</v>
      </c>
      <c r="B241" s="1">
        <v>1528.1980000000001</v>
      </c>
      <c r="C241">
        <f t="shared" si="9"/>
        <v>7.3318445424833865</v>
      </c>
      <c r="D241">
        <f t="shared" si="10"/>
        <v>2.5390327730558049E-2</v>
      </c>
      <c r="E241">
        <f t="shared" si="11"/>
        <v>233</v>
      </c>
      <c r="G241" s="4">
        <v>216</v>
      </c>
      <c r="H241" s="4">
        <v>7.2271465646491713</v>
      </c>
      <c r="I241" s="4">
        <v>0.10017657614663289</v>
      </c>
      <c r="K241" s="4">
        <v>51.30952380952381</v>
      </c>
      <c r="L241" s="4">
        <v>7.3767333825561332</v>
      </c>
    </row>
    <row r="242" spans="1:12" x14ac:dyDescent="0.15">
      <c r="A242" s="2">
        <v>38534</v>
      </c>
      <c r="B242" s="1">
        <v>1566.9159999999999</v>
      </c>
      <c r="C242">
        <f t="shared" si="9"/>
        <v>7.3568646353033618</v>
      </c>
      <c r="D242">
        <f t="shared" si="10"/>
        <v>2.5020092819975304E-2</v>
      </c>
      <c r="E242">
        <f t="shared" si="11"/>
        <v>234</v>
      </c>
      <c r="G242" s="4">
        <v>217</v>
      </c>
      <c r="H242" s="4">
        <v>7.190864020623609</v>
      </c>
      <c r="I242" s="4">
        <v>0.11255246489223403</v>
      </c>
      <c r="K242" s="4">
        <v>51.547619047619044</v>
      </c>
      <c r="L242" s="4">
        <v>7.3853196288095226</v>
      </c>
    </row>
    <row r="243" spans="1:12" x14ac:dyDescent="0.15">
      <c r="A243" s="2">
        <v>38565</v>
      </c>
      <c r="B243" s="1">
        <v>1587.0709999999999</v>
      </c>
      <c r="C243">
        <f t="shared" si="9"/>
        <v>7.3696454580259871</v>
      </c>
      <c r="D243">
        <f t="shared" si="10"/>
        <v>1.2780822722625373E-2</v>
      </c>
      <c r="E243">
        <f t="shared" si="11"/>
        <v>235</v>
      </c>
      <c r="G243" s="4">
        <v>218</v>
      </c>
      <c r="H243" s="4">
        <v>7.1923817234074221</v>
      </c>
      <c r="I243" s="4">
        <v>7.2303666955466639E-2</v>
      </c>
      <c r="K243" s="4">
        <v>51.785714285714285</v>
      </c>
      <c r="L243" s="4">
        <v>7.3889121044572397</v>
      </c>
    </row>
    <row r="244" spans="1:12" x14ac:dyDescent="0.15">
      <c r="A244" s="2">
        <v>38596</v>
      </c>
      <c r="B244" s="1">
        <v>1586.548</v>
      </c>
      <c r="C244">
        <f t="shared" si="9"/>
        <v>7.3693158658444844</v>
      </c>
      <c r="D244">
        <f t="shared" si="10"/>
        <v>-3.2959218150274694E-4</v>
      </c>
      <c r="E244">
        <f t="shared" si="11"/>
        <v>236</v>
      </c>
      <c r="G244" s="4">
        <v>219</v>
      </c>
      <c r="H244" s="4">
        <v>7.2360480707521653</v>
      </c>
      <c r="I244" s="4">
        <v>5.6502152841224174E-2</v>
      </c>
      <c r="K244" s="4">
        <v>52.023809523809526</v>
      </c>
      <c r="L244" s="4">
        <v>7.3909107918057657</v>
      </c>
    </row>
    <row r="245" spans="1:12" x14ac:dyDescent="0.15">
      <c r="A245" s="2">
        <v>38626</v>
      </c>
      <c r="B245" s="1">
        <v>1560.81</v>
      </c>
      <c r="C245">
        <f t="shared" si="9"/>
        <v>7.3529601962591613</v>
      </c>
      <c r="D245">
        <f t="shared" si="10"/>
        <v>-1.6355669585323085E-2</v>
      </c>
      <c r="E245">
        <f t="shared" si="11"/>
        <v>237</v>
      </c>
      <c r="G245" s="4">
        <v>220</v>
      </c>
      <c r="H245" s="4">
        <v>7.2124502825549754</v>
      </c>
      <c r="I245" s="4">
        <v>4.4623649080964611E-2</v>
      </c>
      <c r="K245" s="4">
        <v>52.261904761904759</v>
      </c>
      <c r="L245" s="4">
        <v>7.3943056280601782</v>
      </c>
    </row>
    <row r="246" spans="1:12" x14ac:dyDescent="0.15">
      <c r="A246" s="2">
        <v>38657</v>
      </c>
      <c r="B246" s="1">
        <v>1653.789</v>
      </c>
      <c r="C246">
        <f t="shared" si="9"/>
        <v>7.4108242979175367</v>
      </c>
      <c r="D246">
        <f t="shared" si="10"/>
        <v>5.7864101658375411E-2</v>
      </c>
      <c r="E246">
        <f t="shared" si="11"/>
        <v>238</v>
      </c>
      <c r="G246" s="4">
        <v>221</v>
      </c>
      <c r="H246" s="4">
        <v>7.2614798982343878</v>
      </c>
      <c r="I246" s="4">
        <v>3.7074128329031453E-2</v>
      </c>
      <c r="K246" s="4">
        <v>52.5</v>
      </c>
      <c r="L246" s="4">
        <v>7.401016345104618</v>
      </c>
    </row>
    <row r="247" spans="1:12" x14ac:dyDescent="0.15">
      <c r="A247" s="2">
        <v>38687</v>
      </c>
      <c r="B247" s="1">
        <v>1684.789</v>
      </c>
      <c r="C247">
        <f t="shared" si="9"/>
        <v>7.4293956123935354</v>
      </c>
      <c r="D247">
        <f t="shared" si="10"/>
        <v>1.857131447599869E-2</v>
      </c>
      <c r="E247">
        <f t="shared" si="11"/>
        <v>239</v>
      </c>
      <c r="G247" s="4">
        <v>222</v>
      </c>
      <c r="H247" s="4">
        <v>7.2273067275874734</v>
      </c>
      <c r="I247" s="4">
        <v>2.8957342886918092E-2</v>
      </c>
      <c r="K247" s="4">
        <v>52.738095238095234</v>
      </c>
      <c r="L247" s="4">
        <v>7.4108242979175367</v>
      </c>
    </row>
    <row r="248" spans="1:12" x14ac:dyDescent="0.15">
      <c r="A248" s="2">
        <v>38718</v>
      </c>
      <c r="B248" s="1">
        <v>1713.9480000000001</v>
      </c>
      <c r="C248">
        <f t="shared" si="9"/>
        <v>7.4465547603077749</v>
      </c>
      <c r="D248">
        <f t="shared" si="10"/>
        <v>1.7159147914239448E-2</v>
      </c>
      <c r="E248">
        <f t="shared" si="11"/>
        <v>240</v>
      </c>
      <c r="G248" s="4">
        <v>223</v>
      </c>
      <c r="H248" s="4">
        <v>7.2354404335450822</v>
      </c>
      <c r="I248" s="4">
        <v>-2.3510338205239734E-2</v>
      </c>
      <c r="K248" s="4">
        <v>52.976190476190474</v>
      </c>
      <c r="L248" s="4">
        <v>7.4213343086446759</v>
      </c>
    </row>
    <row r="249" spans="1:12" x14ac:dyDescent="0.15">
      <c r="A249" s="2">
        <v>38749</v>
      </c>
      <c r="B249" s="1">
        <v>1671.2619999999999</v>
      </c>
      <c r="C249">
        <f t="shared" si="9"/>
        <v>7.4213343086446759</v>
      </c>
      <c r="D249">
        <f t="shared" si="10"/>
        <v>-2.5220451663098942E-2</v>
      </c>
      <c r="E249">
        <f t="shared" si="11"/>
        <v>241</v>
      </c>
      <c r="G249" s="4">
        <v>224</v>
      </c>
      <c r="H249" s="4">
        <v>7.2860780566893384</v>
      </c>
      <c r="I249" s="4">
        <v>-3.8419291703740477E-2</v>
      </c>
      <c r="K249" s="4">
        <v>53.214285714285715</v>
      </c>
      <c r="L249" s="4">
        <v>7.4250920590877847</v>
      </c>
    </row>
    <row r="250" spans="1:12" x14ac:dyDescent="0.15">
      <c r="A250" s="2">
        <v>38777</v>
      </c>
      <c r="B250" s="1">
        <v>1678.6769999999999</v>
      </c>
      <c r="C250">
        <f t="shared" si="9"/>
        <v>7.4257612621562927</v>
      </c>
      <c r="D250">
        <f t="shared" si="10"/>
        <v>4.4269535116168157E-3</v>
      </c>
      <c r="E250">
        <f t="shared" si="11"/>
        <v>242</v>
      </c>
      <c r="G250" s="4">
        <v>225</v>
      </c>
      <c r="H250" s="4">
        <v>7.2938972004569225</v>
      </c>
      <c r="I250" s="4">
        <v>-1.3161438322774721E-2</v>
      </c>
      <c r="K250" s="4">
        <v>53.452380952380949</v>
      </c>
      <c r="L250" s="4">
        <v>7.4257612621562927</v>
      </c>
    </row>
    <row r="251" spans="1:12" x14ac:dyDescent="0.15">
      <c r="A251" s="2">
        <v>38808</v>
      </c>
      <c r="B251" s="1">
        <v>1714.6969999999999</v>
      </c>
      <c r="C251">
        <f t="shared" si="9"/>
        <v>7.4469916676060892</v>
      </c>
      <c r="D251">
        <f t="shared" si="10"/>
        <v>2.1230405449796486E-2</v>
      </c>
      <c r="E251">
        <f t="shared" si="11"/>
        <v>243</v>
      </c>
      <c r="G251" s="4">
        <v>226</v>
      </c>
      <c r="H251" s="4">
        <v>7.3182819775108703</v>
      </c>
      <c r="I251" s="4">
        <v>2.4879662949063075E-2</v>
      </c>
      <c r="K251" s="4">
        <v>53.69047619047619</v>
      </c>
      <c r="L251" s="4">
        <v>7.4293956123935354</v>
      </c>
    </row>
    <row r="252" spans="1:12" x14ac:dyDescent="0.15">
      <c r="A252" s="2">
        <v>38838</v>
      </c>
      <c r="B252" s="1">
        <v>1637.6479999999999</v>
      </c>
      <c r="C252">
        <f t="shared" si="9"/>
        <v>7.401016345104618</v>
      </c>
      <c r="D252">
        <f t="shared" si="10"/>
        <v>-4.5975322501471183E-2</v>
      </c>
      <c r="E252">
        <f t="shared" si="11"/>
        <v>244</v>
      </c>
      <c r="G252" s="4">
        <v>227</v>
      </c>
      <c r="H252" s="4">
        <v>7.3169817853563739</v>
      </c>
      <c r="I252" s="4">
        <v>6.833784345314875E-2</v>
      </c>
      <c r="K252" s="4">
        <v>53.928571428571423</v>
      </c>
      <c r="L252" s="4">
        <v>7.4313073765480473</v>
      </c>
    </row>
    <row r="253" spans="1:12" x14ac:dyDescent="0.15">
      <c r="A253" s="2">
        <v>38869</v>
      </c>
      <c r="B253" s="1">
        <v>1560.0909999999999</v>
      </c>
      <c r="C253">
        <f t="shared" si="9"/>
        <v>7.352499431875593</v>
      </c>
      <c r="D253">
        <f t="shared" si="10"/>
        <v>-4.8516913229025072E-2</v>
      </c>
      <c r="E253">
        <f t="shared" si="11"/>
        <v>245</v>
      </c>
      <c r="G253" s="4">
        <v>228</v>
      </c>
      <c r="H253" s="4">
        <v>7.2805834484126706</v>
      </c>
      <c r="I253" s="4">
        <v>5.8825667300418161E-2</v>
      </c>
      <c r="K253" s="4">
        <v>54.166666666666664</v>
      </c>
      <c r="L253" s="4">
        <v>7.4344818105797925</v>
      </c>
    </row>
    <row r="254" spans="1:12" x14ac:dyDescent="0.15">
      <c r="A254" s="2">
        <v>38899</v>
      </c>
      <c r="B254" s="1">
        <v>1501.471</v>
      </c>
      <c r="C254">
        <f t="shared" si="9"/>
        <v>7.314200573217553</v>
      </c>
      <c r="D254">
        <f t="shared" si="10"/>
        <v>-3.8298858658039947E-2</v>
      </c>
      <c r="E254">
        <f t="shared" si="11"/>
        <v>246</v>
      </c>
      <c r="G254" s="4">
        <v>229</v>
      </c>
      <c r="H254" s="4">
        <v>7.3073208537852121</v>
      </c>
      <c r="I254" s="4">
        <v>2.007130436454041E-2</v>
      </c>
      <c r="K254" s="4">
        <v>54.404761904761905</v>
      </c>
      <c r="L254" s="4">
        <v>7.4408528317490719</v>
      </c>
    </row>
    <row r="255" spans="1:12" x14ac:dyDescent="0.15">
      <c r="A255" s="2">
        <v>38930</v>
      </c>
      <c r="B255" s="1">
        <v>1534.3389999999999</v>
      </c>
      <c r="C255">
        <f t="shared" si="9"/>
        <v>7.3358549483858484</v>
      </c>
      <c r="D255">
        <f t="shared" si="10"/>
        <v>2.1654375168295381E-2</v>
      </c>
      <c r="E255">
        <f t="shared" si="11"/>
        <v>247</v>
      </c>
      <c r="G255" s="4">
        <v>230</v>
      </c>
      <c r="H255" s="4">
        <v>7.3152218588235201</v>
      </c>
      <c r="I255" s="4">
        <v>-2.3401957603921275E-3</v>
      </c>
      <c r="K255" s="4">
        <v>54.642857142857139</v>
      </c>
      <c r="L255" s="4">
        <v>7.4442504038811315</v>
      </c>
    </row>
    <row r="256" spans="1:12" x14ac:dyDescent="0.15">
      <c r="A256" s="2">
        <v>38961</v>
      </c>
      <c r="B256" s="1">
        <v>1621.182</v>
      </c>
      <c r="C256">
        <f t="shared" si="9"/>
        <v>7.3909107918057657</v>
      </c>
      <c r="D256">
        <f t="shared" si="10"/>
        <v>5.5055843419917316E-2</v>
      </c>
      <c r="E256">
        <f t="shared" si="11"/>
        <v>248</v>
      </c>
      <c r="G256" s="4">
        <v>231</v>
      </c>
      <c r="H256" s="4">
        <v>7.3135757175903748</v>
      </c>
      <c r="I256" s="4">
        <v>-3.6140724458419982E-2</v>
      </c>
      <c r="K256" s="4">
        <v>54.88095238095238</v>
      </c>
      <c r="L256" s="4">
        <v>7.4449606766469536</v>
      </c>
    </row>
    <row r="257" spans="1:12" x14ac:dyDescent="0.15">
      <c r="A257" s="2">
        <v>38991</v>
      </c>
      <c r="B257" s="1">
        <v>1704.203</v>
      </c>
      <c r="C257">
        <f t="shared" si="9"/>
        <v>7.4408528317490719</v>
      </c>
      <c r="D257">
        <f t="shared" si="10"/>
        <v>4.9942039943306149E-2</v>
      </c>
      <c r="E257">
        <f t="shared" si="11"/>
        <v>249</v>
      </c>
      <c r="G257" s="4">
        <v>232</v>
      </c>
      <c r="H257" s="4">
        <v>7.3561394149811665</v>
      </c>
      <c r="I257" s="4">
        <v>-4.9685200228338111E-2</v>
      </c>
      <c r="K257" s="4">
        <v>55.11904761904762</v>
      </c>
      <c r="L257" s="4">
        <v>7.4465547603077749</v>
      </c>
    </row>
    <row r="258" spans="1:12" x14ac:dyDescent="0.15">
      <c r="A258" s="2">
        <v>39022</v>
      </c>
      <c r="B258" s="1">
        <v>1770.2760000000001</v>
      </c>
      <c r="C258">
        <f t="shared" si="9"/>
        <v>7.4788907456151019</v>
      </c>
      <c r="D258">
        <f t="shared" si="10"/>
        <v>3.803791386603006E-2</v>
      </c>
      <c r="E258">
        <f t="shared" si="11"/>
        <v>250</v>
      </c>
      <c r="G258" s="4">
        <v>233</v>
      </c>
      <c r="H258" s="4">
        <v>7.3634526834003884</v>
      </c>
      <c r="I258" s="4">
        <v>-3.1608140917001926E-2</v>
      </c>
      <c r="K258" s="4">
        <v>55.357142857142854</v>
      </c>
      <c r="L258" s="4">
        <v>7.4469916676060892</v>
      </c>
    </row>
    <row r="259" spans="1:12" x14ac:dyDescent="0.15">
      <c r="A259" s="2">
        <v>39052</v>
      </c>
      <c r="B259" s="1">
        <v>1780.6769999999999</v>
      </c>
      <c r="C259">
        <f t="shared" si="9"/>
        <v>7.4847489080549696</v>
      </c>
      <c r="D259">
        <f t="shared" si="10"/>
        <v>5.8581624398676979E-3</v>
      </c>
      <c r="E259">
        <f t="shared" si="11"/>
        <v>251</v>
      </c>
      <c r="G259" s="4">
        <v>234</v>
      </c>
      <c r="H259" s="4">
        <v>7.3724528523092934</v>
      </c>
      <c r="I259" s="4">
        <v>-1.5588217005931604E-2</v>
      </c>
      <c r="K259" s="4">
        <v>55.595238095238095</v>
      </c>
      <c r="L259" s="4">
        <v>7.4512422657076005</v>
      </c>
    </row>
    <row r="260" spans="1:12" x14ac:dyDescent="0.15">
      <c r="A260" s="2">
        <v>39083</v>
      </c>
      <c r="B260" s="1">
        <v>1796.384</v>
      </c>
      <c r="C260">
        <f t="shared" si="9"/>
        <v>7.4935310344716246</v>
      </c>
      <c r="D260">
        <f t="shared" si="10"/>
        <v>8.7821264166549895E-3</v>
      </c>
      <c r="E260">
        <f t="shared" si="11"/>
        <v>252</v>
      </c>
      <c r="G260" s="4">
        <v>235</v>
      </c>
      <c r="H260" s="4">
        <v>7.3753088123908386</v>
      </c>
      <c r="I260" s="4">
        <v>-5.6633543648514362E-3</v>
      </c>
      <c r="K260" s="4">
        <v>55.833333333333329</v>
      </c>
      <c r="L260" s="4">
        <v>7.466323661437043</v>
      </c>
    </row>
    <row r="261" spans="1:12" x14ac:dyDescent="0.15">
      <c r="A261" s="2">
        <v>39114</v>
      </c>
      <c r="B261" s="1">
        <v>1806.0329999999999</v>
      </c>
      <c r="C261">
        <f t="shared" si="9"/>
        <v>7.4988880062352408</v>
      </c>
      <c r="D261">
        <f t="shared" si="10"/>
        <v>5.3569717636161585E-3</v>
      </c>
      <c r="E261">
        <f t="shared" si="11"/>
        <v>253</v>
      </c>
      <c r="G261" s="4">
        <v>236</v>
      </c>
      <c r="H261" s="4">
        <v>7.3777138094810804</v>
      </c>
      <c r="I261" s="4">
        <v>-8.3979436365959614E-3</v>
      </c>
      <c r="K261" s="4">
        <v>56.071428571428569</v>
      </c>
      <c r="L261" s="4">
        <v>7.4688944773669581</v>
      </c>
    </row>
    <row r="262" spans="1:12" x14ac:dyDescent="0.15">
      <c r="A262" s="2">
        <v>39142</v>
      </c>
      <c r="B262" s="1">
        <v>1759.3209999999999</v>
      </c>
      <c r="C262">
        <f t="shared" si="9"/>
        <v>7.4726832181394398</v>
      </c>
      <c r="D262">
        <f t="shared" si="10"/>
        <v>-2.6204788095800957E-2</v>
      </c>
      <c r="E262">
        <f t="shared" si="11"/>
        <v>254</v>
      </c>
      <c r="G262" s="4">
        <v>237</v>
      </c>
      <c r="H262" s="4">
        <v>7.3786094640690605</v>
      </c>
      <c r="I262" s="4">
        <v>-2.5649267809899179E-2</v>
      </c>
      <c r="K262" s="4">
        <v>56.30952380952381</v>
      </c>
      <c r="L262" s="4">
        <v>7.4726832181394398</v>
      </c>
    </row>
    <row r="263" spans="1:12" x14ac:dyDescent="0.15">
      <c r="A263" s="2">
        <v>39173</v>
      </c>
      <c r="B263" s="1">
        <v>1832.8130000000001</v>
      </c>
      <c r="C263">
        <f t="shared" si="9"/>
        <v>7.5136072240866323</v>
      </c>
      <c r="D263">
        <f t="shared" si="10"/>
        <v>4.0924005947192477E-2</v>
      </c>
      <c r="E263">
        <f t="shared" si="11"/>
        <v>255</v>
      </c>
      <c r="G263" s="4">
        <v>238</v>
      </c>
      <c r="H263" s="4">
        <v>7.4262224239112156</v>
      </c>
      <c r="I263" s="4">
        <v>-1.5398125993678846E-2</v>
      </c>
      <c r="K263" s="4">
        <v>56.547619047619044</v>
      </c>
      <c r="L263" s="4">
        <v>7.4740839138313531</v>
      </c>
    </row>
    <row r="264" spans="1:12" x14ac:dyDescent="0.15">
      <c r="A264" s="2">
        <v>39203</v>
      </c>
      <c r="B264" s="1">
        <v>1895.6780000000001</v>
      </c>
      <c r="C264">
        <f t="shared" si="9"/>
        <v>7.5473318371683833</v>
      </c>
      <c r="D264">
        <f t="shared" si="10"/>
        <v>3.3724613081751009E-2</v>
      </c>
      <c r="E264">
        <f t="shared" si="11"/>
        <v>256</v>
      </c>
      <c r="G264" s="4">
        <v>239</v>
      </c>
      <c r="H264" s="4">
        <v>7.4150736687088852</v>
      </c>
      <c r="I264" s="4">
        <v>1.4321943684650229E-2</v>
      </c>
      <c r="K264" s="4">
        <v>56.785714285714285</v>
      </c>
      <c r="L264" s="4">
        <v>7.4788907456151019</v>
      </c>
    </row>
    <row r="265" spans="1:12" x14ac:dyDescent="0.15">
      <c r="A265" s="2">
        <v>39234</v>
      </c>
      <c r="B265" s="1">
        <v>1922.0450000000001</v>
      </c>
      <c r="C265">
        <f t="shared" ref="C265:C328" si="12">LN(B265)</f>
        <v>7.561145002367498</v>
      </c>
      <c r="D265">
        <f t="shared" si="10"/>
        <v>1.3813165199114685E-2</v>
      </c>
      <c r="E265">
        <f t="shared" si="11"/>
        <v>257</v>
      </c>
      <c r="G265" s="4">
        <v>240</v>
      </c>
      <c r="H265" s="4">
        <v>7.4235344638988732</v>
      </c>
      <c r="I265" s="4">
        <v>2.3020296408901686E-2</v>
      </c>
      <c r="K265" s="4">
        <v>57.023809523809526</v>
      </c>
      <c r="L265" s="4">
        <v>7.4847489080549696</v>
      </c>
    </row>
    <row r="266" spans="1:12" x14ac:dyDescent="0.15">
      <c r="A266" s="2">
        <v>39264</v>
      </c>
      <c r="B266" s="1">
        <v>1999.0709999999999</v>
      </c>
      <c r="C266">
        <f t="shared" si="12"/>
        <v>7.6004378516285387</v>
      </c>
      <c r="D266">
        <f t="shared" ref="D266:D329" si="13">+C266-C265</f>
        <v>3.9292849261040708E-2</v>
      </c>
      <c r="E266">
        <f t="shared" si="11"/>
        <v>258</v>
      </c>
      <c r="G266" s="4">
        <v>241</v>
      </c>
      <c r="H266" s="4">
        <v>7.4107877675271823</v>
      </c>
      <c r="I266" s="4">
        <v>1.0546541117493646E-2</v>
      </c>
      <c r="K266" s="4">
        <v>57.261904761904759</v>
      </c>
      <c r="L266" s="4">
        <v>7.4870252238088009</v>
      </c>
    </row>
    <row r="267" spans="1:12" x14ac:dyDescent="0.15">
      <c r="A267" s="2">
        <v>39295</v>
      </c>
      <c r="B267" s="1">
        <v>1931.2670000000001</v>
      </c>
      <c r="C267">
        <f t="shared" si="12"/>
        <v>7.5659315431963101</v>
      </c>
      <c r="D267">
        <f t="shared" si="13"/>
        <v>-3.4506308432228572E-2</v>
      </c>
      <c r="E267">
        <f t="shared" ref="E267:E330" si="14">+E266+1</f>
        <v>259</v>
      </c>
      <c r="G267" s="4">
        <v>242</v>
      </c>
      <c r="H267" s="4">
        <v>7.4353270806282161</v>
      </c>
      <c r="I267" s="4">
        <v>-9.565818471923393E-3</v>
      </c>
      <c r="K267" s="4">
        <v>57.5</v>
      </c>
      <c r="L267" s="4">
        <v>7.4871344777585103</v>
      </c>
    </row>
    <row r="268" spans="1:12" x14ac:dyDescent="0.15">
      <c r="A268" s="2">
        <v>39326</v>
      </c>
      <c r="B268" s="1">
        <v>2024.2819999999999</v>
      </c>
      <c r="C268">
        <f t="shared" si="12"/>
        <v>7.6129703487653444</v>
      </c>
      <c r="D268">
        <f t="shared" si="13"/>
        <v>4.7038805569034281E-2</v>
      </c>
      <c r="E268">
        <f t="shared" si="14"/>
        <v>260</v>
      </c>
      <c r="G268" s="4">
        <v>243</v>
      </c>
      <c r="H268" s="4">
        <v>7.4532175019185569</v>
      </c>
      <c r="I268" s="4">
        <v>-6.225834312467704E-3</v>
      </c>
      <c r="K268" s="4">
        <v>57.738095238095234</v>
      </c>
      <c r="L268" s="4">
        <v>7.4929435710354637</v>
      </c>
    </row>
    <row r="269" spans="1:12" x14ac:dyDescent="0.15">
      <c r="A269" s="2">
        <v>39356</v>
      </c>
      <c r="B269" s="1">
        <v>2164.6350000000002</v>
      </c>
      <c r="C269">
        <f t="shared" si="12"/>
        <v>7.6800070349994742</v>
      </c>
      <c r="D269">
        <f t="shared" si="13"/>
        <v>6.7036686234129839E-2</v>
      </c>
      <c r="E269">
        <f t="shared" si="14"/>
        <v>261</v>
      </c>
      <c r="G269" s="4">
        <v>244</v>
      </c>
      <c r="H269" s="4">
        <v>7.4276191360805601</v>
      </c>
      <c r="I269" s="4">
        <v>-2.6602790975942092E-2</v>
      </c>
      <c r="K269" s="4">
        <v>57.976190476190474</v>
      </c>
      <c r="L269" s="4">
        <v>7.4935310344716246</v>
      </c>
    </row>
    <row r="270" spans="1:12" x14ac:dyDescent="0.15">
      <c r="A270" s="2">
        <v>39387</v>
      </c>
      <c r="B270" s="1">
        <v>2080.261</v>
      </c>
      <c r="C270">
        <f t="shared" si="12"/>
        <v>7.6402486455925409</v>
      </c>
      <c r="D270">
        <f t="shared" si="13"/>
        <v>-3.9758389406933325E-2</v>
      </c>
      <c r="E270">
        <f t="shared" si="14"/>
        <v>262</v>
      </c>
      <c r="G270" s="4">
        <v>245</v>
      </c>
      <c r="H270" s="4">
        <v>7.4354952655567708</v>
      </c>
      <c r="I270" s="4">
        <v>-8.29958336811778E-2</v>
      </c>
      <c r="K270" s="4">
        <v>58.214285714285715</v>
      </c>
      <c r="L270" s="4">
        <v>7.4988880062352408</v>
      </c>
    </row>
    <row r="271" spans="1:12" x14ac:dyDescent="0.15">
      <c r="A271" s="2">
        <v>39417</v>
      </c>
      <c r="B271" s="1">
        <v>2089.83</v>
      </c>
      <c r="C271">
        <f t="shared" si="12"/>
        <v>7.6448380019376838</v>
      </c>
      <c r="D271">
        <f t="shared" si="13"/>
        <v>4.5893563451429031E-3</v>
      </c>
      <c r="E271">
        <f t="shared" si="14"/>
        <v>263</v>
      </c>
      <c r="G271" s="4">
        <v>246</v>
      </c>
      <c r="H271" s="4">
        <v>7.4499766433993084</v>
      </c>
      <c r="I271" s="4">
        <v>-0.13577607018175541</v>
      </c>
      <c r="K271" s="4">
        <v>58.452380952380949</v>
      </c>
      <c r="L271" s="4">
        <v>7.5046894222846001</v>
      </c>
    </row>
    <row r="272" spans="1:12" x14ac:dyDescent="0.15">
      <c r="A272" s="2">
        <v>39448</v>
      </c>
      <c r="B272" s="1">
        <v>1886.383</v>
      </c>
      <c r="C272">
        <f t="shared" si="12"/>
        <v>7.5424165178680296</v>
      </c>
      <c r="D272">
        <f t="shared" si="13"/>
        <v>-0.10242148406965423</v>
      </c>
      <c r="E272">
        <f t="shared" si="14"/>
        <v>264</v>
      </c>
      <c r="G272" s="4">
        <v>247</v>
      </c>
      <c r="H272" s="4">
        <v>7.4902042864270548</v>
      </c>
      <c r="I272" s="4">
        <v>-0.15434933804120643</v>
      </c>
      <c r="K272" s="4">
        <v>58.69047619047619</v>
      </c>
      <c r="L272" s="4">
        <v>7.5105427558852673</v>
      </c>
    </row>
    <row r="273" spans="1:12" x14ac:dyDescent="0.15">
      <c r="A273" s="2">
        <v>39479</v>
      </c>
      <c r="B273" s="1">
        <v>1784.93</v>
      </c>
      <c r="C273">
        <f t="shared" si="12"/>
        <v>7.4871344777585103</v>
      </c>
      <c r="D273">
        <f t="shared" si="13"/>
        <v>-5.5282040109519315E-2</v>
      </c>
      <c r="E273">
        <f t="shared" si="14"/>
        <v>265</v>
      </c>
      <c r="G273" s="4">
        <v>248</v>
      </c>
      <c r="H273" s="4">
        <v>7.5166869544118384</v>
      </c>
      <c r="I273" s="4">
        <v>-0.12577616260607272</v>
      </c>
      <c r="K273" s="4">
        <v>58.928571428571423</v>
      </c>
      <c r="L273" s="4">
        <v>7.51259187531174</v>
      </c>
    </row>
    <row r="274" spans="1:12" x14ac:dyDescent="0.15">
      <c r="A274" s="2">
        <v>39508</v>
      </c>
      <c r="B274" s="1">
        <v>1748.1679999999999</v>
      </c>
      <c r="C274">
        <f t="shared" si="12"/>
        <v>7.466323661437043</v>
      </c>
      <c r="D274">
        <f t="shared" si="13"/>
        <v>-2.0810816321467307E-2</v>
      </c>
      <c r="E274">
        <f t="shared" si="14"/>
        <v>266</v>
      </c>
      <c r="G274" s="4">
        <v>249</v>
      </c>
      <c r="H274" s="4">
        <v>7.5232315340164782</v>
      </c>
      <c r="I274" s="4">
        <v>-8.237870226740629E-2</v>
      </c>
      <c r="K274" s="4">
        <v>59.166666666666664</v>
      </c>
      <c r="L274" s="4">
        <v>7.5136072240866323</v>
      </c>
    </row>
    <row r="275" spans="1:12" x14ac:dyDescent="0.15">
      <c r="A275" s="2">
        <v>39539</v>
      </c>
      <c r="B275" s="1">
        <v>1868.32</v>
      </c>
      <c r="C275">
        <f t="shared" si="12"/>
        <v>7.5327949103274046</v>
      </c>
      <c r="D275">
        <f t="shared" si="13"/>
        <v>6.6471248890361601E-2</v>
      </c>
      <c r="E275">
        <f t="shared" si="14"/>
        <v>267</v>
      </c>
      <c r="G275" s="4">
        <v>250</v>
      </c>
      <c r="H275" s="4">
        <v>7.5262609871253989</v>
      </c>
      <c r="I275" s="4">
        <v>-4.7370241510297006E-2</v>
      </c>
      <c r="K275" s="4">
        <v>59.404761904761905</v>
      </c>
      <c r="L275" s="4">
        <v>7.5170180068069739</v>
      </c>
    </row>
    <row r="276" spans="1:12" x14ac:dyDescent="0.15">
      <c r="A276" s="2">
        <v>39569</v>
      </c>
      <c r="B276" s="1">
        <v>1990.9480000000001</v>
      </c>
      <c r="C276">
        <f t="shared" si="12"/>
        <v>7.5963661861942482</v>
      </c>
      <c r="D276">
        <f t="shared" si="13"/>
        <v>6.3571275866843635E-2</v>
      </c>
      <c r="E276">
        <f t="shared" si="14"/>
        <v>268</v>
      </c>
      <c r="G276" s="4">
        <v>251</v>
      </c>
      <c r="H276" s="4">
        <v>7.5187944163967817</v>
      </c>
      <c r="I276" s="4">
        <v>-3.4045508341812081E-2</v>
      </c>
      <c r="K276" s="4">
        <v>59.642857142857139</v>
      </c>
      <c r="L276" s="4">
        <v>7.5214127239512987</v>
      </c>
    </row>
    <row r="277" spans="1:12" x14ac:dyDescent="0.15">
      <c r="A277" s="2">
        <v>39600</v>
      </c>
      <c r="B277" s="1">
        <v>1950.3</v>
      </c>
      <c r="C277">
        <f t="shared" si="12"/>
        <v>7.5757384858785324</v>
      </c>
      <c r="D277">
        <f t="shared" si="13"/>
        <v>-2.0627700315715813E-2</v>
      </c>
      <c r="E277">
        <f t="shared" si="14"/>
        <v>269</v>
      </c>
      <c r="G277" s="4">
        <v>252</v>
      </c>
      <c r="H277" s="4">
        <v>7.5294998836356992</v>
      </c>
      <c r="I277" s="4">
        <v>-3.5968849164074612E-2</v>
      </c>
      <c r="K277" s="4">
        <v>59.88095238095238</v>
      </c>
      <c r="L277" s="4">
        <v>7.523059289444582</v>
      </c>
    </row>
    <row r="278" spans="1:12" x14ac:dyDescent="0.15">
      <c r="A278" s="2">
        <v>39630</v>
      </c>
      <c r="B278" s="1">
        <v>1830.953</v>
      </c>
      <c r="C278">
        <f t="shared" si="12"/>
        <v>7.51259187531174</v>
      </c>
      <c r="D278">
        <f t="shared" si="13"/>
        <v>-6.3146610566792383E-2</v>
      </c>
      <c r="E278">
        <f t="shared" si="14"/>
        <v>270</v>
      </c>
      <c r="G278" s="4">
        <v>253</v>
      </c>
      <c r="H278" s="4">
        <v>7.5369186211516475</v>
      </c>
      <c r="I278" s="4">
        <v>-3.8030614916406691E-2</v>
      </c>
      <c r="K278" s="4">
        <v>60.11904761904762</v>
      </c>
      <c r="L278" s="4">
        <v>7.5327949103274046</v>
      </c>
    </row>
    <row r="279" spans="1:12" x14ac:dyDescent="0.15">
      <c r="A279" s="2">
        <v>39661</v>
      </c>
      <c r="B279" s="1">
        <v>1905.027</v>
      </c>
      <c r="C279">
        <f t="shared" si="12"/>
        <v>7.5522514606887086</v>
      </c>
      <c r="D279">
        <f t="shared" si="13"/>
        <v>3.9659585376968565E-2</v>
      </c>
      <c r="E279">
        <f t="shared" si="14"/>
        <v>271</v>
      </c>
      <c r="G279" s="4">
        <v>254</v>
      </c>
      <c r="H279" s="4">
        <v>7.529771964314925</v>
      </c>
      <c r="I279" s="4">
        <v>-5.7088746175485205E-2</v>
      </c>
      <c r="K279" s="4">
        <v>60.357142857142854</v>
      </c>
      <c r="L279" s="4">
        <v>7.5424165178680296</v>
      </c>
    </row>
    <row r="280" spans="1:12" x14ac:dyDescent="0.15">
      <c r="A280" s="2">
        <v>39692</v>
      </c>
      <c r="B280" s="1">
        <v>1710.0029999999999</v>
      </c>
      <c r="C280">
        <f t="shared" si="12"/>
        <v>7.4442504038811315</v>
      </c>
      <c r="D280">
        <f t="shared" si="13"/>
        <v>-0.1080010568075771</v>
      </c>
      <c r="E280">
        <f t="shared" si="14"/>
        <v>272</v>
      </c>
      <c r="G280" s="4">
        <v>255</v>
      </c>
      <c r="H280" s="4">
        <v>7.5737141586714607</v>
      </c>
      <c r="I280" s="4">
        <v>-6.0106934584828409E-2</v>
      </c>
      <c r="K280" s="4">
        <v>60.595238095238095</v>
      </c>
      <c r="L280" s="4">
        <v>7.5460338338997559</v>
      </c>
    </row>
    <row r="281" spans="1:12" x14ac:dyDescent="0.15">
      <c r="A281" s="2">
        <v>39722</v>
      </c>
      <c r="B281" s="1">
        <v>1328.5609999999999</v>
      </c>
      <c r="C281">
        <f t="shared" si="12"/>
        <v>7.191851680592861</v>
      </c>
      <c r="D281">
        <f t="shared" si="13"/>
        <v>-0.25239872328827051</v>
      </c>
      <c r="E281">
        <f t="shared" si="14"/>
        <v>273</v>
      </c>
      <c r="G281" s="4">
        <v>256</v>
      </c>
      <c r="H281" s="4">
        <v>7.5791790973001101</v>
      </c>
      <c r="I281" s="4">
        <v>-3.1847260131726784E-2</v>
      </c>
      <c r="K281" s="4">
        <v>60.833333333333329</v>
      </c>
      <c r="L281" s="4">
        <v>7.5473318371683833</v>
      </c>
    </row>
    <row r="282" spans="1:12" x14ac:dyDescent="0.15">
      <c r="A282" s="2">
        <v>39753</v>
      </c>
      <c r="B282" s="1">
        <v>1199.0740000000001</v>
      </c>
      <c r="C282">
        <f t="shared" si="12"/>
        <v>7.0893048712214464</v>
      </c>
      <c r="D282">
        <f t="shared" si="13"/>
        <v>-0.10254680937141458</v>
      </c>
      <c r="E282">
        <f t="shared" si="14"/>
        <v>274</v>
      </c>
      <c r="G282" s="4">
        <v>257</v>
      </c>
      <c r="H282" s="4">
        <v>7.5780634234845721</v>
      </c>
      <c r="I282" s="4">
        <v>-1.6918421117074089E-2</v>
      </c>
      <c r="K282" s="4">
        <v>61.071428571428569</v>
      </c>
      <c r="L282" s="4">
        <v>7.5509918929562048</v>
      </c>
    </row>
    <row r="283" spans="1:12" x14ac:dyDescent="0.15">
      <c r="A283" s="2">
        <v>39783</v>
      </c>
      <c r="B283" s="1">
        <v>1188.241</v>
      </c>
      <c r="C283">
        <f t="shared" si="12"/>
        <v>7.0802293413017487</v>
      </c>
      <c r="D283">
        <f t="shared" si="13"/>
        <v>-9.0755299196976225E-3</v>
      </c>
      <c r="E283">
        <f t="shared" si="14"/>
        <v>275</v>
      </c>
      <c r="G283" s="4">
        <v>258</v>
      </c>
      <c r="H283" s="4">
        <v>7.6004452445529154</v>
      </c>
      <c r="I283" s="4">
        <v>-7.3929243766812647E-6</v>
      </c>
      <c r="K283" s="4">
        <v>61.30952380952381</v>
      </c>
      <c r="L283" s="4">
        <v>7.5522514606887086</v>
      </c>
    </row>
    <row r="284" spans="1:12" x14ac:dyDescent="0.15">
      <c r="A284" s="2">
        <v>39814</v>
      </c>
      <c r="B284" s="1">
        <v>1206.451</v>
      </c>
      <c r="C284">
        <f t="shared" si="12"/>
        <v>7.0954382708959578</v>
      </c>
      <c r="D284">
        <f t="shared" si="13"/>
        <v>1.5208929594209053E-2</v>
      </c>
      <c r="E284">
        <f t="shared" si="14"/>
        <v>276</v>
      </c>
      <c r="G284" s="4">
        <v>259</v>
      </c>
      <c r="H284" s="4">
        <v>7.5714336771710773</v>
      </c>
      <c r="I284" s="4">
        <v>-5.502133974767176E-3</v>
      </c>
      <c r="K284" s="4">
        <v>61.547619047619044</v>
      </c>
      <c r="L284" s="4">
        <v>7.5604012468991524</v>
      </c>
    </row>
    <row r="285" spans="1:12" x14ac:dyDescent="0.15">
      <c r="A285" s="2">
        <v>39845</v>
      </c>
      <c r="B285" s="1">
        <v>1199.413</v>
      </c>
      <c r="C285">
        <f t="shared" si="12"/>
        <v>7.08958754942838</v>
      </c>
      <c r="D285">
        <f t="shared" si="13"/>
        <v>-5.850721467577813E-3</v>
      </c>
      <c r="E285">
        <f t="shared" si="14"/>
        <v>277</v>
      </c>
      <c r="G285" s="4">
        <v>260</v>
      </c>
      <c r="H285" s="4">
        <v>7.622838725833109</v>
      </c>
      <c r="I285" s="4">
        <v>-9.8683770677645555E-3</v>
      </c>
      <c r="K285" s="4">
        <v>61.785714285714285</v>
      </c>
      <c r="L285" s="4">
        <v>7.561145002367498</v>
      </c>
    </row>
    <row r="286" spans="1:12" x14ac:dyDescent="0.15">
      <c r="A286" s="2">
        <v>39873</v>
      </c>
      <c r="B286" s="1">
        <v>1167.309</v>
      </c>
      <c r="C286">
        <f t="shared" si="12"/>
        <v>7.0624563787291263</v>
      </c>
      <c r="D286">
        <f t="shared" si="13"/>
        <v>-2.7131170699253637E-2</v>
      </c>
      <c r="E286">
        <f t="shared" si="14"/>
        <v>278</v>
      </c>
      <c r="G286" s="4">
        <v>261</v>
      </c>
      <c r="H286" s="4">
        <v>7.6423827977254941</v>
      </c>
      <c r="I286" s="4">
        <v>3.7624237273980121E-2</v>
      </c>
      <c r="K286" s="4">
        <v>62.023809523809518</v>
      </c>
      <c r="L286" s="4">
        <v>7.5659315431963101</v>
      </c>
    </row>
    <row r="287" spans="1:12" x14ac:dyDescent="0.15">
      <c r="A287" s="2">
        <v>39904</v>
      </c>
      <c r="B287" s="1">
        <v>1332.1579999999999</v>
      </c>
      <c r="C287">
        <f t="shared" si="12"/>
        <v>7.1945554626843213</v>
      </c>
      <c r="D287">
        <f t="shared" si="13"/>
        <v>0.13209908395519498</v>
      </c>
      <c r="E287">
        <f t="shared" si="14"/>
        <v>279</v>
      </c>
      <c r="G287" s="4">
        <v>262</v>
      </c>
      <c r="H287" s="4">
        <v>7.5962903297370321</v>
      </c>
      <c r="I287" s="4">
        <v>4.39583158555088E-2</v>
      </c>
      <c r="K287" s="4">
        <v>62.261904761904759</v>
      </c>
      <c r="L287" s="4">
        <v>7.5703829409603456</v>
      </c>
    </row>
    <row r="288" spans="1:12" x14ac:dyDescent="0.15">
      <c r="A288" s="2">
        <v>39934</v>
      </c>
      <c r="B288" s="1">
        <v>1393.473</v>
      </c>
      <c r="C288">
        <f t="shared" si="12"/>
        <v>7.2395544710615258</v>
      </c>
      <c r="D288">
        <f t="shared" si="13"/>
        <v>4.4999008377204497E-2</v>
      </c>
      <c r="E288">
        <f t="shared" si="14"/>
        <v>280</v>
      </c>
      <c r="G288" s="4">
        <v>263</v>
      </c>
      <c r="H288" s="4">
        <v>7.6284395252690587</v>
      </c>
      <c r="I288" s="4">
        <v>1.639847666862515E-2</v>
      </c>
      <c r="K288" s="4">
        <v>62.5</v>
      </c>
      <c r="L288" s="4">
        <v>7.5757384858785324</v>
      </c>
    </row>
    <row r="289" spans="1:12" x14ac:dyDescent="0.15">
      <c r="A289" s="2">
        <v>39965</v>
      </c>
      <c r="B289" s="1">
        <v>1472.1579999999999</v>
      </c>
      <c r="C289">
        <f t="shared" si="12"/>
        <v>7.2944846304851447</v>
      </c>
      <c r="D289">
        <f t="shared" si="13"/>
        <v>5.4930159423618896E-2</v>
      </c>
      <c r="E289">
        <f t="shared" si="14"/>
        <v>281</v>
      </c>
      <c r="G289" s="4">
        <v>264</v>
      </c>
      <c r="H289" s="4">
        <v>7.5822353629594872</v>
      </c>
      <c r="I289" s="4">
        <v>-3.9818845091457611E-2</v>
      </c>
      <c r="K289" s="4">
        <v>62.738095238095234</v>
      </c>
      <c r="L289" s="4">
        <v>7.5943711770758959</v>
      </c>
    </row>
    <row r="290" spans="1:12" x14ac:dyDescent="0.15">
      <c r="A290" s="2">
        <v>39995</v>
      </c>
      <c r="B290" s="1">
        <v>1515.8009999999999</v>
      </c>
      <c r="C290">
        <f t="shared" si="12"/>
        <v>7.3236992910953518</v>
      </c>
      <c r="D290">
        <f t="shared" si="13"/>
        <v>2.9214660610207055E-2</v>
      </c>
      <c r="E290">
        <f t="shared" si="14"/>
        <v>282</v>
      </c>
      <c r="G290" s="4">
        <v>265</v>
      </c>
      <c r="H290" s="4">
        <v>7.6158297287604855</v>
      </c>
      <c r="I290" s="4">
        <v>-0.12869525100197521</v>
      </c>
      <c r="K290" s="4">
        <v>62.976190476190474</v>
      </c>
      <c r="L290" s="4">
        <v>7.5963661861942482</v>
      </c>
    </row>
    <row r="291" spans="1:12" x14ac:dyDescent="0.15">
      <c r="A291" s="2">
        <v>40026</v>
      </c>
      <c r="B291" s="1">
        <v>1617.9449999999999</v>
      </c>
      <c r="C291">
        <f t="shared" si="12"/>
        <v>7.3889121044572397</v>
      </c>
      <c r="D291">
        <f t="shared" si="13"/>
        <v>6.5212813361887889E-2</v>
      </c>
      <c r="E291">
        <f t="shared" si="14"/>
        <v>283</v>
      </c>
      <c r="G291" s="4">
        <v>266</v>
      </c>
      <c r="H291" s="4">
        <v>7.6428661739737151</v>
      </c>
      <c r="I291" s="4">
        <v>-0.17654251253667219</v>
      </c>
      <c r="K291" s="4">
        <v>63.214285714285715</v>
      </c>
      <c r="L291" s="4">
        <v>7.5971945938965115</v>
      </c>
    </row>
    <row r="292" spans="1:12" x14ac:dyDescent="0.15">
      <c r="A292" s="2">
        <v>40057</v>
      </c>
      <c r="B292" s="1">
        <v>1688.0129999999999</v>
      </c>
      <c r="C292">
        <f t="shared" si="12"/>
        <v>7.4313073765480473</v>
      </c>
      <c r="D292">
        <f t="shared" si="13"/>
        <v>4.2395272090807623E-2</v>
      </c>
      <c r="E292">
        <f t="shared" si="14"/>
        <v>284</v>
      </c>
      <c r="G292" s="4">
        <v>267</v>
      </c>
      <c r="H292" s="4">
        <v>7.6972410534362652</v>
      </c>
      <c r="I292" s="4">
        <v>-0.16444614310886063</v>
      </c>
      <c r="K292" s="4">
        <v>63.452380952380949</v>
      </c>
      <c r="L292" s="4">
        <v>7.6004378516285387</v>
      </c>
    </row>
    <row r="293" spans="1:12" x14ac:dyDescent="0.15">
      <c r="A293" s="2">
        <v>40087</v>
      </c>
      <c r="B293" s="1">
        <v>1722.001</v>
      </c>
      <c r="C293">
        <f t="shared" si="12"/>
        <v>7.4512422657076005</v>
      </c>
      <c r="D293">
        <f t="shared" si="13"/>
        <v>1.9934889159553215E-2</v>
      </c>
      <c r="E293">
        <f t="shared" si="14"/>
        <v>285</v>
      </c>
      <c r="G293" s="4">
        <v>268</v>
      </c>
      <c r="H293" s="4">
        <v>7.7049316601945979</v>
      </c>
      <c r="I293" s="4">
        <v>-0.10856547400034966</v>
      </c>
      <c r="K293" s="4">
        <v>63.69047619047619</v>
      </c>
      <c r="L293" s="4">
        <v>7.6063674989731407</v>
      </c>
    </row>
    <row r="294" spans="1:12" x14ac:dyDescent="0.15">
      <c r="A294" s="2">
        <v>40118</v>
      </c>
      <c r="B294" s="1">
        <v>1761.787</v>
      </c>
      <c r="C294">
        <f t="shared" si="12"/>
        <v>7.4740839138313531</v>
      </c>
      <c r="D294">
        <f t="shared" si="13"/>
        <v>2.2841648123752556E-2</v>
      </c>
      <c r="E294">
        <f t="shared" si="14"/>
        <v>286</v>
      </c>
      <c r="G294" s="4">
        <v>269</v>
      </c>
      <c r="H294" s="4">
        <v>7.6705364491079973</v>
      </c>
      <c r="I294" s="4">
        <v>-9.4797963229464877E-2</v>
      </c>
      <c r="K294" s="4">
        <v>63.928571428571423</v>
      </c>
      <c r="L294" s="4">
        <v>7.6129703487653444</v>
      </c>
    </row>
    <row r="295" spans="1:12" x14ac:dyDescent="0.15">
      <c r="A295" s="2">
        <v>40148</v>
      </c>
      <c r="B295" s="1">
        <v>1816.5409999999999</v>
      </c>
      <c r="C295">
        <f t="shared" si="12"/>
        <v>7.5046894222846001</v>
      </c>
      <c r="D295">
        <f t="shared" si="13"/>
        <v>3.0605508453247054E-2</v>
      </c>
      <c r="E295">
        <f t="shared" si="14"/>
        <v>287</v>
      </c>
      <c r="G295" s="4">
        <v>270</v>
      </c>
      <c r="H295" s="4">
        <v>7.6577176361861508</v>
      </c>
      <c r="I295" s="4">
        <v>-0.14512576087441076</v>
      </c>
      <c r="K295" s="4">
        <v>64.166666666666671</v>
      </c>
      <c r="L295" s="4">
        <v>7.6152968612638539</v>
      </c>
    </row>
    <row r="296" spans="1:12" x14ac:dyDescent="0.15">
      <c r="A296" s="2">
        <v>40179</v>
      </c>
      <c r="B296" s="1">
        <v>1850.2190000000001</v>
      </c>
      <c r="C296">
        <f t="shared" si="12"/>
        <v>7.523059289444582</v>
      </c>
      <c r="D296">
        <f t="shared" si="13"/>
        <v>1.8369867159981901E-2</v>
      </c>
      <c r="E296">
        <f t="shared" si="14"/>
        <v>288</v>
      </c>
      <c r="G296" s="4">
        <v>271</v>
      </c>
      <c r="H296" s="4">
        <v>7.7201288471263076</v>
      </c>
      <c r="I296" s="4">
        <v>-0.16787738643759909</v>
      </c>
      <c r="K296" s="4">
        <v>64.404761904761898</v>
      </c>
      <c r="L296" s="4">
        <v>7.6333778781065238</v>
      </c>
    </row>
    <row r="297" spans="1:12" x14ac:dyDescent="0.15">
      <c r="A297" s="2">
        <v>40210</v>
      </c>
      <c r="B297" s="1">
        <v>1784.7349999999999</v>
      </c>
      <c r="C297">
        <f t="shared" si="12"/>
        <v>7.4870252238088009</v>
      </c>
      <c r="D297">
        <f t="shared" si="13"/>
        <v>-3.6034065635781154E-2</v>
      </c>
      <c r="E297">
        <f t="shared" si="14"/>
        <v>289</v>
      </c>
      <c r="G297" s="4">
        <v>272</v>
      </c>
      <c r="H297" s="4">
        <v>7.652881620495668</v>
      </c>
      <c r="I297" s="4">
        <v>-0.20863121661453654</v>
      </c>
      <c r="K297" s="4">
        <v>64.642857142857139</v>
      </c>
      <c r="L297" s="4">
        <v>7.6402486455925409</v>
      </c>
    </row>
    <row r="298" spans="1:12" x14ac:dyDescent="0.15">
      <c r="A298" s="2">
        <v>40238</v>
      </c>
      <c r="B298" s="1">
        <v>1920.616</v>
      </c>
      <c r="C298">
        <f t="shared" si="12"/>
        <v>7.5604012468991524</v>
      </c>
      <c r="D298">
        <f t="shared" si="13"/>
        <v>7.3376023090351516E-2</v>
      </c>
      <c r="E298">
        <f t="shared" si="14"/>
        <v>290</v>
      </c>
      <c r="G298" s="4">
        <v>273</v>
      </c>
      <c r="H298" s="4">
        <v>7.5873235289806971</v>
      </c>
      <c r="I298" s="4">
        <v>-0.39547184838783611</v>
      </c>
      <c r="K298" s="4">
        <v>64.88095238095238</v>
      </c>
      <c r="L298" s="4">
        <v>7.6448380019376838</v>
      </c>
    </row>
    <row r="299" spans="1:12" x14ac:dyDescent="0.15">
      <c r="A299" s="2">
        <v>40269</v>
      </c>
      <c r="B299" s="1">
        <v>2010.96</v>
      </c>
      <c r="C299">
        <f t="shared" si="12"/>
        <v>7.6063674989731407</v>
      </c>
      <c r="D299">
        <f t="shared" si="13"/>
        <v>4.5966252073988301E-2</v>
      </c>
      <c r="E299">
        <f t="shared" si="14"/>
        <v>291</v>
      </c>
      <c r="G299" s="4">
        <v>274</v>
      </c>
      <c r="H299" s="4">
        <v>7.674088759528285</v>
      </c>
      <c r="I299" s="4">
        <v>-0.58478388830683858</v>
      </c>
      <c r="K299" s="4">
        <v>65.11904761904762</v>
      </c>
      <c r="L299" s="4">
        <v>7.6603065721341794</v>
      </c>
    </row>
    <row r="300" spans="1:12" x14ac:dyDescent="0.15">
      <c r="A300" s="2">
        <v>40299</v>
      </c>
      <c r="B300" s="1">
        <v>1893.2190000000001</v>
      </c>
      <c r="C300">
        <f t="shared" si="12"/>
        <v>7.5460338338997559</v>
      </c>
      <c r="D300">
        <f t="shared" si="13"/>
        <v>-6.0333665073384779E-2</v>
      </c>
      <c r="E300">
        <f t="shared" si="14"/>
        <v>292</v>
      </c>
      <c r="G300" s="4">
        <v>275</v>
      </c>
      <c r="H300" s="4">
        <v>7.7316675914746513</v>
      </c>
      <c r="I300" s="4">
        <v>-0.65143825017290258</v>
      </c>
      <c r="K300" s="4">
        <v>65.357142857142861</v>
      </c>
      <c r="L300" s="4">
        <v>7.6724823817257306</v>
      </c>
    </row>
    <row r="301" spans="1:12" x14ac:dyDescent="0.15">
      <c r="A301" s="2">
        <v>40330</v>
      </c>
      <c r="B301" s="1">
        <v>1847.175</v>
      </c>
      <c r="C301">
        <f t="shared" si="12"/>
        <v>7.5214127239512987</v>
      </c>
      <c r="D301">
        <f t="shared" si="13"/>
        <v>-2.4621109948457232E-2</v>
      </c>
      <c r="E301">
        <f t="shared" si="14"/>
        <v>293</v>
      </c>
      <c r="G301" s="4">
        <v>276</v>
      </c>
      <c r="H301" s="4">
        <v>7.7534306841372675</v>
      </c>
      <c r="I301" s="4">
        <v>-0.65799241324130975</v>
      </c>
      <c r="K301" s="4">
        <v>65.595238095238088</v>
      </c>
      <c r="L301" s="4">
        <v>7.6739688894789726</v>
      </c>
    </row>
    <row r="302" spans="1:12" x14ac:dyDescent="0.15">
      <c r="A302" s="2">
        <v>40360</v>
      </c>
      <c r="B302" s="1">
        <v>1827.2049999999999</v>
      </c>
      <c r="C302">
        <f t="shared" si="12"/>
        <v>7.5105427558852673</v>
      </c>
      <c r="D302">
        <f t="shared" si="13"/>
        <v>-1.0869968066031355E-2</v>
      </c>
      <c r="E302">
        <f t="shared" si="14"/>
        <v>294</v>
      </c>
      <c r="G302" s="4">
        <v>277</v>
      </c>
      <c r="H302" s="4">
        <v>7.7517206233308809</v>
      </c>
      <c r="I302" s="4">
        <v>-0.66213307390250087</v>
      </c>
      <c r="K302" s="4">
        <v>65.833333333333329</v>
      </c>
      <c r="L302" s="4">
        <v>7.6771085861723156</v>
      </c>
    </row>
    <row r="303" spans="1:12" x14ac:dyDescent="0.15">
      <c r="A303" s="2">
        <v>40391</v>
      </c>
      <c r="B303" s="1">
        <v>1839.075</v>
      </c>
      <c r="C303">
        <f t="shared" si="12"/>
        <v>7.5170180068069739</v>
      </c>
      <c r="D303">
        <f t="shared" si="13"/>
        <v>6.4752509217065324E-3</v>
      </c>
      <c r="E303">
        <f t="shared" si="14"/>
        <v>295</v>
      </c>
      <c r="G303" s="4">
        <v>278</v>
      </c>
      <c r="H303" s="4">
        <v>7.7498962625798784</v>
      </c>
      <c r="I303" s="4">
        <v>-0.68743988385075205</v>
      </c>
      <c r="K303" s="4">
        <v>66.071428571428569</v>
      </c>
      <c r="L303" s="4">
        <v>7.6800070349994742</v>
      </c>
    </row>
    <row r="304" spans="1:12" x14ac:dyDescent="0.15">
      <c r="A304" s="2">
        <v>40422</v>
      </c>
      <c r="B304" s="1">
        <v>1939.883</v>
      </c>
      <c r="C304">
        <f t="shared" si="12"/>
        <v>7.5703829409603456</v>
      </c>
      <c r="D304">
        <f t="shared" si="13"/>
        <v>5.3364934153371735E-2</v>
      </c>
      <c r="E304">
        <f t="shared" si="14"/>
        <v>296</v>
      </c>
      <c r="G304" s="4">
        <v>279</v>
      </c>
      <c r="H304" s="4">
        <v>7.8415163514237953</v>
      </c>
      <c r="I304" s="4">
        <v>-0.64696088873947399</v>
      </c>
      <c r="K304" s="4">
        <v>66.30952380952381</v>
      </c>
      <c r="L304" s="4">
        <v>7.6842380474221805</v>
      </c>
    </row>
    <row r="305" spans="1:12" x14ac:dyDescent="0.15">
      <c r="A305" s="2">
        <v>40452</v>
      </c>
      <c r="B305" s="1">
        <v>2066.0169999999998</v>
      </c>
      <c r="C305">
        <f t="shared" si="12"/>
        <v>7.6333778781065238</v>
      </c>
      <c r="D305">
        <f t="shared" si="13"/>
        <v>6.2994937146178209E-2</v>
      </c>
      <c r="E305">
        <f t="shared" si="14"/>
        <v>297</v>
      </c>
      <c r="G305" s="4">
        <v>280</v>
      </c>
      <c r="H305" s="4">
        <v>7.805619336674642</v>
      </c>
      <c r="I305" s="4">
        <v>-0.5660648656131162</v>
      </c>
      <c r="K305" s="4">
        <v>66.547619047619051</v>
      </c>
      <c r="L305" s="4">
        <v>7.7013865045202765</v>
      </c>
    </row>
    <row r="306" spans="1:12" x14ac:dyDescent="0.15">
      <c r="A306" s="2">
        <v>40483</v>
      </c>
      <c r="B306" s="1">
        <v>2148.4079999999999</v>
      </c>
      <c r="C306">
        <f t="shared" si="12"/>
        <v>7.6724823817257306</v>
      </c>
      <c r="D306">
        <f t="shared" si="13"/>
        <v>3.910450361920681E-2</v>
      </c>
      <c r="E306">
        <f t="shared" si="14"/>
        <v>298</v>
      </c>
      <c r="G306" s="4">
        <v>281</v>
      </c>
      <c r="H306" s="4">
        <v>7.8199521940064098</v>
      </c>
      <c r="I306" s="4">
        <v>-0.52546756352126511</v>
      </c>
      <c r="K306" s="4">
        <v>66.785714285714278</v>
      </c>
      <c r="L306" s="4">
        <v>7.7072753126134339</v>
      </c>
    </row>
    <row r="307" spans="1:12" x14ac:dyDescent="0.15">
      <c r="A307" s="2">
        <v>40513</v>
      </c>
      <c r="B307" s="1">
        <v>2211.4119999999998</v>
      </c>
      <c r="C307">
        <f t="shared" si="12"/>
        <v>7.7013865045202765</v>
      </c>
      <c r="D307">
        <f t="shared" si="13"/>
        <v>2.8904122794545906E-2</v>
      </c>
      <c r="E307">
        <f t="shared" si="14"/>
        <v>299</v>
      </c>
      <c r="G307" s="4">
        <v>282</v>
      </c>
      <c r="H307" s="4">
        <v>7.8158319540739001</v>
      </c>
      <c r="I307" s="4">
        <v>-0.4921326629785483</v>
      </c>
      <c r="K307" s="4">
        <v>67.023809523809518</v>
      </c>
      <c r="L307" s="4">
        <v>7.7162077614832505</v>
      </c>
    </row>
    <row r="308" spans="1:12" x14ac:dyDescent="0.15">
      <c r="A308" s="2">
        <v>40544</v>
      </c>
      <c r="B308" s="1">
        <v>2291.2429999999999</v>
      </c>
      <c r="C308">
        <f t="shared" si="12"/>
        <v>7.7368497440483202</v>
      </c>
      <c r="D308">
        <f t="shared" si="13"/>
        <v>3.5463239528043644E-2</v>
      </c>
      <c r="E308">
        <f t="shared" si="14"/>
        <v>300</v>
      </c>
      <c r="G308" s="4">
        <v>283</v>
      </c>
      <c r="H308" s="4">
        <v>7.8436588401502192</v>
      </c>
      <c r="I308" s="4">
        <v>-0.45474673569297952</v>
      </c>
      <c r="K308" s="4">
        <v>67.261904761904759</v>
      </c>
      <c r="L308" s="4">
        <v>7.7209376239183438</v>
      </c>
    </row>
    <row r="309" spans="1:12" x14ac:dyDescent="0.15">
      <c r="A309" s="2">
        <v>40575</v>
      </c>
      <c r="B309" s="1">
        <v>2353.393</v>
      </c>
      <c r="C309">
        <f t="shared" si="12"/>
        <v>7.7636133956054172</v>
      </c>
      <c r="D309">
        <f t="shared" si="13"/>
        <v>2.6763651557097035E-2</v>
      </c>
      <c r="E309">
        <f t="shared" si="14"/>
        <v>301</v>
      </c>
      <c r="G309" s="4">
        <v>284</v>
      </c>
      <c r="H309" s="4">
        <v>7.8410387774463306</v>
      </c>
      <c r="I309" s="4">
        <v>-0.4097314008982833</v>
      </c>
      <c r="K309" s="4">
        <v>67.5</v>
      </c>
      <c r="L309" s="4">
        <v>7.7315903131387884</v>
      </c>
    </row>
    <row r="310" spans="1:12" x14ac:dyDescent="0.15">
      <c r="A310" s="2">
        <v>40603</v>
      </c>
      <c r="B310" s="1">
        <v>2298.652</v>
      </c>
      <c r="C310">
        <f t="shared" si="12"/>
        <v>7.7400781431446228</v>
      </c>
      <c r="D310">
        <f t="shared" si="13"/>
        <v>-2.3535252460794354E-2</v>
      </c>
      <c r="E310">
        <f t="shared" si="14"/>
        <v>302</v>
      </c>
      <c r="G310" s="4">
        <v>285</v>
      </c>
      <c r="H310" s="4">
        <v>7.8386036038585161</v>
      </c>
      <c r="I310" s="4">
        <v>-0.38736133815091556</v>
      </c>
      <c r="K310" s="4">
        <v>67.738095238095241</v>
      </c>
      <c r="L310" s="4">
        <v>7.7368497440483202</v>
      </c>
    </row>
    <row r="311" spans="1:12" x14ac:dyDescent="0.15">
      <c r="A311" s="2">
        <v>40634</v>
      </c>
      <c r="B311" s="1">
        <v>2344.0740000000001</v>
      </c>
      <c r="C311">
        <f t="shared" si="12"/>
        <v>7.7596457201644524</v>
      </c>
      <c r="D311">
        <f t="shared" si="13"/>
        <v>1.9567577019829585E-2</v>
      </c>
      <c r="E311">
        <f t="shared" si="14"/>
        <v>303</v>
      </c>
      <c r="G311" s="4">
        <v>286</v>
      </c>
      <c r="H311" s="4">
        <v>7.8493001646287492</v>
      </c>
      <c r="I311" s="4">
        <v>-0.37521625079739618</v>
      </c>
      <c r="K311" s="4">
        <v>67.976190476190467</v>
      </c>
      <c r="L311" s="4">
        <v>7.737084087189281</v>
      </c>
    </row>
    <row r="312" spans="1:12" x14ac:dyDescent="0.15">
      <c r="A312" s="2">
        <v>40664</v>
      </c>
      <c r="B312" s="1">
        <v>2364.6060000000002</v>
      </c>
      <c r="C312">
        <f t="shared" si="12"/>
        <v>7.7683666908528428</v>
      </c>
      <c r="D312">
        <f t="shared" si="13"/>
        <v>8.7209706883903948E-3</v>
      </c>
      <c r="E312">
        <f t="shared" si="14"/>
        <v>304</v>
      </c>
      <c r="G312" s="4">
        <v>287</v>
      </c>
      <c r="H312" s="4">
        <v>7.8625110868963102</v>
      </c>
      <c r="I312" s="4">
        <v>-0.35782166461171006</v>
      </c>
      <c r="K312" s="4">
        <v>68.214285714285708</v>
      </c>
      <c r="L312" s="4">
        <v>7.7400781431446228</v>
      </c>
    </row>
    <row r="313" spans="1:12" x14ac:dyDescent="0.15">
      <c r="A313" s="2">
        <v>40695</v>
      </c>
      <c r="B313" s="1">
        <v>2255.0729999999999</v>
      </c>
      <c r="C313">
        <f t="shared" si="12"/>
        <v>7.7209376239183438</v>
      </c>
      <c r="D313">
        <f t="shared" si="13"/>
        <v>-4.7429066934498998E-2</v>
      </c>
      <c r="E313">
        <f t="shared" si="14"/>
        <v>305</v>
      </c>
      <c r="G313" s="4">
        <v>288</v>
      </c>
      <c r="H313" s="4">
        <v>7.8653689254902819</v>
      </c>
      <c r="I313" s="4">
        <v>-0.34230963604569986</v>
      </c>
      <c r="K313" s="4">
        <v>68.452380952380949</v>
      </c>
      <c r="L313" s="4">
        <v>7.7400824935109451</v>
      </c>
    </row>
    <row r="314" spans="1:12" x14ac:dyDescent="0.15">
      <c r="A314" s="2">
        <v>40725</v>
      </c>
      <c r="B314" s="1">
        <v>2379.4490000000001</v>
      </c>
      <c r="C314">
        <f t="shared" si="12"/>
        <v>7.7746242272572985</v>
      </c>
      <c r="D314">
        <f t="shared" si="13"/>
        <v>5.3686603338954697E-2</v>
      </c>
      <c r="E314">
        <f t="shared" si="14"/>
        <v>306</v>
      </c>
      <c r="G314" s="4">
        <v>289</v>
      </c>
      <c r="H314" s="4">
        <v>7.8463976276121317</v>
      </c>
      <c r="I314" s="4">
        <v>-0.3593724038033308</v>
      </c>
      <c r="K314" s="4">
        <v>68.69047619047619</v>
      </c>
      <c r="L314" s="4">
        <v>7.7419322934551316</v>
      </c>
    </row>
    <row r="315" spans="1:12" x14ac:dyDescent="0.15">
      <c r="A315" s="2">
        <v>40756</v>
      </c>
      <c r="B315" s="1">
        <v>2173.8130000000001</v>
      </c>
      <c r="C315">
        <f t="shared" si="12"/>
        <v>7.6842380474221805</v>
      </c>
      <c r="D315">
        <f t="shared" si="13"/>
        <v>-9.0386179835117986E-2</v>
      </c>
      <c r="E315">
        <f t="shared" si="14"/>
        <v>307</v>
      </c>
      <c r="G315" s="4">
        <v>290</v>
      </c>
      <c r="H315" s="4">
        <v>7.912227456467722</v>
      </c>
      <c r="I315" s="4">
        <v>-0.35182620956856958</v>
      </c>
      <c r="K315" s="4">
        <v>68.928571428571431</v>
      </c>
      <c r="L315" s="4">
        <v>7.7596457201644524</v>
      </c>
    </row>
    <row r="316" spans="1:12" x14ac:dyDescent="0.15">
      <c r="A316" s="2">
        <v>40787</v>
      </c>
      <c r="B316" s="1">
        <v>2224.473</v>
      </c>
      <c r="C316">
        <f t="shared" si="12"/>
        <v>7.7072753126134339</v>
      </c>
      <c r="D316">
        <f t="shared" si="13"/>
        <v>2.3037265191253375E-2</v>
      </c>
      <c r="E316">
        <f t="shared" si="14"/>
        <v>308</v>
      </c>
      <c r="G316" s="4">
        <v>291</v>
      </c>
      <c r="H316" s="4">
        <v>7.9072301475855014</v>
      </c>
      <c r="I316" s="4">
        <v>-0.30086264861236067</v>
      </c>
      <c r="K316" s="4">
        <v>69.166666666666657</v>
      </c>
      <c r="L316" s="4">
        <v>7.7608420654429064</v>
      </c>
    </row>
    <row r="317" spans="1:12" x14ac:dyDescent="0.15">
      <c r="A317" s="2">
        <v>40817</v>
      </c>
      <c r="B317" s="1">
        <v>2298.6619999999998</v>
      </c>
      <c r="C317">
        <f t="shared" si="12"/>
        <v>7.7400824935109451</v>
      </c>
      <c r="D317">
        <f t="shared" si="13"/>
        <v>3.2807180897511223E-2</v>
      </c>
      <c r="E317">
        <f t="shared" si="14"/>
        <v>309</v>
      </c>
      <c r="G317" s="4">
        <v>292</v>
      </c>
      <c r="H317" s="4">
        <v>7.861394006850265</v>
      </c>
      <c r="I317" s="4">
        <v>-0.31536017295050911</v>
      </c>
      <c r="K317" s="4">
        <v>69.404761904761898</v>
      </c>
      <c r="L317" s="4">
        <v>7.7636133956054172</v>
      </c>
    </row>
    <row r="318" spans="1:12" x14ac:dyDescent="0.15">
      <c r="A318" s="2">
        <v>40848</v>
      </c>
      <c r="B318" s="1">
        <v>2291.7800000000002</v>
      </c>
      <c r="C318">
        <f t="shared" si="12"/>
        <v>7.737084087189281</v>
      </c>
      <c r="D318">
        <f t="shared" si="13"/>
        <v>-2.9984063216641488E-3</v>
      </c>
      <c r="E318">
        <f t="shared" si="14"/>
        <v>310</v>
      </c>
      <c r="G318" s="4">
        <v>293</v>
      </c>
      <c r="H318" s="4">
        <v>7.8890730484361296</v>
      </c>
      <c r="I318" s="4">
        <v>-0.36766032448483088</v>
      </c>
      <c r="K318" s="4">
        <v>69.642857142857139</v>
      </c>
      <c r="L318" s="4">
        <v>7.7683666908528428</v>
      </c>
    </row>
    <row r="319" spans="1:12" x14ac:dyDescent="0.15">
      <c r="A319" s="2">
        <v>40878</v>
      </c>
      <c r="B319" s="1">
        <v>2279.2240000000002</v>
      </c>
      <c r="C319">
        <f t="shared" si="12"/>
        <v>7.7315903131387884</v>
      </c>
      <c r="D319">
        <f t="shared" si="13"/>
        <v>-5.4937740504925614E-3</v>
      </c>
      <c r="E319">
        <f t="shared" si="14"/>
        <v>311</v>
      </c>
      <c r="G319" s="4">
        <v>294</v>
      </c>
      <c r="H319" s="4">
        <v>7.9053833892824166</v>
      </c>
      <c r="I319" s="4">
        <v>-0.39484063339714925</v>
      </c>
      <c r="K319" s="4">
        <v>69.88095238095238</v>
      </c>
      <c r="L319" s="4">
        <v>7.7746242272572985</v>
      </c>
    </row>
    <row r="320" spans="1:12" x14ac:dyDescent="0.15">
      <c r="A320" s="2">
        <v>40909</v>
      </c>
      <c r="B320" s="1">
        <v>2404.2750000000001</v>
      </c>
      <c r="C320">
        <f t="shared" si="12"/>
        <v>7.7850036817916228</v>
      </c>
      <c r="D320">
        <f t="shared" si="13"/>
        <v>5.3413368652834414E-2</v>
      </c>
      <c r="E320">
        <f t="shared" si="14"/>
        <v>312</v>
      </c>
      <c r="G320" s="4">
        <v>295</v>
      </c>
      <c r="H320" s="4">
        <v>7.9235542655411599</v>
      </c>
      <c r="I320" s="4">
        <v>-0.40653625873418608</v>
      </c>
      <c r="K320" s="4">
        <v>70.11904761904762</v>
      </c>
      <c r="L320" s="4">
        <v>7.7850036817916228</v>
      </c>
    </row>
    <row r="321" spans="1:12" x14ac:dyDescent="0.15">
      <c r="A321" s="2">
        <v>40940</v>
      </c>
      <c r="B321" s="1">
        <v>2567.0129999999999</v>
      </c>
      <c r="C321">
        <f t="shared" si="12"/>
        <v>7.8504982451356833</v>
      </c>
      <c r="D321">
        <f t="shared" si="13"/>
        <v>6.5494563344060452E-2</v>
      </c>
      <c r="E321">
        <f t="shared" si="14"/>
        <v>313</v>
      </c>
      <c r="G321" s="4">
        <v>296</v>
      </c>
      <c r="H321" s="4">
        <v>7.9570193384343151</v>
      </c>
      <c r="I321" s="4">
        <v>-0.3866363974739695</v>
      </c>
      <c r="K321" s="4">
        <v>70.357142857142861</v>
      </c>
      <c r="L321" s="4">
        <v>7.8098566158530067</v>
      </c>
    </row>
    <row r="322" spans="1:12" x14ac:dyDescent="0.15">
      <c r="A322" s="2">
        <v>40969</v>
      </c>
      <c r="B322" s="1">
        <v>2698.9720000000002</v>
      </c>
      <c r="C322">
        <f t="shared" si="12"/>
        <v>7.9006262387515207</v>
      </c>
      <c r="D322">
        <f t="shared" si="13"/>
        <v>5.0127993615837418E-2</v>
      </c>
      <c r="E322">
        <f t="shared" si="14"/>
        <v>314</v>
      </c>
      <c r="G322" s="4">
        <v>297</v>
      </c>
      <c r="H322" s="4">
        <v>7.9711963013315152</v>
      </c>
      <c r="I322" s="4">
        <v>-0.33781842322499145</v>
      </c>
      <c r="K322" s="4">
        <v>70.595238095238088</v>
      </c>
      <c r="L322" s="4">
        <v>7.8171216930042107</v>
      </c>
    </row>
    <row r="323" spans="1:12" x14ac:dyDescent="0.15">
      <c r="A323" s="2">
        <v>41000</v>
      </c>
      <c r="B323" s="1">
        <v>2716.098</v>
      </c>
      <c r="C323">
        <f t="shared" si="12"/>
        <v>7.9069515705018567</v>
      </c>
      <c r="D323">
        <f t="shared" si="13"/>
        <v>6.3253317503360051E-3</v>
      </c>
      <c r="E323">
        <f t="shared" si="14"/>
        <v>315</v>
      </c>
      <c r="G323" s="4">
        <v>298</v>
      </c>
      <c r="H323" s="4">
        <v>7.9680208376227668</v>
      </c>
      <c r="I323" s="4">
        <v>-0.2955384558970362</v>
      </c>
      <c r="K323" s="4">
        <v>70.833333333333329</v>
      </c>
      <c r="L323" s="4">
        <v>7.8316569738576272</v>
      </c>
    </row>
    <row r="324" spans="1:12" x14ac:dyDescent="0.15">
      <c r="A324" s="2">
        <v>41030</v>
      </c>
      <c r="B324" s="1">
        <v>2589.02</v>
      </c>
      <c r="C324">
        <f t="shared" si="12"/>
        <v>7.8590347047120437</v>
      </c>
      <c r="D324">
        <f t="shared" si="13"/>
        <v>-4.7916865789813023E-2</v>
      </c>
      <c r="E324">
        <f t="shared" si="14"/>
        <v>316</v>
      </c>
      <c r="G324" s="4">
        <v>299</v>
      </c>
      <c r="H324" s="4">
        <v>7.9719322635673864</v>
      </c>
      <c r="I324" s="4">
        <v>-0.27054575904710987</v>
      </c>
      <c r="K324" s="4">
        <v>71.071428571428569</v>
      </c>
      <c r="L324" s="4">
        <v>7.8438090295249232</v>
      </c>
    </row>
    <row r="325" spans="1:12" x14ac:dyDescent="0.15">
      <c r="A325" s="2">
        <v>41061</v>
      </c>
      <c r="B325" s="1">
        <v>2549.8989999999999</v>
      </c>
      <c r="C325">
        <f t="shared" si="12"/>
        <v>7.8438090295249232</v>
      </c>
      <c r="D325">
        <f t="shared" si="13"/>
        <v>-1.522567518712048E-2</v>
      </c>
      <c r="E325">
        <f t="shared" si="14"/>
        <v>317</v>
      </c>
      <c r="G325" s="4">
        <v>300</v>
      </c>
      <c r="H325" s="4">
        <v>7.9845195297314184</v>
      </c>
      <c r="I325" s="4">
        <v>-0.24766978568309828</v>
      </c>
      <c r="K325" s="4">
        <v>71.30952380952381</v>
      </c>
      <c r="L325" s="4">
        <v>7.8504982451356833</v>
      </c>
    </row>
    <row r="326" spans="1:12" x14ac:dyDescent="0.15">
      <c r="A326" s="2">
        <v>41091</v>
      </c>
      <c r="B326" s="1">
        <v>2605.6790000000001</v>
      </c>
      <c r="C326">
        <f t="shared" si="12"/>
        <v>7.8654485728146533</v>
      </c>
      <c r="D326">
        <f t="shared" si="13"/>
        <v>2.1639543289730057E-2</v>
      </c>
      <c r="E326">
        <f t="shared" si="14"/>
        <v>318</v>
      </c>
      <c r="G326" s="4">
        <v>301</v>
      </c>
      <c r="H326" s="4">
        <v>7.9892078667353399</v>
      </c>
      <c r="I326" s="4">
        <v>-0.2255944711299227</v>
      </c>
      <c r="K326" s="4">
        <v>71.547619047619051</v>
      </c>
      <c r="L326" s="4">
        <v>7.8550604521701661</v>
      </c>
    </row>
    <row r="327" spans="1:12" x14ac:dyDescent="0.15">
      <c r="A327" s="2">
        <v>41122</v>
      </c>
      <c r="B327" s="1">
        <v>2739.1329999999998</v>
      </c>
      <c r="C327">
        <f t="shared" si="12"/>
        <v>7.9153967259520179</v>
      </c>
      <c r="D327">
        <f t="shared" si="13"/>
        <v>4.994815313736467E-2</v>
      </c>
      <c r="E327">
        <f t="shared" si="14"/>
        <v>319</v>
      </c>
      <c r="G327" s="4">
        <v>302</v>
      </c>
      <c r="H327" s="4">
        <v>7.9723616071317149</v>
      </c>
      <c r="I327" s="4">
        <v>-0.2322834639870921</v>
      </c>
      <c r="K327" s="4">
        <v>71.785714285714278</v>
      </c>
      <c r="L327" s="4">
        <v>7.8590347047120437</v>
      </c>
    </row>
    <row r="328" spans="1:12" x14ac:dyDescent="0.15">
      <c r="A328" s="2">
        <v>41153</v>
      </c>
      <c r="B328" s="1">
        <v>2820.9169999999999</v>
      </c>
      <c r="C328">
        <f t="shared" si="12"/>
        <v>7.9448172883784425</v>
      </c>
      <c r="D328">
        <f t="shared" si="13"/>
        <v>2.9420562426424546E-2</v>
      </c>
      <c r="E328">
        <f t="shared" si="14"/>
        <v>320</v>
      </c>
      <c r="G328" s="4">
        <v>303</v>
      </c>
      <c r="H328" s="4">
        <v>8.0038663504884795</v>
      </c>
      <c r="I328" s="4">
        <v>-0.24422063032402708</v>
      </c>
      <c r="K328" s="4">
        <v>72.023809523809518</v>
      </c>
      <c r="L328" s="4">
        <v>7.8654485728146533</v>
      </c>
    </row>
    <row r="329" spans="1:12" x14ac:dyDescent="0.15">
      <c r="A329" s="2">
        <v>41183</v>
      </c>
      <c r="B329" s="1">
        <v>2735.8850000000002</v>
      </c>
      <c r="C329">
        <f t="shared" ref="C329:C392" si="15">LN(B329)</f>
        <v>7.9142102456953225</v>
      </c>
      <c r="D329">
        <f t="shared" si="13"/>
        <v>-3.0607042683119978E-2</v>
      </c>
      <c r="E329">
        <f t="shared" si="14"/>
        <v>321</v>
      </c>
      <c r="G329" s="4">
        <v>304</v>
      </c>
      <c r="H329" s="4">
        <v>8.0074432467598164</v>
      </c>
      <c r="I329" s="4">
        <v>-0.23907655590697363</v>
      </c>
      <c r="K329" s="4">
        <v>72.261904761904759</v>
      </c>
      <c r="L329" s="4">
        <v>7.8696379232092717</v>
      </c>
    </row>
    <row r="330" spans="1:12" x14ac:dyDescent="0.15">
      <c r="A330" s="2">
        <v>41214</v>
      </c>
      <c r="B330" s="1">
        <v>2616.6179999999999</v>
      </c>
      <c r="C330">
        <f t="shared" si="15"/>
        <v>7.8696379232092717</v>
      </c>
      <c r="D330">
        <f t="shared" ref="D330:D393" si="16">+C330-C329</f>
        <v>-4.4572322486050808E-2</v>
      </c>
      <c r="E330">
        <f t="shared" si="14"/>
        <v>322</v>
      </c>
      <c r="G330" s="4">
        <v>305</v>
      </c>
      <c r="H330" s="4">
        <v>7.9875680478885771</v>
      </c>
      <c r="I330" s="4">
        <v>-0.26663042397023329</v>
      </c>
      <c r="K330" s="4">
        <v>72.5</v>
      </c>
      <c r="L330" s="4">
        <v>7.8856132470956597</v>
      </c>
    </row>
    <row r="331" spans="1:12" x14ac:dyDescent="0.15">
      <c r="A331" s="2">
        <v>41244</v>
      </c>
      <c r="B331" s="1">
        <v>2658.7550000000001</v>
      </c>
      <c r="C331">
        <f t="shared" si="15"/>
        <v>7.8856132470956597</v>
      </c>
      <c r="D331">
        <f t="shared" si="16"/>
        <v>1.5975323886388004E-2</v>
      </c>
      <c r="E331">
        <f t="shared" ref="E331:E394" si="17">+E330+1</f>
        <v>323</v>
      </c>
      <c r="G331" s="4">
        <v>306</v>
      </c>
      <c r="H331" s="4">
        <v>8.0491041293356513</v>
      </c>
      <c r="I331" s="4">
        <v>-0.27447990207835282</v>
      </c>
      <c r="K331" s="4">
        <v>72.738095238095241</v>
      </c>
      <c r="L331" s="4">
        <v>7.9006262387515207</v>
      </c>
    </row>
    <row r="332" spans="1:12" x14ac:dyDescent="0.15">
      <c r="A332" s="2">
        <v>41275</v>
      </c>
      <c r="B332" s="1">
        <v>2736.9009999999998</v>
      </c>
      <c r="C332">
        <f t="shared" si="15"/>
        <v>7.9145815373963577</v>
      </c>
      <c r="D332">
        <f t="shared" si="16"/>
        <v>2.896829030069803E-2</v>
      </c>
      <c r="E332">
        <f t="shared" si="17"/>
        <v>324</v>
      </c>
      <c r="G332" s="4">
        <v>307</v>
      </c>
      <c r="H332" s="4">
        <v>7.9837142192144483</v>
      </c>
      <c r="I332" s="4">
        <v>-0.29947617179226782</v>
      </c>
      <c r="K332" s="4">
        <v>72.976190476190467</v>
      </c>
      <c r="L332" s="4">
        <v>7.9069515705018567</v>
      </c>
    </row>
    <row r="333" spans="1:12" x14ac:dyDescent="0.15">
      <c r="A333" s="2">
        <v>41306</v>
      </c>
      <c r="B333" s="1">
        <v>2748.192</v>
      </c>
      <c r="C333">
        <f t="shared" si="15"/>
        <v>7.9186985198971485</v>
      </c>
      <c r="D333">
        <f t="shared" si="16"/>
        <v>4.1169825007907335E-3</v>
      </c>
      <c r="E333">
        <f t="shared" si="17"/>
        <v>325</v>
      </c>
      <c r="G333" s="4">
        <v>308</v>
      </c>
      <c r="H333" s="4">
        <v>8.0516216305204438</v>
      </c>
      <c r="I333" s="4">
        <v>-0.34434631790700987</v>
      </c>
      <c r="K333" s="4">
        <v>73.214285714285708</v>
      </c>
      <c r="L333" s="4">
        <v>7.9142102456953225</v>
      </c>
    </row>
    <row r="334" spans="1:12" x14ac:dyDescent="0.15">
      <c r="A334" s="2">
        <v>41334</v>
      </c>
      <c r="B334" s="1">
        <v>2795.326</v>
      </c>
      <c r="C334">
        <f t="shared" si="15"/>
        <v>7.9357040156391712</v>
      </c>
      <c r="D334">
        <f t="shared" si="16"/>
        <v>1.7005495742022703E-2</v>
      </c>
      <c r="E334">
        <f t="shared" si="17"/>
        <v>326</v>
      </c>
      <c r="G334" s="4">
        <v>309</v>
      </c>
      <c r="H334" s="4">
        <v>8.0658710216239413</v>
      </c>
      <c r="I334" s="4">
        <v>-0.32578852811299619</v>
      </c>
      <c r="K334" s="4">
        <v>73.452380952380949</v>
      </c>
      <c r="L334" s="4">
        <v>7.9145815373963577</v>
      </c>
    </row>
    <row r="335" spans="1:12" x14ac:dyDescent="0.15">
      <c r="A335" s="2">
        <v>41365</v>
      </c>
      <c r="B335" s="1">
        <v>2818.5630000000001</v>
      </c>
      <c r="C335">
        <f t="shared" si="15"/>
        <v>7.9439824595868815</v>
      </c>
      <c r="D335">
        <f t="shared" si="16"/>
        <v>8.2784439477103788E-3</v>
      </c>
      <c r="E335">
        <f t="shared" si="17"/>
        <v>327</v>
      </c>
      <c r="G335" s="4">
        <v>310</v>
      </c>
      <c r="H335" s="4">
        <v>8.056527475055633</v>
      </c>
      <c r="I335" s="4">
        <v>-0.31944338786635207</v>
      </c>
      <c r="K335" s="4">
        <v>73.69047619047619</v>
      </c>
      <c r="L335" s="4">
        <v>7.9153967259520179</v>
      </c>
    </row>
    <row r="336" spans="1:12" x14ac:dyDescent="0.15">
      <c r="A336" s="2">
        <v>41395</v>
      </c>
      <c r="B336" s="1">
        <v>2981.1880000000001</v>
      </c>
      <c r="C336">
        <f t="shared" si="15"/>
        <v>8.0000771577746956</v>
      </c>
      <c r="D336">
        <f t="shared" si="16"/>
        <v>5.6094698187814096E-2</v>
      </c>
      <c r="E336">
        <f t="shared" si="17"/>
        <v>328</v>
      </c>
      <c r="G336" s="4">
        <v>311</v>
      </c>
      <c r="H336" s="4">
        <v>8.0644275326567776</v>
      </c>
      <c r="I336" s="4">
        <v>-0.33283721951798917</v>
      </c>
      <c r="K336" s="4">
        <v>73.928571428571431</v>
      </c>
      <c r="L336" s="4">
        <v>7.9186985198971485</v>
      </c>
    </row>
    <row r="337" spans="1:12" x14ac:dyDescent="0.15">
      <c r="A337" s="2">
        <v>41426</v>
      </c>
      <c r="B337" s="1">
        <v>2937.3069999999998</v>
      </c>
      <c r="C337">
        <f t="shared" si="15"/>
        <v>7.9852484541662756</v>
      </c>
      <c r="D337">
        <f t="shared" si="16"/>
        <v>-1.4828703608420035E-2</v>
      </c>
      <c r="E337">
        <f t="shared" si="17"/>
        <v>329</v>
      </c>
      <c r="G337" s="4">
        <v>312</v>
      </c>
      <c r="H337" s="4">
        <v>8.1041136487439545</v>
      </c>
      <c r="I337" s="4">
        <v>-0.31910996695233163</v>
      </c>
      <c r="K337" s="4">
        <v>74.166666666666657</v>
      </c>
      <c r="L337" s="4">
        <v>7.9357040156391712</v>
      </c>
    </row>
    <row r="338" spans="1:12" x14ac:dyDescent="0.15">
      <c r="A338" s="2">
        <v>41456</v>
      </c>
      <c r="B338" s="1">
        <v>3033.0349999999999</v>
      </c>
      <c r="C338">
        <f t="shared" si="15"/>
        <v>8.0173190473516396</v>
      </c>
      <c r="D338">
        <f t="shared" si="16"/>
        <v>3.2070593185363983E-2</v>
      </c>
      <c r="E338">
        <f t="shared" si="17"/>
        <v>330</v>
      </c>
      <c r="G338" s="4">
        <v>313</v>
      </c>
      <c r="H338" s="4">
        <v>8.1195595128984159</v>
      </c>
      <c r="I338" s="4">
        <v>-0.26906126776273265</v>
      </c>
      <c r="K338" s="4">
        <v>74.404761904761898</v>
      </c>
      <c r="L338" s="4">
        <v>7.9439824595868815</v>
      </c>
    </row>
    <row r="339" spans="1:12" x14ac:dyDescent="0.15">
      <c r="A339" s="2">
        <v>41487</v>
      </c>
      <c r="B339" s="1">
        <v>3105.4650000000001</v>
      </c>
      <c r="C339">
        <f t="shared" si="15"/>
        <v>8.0409187416090084</v>
      </c>
      <c r="D339">
        <f t="shared" si="16"/>
        <v>2.3599694257368853E-2</v>
      </c>
      <c r="E339">
        <f t="shared" si="17"/>
        <v>331</v>
      </c>
      <c r="G339" s="4">
        <v>314</v>
      </c>
      <c r="H339" s="4">
        <v>8.1207965729012734</v>
      </c>
      <c r="I339" s="4">
        <v>-0.22017033414975273</v>
      </c>
      <c r="K339" s="4">
        <v>74.642857142857139</v>
      </c>
      <c r="L339" s="4">
        <v>7.9448172883784425</v>
      </c>
    </row>
    <row r="340" spans="1:12" x14ac:dyDescent="0.15">
      <c r="A340" s="2">
        <v>41518</v>
      </c>
      <c r="B340" s="1">
        <v>3187.53</v>
      </c>
      <c r="C340">
        <f t="shared" si="15"/>
        <v>8.0670016011870977</v>
      </c>
      <c r="D340">
        <f t="shared" si="16"/>
        <v>2.6082859578089312E-2</v>
      </c>
      <c r="E340">
        <f t="shared" si="17"/>
        <v>332</v>
      </c>
      <c r="G340" s="4">
        <v>315</v>
      </c>
      <c r="H340" s="4">
        <v>8.1073132040254379</v>
      </c>
      <c r="I340" s="4">
        <v>-0.20036163352358116</v>
      </c>
      <c r="K340" s="4">
        <v>74.88095238095238</v>
      </c>
      <c r="L340" s="4">
        <v>7.9662966798675772</v>
      </c>
    </row>
    <row r="341" spans="1:12" x14ac:dyDescent="0.15">
      <c r="A341" s="2">
        <v>41548</v>
      </c>
      <c r="B341" s="1">
        <v>3291.9520000000002</v>
      </c>
      <c r="C341">
        <f t="shared" si="15"/>
        <v>8.0992359808887162</v>
      </c>
      <c r="D341">
        <f t="shared" si="16"/>
        <v>3.2234379701618465E-2</v>
      </c>
      <c r="E341">
        <f t="shared" si="17"/>
        <v>333</v>
      </c>
      <c r="G341" s="4">
        <v>316</v>
      </c>
      <c r="H341" s="4">
        <v>8.088425631165336</v>
      </c>
      <c r="I341" s="4">
        <v>-0.22939092645329229</v>
      </c>
      <c r="K341" s="4">
        <v>75.11904761904762</v>
      </c>
      <c r="L341" s="4">
        <v>7.9852484541662756</v>
      </c>
    </row>
    <row r="342" spans="1:12" x14ac:dyDescent="0.15">
      <c r="A342" s="2">
        <v>41579</v>
      </c>
      <c r="B342" s="1">
        <v>3399.4459999999999</v>
      </c>
      <c r="C342">
        <f t="shared" si="15"/>
        <v>8.1313677561514268</v>
      </c>
      <c r="D342">
        <f t="shared" si="16"/>
        <v>3.2131775262710605E-2</v>
      </c>
      <c r="E342">
        <f t="shared" si="17"/>
        <v>334</v>
      </c>
      <c r="G342" s="4">
        <v>317</v>
      </c>
      <c r="H342" s="4">
        <v>8.1145406117912273</v>
      </c>
      <c r="I342" s="4">
        <v>-0.27073158226630412</v>
      </c>
      <c r="K342" s="4">
        <v>75.357142857142861</v>
      </c>
      <c r="L342" s="4">
        <v>7.9874922103063719</v>
      </c>
    </row>
    <row r="343" spans="1:12" x14ac:dyDescent="0.15">
      <c r="A343" s="2">
        <v>41609</v>
      </c>
      <c r="B343" s="1">
        <v>3513.761</v>
      </c>
      <c r="C343">
        <f t="shared" si="15"/>
        <v>8.1644422527743608</v>
      </c>
      <c r="D343">
        <f t="shared" si="16"/>
        <v>3.3074496622933935E-2</v>
      </c>
      <c r="E343">
        <f t="shared" si="17"/>
        <v>335</v>
      </c>
      <c r="G343" s="4">
        <v>318</v>
      </c>
      <c r="H343" s="4">
        <v>8.1428163492525734</v>
      </c>
      <c r="I343" s="4">
        <v>-0.2773677764379201</v>
      </c>
      <c r="K343" s="4">
        <v>75.595238095238088</v>
      </c>
      <c r="L343" s="4">
        <v>8.0000771577746956</v>
      </c>
    </row>
    <row r="344" spans="1:12" x14ac:dyDescent="0.15">
      <c r="A344" s="2">
        <v>41640</v>
      </c>
      <c r="B344" s="1">
        <v>3557.89</v>
      </c>
      <c r="C344">
        <f t="shared" si="15"/>
        <v>8.1769229515027817</v>
      </c>
      <c r="D344">
        <f t="shared" si="16"/>
        <v>1.2480698728420947E-2</v>
      </c>
      <c r="E344">
        <f t="shared" si="17"/>
        <v>336</v>
      </c>
      <c r="G344" s="4">
        <v>319</v>
      </c>
      <c r="H344" s="4">
        <v>8.1666626120814279</v>
      </c>
      <c r="I344" s="4">
        <v>-0.25126588612940992</v>
      </c>
      <c r="K344" s="4">
        <v>75.833333333333329</v>
      </c>
      <c r="L344" s="4">
        <v>8.0173190473516396</v>
      </c>
    </row>
    <row r="345" spans="1:12" x14ac:dyDescent="0.15">
      <c r="A345" s="2">
        <v>41671</v>
      </c>
      <c r="B345" s="1">
        <v>3614.9470000000001</v>
      </c>
      <c r="C345">
        <f t="shared" si="15"/>
        <v>8.1928324733512259</v>
      </c>
      <c r="D345">
        <f t="shared" si="16"/>
        <v>1.5909521848444186E-2</v>
      </c>
      <c r="E345">
        <f t="shared" si="17"/>
        <v>337</v>
      </c>
      <c r="G345" s="4">
        <v>320</v>
      </c>
      <c r="H345" s="4">
        <v>8.1652279814050335</v>
      </c>
      <c r="I345" s="4">
        <v>-0.220410693026591</v>
      </c>
      <c r="K345" s="4">
        <v>76.071428571428569</v>
      </c>
      <c r="L345" s="4">
        <v>8.0409187416090084</v>
      </c>
    </row>
    <row r="346" spans="1:12" x14ac:dyDescent="0.15">
      <c r="A346" s="2">
        <v>41699</v>
      </c>
      <c r="B346" s="1">
        <v>3661.1109999999999</v>
      </c>
      <c r="C346">
        <f t="shared" si="15"/>
        <v>8.2055219322454196</v>
      </c>
      <c r="D346">
        <f t="shared" si="16"/>
        <v>1.2689458894193706E-2</v>
      </c>
      <c r="E346">
        <f t="shared" si="17"/>
        <v>338</v>
      </c>
      <c r="G346" s="4">
        <v>321</v>
      </c>
      <c r="H346" s="4">
        <v>8.1433454934824692</v>
      </c>
      <c r="I346" s="4">
        <v>-0.22913524778714667</v>
      </c>
      <c r="K346" s="4">
        <v>76.30952380952381</v>
      </c>
      <c r="L346" s="4">
        <v>8.0670016011870977</v>
      </c>
    </row>
    <row r="347" spans="1:12" x14ac:dyDescent="0.15">
      <c r="A347" s="2">
        <v>41730</v>
      </c>
      <c r="B347" s="1">
        <v>3554.45</v>
      </c>
      <c r="C347">
        <f t="shared" si="15"/>
        <v>8.175955618594557</v>
      </c>
      <c r="D347">
        <f t="shared" si="16"/>
        <v>-2.9566313650862597E-2</v>
      </c>
      <c r="E347">
        <f t="shared" si="17"/>
        <v>339</v>
      </c>
      <c r="G347" s="4">
        <v>322</v>
      </c>
      <c r="H347" s="4">
        <v>8.1453079551538856</v>
      </c>
      <c r="I347" s="4">
        <v>-0.27567003194461392</v>
      </c>
      <c r="K347" s="4">
        <v>76.547619047619051</v>
      </c>
      <c r="L347" s="4">
        <v>8.0919894519641087</v>
      </c>
    </row>
    <row r="348" spans="1:12" x14ac:dyDescent="0.15">
      <c r="A348" s="2">
        <v>41760</v>
      </c>
      <c r="B348" s="1">
        <v>3621.1080000000002</v>
      </c>
      <c r="C348">
        <f t="shared" si="15"/>
        <v>8.1945353353357682</v>
      </c>
      <c r="D348">
        <f t="shared" si="16"/>
        <v>1.8579716741211172E-2</v>
      </c>
      <c r="E348">
        <f t="shared" si="17"/>
        <v>340</v>
      </c>
      <c r="G348" s="4">
        <v>323</v>
      </c>
      <c r="H348" s="4">
        <v>8.1858433059906819</v>
      </c>
      <c r="I348" s="4">
        <v>-0.30023005889502219</v>
      </c>
      <c r="K348" s="4">
        <v>76.785714285714278</v>
      </c>
      <c r="L348" s="4">
        <v>8.0992359808887162</v>
      </c>
    </row>
    <row r="349" spans="1:12" x14ac:dyDescent="0.15">
      <c r="A349" s="2">
        <v>41791</v>
      </c>
      <c r="B349" s="1">
        <v>3792.107</v>
      </c>
      <c r="C349">
        <f t="shared" si="15"/>
        <v>8.2406770802763898</v>
      </c>
      <c r="D349">
        <f t="shared" si="16"/>
        <v>4.6141744940621621E-2</v>
      </c>
      <c r="E349">
        <f t="shared" si="17"/>
        <v>341</v>
      </c>
      <c r="G349" s="4">
        <v>324</v>
      </c>
      <c r="H349" s="4">
        <v>8.2017611643537176</v>
      </c>
      <c r="I349" s="4">
        <v>-0.28717962695735988</v>
      </c>
      <c r="K349" s="4">
        <v>77.023809523809518</v>
      </c>
      <c r="L349" s="4">
        <v>8.119167541785556</v>
      </c>
    </row>
    <row r="350" spans="1:12" x14ac:dyDescent="0.15">
      <c r="A350" s="2">
        <v>41821</v>
      </c>
      <c r="B350" s="1">
        <v>3926.7359999999999</v>
      </c>
      <c r="C350">
        <f t="shared" si="15"/>
        <v>8.2755638254274242</v>
      </c>
      <c r="D350">
        <f t="shared" si="16"/>
        <v>3.4886745151034404E-2</v>
      </c>
      <c r="E350">
        <f t="shared" si="17"/>
        <v>342</v>
      </c>
      <c r="G350" s="4">
        <v>325</v>
      </c>
      <c r="H350" s="4">
        <v>8.1980882876626282</v>
      </c>
      <c r="I350" s="4">
        <v>-0.27938976776547975</v>
      </c>
      <c r="K350" s="4">
        <v>77.261904761904759</v>
      </c>
      <c r="L350" s="4">
        <v>8.1313677561514268</v>
      </c>
    </row>
    <row r="351" spans="1:12" x14ac:dyDescent="0.15">
      <c r="A351" s="2">
        <v>41852</v>
      </c>
      <c r="B351" s="1">
        <v>3979.402</v>
      </c>
      <c r="C351">
        <f t="shared" si="15"/>
        <v>8.2888868357333507</v>
      </c>
      <c r="D351">
        <f t="shared" si="16"/>
        <v>1.332301030592653E-2</v>
      </c>
      <c r="E351">
        <f t="shared" si="17"/>
        <v>343</v>
      </c>
      <c r="G351" s="4">
        <v>326</v>
      </c>
      <c r="H351" s="4">
        <v>8.2139520740562109</v>
      </c>
      <c r="I351" s="4">
        <v>-0.2782480584170397</v>
      </c>
      <c r="K351" s="4">
        <v>77.5</v>
      </c>
      <c r="L351" s="4">
        <v>8.1352880547025102</v>
      </c>
    </row>
    <row r="352" spans="1:12" x14ac:dyDescent="0.15">
      <c r="A352" s="2">
        <v>41883</v>
      </c>
      <c r="B352" s="1">
        <v>4070.2950000000001</v>
      </c>
      <c r="C352">
        <f t="shared" si="15"/>
        <v>8.3114707573824607</v>
      </c>
      <c r="D352">
        <f t="shared" si="16"/>
        <v>2.2583921649109939E-2</v>
      </c>
      <c r="E352">
        <f t="shared" si="17"/>
        <v>344</v>
      </c>
      <c r="G352" s="4">
        <v>327</v>
      </c>
      <c r="H352" s="4">
        <v>8.2186261939427929</v>
      </c>
      <c r="I352" s="4">
        <v>-0.27464373435591138</v>
      </c>
      <c r="K352" s="4">
        <v>77.738095238095241</v>
      </c>
      <c r="L352" s="4">
        <v>8.1644422527743608</v>
      </c>
    </row>
    <row r="353" spans="1:12" x14ac:dyDescent="0.15">
      <c r="A353" s="2">
        <v>41913</v>
      </c>
      <c r="B353" s="1">
        <v>3964.6370000000002</v>
      </c>
      <c r="C353">
        <f t="shared" si="15"/>
        <v>8.2851695788060145</v>
      </c>
      <c r="D353">
        <f t="shared" si="16"/>
        <v>-2.6301178576446205E-2</v>
      </c>
      <c r="E353">
        <f t="shared" si="17"/>
        <v>345</v>
      </c>
      <c r="G353" s="4">
        <v>328</v>
      </c>
      <c r="H353" s="4">
        <v>8.252570922147406</v>
      </c>
      <c r="I353" s="4">
        <v>-0.25249376437271032</v>
      </c>
      <c r="K353" s="4">
        <v>77.976190476190467</v>
      </c>
      <c r="L353" s="4">
        <v>8.175955618594557</v>
      </c>
    </row>
    <row r="354" spans="1:12" x14ac:dyDescent="0.15">
      <c r="A354" s="2">
        <v>41944</v>
      </c>
      <c r="B354" s="1">
        <v>4221.0910000000003</v>
      </c>
      <c r="C354">
        <f t="shared" si="15"/>
        <v>8.3478489044224151</v>
      </c>
      <c r="D354">
        <f t="shared" si="16"/>
        <v>6.2679325616400661E-2</v>
      </c>
      <c r="E354">
        <f t="shared" si="17"/>
        <v>346</v>
      </c>
      <c r="G354" s="4">
        <v>329</v>
      </c>
      <c r="H354" s="4">
        <v>8.2250480389332239</v>
      </c>
      <c r="I354" s="4">
        <v>-0.23979958476694829</v>
      </c>
      <c r="K354" s="4">
        <v>78.214285714285708</v>
      </c>
      <c r="L354" s="4">
        <v>8.1769229515027817</v>
      </c>
    </row>
    <row r="355" spans="1:12" x14ac:dyDescent="0.15">
      <c r="A355" s="2">
        <v>41974</v>
      </c>
      <c r="B355" s="1">
        <v>4260.7700000000004</v>
      </c>
      <c r="C355">
        <f t="shared" si="15"/>
        <v>8.3572051741035995</v>
      </c>
      <c r="D355">
        <f t="shared" si="16"/>
        <v>9.3562696811844148E-3</v>
      </c>
      <c r="E355">
        <f t="shared" si="17"/>
        <v>347</v>
      </c>
      <c r="G355" s="4">
        <v>330</v>
      </c>
      <c r="H355" s="4">
        <v>8.2585180884510425</v>
      </c>
      <c r="I355" s="4">
        <v>-0.24119904109940293</v>
      </c>
      <c r="K355" s="4">
        <v>78.452380952380949</v>
      </c>
      <c r="L355" s="4">
        <v>8.1928324733512259</v>
      </c>
    </row>
    <row r="356" spans="1:12" x14ac:dyDescent="0.15">
      <c r="A356" s="2">
        <v>42005</v>
      </c>
      <c r="B356" s="1">
        <v>4182.6419999999998</v>
      </c>
      <c r="C356">
        <f t="shared" si="15"/>
        <v>8.3386983832709092</v>
      </c>
      <c r="D356">
        <f t="shared" si="16"/>
        <v>-1.8506790832690356E-2</v>
      </c>
      <c r="E356">
        <f t="shared" si="17"/>
        <v>348</v>
      </c>
      <c r="G356" s="4">
        <v>331</v>
      </c>
      <c r="H356" s="4">
        <v>8.2633248102448231</v>
      </c>
      <c r="I356" s="4">
        <v>-0.22240606863581469</v>
      </c>
      <c r="K356" s="4">
        <v>78.69047619047619</v>
      </c>
      <c r="L356" s="4">
        <v>8.1945353353357682</v>
      </c>
    </row>
    <row r="357" spans="1:12" x14ac:dyDescent="0.15">
      <c r="A357" s="2">
        <v>42036</v>
      </c>
      <c r="B357" s="1">
        <v>4343.4049999999997</v>
      </c>
      <c r="C357">
        <f t="shared" si="15"/>
        <v>8.3764138816983813</v>
      </c>
      <c r="D357">
        <f t="shared" si="16"/>
        <v>3.7715498427472127E-2</v>
      </c>
      <c r="E357">
        <f t="shared" si="17"/>
        <v>349</v>
      </c>
      <c r="G357" s="4">
        <v>332</v>
      </c>
      <c r="H357" s="4">
        <v>8.2738020905291094</v>
      </c>
      <c r="I357" s="4">
        <v>-0.20680048934201167</v>
      </c>
      <c r="K357" s="4">
        <v>78.928571428571431</v>
      </c>
      <c r="L357" s="4">
        <v>8.1978440345236745</v>
      </c>
    </row>
    <row r="358" spans="1:12" x14ac:dyDescent="0.15">
      <c r="A358" s="2">
        <v>42064</v>
      </c>
      <c r="B358" s="1">
        <v>4389.1580000000004</v>
      </c>
      <c r="C358">
        <f t="shared" si="15"/>
        <v>8.3868926881289134</v>
      </c>
      <c r="D358">
        <f t="shared" si="16"/>
        <v>1.0478806430532117E-2</v>
      </c>
      <c r="E358">
        <f t="shared" si="17"/>
        <v>350</v>
      </c>
      <c r="G358" s="4">
        <v>333</v>
      </c>
      <c r="H358" s="4">
        <v>8.2861783573448733</v>
      </c>
      <c r="I358" s="4">
        <v>-0.18694237645615708</v>
      </c>
      <c r="K358" s="4">
        <v>79.166666666666657</v>
      </c>
      <c r="L358" s="4">
        <v>8.2055219322454196</v>
      </c>
    </row>
    <row r="359" spans="1:12" x14ac:dyDescent="0.15">
      <c r="A359" s="2">
        <v>42095</v>
      </c>
      <c r="B359" s="1">
        <v>4418.9059999999999</v>
      </c>
      <c r="C359">
        <f t="shared" si="15"/>
        <v>8.3936474331235473</v>
      </c>
      <c r="D359">
        <f t="shared" si="16"/>
        <v>6.75474499463391E-3</v>
      </c>
      <c r="E359">
        <f t="shared" si="17"/>
        <v>351</v>
      </c>
      <c r="G359" s="4">
        <v>334</v>
      </c>
      <c r="H359" s="4">
        <v>8.2953170697394683</v>
      </c>
      <c r="I359" s="4">
        <v>-0.16394931358804143</v>
      </c>
      <c r="K359" s="4">
        <v>79.404761904761898</v>
      </c>
      <c r="L359" s="4">
        <v>8.227427883869602</v>
      </c>
    </row>
    <row r="360" spans="1:12" x14ac:dyDescent="0.15">
      <c r="A360" s="2">
        <v>42125</v>
      </c>
      <c r="B360" s="1">
        <v>4476.3860000000004</v>
      </c>
      <c r="C360">
        <f t="shared" si="15"/>
        <v>8.4065713034258014</v>
      </c>
      <c r="D360">
        <f t="shared" si="16"/>
        <v>1.2923870302254059E-2</v>
      </c>
      <c r="E360">
        <f t="shared" si="17"/>
        <v>352</v>
      </c>
      <c r="G360" s="4">
        <v>335</v>
      </c>
      <c r="H360" s="4">
        <v>8.304996912891653</v>
      </c>
      <c r="I360" s="4">
        <v>-0.14055466011729223</v>
      </c>
      <c r="K360" s="4">
        <v>79.642857142857139</v>
      </c>
      <c r="L360" s="4">
        <v>8.2274423137953452</v>
      </c>
    </row>
    <row r="361" spans="1:12" x14ac:dyDescent="0.15">
      <c r="A361" s="2">
        <v>42156</v>
      </c>
      <c r="B361" s="1">
        <v>4481.683</v>
      </c>
      <c r="C361">
        <f t="shared" si="15"/>
        <v>8.407753924505716</v>
      </c>
      <c r="D361">
        <f t="shared" si="16"/>
        <v>1.1826210799146253E-3</v>
      </c>
      <c r="E361">
        <f t="shared" si="17"/>
        <v>353</v>
      </c>
      <c r="G361" s="4">
        <v>336</v>
      </c>
      <c r="H361" s="4">
        <v>8.3035280089356398</v>
      </c>
      <c r="I361" s="4">
        <v>-0.1266050574328581</v>
      </c>
      <c r="K361" s="4">
        <v>79.88095238095238</v>
      </c>
      <c r="L361" s="4">
        <v>8.2291961360292056</v>
      </c>
    </row>
    <row r="362" spans="1:12" x14ac:dyDescent="0.15">
      <c r="A362" s="2">
        <v>42186</v>
      </c>
      <c r="B362" s="1">
        <v>4528.3109999999997</v>
      </c>
      <c r="C362">
        <f t="shared" si="15"/>
        <v>8.418104301269981</v>
      </c>
      <c r="D362">
        <f t="shared" si="16"/>
        <v>1.0350376764264979E-2</v>
      </c>
      <c r="E362">
        <f t="shared" si="17"/>
        <v>354</v>
      </c>
      <c r="G362" s="4">
        <v>337</v>
      </c>
      <c r="H362" s="4">
        <v>8.3144948251347444</v>
      </c>
      <c r="I362" s="4">
        <v>-0.12166235178351847</v>
      </c>
      <c r="K362" s="4">
        <v>80.11904761904762</v>
      </c>
      <c r="L362" s="4">
        <v>8.2355284451564081</v>
      </c>
    </row>
    <row r="363" spans="1:12" x14ac:dyDescent="0.15">
      <c r="A363" s="2">
        <v>42217</v>
      </c>
      <c r="B363" s="1">
        <v>4422.3280000000004</v>
      </c>
      <c r="C363">
        <f t="shared" si="15"/>
        <v>8.3944215332482308</v>
      </c>
      <c r="D363">
        <f t="shared" si="16"/>
        <v>-2.3682768021750178E-2</v>
      </c>
      <c r="E363">
        <f t="shared" si="17"/>
        <v>355</v>
      </c>
      <c r="G363" s="4">
        <v>338</v>
      </c>
      <c r="H363" s="4">
        <v>8.3220197318722242</v>
      </c>
      <c r="I363" s="4">
        <v>-0.11649779962680462</v>
      </c>
      <c r="K363" s="4">
        <v>80.357142857142847</v>
      </c>
      <c r="L363" s="4">
        <v>8.2406770802763898</v>
      </c>
    </row>
    <row r="364" spans="1:12" x14ac:dyDescent="0.15">
      <c r="A364" s="2">
        <v>42248</v>
      </c>
      <c r="B364" s="1">
        <v>4261.6080000000002</v>
      </c>
      <c r="C364">
        <f t="shared" si="15"/>
        <v>8.357401832830238</v>
      </c>
      <c r="D364">
        <f t="shared" si="16"/>
        <v>-3.7019700417992851E-2</v>
      </c>
      <c r="E364">
        <f t="shared" si="17"/>
        <v>356</v>
      </c>
      <c r="G364" s="4">
        <v>339</v>
      </c>
      <c r="H364" s="4">
        <v>8.309337136679174</v>
      </c>
      <c r="I364" s="4">
        <v>-0.13338151808461696</v>
      </c>
      <c r="K364" s="4">
        <v>80.595238095238088</v>
      </c>
      <c r="L364" s="4">
        <v>8.2495571153367901</v>
      </c>
    </row>
    <row r="365" spans="1:12" x14ac:dyDescent="0.15">
      <c r="A365" s="2">
        <v>42278</v>
      </c>
      <c r="B365" s="1">
        <v>4445.4889999999996</v>
      </c>
      <c r="C365">
        <f t="shared" si="15"/>
        <v>8.399645153145805</v>
      </c>
      <c r="D365">
        <f t="shared" si="16"/>
        <v>4.224332031556699E-2</v>
      </c>
      <c r="E365">
        <f t="shared" si="17"/>
        <v>357</v>
      </c>
      <c r="G365" s="4">
        <v>340</v>
      </c>
      <c r="H365" s="4">
        <v>8.3434525791425376</v>
      </c>
      <c r="I365" s="4">
        <v>-0.14891724380676941</v>
      </c>
      <c r="K365" s="4">
        <v>80.833333333333329</v>
      </c>
      <c r="L365" s="4">
        <v>8.2755638254274242</v>
      </c>
    </row>
    <row r="366" spans="1:12" x14ac:dyDescent="0.15">
      <c r="A366" s="2">
        <v>42309</v>
      </c>
      <c r="B366" s="1">
        <v>4653.2209999999995</v>
      </c>
      <c r="C366">
        <f t="shared" si="15"/>
        <v>8.4453149469557225</v>
      </c>
      <c r="D366">
        <f t="shared" si="16"/>
        <v>4.5669793809917536E-2</v>
      </c>
      <c r="E366">
        <f t="shared" si="17"/>
        <v>358</v>
      </c>
      <c r="G366" s="4">
        <v>341</v>
      </c>
      <c r="H366" s="4">
        <v>8.3669123612270724</v>
      </c>
      <c r="I366" s="4">
        <v>-0.12623528095068259</v>
      </c>
      <c r="K366" s="4">
        <v>81.071428571428569</v>
      </c>
      <c r="L366" s="4">
        <v>8.2851695788060145</v>
      </c>
    </row>
    <row r="367" spans="1:12" x14ac:dyDescent="0.15">
      <c r="A367" s="2">
        <v>42339</v>
      </c>
      <c r="B367" s="1">
        <v>4628.0129999999999</v>
      </c>
      <c r="C367">
        <f t="shared" si="15"/>
        <v>8.4398828972983857</v>
      </c>
      <c r="D367">
        <f t="shared" si="16"/>
        <v>-5.4320496573367905E-3</v>
      </c>
      <c r="E367">
        <f t="shared" si="17"/>
        <v>359</v>
      </c>
      <c r="G367" s="4">
        <v>342</v>
      </c>
      <c r="H367" s="4">
        <v>8.3702778456480686</v>
      </c>
      <c r="I367" s="4">
        <v>-9.4714020220644457E-2</v>
      </c>
      <c r="K367" s="4">
        <v>81.30952380952381</v>
      </c>
      <c r="L367" s="4">
        <v>8.2888868357333507</v>
      </c>
    </row>
    <row r="368" spans="1:12" x14ac:dyDescent="0.15">
      <c r="A368" s="2">
        <v>42370</v>
      </c>
      <c r="B368" s="1">
        <v>4259.3239999999996</v>
      </c>
      <c r="C368">
        <f t="shared" si="15"/>
        <v>8.3568657412255387</v>
      </c>
      <c r="D368">
        <f t="shared" si="16"/>
        <v>-8.3017156072846987E-2</v>
      </c>
      <c r="E368">
        <f t="shared" si="17"/>
        <v>360</v>
      </c>
      <c r="G368" s="4">
        <v>343</v>
      </c>
      <c r="H368" s="4">
        <v>8.3683068372598051</v>
      </c>
      <c r="I368" s="4">
        <v>-7.9420001526454342E-2</v>
      </c>
      <c r="K368" s="4">
        <v>81.547619047619051</v>
      </c>
      <c r="L368" s="4">
        <v>8.2971376173887545</v>
      </c>
    </row>
    <row r="369" spans="1:12" x14ac:dyDescent="0.15">
      <c r="A369" s="2">
        <v>42401</v>
      </c>
      <c r="B369" s="1">
        <v>4129.5659999999998</v>
      </c>
      <c r="C369">
        <f t="shared" si="15"/>
        <v>8.3259275956875278</v>
      </c>
      <c r="D369">
        <f t="shared" si="16"/>
        <v>-3.0938145538010886E-2</v>
      </c>
      <c r="E369">
        <f t="shared" si="17"/>
        <v>361</v>
      </c>
      <c r="G369" s="4">
        <v>344</v>
      </c>
      <c r="H369" s="4">
        <v>8.3822927335592539</v>
      </c>
      <c r="I369" s="4">
        <v>-7.08219761767932E-2</v>
      </c>
      <c r="K369" s="4">
        <v>81.785714285714278</v>
      </c>
      <c r="L369" s="4">
        <v>8.3114707573824607</v>
      </c>
    </row>
    <row r="370" spans="1:12" x14ac:dyDescent="0.15">
      <c r="A370" s="2">
        <v>42430</v>
      </c>
      <c r="B370" s="1">
        <v>4377.1109999999999</v>
      </c>
      <c r="C370">
        <f t="shared" si="15"/>
        <v>8.3841441967048436</v>
      </c>
      <c r="D370">
        <f t="shared" si="16"/>
        <v>5.8216601017315739E-2</v>
      </c>
      <c r="E370">
        <f t="shared" si="17"/>
        <v>362</v>
      </c>
      <c r="G370" s="4">
        <v>345</v>
      </c>
      <c r="H370" s="4">
        <v>8.3661783536412422</v>
      </c>
      <c r="I370" s="4">
        <v>-8.1008774835227726E-2</v>
      </c>
      <c r="K370" s="4">
        <v>82.023809523809518</v>
      </c>
      <c r="L370" s="4">
        <v>8.3259275956875278</v>
      </c>
    </row>
    <row r="371" spans="1:12" x14ac:dyDescent="0.15">
      <c r="A371" s="2">
        <v>42461</v>
      </c>
      <c r="B371" s="1">
        <v>4491.7439999999997</v>
      </c>
      <c r="C371">
        <f t="shared" si="15"/>
        <v>8.409996324029521</v>
      </c>
      <c r="D371">
        <f t="shared" si="16"/>
        <v>2.5852127324677454E-2</v>
      </c>
      <c r="E371">
        <f t="shared" si="17"/>
        <v>363</v>
      </c>
      <c r="G371" s="4">
        <v>346</v>
      </c>
      <c r="H371" s="4">
        <v>8.4214324590573497</v>
      </c>
      <c r="I371" s="4">
        <v>-7.35835546349346E-2</v>
      </c>
      <c r="K371" s="4">
        <v>82.261904761904759</v>
      </c>
      <c r="L371" s="4">
        <v>8.3386983832709092</v>
      </c>
    </row>
    <row r="372" spans="1:12" x14ac:dyDescent="0.15">
      <c r="A372" s="2">
        <v>42491</v>
      </c>
      <c r="B372" s="1">
        <v>4379.4269999999997</v>
      </c>
      <c r="C372">
        <f t="shared" si="15"/>
        <v>8.3846731728947503</v>
      </c>
      <c r="D372">
        <f t="shared" si="16"/>
        <v>-2.5323151134770683E-2</v>
      </c>
      <c r="E372">
        <f t="shared" si="17"/>
        <v>364</v>
      </c>
      <c r="G372" s="4">
        <v>347</v>
      </c>
      <c r="H372" s="4">
        <v>8.4030206955510636</v>
      </c>
      <c r="I372" s="4">
        <v>-4.5815521447464036E-2</v>
      </c>
      <c r="K372" s="4">
        <v>82.5</v>
      </c>
      <c r="L372" s="4">
        <v>8.3478489044224151</v>
      </c>
    </row>
    <row r="373" spans="1:12" x14ac:dyDescent="0.15">
      <c r="A373" s="2">
        <v>42522</v>
      </c>
      <c r="B373" s="1">
        <v>4426.9780000000001</v>
      </c>
      <c r="C373">
        <f t="shared" si="15"/>
        <v>8.3954724632144853</v>
      </c>
      <c r="D373">
        <f t="shared" si="16"/>
        <v>1.0799290319734922E-2</v>
      </c>
      <c r="E373">
        <f t="shared" si="17"/>
        <v>365</v>
      </c>
      <c r="G373" s="4">
        <v>348</v>
      </c>
      <c r="H373" s="4">
        <v>8.3977887336167534</v>
      </c>
      <c r="I373" s="4">
        <v>-5.90903503458442E-2</v>
      </c>
      <c r="K373" s="4">
        <v>82.738095238095241</v>
      </c>
      <c r="L373" s="4">
        <v>8.3568657412255387</v>
      </c>
    </row>
    <row r="374" spans="1:12" x14ac:dyDescent="0.15">
      <c r="A374" s="2">
        <v>42552</v>
      </c>
      <c r="B374" s="1">
        <v>4592.5529999999999</v>
      </c>
      <c r="C374">
        <f t="shared" si="15"/>
        <v>8.4321913575779419</v>
      </c>
      <c r="D374">
        <f t="shared" si="16"/>
        <v>3.6718894363456656E-2</v>
      </c>
      <c r="E374">
        <f t="shared" si="17"/>
        <v>366</v>
      </c>
      <c r="G374" s="4">
        <v>349</v>
      </c>
      <c r="H374" s="4">
        <v>8.4360849894527732</v>
      </c>
      <c r="I374" s="4">
        <v>-5.9671107754391883E-2</v>
      </c>
      <c r="K374" s="4">
        <v>82.976190476190467</v>
      </c>
      <c r="L374" s="4">
        <v>8.3572051741035995</v>
      </c>
    </row>
    <row r="375" spans="1:12" x14ac:dyDescent="0.15">
      <c r="A375" s="2">
        <v>42583</v>
      </c>
      <c r="B375" s="1">
        <v>4785.7060000000001</v>
      </c>
      <c r="C375">
        <f t="shared" si="15"/>
        <v>8.4733888374130615</v>
      </c>
      <c r="D375">
        <f t="shared" si="16"/>
        <v>4.1197479835119566E-2</v>
      </c>
      <c r="E375">
        <f t="shared" si="17"/>
        <v>367</v>
      </c>
      <c r="G375" s="4">
        <v>350</v>
      </c>
      <c r="H375" s="4">
        <v>8.4311772778817264</v>
      </c>
      <c r="I375" s="4">
        <v>-4.4284589752813019E-2</v>
      </c>
      <c r="K375" s="4">
        <v>83.214285714285708</v>
      </c>
      <c r="L375" s="4">
        <v>8.357401832830238</v>
      </c>
    </row>
    <row r="376" spans="1:12" x14ac:dyDescent="0.15">
      <c r="A376" s="2">
        <v>42614</v>
      </c>
      <c r="B376" s="1">
        <v>4813.3119999999999</v>
      </c>
      <c r="C376">
        <f t="shared" si="15"/>
        <v>8.4791406916359211</v>
      </c>
      <c r="D376">
        <f t="shared" si="16"/>
        <v>5.7518542228596203E-3</v>
      </c>
      <c r="E376">
        <f t="shared" si="17"/>
        <v>368</v>
      </c>
      <c r="G376" s="4">
        <v>351</v>
      </c>
      <c r="H376" s="4">
        <v>8.4384412811951961</v>
      </c>
      <c r="I376" s="4">
        <v>-4.4793848071648767E-2</v>
      </c>
      <c r="K376" s="4">
        <v>83.452380952380949</v>
      </c>
      <c r="L376" s="4">
        <v>8.3764138816983813</v>
      </c>
    </row>
    <row r="377" spans="1:12" x14ac:dyDescent="0.15">
      <c r="A377" s="2">
        <v>42644</v>
      </c>
      <c r="B377" s="1">
        <v>4845.3119999999999</v>
      </c>
      <c r="C377">
        <f t="shared" si="15"/>
        <v>8.4857669185363438</v>
      </c>
      <c r="D377">
        <f t="shared" si="16"/>
        <v>6.6262269004226937E-3</v>
      </c>
      <c r="E377">
        <f t="shared" si="17"/>
        <v>369</v>
      </c>
      <c r="G377" s="4">
        <v>352</v>
      </c>
      <c r="H377" s="4">
        <v>8.4508266616352614</v>
      </c>
      <c r="I377" s="4">
        <v>-4.4255358209460027E-2</v>
      </c>
      <c r="K377" s="4">
        <v>83.69047619047619</v>
      </c>
      <c r="L377" s="4">
        <v>8.3841441967048436</v>
      </c>
    </row>
    <row r="378" spans="1:12" x14ac:dyDescent="0.15">
      <c r="A378" s="2">
        <v>42675</v>
      </c>
      <c r="B378" s="1">
        <v>4791.78</v>
      </c>
      <c r="C378">
        <f t="shared" si="15"/>
        <v>8.4746572288916457</v>
      </c>
      <c r="D378">
        <f t="shared" si="16"/>
        <v>-1.1109689644698051E-2</v>
      </c>
      <c r="E378">
        <f t="shared" si="17"/>
        <v>370</v>
      </c>
      <c r="G378" s="4">
        <v>353</v>
      </c>
      <c r="H378" s="4">
        <v>8.4539404307306221</v>
      </c>
      <c r="I378" s="4">
        <v>-4.6186506224906054E-2</v>
      </c>
      <c r="K378" s="4">
        <v>83.928571428571431</v>
      </c>
      <c r="L378" s="4">
        <v>8.3846731728947503</v>
      </c>
    </row>
    <row r="379" spans="1:12" x14ac:dyDescent="0.15">
      <c r="A379" s="2">
        <v>42705</v>
      </c>
      <c r="B379" s="1">
        <v>4886.3289999999997</v>
      </c>
      <c r="C379">
        <f t="shared" si="15"/>
        <v>8.4941965847943237</v>
      </c>
      <c r="D379">
        <f t="shared" si="16"/>
        <v>1.9539355902677968E-2</v>
      </c>
      <c r="E379">
        <f t="shared" si="17"/>
        <v>371</v>
      </c>
      <c r="G379" s="4">
        <v>354</v>
      </c>
      <c r="H379" s="4">
        <v>8.4678781034118664</v>
      </c>
      <c r="I379" s="4">
        <v>-4.9773802141885426E-2</v>
      </c>
      <c r="K379" s="4">
        <v>84.166666666666657</v>
      </c>
      <c r="L379" s="4">
        <v>8.3868926881289134</v>
      </c>
    </row>
    <row r="380" spans="1:12" x14ac:dyDescent="0.15">
      <c r="A380" s="2">
        <v>42736</v>
      </c>
      <c r="B380" s="1">
        <v>5056.799</v>
      </c>
      <c r="C380">
        <f t="shared" si="15"/>
        <v>8.5284889534045494</v>
      </c>
      <c r="D380">
        <f t="shared" si="16"/>
        <v>3.4292368610225665E-2</v>
      </c>
      <c r="E380">
        <f t="shared" si="17"/>
        <v>372</v>
      </c>
      <c r="G380" s="4">
        <v>355</v>
      </c>
      <c r="H380" s="4">
        <v>8.4594520919483447</v>
      </c>
      <c r="I380" s="4">
        <v>-6.5030558700113872E-2</v>
      </c>
      <c r="K380" s="4">
        <v>84.404761904761898</v>
      </c>
      <c r="L380" s="4">
        <v>8.3936474331235473</v>
      </c>
    </row>
    <row r="381" spans="1:12" x14ac:dyDescent="0.15">
      <c r="A381" s="2">
        <v>42767</v>
      </c>
      <c r="B381" s="1">
        <v>5261.2259999999997</v>
      </c>
      <c r="C381">
        <f t="shared" si="15"/>
        <v>8.5681193584207769</v>
      </c>
      <c r="D381">
        <f t="shared" si="16"/>
        <v>3.9630405016227499E-2</v>
      </c>
      <c r="E381">
        <f t="shared" si="17"/>
        <v>373</v>
      </c>
      <c r="G381" s="4">
        <v>356</v>
      </c>
      <c r="H381" s="4">
        <v>8.4617398283891152</v>
      </c>
      <c r="I381" s="4">
        <v>-0.10433799555887724</v>
      </c>
      <c r="K381" s="4">
        <v>84.642857142857139</v>
      </c>
      <c r="L381" s="4">
        <v>8.3944215332482308</v>
      </c>
    </row>
    <row r="382" spans="1:12" x14ac:dyDescent="0.15">
      <c r="A382" s="2">
        <v>42795</v>
      </c>
      <c r="B382" s="1">
        <v>5386.2209999999995</v>
      </c>
      <c r="C382">
        <f t="shared" si="15"/>
        <v>8.5915993048357198</v>
      </c>
      <c r="D382">
        <f t="shared" si="16"/>
        <v>2.3479946414942887E-2</v>
      </c>
      <c r="E382">
        <f t="shared" si="17"/>
        <v>374</v>
      </c>
      <c r="G382" s="4">
        <v>357</v>
      </c>
      <c r="H382" s="4">
        <v>8.5119635124853126</v>
      </c>
      <c r="I382" s="4">
        <v>-0.11231835933950762</v>
      </c>
      <c r="K382" s="4">
        <v>84.88095238095238</v>
      </c>
      <c r="L382" s="4">
        <v>8.3954724632144853</v>
      </c>
    </row>
    <row r="383" spans="1:12" x14ac:dyDescent="0.15">
      <c r="A383" s="2">
        <v>42826</v>
      </c>
      <c r="B383" s="1">
        <v>5447.857</v>
      </c>
      <c r="C383">
        <f t="shared" si="15"/>
        <v>8.6029775993203952</v>
      </c>
      <c r="D383">
        <f t="shared" si="16"/>
        <v>1.1378294484675422E-2</v>
      </c>
      <c r="E383">
        <f t="shared" si="17"/>
        <v>375</v>
      </c>
      <c r="G383" s="4">
        <v>358</v>
      </c>
      <c r="H383" s="4">
        <v>8.5229291123605471</v>
      </c>
      <c r="I383" s="4">
        <v>-7.7614165404824575E-2</v>
      </c>
      <c r="K383" s="4">
        <v>85.11904761904762</v>
      </c>
      <c r="L383" s="4">
        <v>8.3976300723510562</v>
      </c>
    </row>
    <row r="384" spans="1:12" x14ac:dyDescent="0.15">
      <c r="A384" s="2">
        <v>42856</v>
      </c>
      <c r="B384" s="1">
        <v>5687.36</v>
      </c>
      <c r="C384">
        <f t="shared" si="15"/>
        <v>8.646001447571626</v>
      </c>
      <c r="D384">
        <f t="shared" si="16"/>
        <v>4.3023848251230845E-2</v>
      </c>
      <c r="E384">
        <f t="shared" si="17"/>
        <v>376</v>
      </c>
      <c r="G384" s="4">
        <v>359</v>
      </c>
      <c r="H384" s="4">
        <v>8.505667197434061</v>
      </c>
      <c r="I384" s="4">
        <v>-6.5784300135675267E-2</v>
      </c>
      <c r="K384" s="4">
        <v>85.357142857142847</v>
      </c>
      <c r="L384" s="4">
        <v>8.399645153145805</v>
      </c>
    </row>
    <row r="385" spans="1:12" x14ac:dyDescent="0.15">
      <c r="A385" s="2">
        <v>42887</v>
      </c>
      <c r="B385" s="1">
        <v>5766.9629999999997</v>
      </c>
      <c r="C385">
        <f t="shared" si="15"/>
        <v>8.659900877780716</v>
      </c>
      <c r="D385">
        <f t="shared" si="16"/>
        <v>1.3899430209090013E-2</v>
      </c>
      <c r="E385">
        <f t="shared" si="17"/>
        <v>377</v>
      </c>
      <c r="G385" s="4">
        <v>360</v>
      </c>
      <c r="H385" s="4">
        <v>8.4746957690194513</v>
      </c>
      <c r="I385" s="4">
        <v>-0.11783002779391261</v>
      </c>
      <c r="K385" s="4">
        <v>85.595238095238088</v>
      </c>
      <c r="L385" s="4">
        <v>8.4065713034258014</v>
      </c>
    </row>
    <row r="386" spans="1:12" x14ac:dyDescent="0.15">
      <c r="A386" s="2">
        <v>42917</v>
      </c>
      <c r="B386" s="1">
        <v>5816.1130000000003</v>
      </c>
      <c r="C386">
        <f t="shared" si="15"/>
        <v>8.6683874481855465</v>
      </c>
      <c r="D386">
        <f t="shared" si="16"/>
        <v>8.4865704048304735E-3</v>
      </c>
      <c r="E386">
        <f t="shared" si="17"/>
        <v>378</v>
      </c>
      <c r="G386" s="4">
        <v>361</v>
      </c>
      <c r="H386" s="4">
        <v>8.5108471858422092</v>
      </c>
      <c r="I386" s="4">
        <v>-0.1849195901546814</v>
      </c>
      <c r="K386" s="4">
        <v>85.833333333333329</v>
      </c>
      <c r="L386" s="4">
        <v>8.407753924505716</v>
      </c>
    </row>
    <row r="387" spans="1:12" x14ac:dyDescent="0.15">
      <c r="A387" s="2">
        <v>42948</v>
      </c>
      <c r="B387" s="1">
        <v>5874.4170000000004</v>
      </c>
      <c r="C387">
        <f t="shared" si="15"/>
        <v>8.6783621000457831</v>
      </c>
      <c r="D387">
        <f t="shared" si="16"/>
        <v>9.9746518602366052E-3</v>
      </c>
      <c r="E387">
        <f t="shared" si="17"/>
        <v>379</v>
      </c>
      <c r="G387" s="4">
        <v>362</v>
      </c>
      <c r="H387" s="4">
        <v>8.5661914907938979</v>
      </c>
      <c r="I387" s="4">
        <v>-0.18204729408905429</v>
      </c>
      <c r="K387" s="4">
        <v>86.071428571428569</v>
      </c>
      <c r="L387" s="4">
        <v>8.409996324029521</v>
      </c>
    </row>
    <row r="388" spans="1:12" x14ac:dyDescent="0.15">
      <c r="A388" s="2">
        <v>42979</v>
      </c>
      <c r="B388" s="1">
        <v>5954.9350000000004</v>
      </c>
      <c r="C388">
        <f t="shared" si="15"/>
        <v>8.6919755665325162</v>
      </c>
      <c r="D388">
        <f t="shared" si="16"/>
        <v>1.3613466486733117E-2</v>
      </c>
      <c r="E388">
        <f t="shared" si="17"/>
        <v>380</v>
      </c>
      <c r="G388" s="4">
        <v>363</v>
      </c>
      <c r="H388" s="4">
        <v>8.5586292954283643</v>
      </c>
      <c r="I388" s="4">
        <v>-0.14863297139884324</v>
      </c>
      <c r="K388" s="4">
        <v>86.30952380952381</v>
      </c>
      <c r="L388" s="4">
        <v>8.418104301269981</v>
      </c>
    </row>
    <row r="389" spans="1:12" x14ac:dyDescent="0.15">
      <c r="A389" s="2">
        <v>43009</v>
      </c>
      <c r="B389" s="1">
        <v>6088.49</v>
      </c>
      <c r="C389">
        <f t="shared" si="15"/>
        <v>8.7141553825050462</v>
      </c>
      <c r="D389">
        <f t="shared" si="16"/>
        <v>2.2179815972529937E-2</v>
      </c>
      <c r="E389">
        <f t="shared" si="17"/>
        <v>381</v>
      </c>
      <c r="G389" s="4">
        <v>364</v>
      </c>
      <c r="H389" s="4">
        <v>8.5413293656236515</v>
      </c>
      <c r="I389" s="4">
        <v>-0.15665619272890119</v>
      </c>
      <c r="K389" s="4">
        <v>86.547619047619051</v>
      </c>
      <c r="L389" s="4">
        <v>8.4321913575779419</v>
      </c>
    </row>
    <row r="390" spans="1:12" x14ac:dyDescent="0.15">
      <c r="A390" s="2">
        <v>43040</v>
      </c>
      <c r="B390" s="1">
        <v>6328.1930000000002</v>
      </c>
      <c r="C390">
        <f t="shared" si="15"/>
        <v>8.7527700083502822</v>
      </c>
      <c r="D390">
        <f t="shared" si="16"/>
        <v>3.8614625845236006E-2</v>
      </c>
      <c r="E390">
        <f t="shared" si="17"/>
        <v>382</v>
      </c>
      <c r="G390" s="4">
        <v>365</v>
      </c>
      <c r="H390" s="4">
        <v>8.5692205918702573</v>
      </c>
      <c r="I390" s="4">
        <v>-0.17374812865577205</v>
      </c>
      <c r="K390" s="4">
        <v>86.785714285714278</v>
      </c>
      <c r="L390" s="4">
        <v>8.4398828972983857</v>
      </c>
    </row>
    <row r="391" spans="1:12" x14ac:dyDescent="0.15">
      <c r="A391" s="2">
        <v>43070</v>
      </c>
      <c r="B391" s="1">
        <v>6397.973</v>
      </c>
      <c r="C391">
        <f t="shared" si="15"/>
        <v>8.7637365004317864</v>
      </c>
      <c r="D391">
        <f t="shared" si="16"/>
        <v>1.0966492081504242E-2</v>
      </c>
      <c r="E391">
        <f t="shared" si="17"/>
        <v>383</v>
      </c>
      <c r="G391" s="4">
        <v>366</v>
      </c>
      <c r="H391" s="4">
        <v>8.5918301450324854</v>
      </c>
      <c r="I391" s="4">
        <v>-0.15963878745454352</v>
      </c>
      <c r="K391" s="4">
        <v>87.023809523809518</v>
      </c>
      <c r="L391" s="4">
        <v>8.4453149469557225</v>
      </c>
    </row>
    <row r="392" spans="1:12" x14ac:dyDescent="0.15">
      <c r="A392" s="2">
        <v>43101</v>
      </c>
      <c r="B392" s="1">
        <v>6790.4669999999996</v>
      </c>
      <c r="C392">
        <f t="shared" si="15"/>
        <v>8.8232749958018086</v>
      </c>
      <c r="D392">
        <f t="shared" si="16"/>
        <v>5.9538495370022204E-2</v>
      </c>
      <c r="E392">
        <f t="shared" si="17"/>
        <v>384</v>
      </c>
      <c r="G392" s="4">
        <v>367</v>
      </c>
      <c r="H392" s="4">
        <v>8.6033403886463766</v>
      </c>
      <c r="I392" s="4">
        <v>-0.12995155123331514</v>
      </c>
      <c r="K392" s="4">
        <v>87.261904761904759</v>
      </c>
      <c r="L392" s="4">
        <v>8.4733888374130615</v>
      </c>
    </row>
    <row r="393" spans="1:12" x14ac:dyDescent="0.15">
      <c r="A393" s="2">
        <v>43132</v>
      </c>
      <c r="B393" s="1">
        <v>6704.4250000000002</v>
      </c>
      <c r="C393">
        <f t="shared" ref="C393:C428" si="18">LN(B393)</f>
        <v>8.8105230351406085</v>
      </c>
      <c r="D393">
        <f t="shared" si="16"/>
        <v>-1.2751960661200101E-2</v>
      </c>
      <c r="E393">
        <f t="shared" si="17"/>
        <v>385</v>
      </c>
      <c r="G393" s="4">
        <v>368</v>
      </c>
      <c r="H393" s="4">
        <v>8.5941831823532411</v>
      </c>
      <c r="I393" s="4">
        <v>-0.11504249071731998</v>
      </c>
      <c r="K393" s="4">
        <v>87.5</v>
      </c>
      <c r="L393" s="4">
        <v>8.4746572288916457</v>
      </c>
    </row>
    <row r="394" spans="1:12" x14ac:dyDescent="0.15">
      <c r="A394" s="2">
        <v>43160</v>
      </c>
      <c r="B394" s="1">
        <v>6844.8869999999997</v>
      </c>
      <c r="C394">
        <f t="shared" si="18"/>
        <v>8.8312572291859919</v>
      </c>
      <c r="D394">
        <f t="shared" ref="D394:D428" si="19">+C394-C393</f>
        <v>2.0734194045383347E-2</v>
      </c>
      <c r="E394">
        <f t="shared" si="17"/>
        <v>386</v>
      </c>
      <c r="G394" s="4">
        <v>369</v>
      </c>
      <c r="H394" s="4">
        <v>8.603827643642223</v>
      </c>
      <c r="I394" s="4">
        <v>-0.11806072510587917</v>
      </c>
      <c r="K394" s="4">
        <v>87.738095238095241</v>
      </c>
      <c r="L394" s="4">
        <v>8.4791406916359211</v>
      </c>
    </row>
    <row r="395" spans="1:12" x14ac:dyDescent="0.15">
      <c r="A395" s="2">
        <v>43191</v>
      </c>
      <c r="B395" s="1">
        <v>6606.8950000000004</v>
      </c>
      <c r="C395">
        <f t="shared" si="18"/>
        <v>8.7958690796680958</v>
      </c>
      <c r="D395">
        <f t="shared" si="19"/>
        <v>-3.5388149517896039E-2</v>
      </c>
      <c r="E395">
        <f t="shared" ref="E395:E428" si="20">+E394+1</f>
        <v>387</v>
      </c>
      <c r="G395" s="4">
        <v>370</v>
      </c>
      <c r="H395" s="4">
        <v>8.6038381707889222</v>
      </c>
      <c r="I395" s="4">
        <v>-0.12918094189727647</v>
      </c>
      <c r="K395" s="4">
        <v>87.976190476190467</v>
      </c>
      <c r="L395" s="4">
        <v>8.4857669185363438</v>
      </c>
    </row>
    <row r="396" spans="1:12" x14ac:dyDescent="0.15">
      <c r="A396" s="2">
        <v>43221</v>
      </c>
      <c r="B396" s="1">
        <v>6875.933</v>
      </c>
      <c r="C396">
        <f t="shared" si="18"/>
        <v>8.8357826224180354</v>
      </c>
      <c r="D396">
        <f t="shared" si="19"/>
        <v>3.9913542749939523E-2</v>
      </c>
      <c r="E396">
        <f t="shared" si="20"/>
        <v>388</v>
      </c>
      <c r="G396" s="4">
        <v>371</v>
      </c>
      <c r="H396" s="4">
        <v>8.6288960001402408</v>
      </c>
      <c r="I396" s="4">
        <v>-0.13469941534591712</v>
      </c>
      <c r="K396" s="4">
        <v>88.214285714285708</v>
      </c>
      <c r="L396" s="4">
        <v>8.4941965847943237</v>
      </c>
    </row>
    <row r="397" spans="1:12" x14ac:dyDescent="0.15">
      <c r="A397" s="2">
        <v>43252</v>
      </c>
      <c r="B397" s="1">
        <v>7159.6019999999999</v>
      </c>
      <c r="C397">
        <f t="shared" si="18"/>
        <v>8.8762096718175201</v>
      </c>
      <c r="D397">
        <f t="shared" si="19"/>
        <v>4.0427049399484716E-2</v>
      </c>
      <c r="E397">
        <f t="shared" si="20"/>
        <v>389</v>
      </c>
      <c r="G397" s="4">
        <v>372</v>
      </c>
      <c r="H397" s="4">
        <v>8.6457249765344653</v>
      </c>
      <c r="I397" s="4">
        <v>-0.11723602312991588</v>
      </c>
      <c r="K397" s="4">
        <v>88.452380952380949</v>
      </c>
      <c r="L397" s="4">
        <v>8.5284889534045494</v>
      </c>
    </row>
    <row r="398" spans="1:12" x14ac:dyDescent="0.15">
      <c r="A398" s="2">
        <v>43282</v>
      </c>
      <c r="B398" s="1">
        <v>7296.625</v>
      </c>
      <c r="C398">
        <f t="shared" si="18"/>
        <v>8.8951671914624626</v>
      </c>
      <c r="D398">
        <f t="shared" si="19"/>
        <v>1.8957519644942522E-2</v>
      </c>
      <c r="E398">
        <f t="shared" si="20"/>
        <v>390</v>
      </c>
      <c r="G398" s="4">
        <v>373</v>
      </c>
      <c r="H398" s="4">
        <v>8.6576801296068222</v>
      </c>
      <c r="I398" s="4">
        <v>-8.9560771186045329E-2</v>
      </c>
      <c r="K398" s="4">
        <v>88.69047619047619</v>
      </c>
      <c r="L398" s="4">
        <v>8.5681193584207769</v>
      </c>
    </row>
    <row r="399" spans="1:12" x14ac:dyDescent="0.15">
      <c r="A399" s="2">
        <v>43313</v>
      </c>
      <c r="B399" s="1">
        <v>7453.09</v>
      </c>
      <c r="C399">
        <f t="shared" si="18"/>
        <v>8.9163839904830091</v>
      </c>
      <c r="D399">
        <f t="shared" si="19"/>
        <v>2.1216799020546517E-2</v>
      </c>
      <c r="E399">
        <f t="shared" si="20"/>
        <v>391</v>
      </c>
      <c r="G399" s="4">
        <v>374</v>
      </c>
      <c r="H399" s="4">
        <v>8.6585113961430871</v>
      </c>
      <c r="I399" s="4">
        <v>-6.6912091307367305E-2</v>
      </c>
      <c r="K399" s="4">
        <v>88.928571428571431</v>
      </c>
      <c r="L399" s="4">
        <v>8.5915993048357198</v>
      </c>
    </row>
    <row r="400" spans="1:12" x14ac:dyDescent="0.15">
      <c r="A400" s="2">
        <v>43344</v>
      </c>
      <c r="B400" s="1">
        <v>7527.98</v>
      </c>
      <c r="C400">
        <f t="shared" si="18"/>
        <v>8.9263820245135452</v>
      </c>
      <c r="D400">
        <f t="shared" si="19"/>
        <v>9.9980340305361182E-3</v>
      </c>
      <c r="E400">
        <f t="shared" si="20"/>
        <v>392</v>
      </c>
      <c r="G400" s="4">
        <v>375</v>
      </c>
      <c r="H400" s="4">
        <v>8.6614385966198029</v>
      </c>
      <c r="I400" s="4">
        <v>-5.846099729940768E-2</v>
      </c>
      <c r="K400" s="4">
        <v>89.166666666666657</v>
      </c>
      <c r="L400" s="4">
        <v>8.6029775993203952</v>
      </c>
    </row>
    <row r="401" spans="1:12" x14ac:dyDescent="0.15">
      <c r="A401" s="2">
        <v>43374</v>
      </c>
      <c r="B401" s="1">
        <v>7171.58</v>
      </c>
      <c r="C401">
        <f t="shared" si="18"/>
        <v>8.877881271939426</v>
      </c>
      <c r="D401">
        <f t="shared" si="19"/>
        <v>-4.8500752574119232E-2</v>
      </c>
      <c r="E401">
        <f t="shared" si="20"/>
        <v>393</v>
      </c>
      <c r="G401" s="4">
        <v>376</v>
      </c>
      <c r="H401" s="4">
        <v>8.6870122854744825</v>
      </c>
      <c r="I401" s="4">
        <v>-4.1010837902856423E-2</v>
      </c>
      <c r="K401" s="4">
        <v>89.404761904761898</v>
      </c>
      <c r="L401" s="4">
        <v>8.646001447571626</v>
      </c>
    </row>
    <row r="402" spans="1:12" x14ac:dyDescent="0.15">
      <c r="A402" s="2">
        <v>43405</v>
      </c>
      <c r="B402" s="1">
        <v>6855.0290000000005</v>
      </c>
      <c r="C402">
        <f t="shared" si="18"/>
        <v>8.8327378224761599</v>
      </c>
      <c r="D402">
        <f t="shared" si="19"/>
        <v>-4.5143449463266094E-2</v>
      </c>
      <c r="E402">
        <f t="shared" si="20"/>
        <v>394</v>
      </c>
      <c r="G402" s="4">
        <v>377</v>
      </c>
      <c r="H402" s="4">
        <v>8.6811273602674461</v>
      </c>
      <c r="I402" s="4">
        <v>-2.1226482486730092E-2</v>
      </c>
      <c r="K402" s="4">
        <v>89.642857142857139</v>
      </c>
      <c r="L402" s="4">
        <v>8.659900877780716</v>
      </c>
    </row>
    <row r="403" spans="1:12" x14ac:dyDescent="0.15">
      <c r="A403" s="2">
        <v>43435</v>
      </c>
      <c r="B403" s="1">
        <v>6497.98</v>
      </c>
      <c r="C403">
        <f t="shared" si="18"/>
        <v>8.7792466383541949</v>
      </c>
      <c r="D403">
        <f t="shared" si="19"/>
        <v>-5.3491184121964963E-2</v>
      </c>
      <c r="E403">
        <f t="shared" si="20"/>
        <v>395</v>
      </c>
      <c r="G403" s="4">
        <v>378</v>
      </c>
      <c r="H403" s="4">
        <v>8.6875171282551946</v>
      </c>
      <c r="I403" s="4">
        <v>-1.9129680069648103E-2</v>
      </c>
      <c r="K403" s="4">
        <v>89.88095238095238</v>
      </c>
      <c r="L403" s="4">
        <v>8.6683874481855465</v>
      </c>
    </row>
    <row r="404" spans="1:12" x14ac:dyDescent="0.15">
      <c r="A404" s="2">
        <v>43466</v>
      </c>
      <c r="B404" s="1">
        <v>6619.82</v>
      </c>
      <c r="C404">
        <f t="shared" si="18"/>
        <v>8.7978234582290646</v>
      </c>
      <c r="D404">
        <f t="shared" si="19"/>
        <v>1.8576819874869699E-2</v>
      </c>
      <c r="E404">
        <f t="shared" si="20"/>
        <v>396</v>
      </c>
      <c r="G404" s="4">
        <v>379</v>
      </c>
      <c r="H404" s="4">
        <v>8.6974792863772308</v>
      </c>
      <c r="I404" s="4">
        <v>-1.9117186331447655E-2</v>
      </c>
      <c r="K404" s="4">
        <v>90.11904761904762</v>
      </c>
      <c r="L404" s="4">
        <v>8.6783621000457831</v>
      </c>
    </row>
    <row r="405" spans="1:12" x14ac:dyDescent="0.15">
      <c r="A405" s="2">
        <v>43497</v>
      </c>
      <c r="B405" s="1">
        <v>7021.0510000000004</v>
      </c>
      <c r="C405">
        <f t="shared" si="18"/>
        <v>8.8566682009133846</v>
      </c>
      <c r="D405">
        <f t="shared" si="19"/>
        <v>5.8844742684319939E-2</v>
      </c>
      <c r="E405">
        <f t="shared" si="20"/>
        <v>397</v>
      </c>
      <c r="G405" s="4">
        <v>380</v>
      </c>
      <c r="H405" s="4">
        <v>8.7085548082670172</v>
      </c>
      <c r="I405" s="4">
        <v>-1.6579241734500982E-2</v>
      </c>
      <c r="K405" s="4">
        <v>90.357142857142847</v>
      </c>
      <c r="L405" s="4">
        <v>8.6919755665325162</v>
      </c>
    </row>
    <row r="406" spans="1:12" x14ac:dyDescent="0.15">
      <c r="A406" s="2">
        <v>43525</v>
      </c>
      <c r="B406" s="1">
        <v>7254.1760000000004</v>
      </c>
      <c r="C406">
        <f t="shared" si="18"/>
        <v>8.8893325820243945</v>
      </c>
      <c r="D406">
        <f t="shared" si="19"/>
        <v>3.2664381111009888E-2</v>
      </c>
      <c r="E406">
        <f t="shared" si="20"/>
        <v>398</v>
      </c>
      <c r="G406" s="4">
        <v>381</v>
      </c>
      <c r="H406" s="4">
        <v>8.7221811527555442</v>
      </c>
      <c r="I406" s="4">
        <v>-8.0257702504979989E-3</v>
      </c>
      <c r="K406" s="4">
        <v>90.595238095238088</v>
      </c>
      <c r="L406" s="4">
        <v>8.7141553825050462</v>
      </c>
    </row>
    <row r="407" spans="1:12" x14ac:dyDescent="0.15">
      <c r="A407" s="2">
        <v>43556</v>
      </c>
      <c r="B407" s="1">
        <v>7661.9040000000005</v>
      </c>
      <c r="C407">
        <f t="shared" si="18"/>
        <v>8.9440157958163997</v>
      </c>
      <c r="D407">
        <f t="shared" si="19"/>
        <v>5.4683213792005247E-2</v>
      </c>
      <c r="E407">
        <f t="shared" si="20"/>
        <v>399</v>
      </c>
      <c r="G407" s="4">
        <v>382</v>
      </c>
      <c r="H407" s="4">
        <v>8.7398807401830503</v>
      </c>
      <c r="I407" s="4">
        <v>1.2889268167231904E-2</v>
      </c>
      <c r="K407" s="4">
        <v>90.833333333333329</v>
      </c>
      <c r="L407" s="4">
        <v>8.7527700083502822</v>
      </c>
    </row>
    <row r="408" spans="1:12" x14ac:dyDescent="0.15">
      <c r="A408" s="2">
        <v>43586</v>
      </c>
      <c r="B408" s="1">
        <v>7480.9840000000004</v>
      </c>
      <c r="C408">
        <f t="shared" si="18"/>
        <v>8.9201196131186133</v>
      </c>
      <c r="D408">
        <f t="shared" si="19"/>
        <v>-2.3896182697786372E-2</v>
      </c>
      <c r="E408">
        <f t="shared" si="20"/>
        <v>400</v>
      </c>
      <c r="G408" s="4">
        <v>383</v>
      </c>
      <c r="H408" s="4">
        <v>8.7347600387526185</v>
      </c>
      <c r="I408" s="4">
        <v>2.8976461679167898E-2</v>
      </c>
      <c r="K408" s="4">
        <v>91.071428571428569</v>
      </c>
      <c r="L408" s="4">
        <v>8.7637365004317864</v>
      </c>
    </row>
    <row r="409" spans="1:12" x14ac:dyDescent="0.15">
      <c r="A409" s="2">
        <v>43617</v>
      </c>
      <c r="B409" s="1">
        <v>7505.1490000000003</v>
      </c>
      <c r="C409">
        <f t="shared" si="18"/>
        <v>8.9233445973015311</v>
      </c>
      <c r="D409">
        <f t="shared" si="19"/>
        <v>3.2249841829177228E-3</v>
      </c>
      <c r="E409">
        <f t="shared" si="20"/>
        <v>401</v>
      </c>
      <c r="G409" s="4">
        <v>384</v>
      </c>
      <c r="H409" s="4">
        <v>8.7690959933628729</v>
      </c>
      <c r="I409" s="4">
        <v>5.4179002438935697E-2</v>
      </c>
      <c r="K409" s="4">
        <v>91.30952380952381</v>
      </c>
      <c r="L409" s="4">
        <v>8.7792466383541949</v>
      </c>
    </row>
    <row r="410" spans="1:12" x14ac:dyDescent="0.15">
      <c r="A410" s="2">
        <v>43647</v>
      </c>
      <c r="B410" s="1">
        <v>7897.83</v>
      </c>
      <c r="C410">
        <f t="shared" si="18"/>
        <v>8.9743433171783753</v>
      </c>
      <c r="D410">
        <f t="shared" si="19"/>
        <v>5.0998719876844234E-2</v>
      </c>
      <c r="E410">
        <f t="shared" si="20"/>
        <v>402</v>
      </c>
      <c r="G410" s="4">
        <v>385</v>
      </c>
      <c r="H410" s="4">
        <v>8.7408654311700769</v>
      </c>
      <c r="I410" s="4">
        <v>6.9657603970531667E-2</v>
      </c>
      <c r="K410" s="4">
        <v>91.547619047619037</v>
      </c>
      <c r="L410" s="4">
        <v>8.7958690796680958</v>
      </c>
    </row>
    <row r="411" spans="1:12" x14ac:dyDescent="0.15">
      <c r="A411" s="2">
        <v>43678</v>
      </c>
      <c r="B411" s="1">
        <v>7619.7550000000001</v>
      </c>
      <c r="C411">
        <f t="shared" si="18"/>
        <v>8.9384994959328274</v>
      </c>
      <c r="D411">
        <f t="shared" si="19"/>
        <v>-3.5843821245547858E-2</v>
      </c>
      <c r="E411">
        <f t="shared" si="20"/>
        <v>403</v>
      </c>
      <c r="G411" s="4">
        <v>386</v>
      </c>
      <c r="H411" s="4">
        <v>8.7673919385449999</v>
      </c>
      <c r="I411" s="4">
        <v>6.3865290640992001E-2</v>
      </c>
      <c r="K411" s="4">
        <v>91.785714285714278</v>
      </c>
      <c r="L411" s="4">
        <v>8.7978234582290646</v>
      </c>
    </row>
    <row r="412" spans="1:12" x14ac:dyDescent="0.15">
      <c r="A412" s="2">
        <v>43709</v>
      </c>
      <c r="B412" s="1">
        <v>7813.9589999999998</v>
      </c>
      <c r="C412">
        <f t="shared" si="18"/>
        <v>8.9636670286086737</v>
      </c>
      <c r="D412">
        <f t="shared" si="19"/>
        <v>2.516753267584626E-2</v>
      </c>
      <c r="E412">
        <f t="shared" si="20"/>
        <v>404</v>
      </c>
      <c r="G412" s="4">
        <v>387</v>
      </c>
      <c r="H412" s="4">
        <v>8.747531075976827</v>
      </c>
      <c r="I412" s="4">
        <v>4.8338003691268838E-2</v>
      </c>
      <c r="K412" s="4">
        <v>92.023809523809518</v>
      </c>
      <c r="L412" s="4">
        <v>8.8105230351406085</v>
      </c>
    </row>
    <row r="413" spans="1:12" x14ac:dyDescent="0.15">
      <c r="A413" s="2">
        <v>43739</v>
      </c>
      <c r="B413" s="1">
        <v>7859.7</v>
      </c>
      <c r="C413">
        <f t="shared" si="18"/>
        <v>8.9695037167559057</v>
      </c>
      <c r="D413">
        <f t="shared" si="19"/>
        <v>5.8366881472320387E-3</v>
      </c>
      <c r="E413">
        <f t="shared" si="20"/>
        <v>405</v>
      </c>
      <c r="G413" s="4">
        <v>388</v>
      </c>
      <c r="H413" s="4">
        <v>8.7957041107199654</v>
      </c>
      <c r="I413" s="4">
        <v>4.0078511698069974E-2</v>
      </c>
      <c r="K413" s="4">
        <v>92.261904761904759</v>
      </c>
      <c r="L413" s="4">
        <v>8.8232749958018086</v>
      </c>
    </row>
    <row r="414" spans="1:12" x14ac:dyDescent="0.15">
      <c r="A414" s="2">
        <v>43770</v>
      </c>
      <c r="B414" s="1">
        <v>8284.357</v>
      </c>
      <c r="C414">
        <f t="shared" si="18"/>
        <v>9.0221243167100358</v>
      </c>
      <c r="D414">
        <f t="shared" si="19"/>
        <v>5.2620599954130043E-2</v>
      </c>
      <c r="E414">
        <f t="shared" si="20"/>
        <v>406</v>
      </c>
      <c r="G414" s="4">
        <v>389</v>
      </c>
      <c r="H414" s="4">
        <v>8.8051617635447421</v>
      </c>
      <c r="I414" s="4">
        <v>7.104790827277796E-2</v>
      </c>
      <c r="K414" s="4">
        <v>92.5</v>
      </c>
      <c r="L414" s="4">
        <v>8.8312572291859919</v>
      </c>
    </row>
    <row r="415" spans="1:12" x14ac:dyDescent="0.15">
      <c r="A415" s="2">
        <v>43800</v>
      </c>
      <c r="B415" s="1">
        <v>8527.3619999999992</v>
      </c>
      <c r="C415">
        <f t="shared" si="18"/>
        <v>9.0510353312243002</v>
      </c>
      <c r="D415">
        <f t="shared" si="19"/>
        <v>2.8911014514264366E-2</v>
      </c>
      <c r="E415">
        <f t="shared" si="20"/>
        <v>407</v>
      </c>
      <c r="G415" s="4">
        <v>390</v>
      </c>
      <c r="H415" s="4">
        <v>8.8032395220309461</v>
      </c>
      <c r="I415" s="4">
        <v>9.1927669431516534E-2</v>
      </c>
      <c r="K415" s="4">
        <v>92.738095238095241</v>
      </c>
      <c r="L415" s="4">
        <v>8.8327378224761599</v>
      </c>
    </row>
    <row r="416" spans="1:12" x14ac:dyDescent="0.15">
      <c r="A416" s="2">
        <v>43831</v>
      </c>
      <c r="B416" s="1">
        <v>9031.1509999999998</v>
      </c>
      <c r="C416">
        <f t="shared" si="18"/>
        <v>9.1084351022970438</v>
      </c>
      <c r="D416">
        <f t="shared" si="19"/>
        <v>5.7399771072743633E-2</v>
      </c>
      <c r="E416">
        <f t="shared" si="20"/>
        <v>408</v>
      </c>
      <c r="G416" s="4">
        <v>391</v>
      </c>
      <c r="H416" s="4">
        <v>8.8136009039310217</v>
      </c>
      <c r="I416" s="4">
        <v>0.10278308655198742</v>
      </c>
      <c r="K416" s="4">
        <v>92.976190476190467</v>
      </c>
      <c r="L416" s="4">
        <v>8.8357826224180354</v>
      </c>
    </row>
    <row r="417" spans="1:12" x14ac:dyDescent="0.15">
      <c r="A417" s="2">
        <v>43862</v>
      </c>
      <c r="B417" s="1">
        <v>9297.4619999999995</v>
      </c>
      <c r="C417">
        <f t="shared" si="18"/>
        <v>9.1374967386706789</v>
      </c>
      <c r="D417">
        <f t="shared" si="19"/>
        <v>2.9061636373635125E-2</v>
      </c>
      <c r="E417">
        <f t="shared" si="20"/>
        <v>409</v>
      </c>
      <c r="G417" s="4">
        <v>392</v>
      </c>
      <c r="H417" s="4">
        <v>8.8169851459150301</v>
      </c>
      <c r="I417" s="4">
        <v>0.1093968785985151</v>
      </c>
      <c r="K417" s="4">
        <v>93.214285714285708</v>
      </c>
      <c r="L417" s="4">
        <v>8.8566682009133846</v>
      </c>
    </row>
    <row r="418" spans="1:12" x14ac:dyDescent="0.15">
      <c r="A418" s="2">
        <v>43891</v>
      </c>
      <c r="B418" s="1">
        <v>7835.4430000000002</v>
      </c>
      <c r="C418">
        <f t="shared" si="18"/>
        <v>8.9664126943531848</v>
      </c>
      <c r="D418">
        <f t="shared" si="19"/>
        <v>-0.17108404431749413</v>
      </c>
      <c r="E418">
        <f t="shared" si="20"/>
        <v>410</v>
      </c>
      <c r="G418" s="4">
        <v>393</v>
      </c>
      <c r="H418" s="4">
        <v>8.7958940770088692</v>
      </c>
      <c r="I418" s="4">
        <v>8.1987194930556839E-2</v>
      </c>
      <c r="K418" s="4">
        <v>93.452380952380949</v>
      </c>
      <c r="L418" s="4">
        <v>8.8762096718175201</v>
      </c>
    </row>
    <row r="419" spans="1:12" x14ac:dyDescent="0.15">
      <c r="A419" s="2">
        <v>43922</v>
      </c>
      <c r="B419" s="1">
        <v>8436.9989999999998</v>
      </c>
      <c r="C419">
        <f t="shared" si="18"/>
        <v>9.0403819556400773</v>
      </c>
      <c r="D419">
        <f t="shared" si="19"/>
        <v>7.3969261286892518E-2</v>
      </c>
      <c r="E419">
        <f t="shared" si="20"/>
        <v>411</v>
      </c>
      <c r="G419" s="4">
        <v>394</v>
      </c>
      <c r="H419" s="4">
        <v>8.8068238696534227</v>
      </c>
      <c r="I419" s="4">
        <v>2.591395282273723E-2</v>
      </c>
      <c r="K419" s="4">
        <v>93.69047619047619</v>
      </c>
      <c r="L419" s="4">
        <v>8.877881271939426</v>
      </c>
    </row>
    <row r="420" spans="1:12" x14ac:dyDescent="0.15">
      <c r="A420" s="2">
        <v>43952</v>
      </c>
      <c r="B420" s="1">
        <v>9208.0120000000006</v>
      </c>
      <c r="C420">
        <f t="shared" si="18"/>
        <v>9.1278292536154648</v>
      </c>
      <c r="D420">
        <f t="shared" si="19"/>
        <v>8.7447297975387528E-2</v>
      </c>
      <c r="E420">
        <f t="shared" si="20"/>
        <v>412</v>
      </c>
      <c r="G420" s="4">
        <v>395</v>
      </c>
      <c r="H420" s="4">
        <v>8.811694349535264</v>
      </c>
      <c r="I420" s="4">
        <v>-3.2447711181069039E-2</v>
      </c>
      <c r="K420" s="4">
        <v>93.928571428571431</v>
      </c>
      <c r="L420" s="4">
        <v>8.8893325820243945</v>
      </c>
    </row>
    <row r="421" spans="1:12" x14ac:dyDescent="0.15">
      <c r="A421" s="2">
        <v>43983</v>
      </c>
      <c r="B421" s="1">
        <v>9898.7109999999993</v>
      </c>
      <c r="C421">
        <f t="shared" si="18"/>
        <v>9.2001598256254606</v>
      </c>
      <c r="D421">
        <f t="shared" si="19"/>
        <v>7.2330572009995819E-2</v>
      </c>
      <c r="E421">
        <f t="shared" si="20"/>
        <v>413</v>
      </c>
      <c r="G421" s="4">
        <v>396</v>
      </c>
      <c r="H421" s="4">
        <v>8.8581934103026772</v>
      </c>
      <c r="I421" s="4">
        <v>-6.0369952073612509E-2</v>
      </c>
      <c r="K421" s="4">
        <v>94.166666666666657</v>
      </c>
      <c r="L421" s="4">
        <v>8.8951671914624626</v>
      </c>
    </row>
    <row r="422" spans="1:12" x14ac:dyDescent="0.15">
      <c r="A422" s="2">
        <v>44013</v>
      </c>
      <c r="B422" s="1">
        <v>10658.308999999999</v>
      </c>
      <c r="C422">
        <f t="shared" si="18"/>
        <v>9.2740950547427072</v>
      </c>
      <c r="D422">
        <f t="shared" si="19"/>
        <v>7.3935229117246593E-2</v>
      </c>
      <c r="E422">
        <f t="shared" si="20"/>
        <v>414</v>
      </c>
      <c r="G422" s="4">
        <v>397</v>
      </c>
      <c r="H422" s="4">
        <v>8.8882306157913966</v>
      </c>
      <c r="I422" s="4">
        <v>-3.1562414878012035E-2</v>
      </c>
      <c r="K422" s="4">
        <v>94.404761904761898</v>
      </c>
      <c r="L422" s="4">
        <v>8.9163839904830091</v>
      </c>
    </row>
    <row r="423" spans="1:12" x14ac:dyDescent="0.15">
      <c r="A423" s="2">
        <v>44044</v>
      </c>
      <c r="B423" s="1">
        <v>11406.495000000001</v>
      </c>
      <c r="C423">
        <f t="shared" si="18"/>
        <v>9.3419382089862761</v>
      </c>
      <c r="D423">
        <f t="shared" si="19"/>
        <v>6.7843154243568904E-2</v>
      </c>
      <c r="E423">
        <f t="shared" si="20"/>
        <v>415</v>
      </c>
      <c r="G423" s="4">
        <v>398</v>
      </c>
      <c r="H423" s="4">
        <v>8.8838697317098081</v>
      </c>
      <c r="I423" s="4">
        <v>5.462850314586376E-3</v>
      </c>
      <c r="K423" s="4">
        <v>94.642857142857139</v>
      </c>
      <c r="L423" s="4">
        <v>8.9201196131186133</v>
      </c>
    </row>
    <row r="424" spans="1:12" x14ac:dyDescent="0.15">
      <c r="A424" s="2">
        <v>44075</v>
      </c>
      <c r="B424" s="1">
        <v>11330.842000000001</v>
      </c>
      <c r="C424">
        <f t="shared" si="18"/>
        <v>9.3352836672360429</v>
      </c>
      <c r="D424">
        <f t="shared" si="19"/>
        <v>-6.6545417502332782E-3</v>
      </c>
      <c r="E424">
        <f t="shared" si="20"/>
        <v>416</v>
      </c>
      <c r="G424" s="4">
        <v>399</v>
      </c>
      <c r="H424" s="4">
        <v>8.9044599839378638</v>
      </c>
      <c r="I424" s="4">
        <v>3.9555811878535962E-2</v>
      </c>
      <c r="K424" s="4">
        <v>94.88095238095238</v>
      </c>
      <c r="L424" s="4">
        <v>8.9233445973015311</v>
      </c>
    </row>
    <row r="425" spans="1:12" x14ac:dyDescent="0.15">
      <c r="A425" s="2">
        <v>44105</v>
      </c>
      <c r="B425" s="1">
        <v>11604.978999999999</v>
      </c>
      <c r="C425">
        <f t="shared" si="18"/>
        <v>9.3591895091420572</v>
      </c>
      <c r="D425">
        <f t="shared" si="19"/>
        <v>2.3905841906014302E-2</v>
      </c>
      <c r="E425">
        <f t="shared" si="20"/>
        <v>417</v>
      </c>
      <c r="G425" s="4">
        <v>400</v>
      </c>
      <c r="H425" s="4">
        <v>8.8729738442804944</v>
      </c>
      <c r="I425" s="4">
        <v>4.714576883811894E-2</v>
      </c>
      <c r="K425" s="4">
        <v>95.11904761904762</v>
      </c>
      <c r="L425" s="4">
        <v>8.9263820245135452</v>
      </c>
    </row>
    <row r="426" spans="1:12" x14ac:dyDescent="0.15">
      <c r="A426" s="2">
        <v>44136</v>
      </c>
      <c r="B426" s="1">
        <v>11893.281000000001</v>
      </c>
      <c r="C426">
        <f t="shared" si="18"/>
        <v>9.38372889779194</v>
      </c>
      <c r="D426">
        <f t="shared" si="19"/>
        <v>2.453938864988281E-2</v>
      </c>
      <c r="E426">
        <f t="shared" si="20"/>
        <v>418</v>
      </c>
      <c r="G426" s="4">
        <v>401</v>
      </c>
      <c r="H426" s="4">
        <v>8.8962054069720082</v>
      </c>
      <c r="I426" s="4">
        <v>2.7139190329522833E-2</v>
      </c>
      <c r="K426" s="4">
        <v>95.357142857142847</v>
      </c>
      <c r="L426" s="4">
        <v>8.9384994959328274</v>
      </c>
    </row>
    <row r="427" spans="1:12" x14ac:dyDescent="0.15">
      <c r="A427" s="2">
        <v>44166</v>
      </c>
      <c r="B427" s="1">
        <v>12622.083000000001</v>
      </c>
      <c r="C427">
        <f t="shared" si="18"/>
        <v>9.4432031779425607</v>
      </c>
      <c r="D427">
        <f t="shared" si="19"/>
        <v>5.9474280150620729E-2</v>
      </c>
      <c r="E427">
        <f t="shared" si="20"/>
        <v>419</v>
      </c>
      <c r="G427" s="4">
        <v>402</v>
      </c>
      <c r="H427" s="4">
        <v>8.9301281247248365</v>
      </c>
      <c r="I427" s="4">
        <v>4.4215192453538776E-2</v>
      </c>
      <c r="K427" s="4">
        <v>95.595238095238088</v>
      </c>
      <c r="L427" s="4">
        <v>8.9440157958163997</v>
      </c>
    </row>
    <row r="428" spans="1:12" x14ac:dyDescent="0.15">
      <c r="A428" s="2">
        <v>44197</v>
      </c>
      <c r="B428" s="1">
        <v>13048.074000000001</v>
      </c>
      <c r="C428">
        <f t="shared" si="18"/>
        <v>9.4763958156520278</v>
      </c>
      <c r="D428">
        <f t="shared" si="19"/>
        <v>3.3192637709467121E-2</v>
      </c>
      <c r="E428">
        <f t="shared" si="20"/>
        <v>420</v>
      </c>
      <c r="G428" s="4">
        <v>403</v>
      </c>
      <c r="H428" s="4">
        <v>8.8943644270861739</v>
      </c>
      <c r="I428" s="4">
        <v>4.4135068846653525E-2</v>
      </c>
      <c r="K428" s="4">
        <v>95.833333333333329</v>
      </c>
      <c r="L428" s="4">
        <v>8.9636670286086737</v>
      </c>
    </row>
    <row r="429" spans="1:12" x14ac:dyDescent="0.15">
      <c r="G429" s="4">
        <v>404</v>
      </c>
      <c r="H429" s="4">
        <v>8.9351398240573676</v>
      </c>
      <c r="I429" s="4">
        <v>2.8527204551306085E-2</v>
      </c>
      <c r="K429" s="4">
        <v>96.071428571428569</v>
      </c>
      <c r="L429" s="4">
        <v>8.9664126943531848</v>
      </c>
    </row>
    <row r="430" spans="1:12" x14ac:dyDescent="0.15">
      <c r="G430" s="4">
        <v>405</v>
      </c>
      <c r="H430" s="4">
        <v>8.9343247094866918</v>
      </c>
      <c r="I430" s="4">
        <v>3.5179007269213969E-2</v>
      </c>
      <c r="K430" s="4">
        <v>96.30952380952381</v>
      </c>
      <c r="L430" s="4">
        <v>8.9695037167559057</v>
      </c>
    </row>
    <row r="431" spans="1:12" x14ac:dyDescent="0.15">
      <c r="G431" s="4">
        <v>406</v>
      </c>
      <c r="H431" s="4">
        <v>8.9677350279948858</v>
      </c>
      <c r="I431" s="4">
        <v>5.438928871515003E-2</v>
      </c>
      <c r="K431" s="4">
        <v>96.547619047619037</v>
      </c>
      <c r="L431" s="4">
        <v>8.9743433171783753</v>
      </c>
    </row>
    <row r="432" spans="1:12" x14ac:dyDescent="0.15">
      <c r="G432" s="4">
        <v>407</v>
      </c>
      <c r="H432" s="4">
        <v>8.9646531833879202</v>
      </c>
      <c r="I432" s="4">
        <v>8.6382147836379986E-2</v>
      </c>
      <c r="K432" s="4">
        <v>96.785714285714278</v>
      </c>
      <c r="L432" s="4">
        <v>9.0221243167100358</v>
      </c>
    </row>
    <row r="433" spans="7:12" x14ac:dyDescent="0.15">
      <c r="G433" s="4">
        <v>408</v>
      </c>
      <c r="H433" s="4">
        <v>8.9885927022391563</v>
      </c>
      <c r="I433" s="4">
        <v>0.11984240005788749</v>
      </c>
      <c r="K433" s="4">
        <v>97.023809523809518</v>
      </c>
      <c r="L433" s="4">
        <v>9.0403819556400773</v>
      </c>
    </row>
    <row r="434" spans="7:12" x14ac:dyDescent="0.15">
      <c r="G434" s="4">
        <v>409</v>
      </c>
      <c r="H434" s="4">
        <v>8.9831148100369962</v>
      </c>
      <c r="I434" s="4">
        <v>0.15438192863368272</v>
      </c>
      <c r="K434" s="4">
        <v>97.261904761904759</v>
      </c>
      <c r="L434" s="4">
        <v>9.0510353312243002</v>
      </c>
    </row>
    <row r="435" spans="7:12" x14ac:dyDescent="0.15">
      <c r="G435" s="4">
        <v>410</v>
      </c>
      <c r="H435" s="4">
        <v>8.8886978066029272</v>
      </c>
      <c r="I435" s="4">
        <v>7.7714887750257589E-2</v>
      </c>
      <c r="K435" s="4">
        <v>97.5</v>
      </c>
      <c r="L435" s="4">
        <v>9.1084351022970438</v>
      </c>
    </row>
    <row r="436" spans="7:12" x14ac:dyDescent="0.15">
      <c r="G436" s="4">
        <v>411</v>
      </c>
      <c r="H436" s="4">
        <v>9.0247456639166472</v>
      </c>
      <c r="I436" s="4">
        <v>1.5636291723430062E-2</v>
      </c>
      <c r="K436" s="4">
        <v>97.738095238095241</v>
      </c>
      <c r="L436" s="4">
        <v>9.1278292536154648</v>
      </c>
    </row>
    <row r="437" spans="7:12" x14ac:dyDescent="0.15">
      <c r="G437" s="4">
        <v>412</v>
      </c>
      <c r="H437" s="4">
        <v>9.0409146271937413</v>
      </c>
      <c r="I437" s="4">
        <v>8.691462642172354E-2</v>
      </c>
      <c r="K437" s="4">
        <v>97.976190476190467</v>
      </c>
      <c r="L437" s="4">
        <v>9.1374967386706789</v>
      </c>
    </row>
    <row r="438" spans="7:12" x14ac:dyDescent="0.15">
      <c r="G438" s="4">
        <v>413</v>
      </c>
      <c r="H438" s="4">
        <v>9.0422810230885986</v>
      </c>
      <c r="I438" s="4">
        <v>0.15787880253686204</v>
      </c>
      <c r="K438" s="4">
        <v>98.214285714285708</v>
      </c>
      <c r="L438" s="4">
        <v>9.2001598256254606</v>
      </c>
    </row>
    <row r="439" spans="7:12" x14ac:dyDescent="0.15">
      <c r="G439" s="4">
        <v>414</v>
      </c>
      <c r="H439" s="4">
        <v>9.0523035285883147</v>
      </c>
      <c r="I439" s="4">
        <v>0.22179152615439257</v>
      </c>
      <c r="K439" s="4">
        <v>98.452380952380949</v>
      </c>
      <c r="L439" s="4">
        <v>9.2740950547427072</v>
      </c>
    </row>
    <row r="440" spans="7:12" x14ac:dyDescent="0.15">
      <c r="G440" s="4">
        <v>415</v>
      </c>
      <c r="H440" s="4">
        <v>9.0583416892921065</v>
      </c>
      <c r="I440" s="4">
        <v>0.28359651969416966</v>
      </c>
      <c r="K440" s="4">
        <v>98.69047619047619</v>
      </c>
      <c r="L440" s="4">
        <v>9.3352836672360429</v>
      </c>
    </row>
    <row r="441" spans="7:12" x14ac:dyDescent="0.15">
      <c r="G441" s="4">
        <v>416</v>
      </c>
      <c r="H441" s="4">
        <v>9.0289685116256191</v>
      </c>
      <c r="I441" s="4">
        <v>0.30631515561042377</v>
      </c>
      <c r="K441" s="4">
        <v>98.928571428571431</v>
      </c>
      <c r="L441" s="4">
        <v>9.3419382089862761</v>
      </c>
    </row>
    <row r="442" spans="7:12" x14ac:dyDescent="0.15">
      <c r="G442" s="4">
        <v>417</v>
      </c>
      <c r="H442" s="4">
        <v>9.0539804436343534</v>
      </c>
      <c r="I442" s="4">
        <v>0.30520906550770377</v>
      </c>
      <c r="K442" s="4">
        <v>99.166666666666657</v>
      </c>
      <c r="L442" s="4">
        <v>9.3591895091420572</v>
      </c>
    </row>
    <row r="443" spans="7:12" x14ac:dyDescent="0.15">
      <c r="G443" s="4">
        <v>418</v>
      </c>
      <c r="H443" s="4">
        <v>9.0635002372646447</v>
      </c>
      <c r="I443" s="4">
        <v>0.32022866052729526</v>
      </c>
      <c r="K443" s="4">
        <v>99.404761904761898</v>
      </c>
      <c r="L443" s="4">
        <v>9.38372889779194</v>
      </c>
    </row>
    <row r="444" spans="7:12" x14ac:dyDescent="0.15">
      <c r="G444" s="4">
        <v>419</v>
      </c>
      <c r="H444" s="4">
        <v>9.0907767079903437</v>
      </c>
      <c r="I444" s="4">
        <v>0.35242646995221705</v>
      </c>
      <c r="K444" s="4">
        <v>99.642857142857139</v>
      </c>
      <c r="L444" s="4">
        <v>9.4432031779425607</v>
      </c>
    </row>
    <row r="445" spans="7:12" ht="12.75" thickBot="1" x14ac:dyDescent="0.2">
      <c r="G445" s="5">
        <v>420</v>
      </c>
      <c r="H445" s="5">
        <v>9.086363394137301</v>
      </c>
      <c r="I445" s="5">
        <v>0.39003242151472683</v>
      </c>
      <c r="K445" s="5">
        <v>99.88095238095238</v>
      </c>
      <c r="L445" s="5">
        <v>9.4763958156520278</v>
      </c>
    </row>
  </sheetData>
  <sortState xmlns:xlrd2="http://schemas.microsoft.com/office/spreadsheetml/2017/richdata2" ref="L26:L445">
    <sortCondition ref="L26"/>
  </sortState>
  <phoneticPr fontId="1"/>
  <hyperlinks>
    <hyperlink ref="A5" r:id="rId1" xr:uid="{1E1AE6FD-1D14-45F9-8F31-BB5E1A39EAD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F647-042C-4D90-8AA6-7E17EF7B6577}">
  <dimension ref="A1:C251"/>
  <sheetViews>
    <sheetView tabSelected="1" workbookViewId="0">
      <selection activeCell="I42" sqref="I42:K44"/>
    </sheetView>
  </sheetViews>
  <sheetFormatPr defaultRowHeight="12" x14ac:dyDescent="0.15"/>
  <cols>
    <col min="1" max="1" width="12.85546875" bestFit="1" customWidth="1"/>
  </cols>
  <sheetData>
    <row r="1" spans="1:3" x14ac:dyDescent="0.15">
      <c r="A1" t="s">
        <v>48</v>
      </c>
      <c r="C1">
        <v>0.1</v>
      </c>
    </row>
    <row r="3" spans="1:3" x14ac:dyDescent="0.15">
      <c r="A3">
        <v>0</v>
      </c>
      <c r="B3">
        <f>+A3*$C$1/SQRT(250)</f>
        <v>0</v>
      </c>
    </row>
    <row r="4" spans="1:3" x14ac:dyDescent="0.15">
      <c r="A4">
        <f ca="1">_xlfn.NORM.S.INV(RAND())</f>
        <v>-0.42637406115692045</v>
      </c>
      <c r="B4">
        <f ca="1">+A4*$C$1/SQRT(250)</f>
        <v>-2.6966263369435921E-3</v>
      </c>
    </row>
    <row r="5" spans="1:3" x14ac:dyDescent="0.15">
      <c r="A5">
        <f t="shared" ref="A5:A68" ca="1" si="0">_xlfn.NORM.S.INV(RAND())</f>
        <v>1.3902534221654685</v>
      </c>
      <c r="B5">
        <f t="shared" ref="B5:B68" ca="1" si="1">+A5*$C$1/SQRT(250)</f>
        <v>8.7927346777730009E-3</v>
      </c>
      <c r="C5">
        <f ca="1">EXP(SUM($B$4:B5))</f>
        <v>1.0061147274247038</v>
      </c>
    </row>
    <row r="6" spans="1:3" x14ac:dyDescent="0.15">
      <c r="A6">
        <f t="shared" ca="1" si="0"/>
        <v>-1.8272418900259191</v>
      </c>
      <c r="B6">
        <f t="shared" ca="1" si="1"/>
        <v>-1.1556492417105621E-2</v>
      </c>
      <c r="C6">
        <f ca="1">EXP(SUM($B$4:B6))</f>
        <v>0.9945544967235731</v>
      </c>
    </row>
    <row r="7" spans="1:3" x14ac:dyDescent="0.15">
      <c r="A7">
        <f t="shared" ca="1" si="0"/>
        <v>-0.18885698821632591</v>
      </c>
      <c r="B7">
        <f t="shared" ca="1" si="1"/>
        <v>-1.1944364696063407E-3</v>
      </c>
      <c r="C7">
        <f ca="1">EXP(SUM($B$4:B7))</f>
        <v>0.99336727373404243</v>
      </c>
    </row>
    <row r="8" spans="1:3" x14ac:dyDescent="0.15">
      <c r="A8">
        <f t="shared" ca="1" si="0"/>
        <v>-2.6762636107621304E-2</v>
      </c>
      <c r="B8">
        <f t="shared" ca="1" si="1"/>
        <v>-1.6926177258069297E-4</v>
      </c>
      <c r="C8">
        <f ca="1">EXP(SUM($B$4:B8))</f>
        <v>0.99319914885742522</v>
      </c>
    </row>
    <row r="9" spans="1:3" x14ac:dyDescent="0.15">
      <c r="A9">
        <f t="shared" ca="1" si="0"/>
        <v>-1.6210826771309079</v>
      </c>
      <c r="B9">
        <f t="shared" ca="1" si="1"/>
        <v>-1.0252627070354041E-2</v>
      </c>
      <c r="C9">
        <f ca="1">EXP(SUM($B$4:B9))</f>
        <v>0.98306827117623885</v>
      </c>
    </row>
    <row r="10" spans="1:3" x14ac:dyDescent="0.15">
      <c r="A10">
        <f t="shared" ca="1" si="0"/>
        <v>0.71878257681106128</v>
      </c>
      <c r="B10">
        <f t="shared" ca="1" si="1"/>
        <v>4.5459801703357627E-3</v>
      </c>
      <c r="C10">
        <f ca="1">EXP(SUM($B$4:B10))</f>
        <v>0.98754745346615513</v>
      </c>
    </row>
    <row r="11" spans="1:3" x14ac:dyDescent="0.15">
      <c r="A11">
        <f t="shared" ca="1" si="0"/>
        <v>1.5856074266992022</v>
      </c>
      <c r="B11">
        <f t="shared" ca="1" si="1"/>
        <v>1.0028261886495917E-2</v>
      </c>
      <c r="C11">
        <f ca="1">EXP(SUM($B$4:B11))</f>
        <v>0.99750066122913672</v>
      </c>
    </row>
    <row r="12" spans="1:3" x14ac:dyDescent="0.15">
      <c r="A12">
        <f t="shared" ca="1" si="0"/>
        <v>-0.21953701430983655</v>
      </c>
      <c r="B12">
        <f t="shared" ca="1" si="1"/>
        <v>-1.3884739918641241E-3</v>
      </c>
      <c r="C12">
        <f ca="1">EXP(SUM($B$4:B12))</f>
        <v>0.99611661858011713</v>
      </c>
    </row>
    <row r="13" spans="1:3" x14ac:dyDescent="0.15">
      <c r="A13">
        <f t="shared" ca="1" si="0"/>
        <v>1.7271374826619152</v>
      </c>
      <c r="B13">
        <f t="shared" ca="1" si="1"/>
        <v>1.0923376554922454E-2</v>
      </c>
      <c r="C13">
        <f ca="1">EXP(SUM($B$4:B13))</f>
        <v>1.0070572208707824</v>
      </c>
    </row>
    <row r="14" spans="1:3" x14ac:dyDescent="0.15">
      <c r="A14">
        <f t="shared" ca="1" si="0"/>
        <v>1.2293008989597209</v>
      </c>
      <c r="B14">
        <f t="shared" ca="1" si="1"/>
        <v>7.7747815408104638E-3</v>
      </c>
      <c r="C14">
        <f ca="1">EXP(SUM($B$4:B14))</f>
        <v>1.0149173867045345</v>
      </c>
    </row>
    <row r="15" spans="1:3" x14ac:dyDescent="0.15">
      <c r="A15">
        <f t="shared" ca="1" si="0"/>
        <v>-0.43968108877385664</v>
      </c>
      <c r="B15">
        <f t="shared" ca="1" si="1"/>
        <v>-2.7807873692561541E-3</v>
      </c>
      <c r="C15">
        <f ca="1">EXP(SUM($B$4:B15))</f>
        <v>1.0120990376855639</v>
      </c>
    </row>
    <row r="16" spans="1:3" x14ac:dyDescent="0.15">
      <c r="A16">
        <f t="shared" ca="1" si="0"/>
        <v>-0.527468511047404</v>
      </c>
      <c r="B16">
        <f t="shared" ca="1" si="1"/>
        <v>-3.3360037778549676E-3</v>
      </c>
      <c r="C16">
        <f ca="1">EXP(SUM($B$4:B16))</f>
        <v>1.0087282970001703</v>
      </c>
    </row>
    <row r="17" spans="1:3" x14ac:dyDescent="0.15">
      <c r="A17">
        <f t="shared" ca="1" si="0"/>
        <v>0.14537869693910307</v>
      </c>
      <c r="B17">
        <f t="shared" ca="1" si="1"/>
        <v>9.1945561118982966E-4</v>
      </c>
      <c r="C17">
        <f ca="1">EXP(SUM($B$4:B17))</f>
        <v>1.0096562044124806</v>
      </c>
    </row>
    <row r="18" spans="1:3" x14ac:dyDescent="0.15">
      <c r="A18">
        <f t="shared" ca="1" si="0"/>
        <v>-0.21525149347094441</v>
      </c>
      <c r="B18">
        <f t="shared" ca="1" si="1"/>
        <v>-1.3613699782420948E-3</v>
      </c>
      <c r="C18">
        <f ca="1">EXP(SUM($B$4:B18))</f>
        <v>1.0082826239551874</v>
      </c>
    </row>
    <row r="19" spans="1:3" x14ac:dyDescent="0.15">
      <c r="A19">
        <f t="shared" ca="1" si="0"/>
        <v>-0.13270093581086859</v>
      </c>
      <c r="B19">
        <f t="shared" ca="1" si="1"/>
        <v>-8.3927440959629567E-4</v>
      </c>
      <c r="C19">
        <f ca="1">EXP(SUM($B$4:B19))</f>
        <v>1.0074367531597688</v>
      </c>
    </row>
    <row r="20" spans="1:3" x14ac:dyDescent="0.15">
      <c r="A20">
        <f t="shared" ca="1" si="0"/>
        <v>-0.44744843052264915</v>
      </c>
      <c r="B20">
        <f t="shared" ca="1" si="1"/>
        <v>-2.8299123518383536E-3</v>
      </c>
      <c r="C20">
        <f ca="1">EXP(SUM($B$4:B20))</f>
        <v>1.0045898256259476</v>
      </c>
    </row>
    <row r="21" spans="1:3" x14ac:dyDescent="0.15">
      <c r="A21">
        <f t="shared" ca="1" si="0"/>
        <v>0.66288717352576387</v>
      </c>
      <c r="B21">
        <f t="shared" ca="1" si="1"/>
        <v>4.192466600105367E-3</v>
      </c>
      <c r="C21">
        <f ca="1">EXP(SUM($B$4:B21))</f>
        <v>1.0088103759929432</v>
      </c>
    </row>
    <row r="22" spans="1:3" x14ac:dyDescent="0.15">
      <c r="A22">
        <f t="shared" ca="1" si="0"/>
        <v>0.38354128397780179</v>
      </c>
      <c r="B22">
        <f t="shared" ca="1" si="1"/>
        <v>2.4257280681505983E-3</v>
      </c>
      <c r="C22">
        <f ca="1">EXP(SUM($B$4:B22))</f>
        <v>1.0112604460378865</v>
      </c>
    </row>
    <row r="23" spans="1:3" x14ac:dyDescent="0.15">
      <c r="A23">
        <f t="shared" ca="1" si="0"/>
        <v>-1.86686694110734E-2</v>
      </c>
      <c r="B23">
        <f t="shared" ca="1" si="1"/>
        <v>-1.1807103244741238E-4</v>
      </c>
      <c r="C23">
        <f ca="1">EXP(SUM($B$4:B23))</f>
        <v>1.0111410525215461</v>
      </c>
    </row>
    <row r="24" spans="1:3" x14ac:dyDescent="0.15">
      <c r="A24">
        <f t="shared" ca="1" si="0"/>
        <v>-3.1333926094978773E-2</v>
      </c>
      <c r="B24">
        <f t="shared" ca="1" si="1"/>
        <v>-1.9817314899103682E-4</v>
      </c>
      <c r="C24">
        <f ca="1">EXP(SUM($B$4:B24))</f>
        <v>1.0109406913688499</v>
      </c>
    </row>
    <row r="25" spans="1:3" x14ac:dyDescent="0.15">
      <c r="A25">
        <f t="shared" ca="1" si="0"/>
        <v>0.64835609567187746</v>
      </c>
      <c r="B25">
        <f t="shared" ca="1" si="1"/>
        <v>4.1005639943543408E-3</v>
      </c>
      <c r="C25">
        <f ca="1">EXP(SUM($B$4:B25))</f>
        <v>1.0150946292918714</v>
      </c>
    </row>
    <row r="26" spans="1:3" x14ac:dyDescent="0.15">
      <c r="A26">
        <f t="shared" ca="1" si="0"/>
        <v>0.24136666235917797</v>
      </c>
      <c r="B26">
        <f t="shared" ca="1" si="1"/>
        <v>1.5265368085756654E-3</v>
      </c>
      <c r="C26">
        <f ca="1">EXP(SUM($B$4:B26))</f>
        <v>1.016645391954669</v>
      </c>
    </row>
    <row r="27" spans="1:3" x14ac:dyDescent="0.15">
      <c r="A27">
        <f t="shared" ca="1" si="0"/>
        <v>-1.2236873893674458</v>
      </c>
      <c r="B27">
        <f t="shared" ca="1" si="1"/>
        <v>-7.7392785888528793E-3</v>
      </c>
      <c r="C27">
        <f ca="1">EXP(SUM($B$4:B27))</f>
        <v>1.008807658363128</v>
      </c>
    </row>
    <row r="28" spans="1:3" x14ac:dyDescent="0.15">
      <c r="A28">
        <f t="shared" ca="1" si="0"/>
        <v>2.6659187940993139</v>
      </c>
      <c r="B28">
        <f t="shared" ca="1" si="1"/>
        <v>1.6860750892806572E-2</v>
      </c>
      <c r="C28">
        <f ca="1">EXP(SUM($B$4:B28))</f>
        <v>1.025961116713102</v>
      </c>
    </row>
    <row r="29" spans="1:3" x14ac:dyDescent="0.15">
      <c r="A29">
        <f t="shared" ca="1" si="0"/>
        <v>-0.46872045726960138</v>
      </c>
      <c r="B29">
        <f t="shared" ca="1" si="1"/>
        <v>-2.9644484617751361E-3</v>
      </c>
      <c r="C29">
        <f ca="1">EXP(SUM($B$4:B29))</f>
        <v>1.0229242114573929</v>
      </c>
    </row>
    <row r="30" spans="1:3" x14ac:dyDescent="0.15">
      <c r="A30">
        <f t="shared" ca="1" si="0"/>
        <v>-6.1881456404053084E-2</v>
      </c>
      <c r="B30">
        <f t="shared" ca="1" si="1"/>
        <v>-3.9137269433044114E-4</v>
      </c>
      <c r="C30">
        <f ca="1">EXP(SUM($B$4:B30))</f>
        <v>1.022523945184413</v>
      </c>
    </row>
    <row r="31" spans="1:3" x14ac:dyDescent="0.15">
      <c r="A31">
        <f t="shared" ca="1" si="0"/>
        <v>1.0323956823728528</v>
      </c>
      <c r="B31">
        <f t="shared" ca="1" si="1"/>
        <v>6.5294436056439259E-3</v>
      </c>
      <c r="C31">
        <f ca="1">EXP(SUM($B$4:B31))</f>
        <v>1.029222302093836</v>
      </c>
    </row>
    <row r="32" spans="1:3" x14ac:dyDescent="0.15">
      <c r="A32">
        <f t="shared" ca="1" si="0"/>
        <v>0.89391153965600145</v>
      </c>
      <c r="B32">
        <f t="shared" ca="1" si="1"/>
        <v>5.653592984041788E-3</v>
      </c>
      <c r="C32">
        <f ca="1">EXP(SUM($B$4:B32))</f>
        <v>1.0350575856963795</v>
      </c>
    </row>
    <row r="33" spans="1:3" x14ac:dyDescent="0.15">
      <c r="A33">
        <f t="shared" ca="1" si="0"/>
        <v>-1.0784790105842672</v>
      </c>
      <c r="B33">
        <f t="shared" ca="1" si="1"/>
        <v>-6.8209001642622518E-3</v>
      </c>
      <c r="C33">
        <f ca="1">EXP(SUM($B$4:B33))</f>
        <v>1.0280215844500644</v>
      </c>
    </row>
    <row r="34" spans="1:3" x14ac:dyDescent="0.15">
      <c r="A34">
        <f t="shared" ca="1" si="0"/>
        <v>-0.36191640914758549</v>
      </c>
      <c r="B34">
        <f t="shared" ca="1" si="1"/>
        <v>-2.2889603509915371E-3</v>
      </c>
      <c r="C34">
        <f ca="1">EXP(SUM($B$4:B34))</f>
        <v>1.0256711748267291</v>
      </c>
    </row>
    <row r="35" spans="1:3" x14ac:dyDescent="0.15">
      <c r="A35">
        <f t="shared" ca="1" si="0"/>
        <v>-1.1648447559711341</v>
      </c>
      <c r="B35">
        <f t="shared" ca="1" si="1"/>
        <v>-7.3671250987436101E-3</v>
      </c>
      <c r="C35">
        <f ca="1">EXP(SUM($B$4:B35))</f>
        <v>1.0181426926569526</v>
      </c>
    </row>
    <row r="36" spans="1:3" x14ac:dyDescent="0.15">
      <c r="A36">
        <f t="shared" ca="1" si="0"/>
        <v>0.55301819233074967</v>
      </c>
      <c r="B36">
        <f t="shared" ca="1" si="1"/>
        <v>3.4975941505484601E-3</v>
      </c>
      <c r="C36">
        <f ca="1">EXP(SUM($B$4:B36))</f>
        <v>1.0217099774037472</v>
      </c>
    </row>
    <row r="37" spans="1:3" x14ac:dyDescent="0.15">
      <c r="A37">
        <f t="shared" ca="1" si="0"/>
        <v>0.91507236957575566</v>
      </c>
      <c r="B37">
        <f t="shared" ca="1" si="1"/>
        <v>5.78742582349351E-3</v>
      </c>
      <c r="C37">
        <f ca="1">EXP(SUM($B$4:B37))</f>
        <v>1.0276401918969884</v>
      </c>
    </row>
    <row r="38" spans="1:3" x14ac:dyDescent="0.15">
      <c r="A38">
        <f t="shared" ca="1" si="0"/>
        <v>2.0091651113032833</v>
      </c>
      <c r="B38">
        <f t="shared" ca="1" si="1"/>
        <v>1.2707075894128178E-2</v>
      </c>
      <c r="C38">
        <f ca="1">EXP(SUM($B$4:B38))</f>
        <v>1.0407818127633996</v>
      </c>
    </row>
    <row r="39" spans="1:3" x14ac:dyDescent="0.15">
      <c r="A39">
        <f t="shared" ca="1" si="0"/>
        <v>1.4042340660521153</v>
      </c>
      <c r="B39">
        <f t="shared" ca="1" si="1"/>
        <v>8.8811560334480268E-3</v>
      </c>
      <c r="C39">
        <f ca="1">EXP(SUM($B$4:B39))</f>
        <v>1.0500663260185839</v>
      </c>
    </row>
    <row r="40" spans="1:3" x14ac:dyDescent="0.15">
      <c r="A40">
        <f t="shared" ca="1" si="0"/>
        <v>-2.7947555121650612E-2</v>
      </c>
      <c r="B40">
        <f t="shared" ca="1" si="1"/>
        <v>-1.7675585843504024E-4</v>
      </c>
      <c r="C40">
        <f ca="1">EXP(SUM($B$4:B40))</f>
        <v>1.0498807370461669</v>
      </c>
    </row>
    <row r="41" spans="1:3" x14ac:dyDescent="0.15">
      <c r="A41">
        <f t="shared" ca="1" si="0"/>
        <v>1.0777872584113422</v>
      </c>
      <c r="B41">
        <f t="shared" ca="1" si="1"/>
        <v>6.8165251393766235E-3</v>
      </c>
      <c r="C41">
        <f ca="1">EXP(SUM($B$4:B41))</f>
        <v>1.0570617223616927</v>
      </c>
    </row>
    <row r="42" spans="1:3" x14ac:dyDescent="0.15">
      <c r="A42">
        <f t="shared" ca="1" si="0"/>
        <v>1.1058250804130871</v>
      </c>
      <c r="B42">
        <f t="shared" ca="1" si="1"/>
        <v>6.9938518956884146E-3</v>
      </c>
      <c r="C42">
        <f ca="1">EXP(SUM($B$4:B42))</f>
        <v>1.0644805684073255</v>
      </c>
    </row>
    <row r="43" spans="1:3" x14ac:dyDescent="0.15">
      <c r="A43">
        <f t="shared" ca="1" si="0"/>
        <v>-0.70490092415453731</v>
      </c>
      <c r="B43">
        <f t="shared" ca="1" si="1"/>
        <v>-4.4581848901718768E-3</v>
      </c>
      <c r="C43">
        <f ca="1">EXP(SUM($B$4:B43))</f>
        <v>1.0597454800137855</v>
      </c>
    </row>
    <row r="44" spans="1:3" x14ac:dyDescent="0.15">
      <c r="A44">
        <f t="shared" ca="1" si="0"/>
        <v>0.24631160593510304</v>
      </c>
      <c r="B44">
        <f t="shared" ca="1" si="1"/>
        <v>1.5578113777775472E-3</v>
      </c>
      <c r="C44">
        <f ca="1">EXP(SUM($B$4:B44))</f>
        <v>1.0613976501306819</v>
      </c>
    </row>
    <row r="45" spans="1:3" x14ac:dyDescent="0.15">
      <c r="A45">
        <f t="shared" ca="1" si="0"/>
        <v>-2.5960617326292807E-2</v>
      </c>
      <c r="B45">
        <f t="shared" ca="1" si="1"/>
        <v>-1.6418936043023183E-4</v>
      </c>
      <c r="C45">
        <f ca="1">EXP(SUM($B$4:B45))</f>
        <v>1.0612233942352183</v>
      </c>
    </row>
    <row r="46" spans="1:3" x14ac:dyDescent="0.15">
      <c r="A46">
        <f t="shared" ca="1" si="0"/>
        <v>-1.3451284195633755</v>
      </c>
      <c r="B46">
        <f t="shared" ca="1" si="1"/>
        <v>-8.5073391024857222E-3</v>
      </c>
      <c r="C46">
        <f ca="1">EXP(SUM($B$4:B46))</f>
        <v>1.0522335012112842</v>
      </c>
    </row>
    <row r="47" spans="1:3" x14ac:dyDescent="0.15">
      <c r="A47">
        <f t="shared" ca="1" si="0"/>
        <v>-0.71573672967069213</v>
      </c>
      <c r="B47">
        <f t="shared" ca="1" si="1"/>
        <v>-4.5267165415992091E-3</v>
      </c>
      <c r="C47">
        <f ca="1">EXP(SUM($B$4:B47))</f>
        <v>1.0474811029109032</v>
      </c>
    </row>
    <row r="48" spans="1:3" x14ac:dyDescent="0.15">
      <c r="A48">
        <f t="shared" ca="1" si="0"/>
        <v>-8.5123847247155007E-2</v>
      </c>
      <c r="B48">
        <f t="shared" ca="1" si="1"/>
        <v>-5.3837048099452777E-4</v>
      </c>
      <c r="C48">
        <f ca="1">EXP(SUM($B$4:B48))</f>
        <v>1.0469173217808729</v>
      </c>
    </row>
    <row r="49" spans="1:3" x14ac:dyDescent="0.15">
      <c r="A49">
        <f t="shared" ca="1" si="0"/>
        <v>-0.90106352074731699</v>
      </c>
      <c r="B49">
        <f t="shared" ca="1" si="1"/>
        <v>-5.6988260841038156E-3</v>
      </c>
      <c r="C49">
        <f ca="1">EXP(SUM($B$4:B49))</f>
        <v>1.0409680899592531</v>
      </c>
    </row>
    <row r="50" spans="1:3" x14ac:dyDescent="0.15">
      <c r="A50">
        <f t="shared" ca="1" si="0"/>
        <v>8.2561377296827887E-2</v>
      </c>
      <c r="B50">
        <f t="shared" ca="1" si="1"/>
        <v>5.2216399803698332E-4</v>
      </c>
      <c r="C50">
        <f ca="1">EXP(SUM($B$4:B50))</f>
        <v>1.0415117879563416</v>
      </c>
    </row>
    <row r="51" spans="1:3" x14ac:dyDescent="0.15">
      <c r="A51">
        <f t="shared" ca="1" si="0"/>
        <v>0.41061983650726175</v>
      </c>
      <c r="B51">
        <f t="shared" ca="1" si="1"/>
        <v>2.5969878716178125E-3</v>
      </c>
      <c r="C51">
        <f ca="1">EXP(SUM($B$4:B51))</f>
        <v>1.0442200966380633</v>
      </c>
    </row>
    <row r="52" spans="1:3" x14ac:dyDescent="0.15">
      <c r="A52">
        <f t="shared" ca="1" si="0"/>
        <v>0.67711362584908363</v>
      </c>
      <c r="B52">
        <f t="shared" ca="1" si="1"/>
        <v>4.2824425848363356E-3</v>
      </c>
      <c r="C52">
        <f ca="1">EXP(SUM($B$4:B52))</f>
        <v>1.0487014980711995</v>
      </c>
    </row>
    <row r="53" spans="1:3" x14ac:dyDescent="0.15">
      <c r="A53">
        <f t="shared" ca="1" si="0"/>
        <v>-0.49374778946592596</v>
      </c>
      <c r="B53">
        <f t="shared" ca="1" si="1"/>
        <v>-3.1227352087712362E-3</v>
      </c>
      <c r="C53">
        <f ca="1">EXP(SUM($B$4:B53))</f>
        <v>1.045431788854768</v>
      </c>
    </row>
    <row r="54" spans="1:3" x14ac:dyDescent="0.15">
      <c r="A54">
        <f t="shared" ca="1" si="0"/>
        <v>-0.28488727297271366</v>
      </c>
      <c r="B54">
        <f t="shared" ca="1" si="1"/>
        <v>-1.8017853179758067E-3</v>
      </c>
      <c r="C54">
        <f ca="1">EXP(SUM($B$4:B54))</f>
        <v>1.0435498411486714</v>
      </c>
    </row>
    <row r="55" spans="1:3" x14ac:dyDescent="0.15">
      <c r="A55">
        <f t="shared" ca="1" si="0"/>
        <v>-1.002376007043974</v>
      </c>
      <c r="B55">
        <f t="shared" ca="1" si="1"/>
        <v>-6.3395825083278831E-3</v>
      </c>
      <c r="C55">
        <f ca="1">EXP(SUM($B$4:B55))</f>
        <v>1.0369550968789181</v>
      </c>
    </row>
    <row r="56" spans="1:3" x14ac:dyDescent="0.15">
      <c r="A56">
        <f t="shared" ca="1" si="0"/>
        <v>-1.1178717835895808</v>
      </c>
      <c r="B56">
        <f t="shared" ca="1" si="1"/>
        <v>-7.0700419363558253E-3</v>
      </c>
      <c r="C56">
        <f ca="1">EXP(SUM($B$4:B56))</f>
        <v>1.0296496362449516</v>
      </c>
    </row>
    <row r="57" spans="1:3" x14ac:dyDescent="0.15">
      <c r="A57">
        <f t="shared" ca="1" si="0"/>
        <v>-0.59267497951840931</v>
      </c>
      <c r="B57">
        <f t="shared" ca="1" si="1"/>
        <v>-3.7484056949436354E-3</v>
      </c>
      <c r="C57">
        <f ca="1">EXP(SUM($B$4:B57))</f>
        <v>1.025797316224405</v>
      </c>
    </row>
    <row r="58" spans="1:3" x14ac:dyDescent="0.15">
      <c r="A58">
        <f t="shared" ca="1" si="0"/>
        <v>-0.30374518033890441</v>
      </c>
      <c r="B58">
        <f t="shared" ca="1" si="1"/>
        <v>-1.9210531963390661E-3</v>
      </c>
      <c r="C58">
        <f ca="1">EXP(SUM($B$4:B58))</f>
        <v>1.0238285966242706</v>
      </c>
    </row>
    <row r="59" spans="1:3" x14ac:dyDescent="0.15">
      <c r="A59">
        <f t="shared" ca="1" si="0"/>
        <v>0.94638352600045283</v>
      </c>
      <c r="B59">
        <f t="shared" ca="1" si="1"/>
        <v>5.9854549644452254E-3</v>
      </c>
      <c r="C59">
        <f ca="1">EXP(SUM($B$4:B59))</f>
        <v>1.0299750528992229</v>
      </c>
    </row>
    <row r="60" spans="1:3" x14ac:dyDescent="0.15">
      <c r="A60">
        <f t="shared" ca="1" si="0"/>
        <v>1.2276666433011826E-3</v>
      </c>
      <c r="B60">
        <f t="shared" ca="1" si="1"/>
        <v>7.7644456004904651E-6</v>
      </c>
      <c r="C60">
        <f ca="1">EXP(SUM($B$4:B60))</f>
        <v>1.029983050115538</v>
      </c>
    </row>
    <row r="61" spans="1:3" x14ac:dyDescent="0.15">
      <c r="A61">
        <f t="shared" ca="1" si="0"/>
        <v>-0.8284684332442056</v>
      </c>
      <c r="B61">
        <f t="shared" ca="1" si="1"/>
        <v>-5.2396944372057001E-3</v>
      </c>
      <c r="C61">
        <f ca="1">EXP(SUM($B$4:B61))</f>
        <v>1.0246003677776359</v>
      </c>
    </row>
    <row r="62" spans="1:3" x14ac:dyDescent="0.15">
      <c r="A62">
        <f t="shared" ca="1" si="0"/>
        <v>0.62353347342092191</v>
      </c>
      <c r="B62">
        <f t="shared" ca="1" si="1"/>
        <v>3.9435719467323504E-3</v>
      </c>
      <c r="C62">
        <f ca="1">EXP(SUM($B$4:B62))</f>
        <v>1.0286489306973376</v>
      </c>
    </row>
    <row r="63" spans="1:3" x14ac:dyDescent="0.15">
      <c r="A63">
        <f t="shared" ca="1" si="0"/>
        <v>0.28985998616347119</v>
      </c>
      <c r="B63">
        <f t="shared" ca="1" si="1"/>
        <v>1.8332355176429213E-3</v>
      </c>
      <c r="C63">
        <f ca="1">EXP(SUM($B$4:B63))</f>
        <v>1.0305364160262351</v>
      </c>
    </row>
    <row r="64" spans="1:3" x14ac:dyDescent="0.15">
      <c r="A64">
        <f t="shared" ca="1" si="0"/>
        <v>-0.55902975763712237</v>
      </c>
      <c r="B64">
        <f t="shared" ca="1" si="1"/>
        <v>-3.5356146278904313E-3</v>
      </c>
      <c r="C64">
        <f ca="1">EXP(SUM($B$4:B64))</f>
        <v>1.0268992699614403</v>
      </c>
    </row>
    <row r="65" spans="1:3" x14ac:dyDescent="0.15">
      <c r="A65">
        <f t="shared" ca="1" si="0"/>
        <v>0.27709079254958918</v>
      </c>
      <c r="B65">
        <f t="shared" ca="1" si="1"/>
        <v>1.7524760462358335E-3</v>
      </c>
      <c r="C65">
        <f ca="1">EXP(SUM($B$4:B65))</f>
        <v>1.0287004641477964</v>
      </c>
    </row>
    <row r="66" spans="1:3" x14ac:dyDescent="0.15">
      <c r="A66">
        <f t="shared" ca="1" si="0"/>
        <v>1.974384601120601</v>
      </c>
      <c r="B66">
        <f t="shared" ca="1" si="1"/>
        <v>1.2487104633408267E-2</v>
      </c>
      <c r="C66">
        <f ca="1">EXP(SUM($B$4:B66))</f>
        <v>1.04162649084385</v>
      </c>
    </row>
    <row r="67" spans="1:3" x14ac:dyDescent="0.15">
      <c r="A67">
        <f t="shared" ca="1" si="0"/>
        <v>0.2456754078620012</v>
      </c>
      <c r="B67">
        <f t="shared" ca="1" si="1"/>
        <v>1.553787707869523E-3</v>
      </c>
      <c r="C67">
        <f ca="1">EXP(SUM($B$4:B67))</f>
        <v>1.0432462153096276</v>
      </c>
    </row>
    <row r="68" spans="1:3" x14ac:dyDescent="0.15">
      <c r="A68">
        <f t="shared" ca="1" si="0"/>
        <v>-7.3700502859856978E-2</v>
      </c>
      <c r="B68">
        <f t="shared" ca="1" si="1"/>
        <v>-4.6612290747380299E-4</v>
      </c>
      <c r="C68">
        <f ca="1">EXP(SUM($B$4:B68))</f>
        <v>1.0427600476662768</v>
      </c>
    </row>
    <row r="69" spans="1:3" x14ac:dyDescent="0.15">
      <c r="A69">
        <f t="shared" ref="A69:A132" ca="1" si="2">_xlfn.NORM.S.INV(RAND())</f>
        <v>0.71167517035598316</v>
      </c>
      <c r="B69">
        <f t="shared" ref="B69:B132" ca="1" si="3">+A69*$C$1/SQRT(250)</f>
        <v>4.5010289850265029E-3</v>
      </c>
      <c r="C69">
        <f ca="1">EXP(SUM($B$4:B69))</f>
        <v>1.0474641195053487</v>
      </c>
    </row>
    <row r="70" spans="1:3" x14ac:dyDescent="0.15">
      <c r="A70">
        <f t="shared" ca="1" si="2"/>
        <v>-0.85663583352246353</v>
      </c>
      <c r="B70">
        <f t="shared" ca="1" si="3"/>
        <v>-5.4178407184956113E-3</v>
      </c>
      <c r="C70">
        <f ca="1">EXP(SUM($B$4:B70))</f>
        <v>1.0418044711282084</v>
      </c>
    </row>
    <row r="71" spans="1:3" x14ac:dyDescent="0.15">
      <c r="A71">
        <f t="shared" ca="1" si="2"/>
        <v>0.50593256377209528</v>
      </c>
      <c r="B71">
        <f t="shared" ca="1" si="3"/>
        <v>3.199798487936422E-3</v>
      </c>
      <c r="C71">
        <f ca="1">EXP(SUM($B$4:B71))</f>
        <v>1.0451433745598875</v>
      </c>
    </row>
    <row r="72" spans="1:3" x14ac:dyDescent="0.15">
      <c r="A72">
        <f t="shared" ca="1" si="2"/>
        <v>1.0661652707848952</v>
      </c>
      <c r="B72">
        <f t="shared" ca="1" si="3"/>
        <v>6.7430212357008903E-3</v>
      </c>
      <c r="C72">
        <f ca="1">EXP(SUM($B$4:B72))</f>
        <v>1.0522146124895604</v>
      </c>
    </row>
    <row r="73" spans="1:3" x14ac:dyDescent="0.15">
      <c r="A73">
        <f t="shared" ca="1" si="2"/>
        <v>0.68072744331164037</v>
      </c>
      <c r="B73">
        <f t="shared" ca="1" si="3"/>
        <v>4.3052983732958751E-3</v>
      </c>
      <c r="C73">
        <f ca="1">EXP(SUM($B$4:B73))</f>
        <v>1.056754476070294</v>
      </c>
    </row>
    <row r="74" spans="1:3" x14ac:dyDescent="0.15">
      <c r="A74">
        <f t="shared" ca="1" si="2"/>
        <v>1.867687803408751</v>
      </c>
      <c r="B74">
        <f t="shared" ca="1" si="3"/>
        <v>1.1812294833776891E-2</v>
      </c>
      <c r="C74">
        <f ca="1">EXP(SUM($B$4:B74))</f>
        <v>1.0693111872929584</v>
      </c>
    </row>
    <row r="75" spans="1:3" x14ac:dyDescent="0.15">
      <c r="A75">
        <f t="shared" ca="1" si="2"/>
        <v>0.79114554558692229</v>
      </c>
      <c r="B75">
        <f t="shared" ca="1" si="3"/>
        <v>5.0036437695024976E-3</v>
      </c>
      <c r="C75">
        <f ca="1">EXP(SUM($B$4:B75))</f>
        <v>1.0746750477854852</v>
      </c>
    </row>
    <row r="76" spans="1:3" x14ac:dyDescent="0.15">
      <c r="A76">
        <f t="shared" ca="1" si="2"/>
        <v>0.1127370492499985</v>
      </c>
      <c r="B76">
        <f t="shared" ca="1" si="3"/>
        <v>7.1301170463314517E-4</v>
      </c>
      <c r="C76">
        <f ca="1">EXP(SUM($B$4:B76))</f>
        <v>1.0754415769128789</v>
      </c>
    </row>
    <row r="77" spans="1:3" x14ac:dyDescent="0.15">
      <c r="A77">
        <f t="shared" ca="1" si="2"/>
        <v>-1.3526903728198241</v>
      </c>
      <c r="B77">
        <f t="shared" ca="1" si="3"/>
        <v>-8.5551650941859333E-3</v>
      </c>
      <c r="C77">
        <f ca="1">EXP(SUM($B$4:B77))</f>
        <v>1.066280240921279</v>
      </c>
    </row>
    <row r="78" spans="1:3" x14ac:dyDescent="0.15">
      <c r="A78">
        <f t="shared" ca="1" si="2"/>
        <v>1.1152530728683596</v>
      </c>
      <c r="B78">
        <f t="shared" ca="1" si="3"/>
        <v>7.0534797555315025E-3</v>
      </c>
      <c r="C78">
        <f ca="1">EXP(SUM($B$4:B78))</f>
        <v>1.0738278140495263</v>
      </c>
    </row>
    <row r="79" spans="1:3" x14ac:dyDescent="0.15">
      <c r="A79">
        <f t="shared" ca="1" si="2"/>
        <v>1.086619095261713</v>
      </c>
      <c r="B79">
        <f t="shared" ca="1" si="3"/>
        <v>6.872382580116982E-3</v>
      </c>
      <c r="C79">
        <f ca="1">EXP(SUM($B$4:B79))</f>
        <v>1.0812329860551133</v>
      </c>
    </row>
    <row r="80" spans="1:3" x14ac:dyDescent="0.15">
      <c r="A80">
        <f t="shared" ca="1" si="2"/>
        <v>3.551253792343987E-2</v>
      </c>
      <c r="B80">
        <f t="shared" ca="1" si="3"/>
        <v>2.2460101066235257E-4</v>
      </c>
      <c r="C80">
        <f ca="1">EXP(SUM($B$4:B80))</f>
        <v>1.0814758593503155</v>
      </c>
    </row>
    <row r="81" spans="1:3" x14ac:dyDescent="0.15">
      <c r="A81">
        <f t="shared" ca="1" si="2"/>
        <v>-1.6979344181690992</v>
      </c>
      <c r="B81">
        <f t="shared" ca="1" si="3"/>
        <v>-1.0738680158014276E-2</v>
      </c>
      <c r="C81">
        <f ca="1">EXP(SUM($B$4:B81))</f>
        <v>1.069924370877041</v>
      </c>
    </row>
    <row r="82" spans="1:3" x14ac:dyDescent="0.15">
      <c r="A82">
        <f t="shared" ca="1" si="2"/>
        <v>-0.40286578494155939</v>
      </c>
      <c r="B82">
        <f t="shared" ca="1" si="3"/>
        <v>-2.5479469435337842E-3</v>
      </c>
      <c r="C82">
        <f ca="1">EXP(SUM($B$4:B82))</f>
        <v>1.0672017303911605</v>
      </c>
    </row>
    <row r="83" spans="1:3" x14ac:dyDescent="0.15">
      <c r="A83">
        <f t="shared" ca="1" si="2"/>
        <v>0.47678249097271175</v>
      </c>
      <c r="B83">
        <f t="shared" ca="1" si="3"/>
        <v>3.015437239924877E-3</v>
      </c>
      <c r="C83">
        <f ca="1">EXP(SUM($B$4:B83))</f>
        <v>1.0704246670709947</v>
      </c>
    </row>
    <row r="84" spans="1:3" x14ac:dyDescent="0.15">
      <c r="A84">
        <f t="shared" ca="1" si="2"/>
        <v>-0.56863552365322978</v>
      </c>
      <c r="B84">
        <f t="shared" ca="1" si="3"/>
        <v>-3.5963668264535134E-3</v>
      </c>
      <c r="C84">
        <f ca="1">EXP(SUM($B$4:B84))</f>
        <v>1.0665819413755007</v>
      </c>
    </row>
    <row r="85" spans="1:3" x14ac:dyDescent="0.15">
      <c r="A85">
        <f t="shared" ca="1" si="2"/>
        <v>1.8747909354007266</v>
      </c>
      <c r="B85">
        <f t="shared" ca="1" si="3"/>
        <v>1.1857218985007795E-2</v>
      </c>
      <c r="C85">
        <f ca="1">EXP(SUM($B$4:B85))</f>
        <v>1.0793039115610559</v>
      </c>
    </row>
    <row r="86" spans="1:3" x14ac:dyDescent="0.15">
      <c r="A86">
        <f t="shared" ca="1" si="2"/>
        <v>-0.79958489574951785</v>
      </c>
      <c r="B86">
        <f t="shared" ca="1" si="3"/>
        <v>-5.0570189064735264E-3</v>
      </c>
      <c r="C86">
        <f ca="1">EXP(SUM($B$4:B86))</f>
        <v>1.0738596287973099</v>
      </c>
    </row>
    <row r="87" spans="1:3" x14ac:dyDescent="0.15">
      <c r="A87">
        <f t="shared" ca="1" si="2"/>
        <v>-0.15642054987365206</v>
      </c>
      <c r="B87">
        <f t="shared" ca="1" si="3"/>
        <v>-9.8929042091340752E-4</v>
      </c>
      <c r="C87">
        <f ca="1">EXP(SUM($B$4:B87))</f>
        <v>1.0727977950707033</v>
      </c>
    </row>
    <row r="88" spans="1:3" x14ac:dyDescent="0.15">
      <c r="A88">
        <f t="shared" ca="1" si="2"/>
        <v>0.21275160687218045</v>
      </c>
      <c r="B88">
        <f t="shared" ca="1" si="3"/>
        <v>1.3455593071536435E-3</v>
      </c>
      <c r="C88">
        <f ca="1">EXP(SUM($B$4:B88))</f>
        <v>1.0742422797305033</v>
      </c>
    </row>
    <row r="89" spans="1:3" x14ac:dyDescent="0.15">
      <c r="A89">
        <f t="shared" ca="1" si="2"/>
        <v>0.53656776450909283</v>
      </c>
      <c r="B89">
        <f t="shared" ca="1" si="3"/>
        <v>3.3935525097471843E-3</v>
      </c>
      <c r="C89">
        <f ca="1">EXP(SUM($B$4:B89))</f>
        <v>1.0778939699116838</v>
      </c>
    </row>
    <row r="90" spans="1:3" x14ac:dyDescent="0.15">
      <c r="A90">
        <f t="shared" ca="1" si="2"/>
        <v>-1.1155237125895292</v>
      </c>
      <c r="B90">
        <f t="shared" ca="1" si="3"/>
        <v>-7.0551914314199203E-3</v>
      </c>
      <c r="C90">
        <f ca="1">EXP(SUM($B$4:B90))</f>
        <v>1.0703159851111816</v>
      </c>
    </row>
    <row r="91" spans="1:3" x14ac:dyDescent="0.15">
      <c r="A91">
        <f t="shared" ca="1" si="2"/>
        <v>1.2429407275478819</v>
      </c>
      <c r="B91">
        <f t="shared" ca="1" si="3"/>
        <v>7.8610473912761984E-3</v>
      </c>
      <c r="C91">
        <f ca="1">EXP(SUM($B$4:B91))</f>
        <v>1.0787629472796993</v>
      </c>
    </row>
    <row r="92" spans="1:3" x14ac:dyDescent="0.15">
      <c r="A92">
        <f t="shared" ca="1" si="2"/>
        <v>-1.1421020188057771</v>
      </c>
      <c r="B92">
        <f t="shared" ca="1" si="3"/>
        <v>-7.2232873994054307E-3</v>
      </c>
      <c r="C92">
        <f ca="1">EXP(SUM($B$4:B92))</f>
        <v>1.0709988075404147</v>
      </c>
    </row>
    <row r="93" spans="1:3" x14ac:dyDescent="0.15">
      <c r="A93">
        <f t="shared" ca="1" si="2"/>
        <v>1.9242731375706021</v>
      </c>
      <c r="B93">
        <f t="shared" ca="1" si="3"/>
        <v>1.2170171910003261E-2</v>
      </c>
      <c r="C93">
        <f ca="1">EXP(SUM($B$4:B93))</f>
        <v>1.0841126843501852</v>
      </c>
    </row>
    <row r="94" spans="1:3" x14ac:dyDescent="0.15">
      <c r="A94">
        <f t="shared" ca="1" si="2"/>
        <v>-5.6481779604883098E-2</v>
      </c>
      <c r="B94">
        <f t="shared" ca="1" si="3"/>
        <v>-3.5722213970215168E-4</v>
      </c>
      <c r="C94">
        <f ca="1">EXP(SUM($B$4:B94))</f>
        <v>1.0837254844597075</v>
      </c>
    </row>
    <row r="95" spans="1:3" x14ac:dyDescent="0.15">
      <c r="A95">
        <f t="shared" ca="1" si="2"/>
        <v>-1.0354749510911891</v>
      </c>
      <c r="B95">
        <f t="shared" ca="1" si="3"/>
        <v>-6.548918610999226E-3</v>
      </c>
      <c r="C95">
        <f ca="1">EXP(SUM($B$4:B95))</f>
        <v>1.0766514434076677</v>
      </c>
    </row>
    <row r="96" spans="1:3" x14ac:dyDescent="0.15">
      <c r="A96">
        <f t="shared" ca="1" si="2"/>
        <v>7.5139432407940021E-2</v>
      </c>
      <c r="B96">
        <f t="shared" ca="1" si="3"/>
        <v>4.7522349700272135E-4</v>
      </c>
      <c r="C96">
        <f ca="1">EXP(SUM($B$4:B96))</f>
        <v>1.0771632150649837</v>
      </c>
    </row>
    <row r="97" spans="1:3" x14ac:dyDescent="0.15">
      <c r="A97">
        <f t="shared" ca="1" si="2"/>
        <v>0.80368185785157831</v>
      </c>
      <c r="B97">
        <f t="shared" ca="1" si="3"/>
        <v>5.0829303699333308E-3</v>
      </c>
      <c r="C97">
        <f ca="1">EXP(SUM($B$4:B97))</f>
        <v>1.0826522991823182</v>
      </c>
    </row>
    <row r="98" spans="1:3" x14ac:dyDescent="0.15">
      <c r="A98">
        <f t="shared" ca="1" si="2"/>
        <v>-0.20137603267379425</v>
      </c>
      <c r="B98">
        <f t="shared" ca="1" si="3"/>
        <v>-1.2736138588353547E-3</v>
      </c>
      <c r="C98">
        <f ca="1">EXP(SUM($B$4:B98))</f>
        <v>1.0812742959180779</v>
      </c>
    </row>
    <row r="99" spans="1:3" x14ac:dyDescent="0.15">
      <c r="A99">
        <f t="shared" ca="1" si="2"/>
        <v>-2.2551134426127004</v>
      </c>
      <c r="B99">
        <f t="shared" ca="1" si="3"/>
        <v>-1.42625897214391E-2</v>
      </c>
      <c r="C99">
        <f ca="1">EXP(SUM($B$4:B99))</f>
        <v>1.0659619804658083</v>
      </c>
    </row>
    <row r="100" spans="1:3" x14ac:dyDescent="0.15">
      <c r="A100">
        <f t="shared" ca="1" si="2"/>
        <v>-1.3612047918217947E-2</v>
      </c>
      <c r="B100">
        <f t="shared" ca="1" si="3"/>
        <v>-8.6090150081844221E-5</v>
      </c>
      <c r="C100">
        <f ca="1">EXP(SUM($B$4:B100))</f>
        <v>1.0658702155890112</v>
      </c>
    </row>
    <row r="101" spans="1:3" x14ac:dyDescent="0.15">
      <c r="A101">
        <f t="shared" ca="1" si="2"/>
        <v>-0.79681371903322207</v>
      </c>
      <c r="B101">
        <f t="shared" ca="1" si="3"/>
        <v>-5.0394924460288844E-3</v>
      </c>
      <c r="C101">
        <f ca="1">EXP(SUM($B$4:B101))</f>
        <v>1.0605122826597484</v>
      </c>
    </row>
    <row r="102" spans="1:3" x14ac:dyDescent="0.15">
      <c r="A102">
        <f t="shared" ca="1" si="2"/>
        <v>-0.69032836199679426</v>
      </c>
      <c r="B102">
        <f t="shared" ca="1" si="3"/>
        <v>-4.3660199146461848E-3</v>
      </c>
      <c r="C102">
        <f ca="1">EXP(SUM($B$4:B102))</f>
        <v>1.0558921580311129</v>
      </c>
    </row>
    <row r="103" spans="1:3" x14ac:dyDescent="0.15">
      <c r="A103">
        <f t="shared" ca="1" si="2"/>
        <v>-0.26143424075978716</v>
      </c>
      <c r="B103">
        <f t="shared" ca="1" si="3"/>
        <v>-1.6534553183155131E-3</v>
      </c>
      <c r="C103">
        <f ca="1">EXP(SUM($B$4:B103))</f>
        <v>1.0541477300911026</v>
      </c>
    </row>
    <row r="104" spans="1:3" x14ac:dyDescent="0.15">
      <c r="A104">
        <f t="shared" ca="1" si="2"/>
        <v>0.43113860395030612</v>
      </c>
      <c r="B104">
        <f t="shared" ca="1" si="3"/>
        <v>2.7267599514164717E-3</v>
      </c>
      <c r="C104">
        <f ca="1">EXP(SUM($B$4:B104))</f>
        <v>1.0570260603788515</v>
      </c>
    </row>
    <row r="105" spans="1:3" x14ac:dyDescent="0.15">
      <c r="A105">
        <f t="shared" ca="1" si="2"/>
        <v>1.2374763253343002</v>
      </c>
      <c r="B105">
        <f t="shared" ca="1" si="3"/>
        <v>7.8264874771838307E-3</v>
      </c>
      <c r="C105">
        <f ca="1">EXP(SUM($B$4:B105))</f>
        <v>1.065331319713464</v>
      </c>
    </row>
    <row r="106" spans="1:3" x14ac:dyDescent="0.15">
      <c r="A106">
        <f t="shared" ca="1" si="2"/>
        <v>-1.0817594173917384</v>
      </c>
      <c r="B106">
        <f t="shared" ca="1" si="3"/>
        <v>-6.8416472785893115E-3</v>
      </c>
      <c r="C106">
        <f ca="1">EXP(SUM($B$4:B106))</f>
        <v>1.0580675749125834</v>
      </c>
    </row>
    <row r="107" spans="1:3" x14ac:dyDescent="0.15">
      <c r="A107">
        <f t="shared" ca="1" si="2"/>
        <v>0.33503550906759816</v>
      </c>
      <c r="B107">
        <f t="shared" ca="1" si="3"/>
        <v>2.1189506113752127E-3</v>
      </c>
      <c r="C107">
        <f ca="1">EXP(SUM($B$4:B107))</f>
        <v>1.0603119448620997</v>
      </c>
    </row>
    <row r="108" spans="1:3" x14ac:dyDescent="0.15">
      <c r="A108">
        <f t="shared" ca="1" si="2"/>
        <v>-1.0948138467224799</v>
      </c>
      <c r="B108">
        <f t="shared" ca="1" si="3"/>
        <v>-6.9242107390670134E-3</v>
      </c>
      <c r="C108">
        <f ca="1">EXP(SUM($B$4:B108))</f>
        <v>1.0529954811072875</v>
      </c>
    </row>
    <row r="109" spans="1:3" x14ac:dyDescent="0.15">
      <c r="A109">
        <f t="shared" ca="1" si="2"/>
        <v>-0.79357739031181362</v>
      </c>
      <c r="B109">
        <f t="shared" ca="1" si="3"/>
        <v>-5.0190241059955426E-3</v>
      </c>
      <c r="C109">
        <f ca="1">EXP(SUM($B$4:B109))</f>
        <v>1.047723712038706</v>
      </c>
    </row>
    <row r="110" spans="1:3" x14ac:dyDescent="0.15">
      <c r="A110">
        <f t="shared" ca="1" si="2"/>
        <v>-0.63402409253889047</v>
      </c>
      <c r="B110">
        <f t="shared" ca="1" si="3"/>
        <v>-4.0099204476885262E-3</v>
      </c>
      <c r="C110">
        <f ca="1">EXP(SUM($B$4:B110))</f>
        <v>1.0435308354712802</v>
      </c>
    </row>
    <row r="111" spans="1:3" x14ac:dyDescent="0.15">
      <c r="A111">
        <f t="shared" ca="1" si="2"/>
        <v>0.32670035373399309</v>
      </c>
      <c r="B111">
        <f t="shared" ca="1" si="3"/>
        <v>2.0662344603642273E-3</v>
      </c>
      <c r="C111">
        <f ca="1">EXP(SUM($B$4:B111))</f>
        <v>1.0456892439650762</v>
      </c>
    </row>
    <row r="112" spans="1:3" x14ac:dyDescent="0.15">
      <c r="A112">
        <f t="shared" ca="1" si="2"/>
        <v>-0.83622009320070634</v>
      </c>
      <c r="B112">
        <f t="shared" ca="1" si="3"/>
        <v>-5.2887202394250278E-3</v>
      </c>
      <c r="C112">
        <f ca="1">EXP(SUM($B$4:B112))</f>
        <v>1.0401734846070134</v>
      </c>
    </row>
    <row r="113" spans="1:3" x14ac:dyDescent="0.15">
      <c r="A113">
        <f t="shared" ca="1" si="2"/>
        <v>2.5127725182474916</v>
      </c>
      <c r="B113">
        <f t="shared" ca="1" si="3"/>
        <v>1.589216879907817E-2</v>
      </c>
      <c r="C113">
        <f ca="1">EXP(SUM($B$4:B113))</f>
        <v>1.0568361494523903</v>
      </c>
    </row>
    <row r="114" spans="1:3" x14ac:dyDescent="0.15">
      <c r="A114">
        <f t="shared" ca="1" si="2"/>
        <v>1.3037830195410185</v>
      </c>
      <c r="B114">
        <f t="shared" ca="1" si="3"/>
        <v>8.2458478328028724E-3</v>
      </c>
      <c r="C114">
        <f ca="1">EXP(SUM($B$4:B114))</f>
        <v>1.0655866877466378</v>
      </c>
    </row>
    <row r="115" spans="1:3" x14ac:dyDescent="0.15">
      <c r="A115">
        <f t="shared" ca="1" si="2"/>
        <v>0.10886530028138668</v>
      </c>
      <c r="B115">
        <f t="shared" ca="1" si="3"/>
        <v>6.8852461409470297E-4</v>
      </c>
      <c r="C115">
        <f ca="1">EXP(SUM($B$4:B115))</f>
        <v>1.0663206230468683</v>
      </c>
    </row>
    <row r="116" spans="1:3" x14ac:dyDescent="0.15">
      <c r="A116">
        <f t="shared" ca="1" si="2"/>
        <v>1.0115200331614718</v>
      </c>
      <c r="B116">
        <f t="shared" ca="1" si="3"/>
        <v>6.3974144073586014E-3</v>
      </c>
      <c r="C116">
        <f ca="1">EXP(SUM($B$4:B116))</f>
        <v>1.0731641851746165</v>
      </c>
    </row>
    <row r="117" spans="1:3" x14ac:dyDescent="0.15">
      <c r="A117">
        <f t="shared" ca="1" si="2"/>
        <v>-0.26143038021722398</v>
      </c>
      <c r="B117">
        <f t="shared" ca="1" si="3"/>
        <v>-1.6534309021005056E-3</v>
      </c>
      <c r="C117">
        <f ca="1">EXP(SUM($B$4:B117))</f>
        <v>1.0713912484659016</v>
      </c>
    </row>
    <row r="118" spans="1:3" x14ac:dyDescent="0.15">
      <c r="A118">
        <f t="shared" ca="1" si="2"/>
        <v>0.45797364280598524</v>
      </c>
      <c r="B118">
        <f t="shared" ca="1" si="3"/>
        <v>2.8964796391826005E-3</v>
      </c>
      <c r="C118">
        <f ca="1">EXP(SUM($B$4:B118))</f>
        <v>1.0744990100139673</v>
      </c>
    </row>
    <row r="119" spans="1:3" x14ac:dyDescent="0.15">
      <c r="A119">
        <f t="shared" ca="1" si="2"/>
        <v>2.1212870345164325</v>
      </c>
      <c r="B119">
        <f t="shared" ca="1" si="3"/>
        <v>1.3416197200112289E-2</v>
      </c>
      <c r="C119">
        <f ca="1">EXP(SUM($B$4:B119))</f>
        <v>1.0890118364091581</v>
      </c>
    </row>
    <row r="120" spans="1:3" x14ac:dyDescent="0.15">
      <c r="A120">
        <f t="shared" ca="1" si="2"/>
        <v>-0.66081199111806987</v>
      </c>
      <c r="B120">
        <f t="shared" ca="1" si="3"/>
        <v>-4.1793419941681155E-3</v>
      </c>
      <c r="C120">
        <f ca="1">EXP(SUM($B$4:B120))</f>
        <v>1.0844699811034213</v>
      </c>
    </row>
    <row r="121" spans="1:3" x14ac:dyDescent="0.15">
      <c r="A121">
        <f t="shared" ca="1" si="2"/>
        <v>-0.11791742400784563</v>
      </c>
      <c r="B121">
        <f t="shared" ca="1" si="3"/>
        <v>-7.4577527136922566E-4</v>
      </c>
      <c r="C121">
        <f ca="1">EXP(SUM($B$4:B121))</f>
        <v>1.0836615117146824</v>
      </c>
    </row>
    <row r="122" spans="1:3" x14ac:dyDescent="0.15">
      <c r="A122">
        <f t="shared" ca="1" si="2"/>
        <v>-0.18064430184877048</v>
      </c>
      <c r="B122">
        <f t="shared" ca="1" si="3"/>
        <v>-1.1424948803461607E-3</v>
      </c>
      <c r="C122">
        <f ca="1">EXP(SUM($B$4:B122))</f>
        <v>1.082424140964988</v>
      </c>
    </row>
    <row r="123" spans="1:3" x14ac:dyDescent="0.15">
      <c r="A123">
        <f t="shared" ca="1" si="2"/>
        <v>-0.9459040655315305</v>
      </c>
      <c r="B123">
        <f t="shared" ca="1" si="3"/>
        <v>-5.9824225901856116E-3</v>
      </c>
      <c r="C123">
        <f ca="1">EXP(SUM($B$4:B123))</f>
        <v>1.0759679534082938</v>
      </c>
    </row>
    <row r="124" spans="1:3" x14ac:dyDescent="0.15">
      <c r="A124">
        <f t="shared" ca="1" si="2"/>
        <v>-2.366356065979625</v>
      </c>
      <c r="B124">
        <f t="shared" ca="1" si="3"/>
        <v>-1.49661498469026E-2</v>
      </c>
      <c r="C124">
        <f ca="1">EXP(SUM($B$4:B124))</f>
        <v>1.0599847575718311</v>
      </c>
    </row>
    <row r="125" spans="1:3" x14ac:dyDescent="0.15">
      <c r="A125">
        <f t="shared" ca="1" si="2"/>
        <v>0.96692732710565332</v>
      </c>
      <c r="B125">
        <f t="shared" ca="1" si="3"/>
        <v>6.1153853710250615E-3</v>
      </c>
      <c r="C125">
        <f ca="1">EXP(SUM($B$4:B125))</f>
        <v>1.0664868339394704</v>
      </c>
    </row>
    <row r="126" spans="1:3" x14ac:dyDescent="0.15">
      <c r="A126">
        <f t="shared" ca="1" si="2"/>
        <v>1.9742835238744836</v>
      </c>
      <c r="B126">
        <f t="shared" ca="1" si="3"/>
        <v>1.2486465364773571E-2</v>
      </c>
      <c r="C126">
        <f ca="1">EXP(SUM($B$4:B126))</f>
        <v>1.0798869709237546</v>
      </c>
    </row>
    <row r="127" spans="1:3" x14ac:dyDescent="0.15">
      <c r="A127">
        <f t="shared" ca="1" si="2"/>
        <v>-0.1998014728525524</v>
      </c>
      <c r="B127">
        <f t="shared" ca="1" si="3"/>
        <v>-1.2636554681407309E-3</v>
      </c>
      <c r="C127">
        <f ca="1">EXP(SUM($B$4:B127))</f>
        <v>1.0785232276802479</v>
      </c>
    </row>
    <row r="128" spans="1:3" x14ac:dyDescent="0.15">
      <c r="A128">
        <f t="shared" ca="1" si="2"/>
        <v>1.2751074410594792</v>
      </c>
      <c r="B128">
        <f t="shared" ca="1" si="3"/>
        <v>8.0644875503537196E-3</v>
      </c>
      <c r="C128">
        <f ca="1">EXP(SUM($B$4:B128))</f>
        <v>1.0872561306870887</v>
      </c>
    </row>
    <row r="129" spans="1:3" x14ac:dyDescent="0.15">
      <c r="A129">
        <f t="shared" ca="1" si="2"/>
        <v>8.0325198752161348E-2</v>
      </c>
      <c r="B129">
        <f t="shared" ca="1" si="3"/>
        <v>5.0802116312508971E-4</v>
      </c>
      <c r="C129">
        <f ca="1">EXP(SUM($B$4:B129))</f>
        <v>1.0878086201374992</v>
      </c>
    </row>
    <row r="130" spans="1:3" x14ac:dyDescent="0.15">
      <c r="A130">
        <f t="shared" ca="1" si="2"/>
        <v>0.15943865726009721</v>
      </c>
      <c r="B130">
        <f t="shared" ca="1" si="3"/>
        <v>1.0083786080416969E-3</v>
      </c>
      <c r="C130">
        <f ca="1">EXP(SUM($B$4:B130))</f>
        <v>1.0889060963224479</v>
      </c>
    </row>
    <row r="131" spans="1:3" x14ac:dyDescent="0.15">
      <c r="A131">
        <f t="shared" ca="1" si="2"/>
        <v>1.2030697178459715</v>
      </c>
      <c r="B131">
        <f t="shared" ca="1" si="3"/>
        <v>7.608880984738782E-3</v>
      </c>
      <c r="C131">
        <f ca="1">EXP(SUM($B$4:B131))</f>
        <v>1.097223054459364</v>
      </c>
    </row>
    <row r="132" spans="1:3" x14ac:dyDescent="0.15">
      <c r="A132">
        <f t="shared" ca="1" si="2"/>
        <v>-1.1441514730160578</v>
      </c>
      <c r="B132">
        <f t="shared" ca="1" si="3"/>
        <v>-7.2362492859348489E-3</v>
      </c>
      <c r="C132">
        <f ca="1">EXP(SUM($B$4:B132))</f>
        <v>1.0893119328600416</v>
      </c>
    </row>
    <row r="133" spans="1:3" x14ac:dyDescent="0.15">
      <c r="A133">
        <f t="shared" ref="A133:A196" ca="1" si="4">_xlfn.NORM.S.INV(RAND())</f>
        <v>1.629755381026744</v>
      </c>
      <c r="B133">
        <f t="shared" ref="B133:B196" ca="1" si="5">+A133*$C$1/SQRT(250)</f>
        <v>1.0307478065920155E-2</v>
      </c>
      <c r="C133">
        <f ca="1">EXP(SUM($B$4:B133))</f>
        <v>1.1005980575326912</v>
      </c>
    </row>
    <row r="134" spans="1:3" x14ac:dyDescent="0.15">
      <c r="A134">
        <f t="shared" ca="1" si="4"/>
        <v>-1.0777568556683099</v>
      </c>
      <c r="B134">
        <f t="shared" ca="1" si="5"/>
        <v>-6.8163328555464258E-3</v>
      </c>
      <c r="C134">
        <f ca="1">EXP(SUM($B$4:B134))</f>
        <v>1.0931215250475033</v>
      </c>
    </row>
    <row r="135" spans="1:3" x14ac:dyDescent="0.15">
      <c r="A135">
        <f t="shared" ca="1" si="4"/>
        <v>-0.31190823567657333</v>
      </c>
      <c r="B135">
        <f t="shared" ca="1" si="5"/>
        <v>-1.9726808914051234E-3</v>
      </c>
      <c r="C135">
        <f ca="1">EXP(SUM($B$4:B135))</f>
        <v>1.090967270629922</v>
      </c>
    </row>
    <row r="136" spans="1:3" x14ac:dyDescent="0.15">
      <c r="A136">
        <f t="shared" ca="1" si="4"/>
        <v>0.79173261389172933</v>
      </c>
      <c r="B136">
        <f t="shared" ca="1" si="5"/>
        <v>5.0073567154730663E-3</v>
      </c>
      <c r="C136">
        <f ca="1">EXP(SUM($B$4:B136))</f>
        <v>1.0964438330265198</v>
      </c>
    </row>
    <row r="137" spans="1:3" x14ac:dyDescent="0.15">
      <c r="A137">
        <f t="shared" ca="1" si="4"/>
        <v>1.3055803673688553</v>
      </c>
      <c r="B137">
        <f t="shared" ca="1" si="5"/>
        <v>8.2572152585699138E-3</v>
      </c>
      <c r="C137">
        <f ca="1">EXP(SUM($B$4:B137))</f>
        <v>1.1055348875181861</v>
      </c>
    </row>
    <row r="138" spans="1:3" x14ac:dyDescent="0.15">
      <c r="A138">
        <f t="shared" ca="1" si="4"/>
        <v>-0.77600979319793162</v>
      </c>
      <c r="B138">
        <f t="shared" ca="1" si="5"/>
        <v>-4.9079168662034068E-3</v>
      </c>
      <c r="C138">
        <f ca="1">EXP(SUM($B$4:B138))</f>
        <v>1.1001223073090978</v>
      </c>
    </row>
    <row r="139" spans="1:3" x14ac:dyDescent="0.15">
      <c r="A139">
        <f t="shared" ca="1" si="4"/>
        <v>0.89994439817824412</v>
      </c>
      <c r="B139">
        <f t="shared" ca="1" si="5"/>
        <v>5.6917481315054766E-3</v>
      </c>
      <c r="C139">
        <f ca="1">EXP(SUM($B$4:B139))</f>
        <v>1.106401780032249</v>
      </c>
    </row>
    <row r="140" spans="1:3" x14ac:dyDescent="0.15">
      <c r="A140">
        <f t="shared" ca="1" si="4"/>
        <v>1.2987953382601511</v>
      </c>
      <c r="B140">
        <f t="shared" ca="1" si="5"/>
        <v>8.2143029666218188E-3</v>
      </c>
      <c r="C140">
        <f ca="1">EXP(SUM($B$4:B140))</f>
        <v>1.1155275289764603</v>
      </c>
    </row>
    <row r="141" spans="1:3" x14ac:dyDescent="0.15">
      <c r="A141">
        <f t="shared" ca="1" si="4"/>
        <v>-0.84518382150045224</v>
      </c>
      <c r="B141">
        <f t="shared" ca="1" si="5"/>
        <v>-5.3454118349332393E-3</v>
      </c>
      <c r="C141">
        <f ca="1">EXP(SUM($B$4:B141))</f>
        <v>1.1095804837843675</v>
      </c>
    </row>
    <row r="142" spans="1:3" x14ac:dyDescent="0.15">
      <c r="A142">
        <f t="shared" ca="1" si="4"/>
        <v>0.57614410579846231</v>
      </c>
      <c r="B142">
        <f t="shared" ca="1" si="5"/>
        <v>3.6438552696083292E-3</v>
      </c>
      <c r="C142">
        <f ca="1">EXP(SUM($B$4:B142))</f>
        <v>1.113631009760673</v>
      </c>
    </row>
    <row r="143" spans="1:3" x14ac:dyDescent="0.15">
      <c r="A143">
        <f t="shared" ca="1" si="4"/>
        <v>0.31642908057797137</v>
      </c>
      <c r="B143">
        <f t="shared" ca="1" si="5"/>
        <v>2.0012732250786779E-3</v>
      </c>
      <c r="C143">
        <f ca="1">EXP(SUM($B$4:B143))</f>
        <v>1.1158619212702761</v>
      </c>
    </row>
    <row r="144" spans="1:3" x14ac:dyDescent="0.15">
      <c r="A144">
        <f t="shared" ca="1" si="4"/>
        <v>-0.19677611058106564</v>
      </c>
      <c r="B144">
        <f t="shared" ca="1" si="5"/>
        <v>-1.2445213970906533E-3</v>
      </c>
      <c r="C144">
        <f ca="1">EXP(SUM($B$4:B144))</f>
        <v>1.1144740710168537</v>
      </c>
    </row>
    <row r="145" spans="1:3" x14ac:dyDescent="0.15">
      <c r="A145">
        <f t="shared" ca="1" si="4"/>
        <v>1.6279920202805576</v>
      </c>
      <c r="B145">
        <f t="shared" ca="1" si="5"/>
        <v>1.0296325593331188E-2</v>
      </c>
      <c r="C145">
        <f ca="1">EXP(SUM($B$4:B145))</f>
        <v>1.1260083372983218</v>
      </c>
    </row>
    <row r="146" spans="1:3" x14ac:dyDescent="0.15">
      <c r="A146">
        <f t="shared" ca="1" si="4"/>
        <v>0.94213919925681888</v>
      </c>
      <c r="B146">
        <f t="shared" ca="1" si="5"/>
        <v>5.9586114851575287E-3</v>
      </c>
      <c r="C146">
        <f ca="1">EXP(SUM($B$4:B146))</f>
        <v>1.1327378127633763</v>
      </c>
    </row>
    <row r="147" spans="1:3" x14ac:dyDescent="0.15">
      <c r="A147">
        <f t="shared" ca="1" si="4"/>
        <v>0.76917999738127685</v>
      </c>
      <c r="B147">
        <f t="shared" ca="1" si="5"/>
        <v>4.8647214447343689E-3</v>
      </c>
      <c r="C147">
        <f ca="1">EXP(SUM($B$4:B147))</f>
        <v>1.1382616918651673</v>
      </c>
    </row>
    <row r="148" spans="1:3" x14ac:dyDescent="0.15">
      <c r="A148">
        <f t="shared" ca="1" si="4"/>
        <v>0.92699610000141641</v>
      </c>
      <c r="B148">
        <f t="shared" ca="1" si="5"/>
        <v>5.8628381161953853E-3</v>
      </c>
      <c r="C148">
        <f ca="1">EXP(SUM($B$4:B148))</f>
        <v>1.1449547368464679</v>
      </c>
    </row>
    <row r="149" spans="1:3" x14ac:dyDescent="0.15">
      <c r="A149">
        <f t="shared" ca="1" si="4"/>
        <v>-0.17185452361142667</v>
      </c>
      <c r="B149">
        <f t="shared" ca="1" si="5"/>
        <v>-1.0869034416305877E-3</v>
      </c>
      <c r="C149">
        <f ca="1">EXP(SUM($B$4:B149))</f>
        <v>1.1437109576588638</v>
      </c>
    </row>
    <row r="150" spans="1:3" x14ac:dyDescent="0.15">
      <c r="A150">
        <f t="shared" ca="1" si="4"/>
        <v>8.3841124642134047E-3</v>
      </c>
      <c r="B150">
        <f t="shared" ca="1" si="5"/>
        <v>5.3025783091842627E-5</v>
      </c>
      <c r="C150">
        <f ca="1">EXP(SUM($B$4:B150))</f>
        <v>1.1437716054359581</v>
      </c>
    </row>
    <row r="151" spans="1:3" x14ac:dyDescent="0.15">
      <c r="A151">
        <f t="shared" ca="1" si="4"/>
        <v>-0.25890830270250292</v>
      </c>
      <c r="B151">
        <f t="shared" ca="1" si="5"/>
        <v>-1.637479883336475E-3</v>
      </c>
      <c r="C151">
        <f ca="1">EXP(SUM($B$4:B151))</f>
        <v>1.1419002350247751</v>
      </c>
    </row>
    <row r="152" spans="1:3" x14ac:dyDescent="0.15">
      <c r="A152">
        <f t="shared" ca="1" si="4"/>
        <v>-1.1923695094083095</v>
      </c>
      <c r="B152">
        <f t="shared" ca="1" si="5"/>
        <v>-7.5412069245356554E-3</v>
      </c>
      <c r="C152">
        <f ca="1">EXP(SUM($B$4:B152))</f>
        <v>1.1333213174184464</v>
      </c>
    </row>
    <row r="153" spans="1:3" x14ac:dyDescent="0.15">
      <c r="A153">
        <f t="shared" ca="1" si="4"/>
        <v>1.7792869880001194</v>
      </c>
      <c r="B153">
        <f t="shared" ca="1" si="5"/>
        <v>1.1253198986362121E-2</v>
      </c>
      <c r="C153">
        <f ca="1">EXP(SUM($B$4:B153))</f>
        <v>1.1461468364318228</v>
      </c>
    </row>
    <row r="154" spans="1:3" x14ac:dyDescent="0.15">
      <c r="A154">
        <f t="shared" ca="1" si="4"/>
        <v>-0.33397575582008815</v>
      </c>
      <c r="B154">
        <f t="shared" ca="1" si="5"/>
        <v>-2.1122481433354288E-3</v>
      </c>
      <c r="C154">
        <f ca="1">EXP(SUM($B$4:B154))</f>
        <v>1.1437284449252212</v>
      </c>
    </row>
    <row r="155" spans="1:3" x14ac:dyDescent="0.15">
      <c r="A155">
        <f t="shared" ca="1" si="4"/>
        <v>-1.7030760286144528</v>
      </c>
      <c r="B155">
        <f t="shared" ca="1" si="5"/>
        <v>-1.0771198557711538E-2</v>
      </c>
      <c r="C155">
        <f ca="1">EXP(SUM($B$4:B155))</f>
        <v>1.1314752281310061</v>
      </c>
    </row>
    <row r="156" spans="1:3" x14ac:dyDescent="0.15">
      <c r="A156">
        <f t="shared" ca="1" si="4"/>
        <v>0.39349785651845026</v>
      </c>
      <c r="B156">
        <f t="shared" ca="1" si="5"/>
        <v>2.4886989619848751E-3</v>
      </c>
      <c r="C156">
        <f ca="1">EXP(SUM($B$4:B156))</f>
        <v>1.134294636230577</v>
      </c>
    </row>
    <row r="157" spans="1:3" x14ac:dyDescent="0.15">
      <c r="A157">
        <f t="shared" ca="1" si="4"/>
        <v>1.4168758648333741</v>
      </c>
      <c r="B157">
        <f t="shared" ca="1" si="5"/>
        <v>8.9611097891886642E-3</v>
      </c>
      <c r="C157">
        <f ca="1">EXP(SUM($B$4:B157))</f>
        <v>1.1445048541163001</v>
      </c>
    </row>
    <row r="158" spans="1:3" x14ac:dyDescent="0.15">
      <c r="A158">
        <f t="shared" ca="1" si="4"/>
        <v>1.8109720240883747</v>
      </c>
      <c r="B158">
        <f t="shared" ca="1" si="5"/>
        <v>1.1453592749929159E-2</v>
      </c>
      <c r="C158">
        <f ca="1">EXP(SUM($B$4:B158))</f>
        <v>1.1576889048610857</v>
      </c>
    </row>
    <row r="159" spans="1:3" x14ac:dyDescent="0.15">
      <c r="A159">
        <f t="shared" ca="1" si="4"/>
        <v>0.79563424584294606</v>
      </c>
      <c r="B159">
        <f t="shared" ca="1" si="5"/>
        <v>5.0320328025881293E-3</v>
      </c>
      <c r="C159">
        <f ca="1">EXP(SUM($B$4:B159))</f>
        <v>1.1635291151469076</v>
      </c>
    </row>
    <row r="160" spans="1:3" x14ac:dyDescent="0.15">
      <c r="A160">
        <f t="shared" ca="1" si="4"/>
        <v>0.49279020476921459</v>
      </c>
      <c r="B160">
        <f t="shared" ca="1" si="5"/>
        <v>3.1166789113829772E-3</v>
      </c>
      <c r="C160">
        <f ca="1">EXP(SUM($B$4:B160))</f>
        <v>1.1671611187573836</v>
      </c>
    </row>
    <row r="161" spans="1:3" x14ac:dyDescent="0.15">
      <c r="A161">
        <f t="shared" ca="1" si="4"/>
        <v>0.81584325220930154</v>
      </c>
      <c r="B161">
        <f t="shared" ca="1" si="5"/>
        <v>5.1598457813211828E-3</v>
      </c>
      <c r="C161">
        <f ca="1">EXP(SUM($B$4:B161))</f>
        <v>1.1731990541436772</v>
      </c>
    </row>
    <row r="162" spans="1:3" x14ac:dyDescent="0.15">
      <c r="A162">
        <f t="shared" ca="1" si="4"/>
        <v>-0.13889655628762604</v>
      </c>
      <c r="B162">
        <f t="shared" ca="1" si="5"/>
        <v>-8.7845895404535946E-4</v>
      </c>
      <c r="C162">
        <f ca="1">EXP(SUM($B$4:B162))</f>
        <v>1.1721688994702322</v>
      </c>
    </row>
    <row r="163" spans="1:3" x14ac:dyDescent="0.15">
      <c r="A163">
        <f t="shared" ca="1" si="4"/>
        <v>0.57007863638369072</v>
      </c>
      <c r="B163">
        <f t="shared" ca="1" si="5"/>
        <v>3.6054938727507957E-3</v>
      </c>
      <c r="C163">
        <f ca="1">EXP(SUM($B$4:B163))</f>
        <v>1.1764027752751858</v>
      </c>
    </row>
    <row r="164" spans="1:3" x14ac:dyDescent="0.15">
      <c r="A164">
        <f t="shared" ca="1" si="4"/>
        <v>-0.65015957718631678</v>
      </c>
      <c r="B164">
        <f t="shared" ca="1" si="5"/>
        <v>-4.1119702129616175E-3</v>
      </c>
      <c r="C164">
        <f ca="1">EXP(SUM($B$4:B164))</f>
        <v>1.1715753739719181</v>
      </c>
    </row>
    <row r="165" spans="1:3" x14ac:dyDescent="0.15">
      <c r="A165">
        <f t="shared" ca="1" si="4"/>
        <v>-0.81831917486363326</v>
      </c>
      <c r="B165">
        <f t="shared" ca="1" si="5"/>
        <v>-5.1755048911173787E-3</v>
      </c>
      <c r="C165">
        <f ca="1">EXP(SUM($B$4:B165))</f>
        <v>1.1655275436809236</v>
      </c>
    </row>
    <row r="166" spans="1:3" x14ac:dyDescent="0.15">
      <c r="A166">
        <f t="shared" ca="1" si="4"/>
        <v>-0.53755142208918583</v>
      </c>
      <c r="B166">
        <f t="shared" ca="1" si="5"/>
        <v>-3.3997737065287509E-3</v>
      </c>
      <c r="C166">
        <f ca="1">EXP(SUM($B$4:B166))</f>
        <v>1.1615717420091858</v>
      </c>
    </row>
    <row r="167" spans="1:3" x14ac:dyDescent="0.15">
      <c r="A167">
        <f t="shared" ca="1" si="4"/>
        <v>-0.38001142245838787</v>
      </c>
      <c r="B167">
        <f t="shared" ca="1" si="5"/>
        <v>-2.4034032636979369E-3</v>
      </c>
      <c r="C167">
        <f ca="1">EXP(SUM($B$4:B167))</f>
        <v>1.158783368828241</v>
      </c>
    </row>
    <row r="168" spans="1:3" x14ac:dyDescent="0.15">
      <c r="A168">
        <f t="shared" ca="1" si="4"/>
        <v>-0.43073218614204645</v>
      </c>
      <c r="B168">
        <f t="shared" ca="1" si="5"/>
        <v>-2.7241895395049634E-3</v>
      </c>
      <c r="C168">
        <f ca="1">EXP(SUM($B$4:B168))</f>
        <v>1.155630919181085</v>
      </c>
    </row>
    <row r="169" spans="1:3" x14ac:dyDescent="0.15">
      <c r="A169">
        <f t="shared" ca="1" si="4"/>
        <v>0.93229945087329824</v>
      </c>
      <c r="B169">
        <f t="shared" ca="1" si="5"/>
        <v>5.8963794521677574E-3</v>
      </c>
      <c r="C169">
        <f ca="1">EXP(SUM($B$4:B169))</f>
        <v>1.1624650862078041</v>
      </c>
    </row>
    <row r="170" spans="1:3" x14ac:dyDescent="0.15">
      <c r="A170">
        <f t="shared" ca="1" si="4"/>
        <v>1.7552027349433514</v>
      </c>
      <c r="B170">
        <f t="shared" ca="1" si="5"/>
        <v>1.1100876795555605E-2</v>
      </c>
      <c r="C170">
        <f ca="1">EXP(SUM($B$4:B170))</f>
        <v>1.1754413586551304</v>
      </c>
    </row>
    <row r="171" spans="1:3" x14ac:dyDescent="0.15">
      <c r="A171">
        <f t="shared" ca="1" si="4"/>
        <v>-0.8984168693905259</v>
      </c>
      <c r="B171">
        <f t="shared" ca="1" si="5"/>
        <v>-5.6820871911841455E-3</v>
      </c>
      <c r="C171">
        <f ca="1">EXP(SUM($B$4:B171))</f>
        <v>1.1687813376958613</v>
      </c>
    </row>
    <row r="172" spans="1:3" x14ac:dyDescent="0.15">
      <c r="A172">
        <f t="shared" ca="1" si="4"/>
        <v>-0.46644547099698919</v>
      </c>
      <c r="B172">
        <f t="shared" ca="1" si="5"/>
        <v>-2.9500601852409936E-3</v>
      </c>
      <c r="C172">
        <f ca="1">EXP(SUM($B$4:B172))</f>
        <v>1.1653384432760643</v>
      </c>
    </row>
    <row r="173" spans="1:3" x14ac:dyDescent="0.15">
      <c r="A173">
        <f t="shared" ca="1" si="4"/>
        <v>-0.57462370051630618</v>
      </c>
      <c r="B173">
        <f t="shared" ca="1" si="5"/>
        <v>-3.6342393822920011E-3</v>
      </c>
      <c r="C173">
        <f ca="1">EXP(SUM($B$4:B173))</f>
        <v>1.1611110108154645</v>
      </c>
    </row>
    <row r="174" spans="1:3" x14ac:dyDescent="0.15">
      <c r="A174">
        <f t="shared" ca="1" si="4"/>
        <v>-1.2607420617595142</v>
      </c>
      <c r="B174">
        <f t="shared" ca="1" si="5"/>
        <v>-7.973632914273469E-3</v>
      </c>
      <c r="C174">
        <f ca="1">EXP(SUM($B$4:B174))</f>
        <v>1.1518895509677916</v>
      </c>
    </row>
    <row r="175" spans="1:3" x14ac:dyDescent="0.15">
      <c r="A175">
        <f t="shared" ca="1" si="4"/>
        <v>2.441327675438585E-2</v>
      </c>
      <c r="B175">
        <f t="shared" ca="1" si="5"/>
        <v>1.5440311938380477E-4</v>
      </c>
      <c r="C175">
        <f ca="1">EXP(SUM($B$4:B175))</f>
        <v>1.152067420039063</v>
      </c>
    </row>
    <row r="176" spans="1:3" x14ac:dyDescent="0.15">
      <c r="A176">
        <f t="shared" ca="1" si="4"/>
        <v>-1.3100720319952628</v>
      </c>
      <c r="B176">
        <f t="shared" ca="1" si="5"/>
        <v>-8.2856230399800269E-3</v>
      </c>
      <c r="C176">
        <f ca="1">EXP(SUM($B$4:B176))</f>
        <v>1.1425612602924069</v>
      </c>
    </row>
    <row r="177" spans="1:3" x14ac:dyDescent="0.15">
      <c r="A177">
        <f t="shared" ca="1" si="4"/>
        <v>8.7082125483296219E-2</v>
      </c>
      <c r="B177">
        <f t="shared" ca="1" si="5"/>
        <v>5.507557200316144E-4</v>
      </c>
      <c r="C177">
        <f ca="1">EXP(SUM($B$4:B177))</f>
        <v>1.1431907057614348</v>
      </c>
    </row>
    <row r="178" spans="1:3" x14ac:dyDescent="0.15">
      <c r="A178">
        <f t="shared" ca="1" si="4"/>
        <v>1.1085678875917573</v>
      </c>
      <c r="B178">
        <f t="shared" ca="1" si="5"/>
        <v>7.0111989314229307E-3</v>
      </c>
      <c r="C178">
        <f ca="1">EXP(SUM($B$4:B178))</f>
        <v>1.1512340068594882</v>
      </c>
    </row>
    <row r="179" spans="1:3" x14ac:dyDescent="0.15">
      <c r="A179">
        <f t="shared" ca="1" si="4"/>
        <v>1.3307809766082115</v>
      </c>
      <c r="B179">
        <f t="shared" ca="1" si="5"/>
        <v>8.4165979058104124E-3</v>
      </c>
      <c r="C179">
        <f ca="1">EXP(SUM($B$4:B179))</f>
        <v>1.1609643714329609</v>
      </c>
    </row>
    <row r="180" spans="1:3" x14ac:dyDescent="0.15">
      <c r="A180">
        <f t="shared" ca="1" si="4"/>
        <v>0.73070110740692928</v>
      </c>
      <c r="B180">
        <f t="shared" ca="1" si="5"/>
        <v>4.6213595764264563E-3</v>
      </c>
      <c r="C180">
        <f ca="1">EXP(SUM($B$4:B180))</f>
        <v>1.1663420217057123</v>
      </c>
    </row>
    <row r="181" spans="1:3" x14ac:dyDescent="0.15">
      <c r="A181">
        <f t="shared" ca="1" si="4"/>
        <v>0.48389718438140633</v>
      </c>
      <c r="B181">
        <f t="shared" ca="1" si="5"/>
        <v>3.0604345119754008E-3</v>
      </c>
      <c r="C181">
        <f ca="1">EXP(SUM($B$4:B181))</f>
        <v>1.1699170027891017</v>
      </c>
    </row>
    <row r="182" spans="1:3" x14ac:dyDescent="0.15">
      <c r="A182">
        <f t="shared" ca="1" si="4"/>
        <v>-0.51351949759939419</v>
      </c>
      <c r="B182">
        <f t="shared" ca="1" si="5"/>
        <v>-3.2477824706389083E-3</v>
      </c>
      <c r="C182">
        <f ca="1">EXP(SUM($B$4:B182))</f>
        <v>1.1661235303764335</v>
      </c>
    </row>
    <row r="183" spans="1:3" x14ac:dyDescent="0.15">
      <c r="A183">
        <f t="shared" ca="1" si="4"/>
        <v>-0.16191440924712297</v>
      </c>
      <c r="B183">
        <f t="shared" ca="1" si="5"/>
        <v>-1.024036638443075E-3</v>
      </c>
      <c r="C183">
        <f ca="1">EXP(SUM($B$4:B183))</f>
        <v>1.1649299883760471</v>
      </c>
    </row>
    <row r="184" spans="1:3" x14ac:dyDescent="0.15">
      <c r="A184">
        <f t="shared" ca="1" si="4"/>
        <v>2.3991452496753315E-2</v>
      </c>
      <c r="B184">
        <f t="shared" ca="1" si="5"/>
        <v>1.5173526853094781E-4</v>
      </c>
      <c r="C184">
        <f ca="1">EXP(SUM($B$4:B184))</f>
        <v>1.1651067627517677</v>
      </c>
    </row>
    <row r="185" spans="1:3" x14ac:dyDescent="0.15">
      <c r="A185">
        <f t="shared" ca="1" si="4"/>
        <v>6.2707515794780747E-2</v>
      </c>
      <c r="B185">
        <f t="shared" ca="1" si="5"/>
        <v>3.9659715264498188E-4</v>
      </c>
      <c r="C185">
        <f ca="1">EXP(SUM($B$4:B185))</f>
        <v>1.1655689324179315</v>
      </c>
    </row>
    <row r="186" spans="1:3" x14ac:dyDescent="0.15">
      <c r="A186">
        <f t="shared" ca="1" si="4"/>
        <v>0.70181178002372346</v>
      </c>
      <c r="B186">
        <f t="shared" ca="1" si="5"/>
        <v>4.4386474272240517E-3</v>
      </c>
      <c r="C186">
        <f ca="1">EXP(SUM($B$4:B186))</f>
        <v>1.1707539807489722</v>
      </c>
    </row>
    <row r="187" spans="1:3" x14ac:dyDescent="0.15">
      <c r="A187">
        <f t="shared" ca="1" si="4"/>
        <v>-0.29842377430288297</v>
      </c>
      <c r="B187">
        <f t="shared" ca="1" si="5"/>
        <v>-1.8873976694822746E-3</v>
      </c>
      <c r="C187">
        <f ca="1">EXP(SUM($B$4:B187))</f>
        <v>1.1685463863737462</v>
      </c>
    </row>
    <row r="188" spans="1:3" x14ac:dyDescent="0.15">
      <c r="A188">
        <f t="shared" ca="1" si="4"/>
        <v>-1.9373804744610872</v>
      </c>
      <c r="B188">
        <f t="shared" ca="1" si="5"/>
        <v>-1.2253069987269424E-2</v>
      </c>
      <c r="C188">
        <f ca="1">EXP(SUM($B$4:B188))</f>
        <v>1.1543154699747855</v>
      </c>
    </row>
    <row r="189" spans="1:3" x14ac:dyDescent="0.15">
      <c r="A189">
        <f t="shared" ca="1" si="4"/>
        <v>1.9327657925779904</v>
      </c>
      <c r="B189">
        <f t="shared" ca="1" si="5"/>
        <v>1.2223884176414023E-2</v>
      </c>
      <c r="C189">
        <f ca="1">EXP(SUM($B$4:B189))</f>
        <v>1.1685122818976235</v>
      </c>
    </row>
    <row r="190" spans="1:3" x14ac:dyDescent="0.15">
      <c r="A190">
        <f t="shared" ca="1" si="4"/>
        <v>2.411533774640064</v>
      </c>
      <c r="B190">
        <f t="shared" ca="1" si="5"/>
        <v>1.5251878764571604E-2</v>
      </c>
      <c r="C190">
        <f ca="1">EXP(SUM($B$4:B190))</f>
        <v>1.1864708927074343</v>
      </c>
    </row>
    <row r="191" spans="1:3" x14ac:dyDescent="0.15">
      <c r="A191">
        <f t="shared" ca="1" si="4"/>
        <v>-0.45220260091526937</v>
      </c>
      <c r="B191">
        <f t="shared" ca="1" si="5"/>
        <v>-2.8599803654887871E-3</v>
      </c>
      <c r="C191">
        <f ca="1">EXP(SUM($B$4:B191))</f>
        <v>1.1830824569895173</v>
      </c>
    </row>
    <row r="192" spans="1:3" x14ac:dyDescent="0.15">
      <c r="A192">
        <f t="shared" ca="1" si="4"/>
        <v>0.14439703274197238</v>
      </c>
      <c r="B192">
        <f t="shared" ca="1" si="5"/>
        <v>9.1324702166908271E-4</v>
      </c>
      <c r="C192">
        <f ca="1">EXP(SUM($B$4:B192))</f>
        <v>1.1841633970272598</v>
      </c>
    </row>
    <row r="193" spans="1:3" x14ac:dyDescent="0.15">
      <c r="A193">
        <f t="shared" ca="1" si="4"/>
        <v>-0.27947041059896521</v>
      </c>
      <c r="B193">
        <f t="shared" ca="1" si="5"/>
        <v>-1.7675260722303842E-3</v>
      </c>
      <c r="C193">
        <f ca="1">EXP(SUM($B$4:B193))</f>
        <v>1.1820722060109874</v>
      </c>
    </row>
    <row r="194" spans="1:3" x14ac:dyDescent="0.15">
      <c r="A194">
        <f t="shared" ca="1" si="4"/>
        <v>0.26335704605309562</v>
      </c>
      <c r="B194">
        <f t="shared" ca="1" si="5"/>
        <v>1.6656162067632788E-3</v>
      </c>
      <c r="C194">
        <f ca="1">EXP(SUM($B$4:B194))</f>
        <v>1.1840427252437049</v>
      </c>
    </row>
    <row r="195" spans="1:3" x14ac:dyDescent="0.15">
      <c r="A195">
        <f t="shared" ca="1" si="4"/>
        <v>2.0774732051552656</v>
      </c>
      <c r="B195">
        <f t="shared" ca="1" si="5"/>
        <v>1.3139094212521796E-2</v>
      </c>
      <c r="C195">
        <f ca="1">EXP(SUM($B$4:B195))</f>
        <v>1.1997026273391704</v>
      </c>
    </row>
    <row r="196" spans="1:3" x14ac:dyDescent="0.15">
      <c r="A196">
        <f t="shared" ca="1" si="4"/>
        <v>-0.11068846507527449</v>
      </c>
      <c r="B196">
        <f t="shared" ca="1" si="5"/>
        <v>-7.0005532069173694E-4</v>
      </c>
      <c r="C196">
        <f ca="1">EXP(SUM($B$4:B196))</f>
        <v>1.1988630630366699</v>
      </c>
    </row>
    <row r="197" spans="1:3" x14ac:dyDescent="0.15">
      <c r="A197">
        <f t="shared" ref="A197:A251" ca="1" si="6">_xlfn.NORM.S.INV(RAND())</f>
        <v>0.58834510584373112</v>
      </c>
      <c r="B197">
        <f t="shared" ref="B197:B251" ca="1" si="7">+A197*$C$1/SQRT(250)</f>
        <v>3.7210211693580633E-3</v>
      </c>
      <c r="C197">
        <f ca="1">EXP(SUM($B$4:B197))</f>
        <v>1.2033323679055745</v>
      </c>
    </row>
    <row r="198" spans="1:3" x14ac:dyDescent="0.15">
      <c r="A198">
        <f t="shared" ca="1" si="6"/>
        <v>0.32486124363429064</v>
      </c>
      <c r="B198">
        <f t="shared" ca="1" si="7"/>
        <v>2.0546029067984688E-3</v>
      </c>
      <c r="C198">
        <f ca="1">EXP(SUM($B$4:B198))</f>
        <v>1.2058072796963664</v>
      </c>
    </row>
    <row r="199" spans="1:3" x14ac:dyDescent="0.15">
      <c r="A199">
        <f t="shared" ca="1" si="6"/>
        <v>0.15810824273735893</v>
      </c>
      <c r="B199">
        <f t="shared" ca="1" si="7"/>
        <v>9.9996432779365907E-4</v>
      </c>
      <c r="C199">
        <f ca="1">EXP(SUM($B$4:B199))</f>
        <v>1.2070136470238801</v>
      </c>
    </row>
    <row r="200" spans="1:3" x14ac:dyDescent="0.15">
      <c r="A200">
        <f t="shared" ca="1" si="6"/>
        <v>2.0376545106605426</v>
      </c>
      <c r="B200">
        <f t="shared" ca="1" si="7"/>
        <v>1.2887258676406329E-2</v>
      </c>
      <c r="C200">
        <f ca="1">EXP(SUM($B$4:B200))</f>
        <v>1.2226694073586373</v>
      </c>
    </row>
    <row r="201" spans="1:3" x14ac:dyDescent="0.15">
      <c r="A201">
        <f t="shared" ca="1" si="6"/>
        <v>0.13257899280825605</v>
      </c>
      <c r="B201">
        <f t="shared" ca="1" si="7"/>
        <v>8.3850317433034475E-4</v>
      </c>
      <c r="C201">
        <f ca="1">EXP(SUM($B$4:B201))</f>
        <v>1.2236950494798584</v>
      </c>
    </row>
    <row r="202" spans="1:3" x14ac:dyDescent="0.15">
      <c r="A202">
        <f t="shared" ca="1" si="6"/>
        <v>1.3297370878162342</v>
      </c>
      <c r="B202">
        <f t="shared" ca="1" si="7"/>
        <v>8.4099957733972733E-3</v>
      </c>
      <c r="C202">
        <f ca="1">EXP(SUM($B$4:B202))</f>
        <v>1.2340297160123623</v>
      </c>
    </row>
    <row r="203" spans="1:3" x14ac:dyDescent="0.15">
      <c r="A203">
        <f t="shared" ca="1" si="6"/>
        <v>-0.43333920517042607</v>
      </c>
      <c r="B203">
        <f t="shared" ca="1" si="7"/>
        <v>-2.7406777755711207E-3</v>
      </c>
      <c r="C203">
        <f ca="1">EXP(SUM($B$4:B203))</f>
        <v>1.2306522685569714</v>
      </c>
    </row>
    <row r="204" spans="1:3" x14ac:dyDescent="0.15">
      <c r="A204">
        <f t="shared" ca="1" si="6"/>
        <v>-1.5682268210051995</v>
      </c>
      <c r="B204">
        <f t="shared" ca="1" si="7"/>
        <v>-9.9183372842832386E-3</v>
      </c>
      <c r="C204">
        <f ca="1">EXP(SUM($B$4:B204))</f>
        <v>1.2185065763811349</v>
      </c>
    </row>
    <row r="205" spans="1:3" x14ac:dyDescent="0.15">
      <c r="A205">
        <f t="shared" ca="1" si="6"/>
        <v>0.96477407877627341</v>
      </c>
      <c r="B205">
        <f t="shared" ca="1" si="7"/>
        <v>6.1017670328474757E-3</v>
      </c>
      <c r="C205">
        <f ca="1">EXP(SUM($B$4:B205))</f>
        <v>1.2259643492959642</v>
      </c>
    </row>
    <row r="206" spans="1:3" x14ac:dyDescent="0.15">
      <c r="A206">
        <f t="shared" ca="1" si="6"/>
        <v>-0.58448840297045368</v>
      </c>
      <c r="B206">
        <f t="shared" ca="1" si="7"/>
        <v>-3.6966292386819183E-3</v>
      </c>
      <c r="C206">
        <f ca="1">EXP(SUM($B$4:B206))</f>
        <v>1.2214407797677049</v>
      </c>
    </row>
    <row r="207" spans="1:3" x14ac:dyDescent="0.15">
      <c r="A207">
        <f t="shared" ca="1" si="6"/>
        <v>0.39272549603159679</v>
      </c>
      <c r="B207">
        <f t="shared" ca="1" si="7"/>
        <v>2.4838141253585282E-3</v>
      </c>
      <c r="C207">
        <f ca="1">EXP(SUM($B$4:B207))</f>
        <v>1.2244783824883883</v>
      </c>
    </row>
    <row r="208" spans="1:3" x14ac:dyDescent="0.15">
      <c r="A208">
        <f t="shared" ca="1" si="6"/>
        <v>-0.77108909299734429</v>
      </c>
      <c r="B208">
        <f t="shared" ca="1" si="7"/>
        <v>-4.8767956255700001E-3</v>
      </c>
      <c r="C208">
        <f ca="1">EXP(SUM($B$4:B208))</f>
        <v>1.2185213889952955</v>
      </c>
    </row>
    <row r="209" spans="1:3" x14ac:dyDescent="0.15">
      <c r="A209">
        <f t="shared" ca="1" si="6"/>
        <v>-1.0031143506317783</v>
      </c>
      <c r="B209">
        <f t="shared" ca="1" si="7"/>
        <v>-6.3442522031943675E-3</v>
      </c>
      <c r="C209">
        <f ca="1">EXP(SUM($B$4:B209))</f>
        <v>1.2108152526720464</v>
      </c>
    </row>
    <row r="210" spans="1:3" x14ac:dyDescent="0.15">
      <c r="A210">
        <f t="shared" ca="1" si="6"/>
        <v>0.75437229011028761</v>
      </c>
      <c r="B210">
        <f t="shared" ca="1" si="7"/>
        <v>4.7710692809316453E-3</v>
      </c>
      <c r="C210">
        <f ca="1">EXP(SUM($B$4:B210))</f>
        <v>1.2166059390273516</v>
      </c>
    </row>
    <row r="211" spans="1:3" x14ac:dyDescent="0.15">
      <c r="A211">
        <f t="shared" ca="1" si="6"/>
        <v>1.5647823031055754</v>
      </c>
      <c r="B211">
        <f t="shared" ca="1" si="7"/>
        <v>9.8965522402751742E-3</v>
      </c>
      <c r="C211">
        <f ca="1">EXP(SUM($B$4:B211))</f>
        <v>1.2287059185408464</v>
      </c>
    </row>
    <row r="212" spans="1:3" x14ac:dyDescent="0.15">
      <c r="A212">
        <f t="shared" ca="1" si="6"/>
        <v>0.28718058495712312</v>
      </c>
      <c r="B212">
        <f t="shared" ca="1" si="7"/>
        <v>1.8162894964879957E-3</v>
      </c>
      <c r="C212">
        <f ca="1">EXP(SUM($B$4:B212))</f>
        <v>1.2309396321161494</v>
      </c>
    </row>
    <row r="213" spans="1:3" x14ac:dyDescent="0.15">
      <c r="A213">
        <f t="shared" ca="1" si="6"/>
        <v>-0.83154195914207785</v>
      </c>
      <c r="B213">
        <f t="shared" ca="1" si="7"/>
        <v>-5.2591331217752809E-3</v>
      </c>
      <c r="C213">
        <f ca="1">EXP(SUM($B$4:B213))</f>
        <v>1.2244829498835033</v>
      </c>
    </row>
    <row r="214" spans="1:3" x14ac:dyDescent="0.15">
      <c r="A214">
        <f t="shared" ca="1" si="6"/>
        <v>-0.4262615709602387</v>
      </c>
      <c r="B214">
        <f t="shared" ca="1" si="7"/>
        <v>-2.6959148864716827E-3</v>
      </c>
      <c r="C214">
        <f ca="1">EXP(SUM($B$4:B214))</f>
        <v>1.2211862938194236</v>
      </c>
    </row>
    <row r="215" spans="1:3" x14ac:dyDescent="0.15">
      <c r="A215">
        <f t="shared" ca="1" si="6"/>
        <v>-6.5615550335201472E-2</v>
      </c>
      <c r="B215">
        <f t="shared" ca="1" si="7"/>
        <v>-4.1498917796932292E-4</v>
      </c>
      <c r="C215">
        <f ca="1">EXP(SUM($B$4:B215))</f>
        <v>1.22067961986258</v>
      </c>
    </row>
    <row r="216" spans="1:3" x14ac:dyDescent="0.15">
      <c r="A216">
        <f t="shared" ca="1" si="6"/>
        <v>0.89845649638280967</v>
      </c>
      <c r="B216">
        <f t="shared" ca="1" si="7"/>
        <v>5.6823378142890233E-3</v>
      </c>
      <c r="C216">
        <f ca="1">EXP(SUM($B$4:B216))</f>
        <v>1.2276356784460376</v>
      </c>
    </row>
    <row r="217" spans="1:3" x14ac:dyDescent="0.15">
      <c r="A217">
        <f t="shared" ca="1" si="6"/>
        <v>-1.6240807983079149</v>
      </c>
      <c r="B217">
        <f t="shared" ca="1" si="7"/>
        <v>-1.0271588853595094E-2</v>
      </c>
      <c r="C217">
        <f ca="1">EXP(SUM($B$4:B217))</f>
        <v>1.2150904495109496</v>
      </c>
    </row>
    <row r="218" spans="1:3" x14ac:dyDescent="0.15">
      <c r="A218">
        <f t="shared" ca="1" si="6"/>
        <v>-1.8077016265592429</v>
      </c>
      <c r="B218">
        <f t="shared" ca="1" si="7"/>
        <v>-1.1432908939836672E-2</v>
      </c>
      <c r="C218">
        <f ca="1">EXP(SUM($B$4:B218))</f>
        <v>1.201277542361227</v>
      </c>
    </row>
    <row r="219" spans="1:3" x14ac:dyDescent="0.15">
      <c r="A219">
        <f t="shared" ca="1" si="6"/>
        <v>-9.6127161097561403E-3</v>
      </c>
      <c r="B219">
        <f t="shared" ca="1" si="7"/>
        <v>-6.0796154814845072E-5</v>
      </c>
      <c r="C219">
        <f ca="1">EXP(SUM($B$4:B219))</f>
        <v>1.2012045115258054</v>
      </c>
    </row>
    <row r="220" spans="1:3" x14ac:dyDescent="0.15">
      <c r="A220">
        <f t="shared" ca="1" si="6"/>
        <v>-1.6038438868560396</v>
      </c>
      <c r="B220">
        <f t="shared" ca="1" si="7"/>
        <v>-1.0143599387604953E-2</v>
      </c>
      <c r="C220">
        <f ca="1">EXP(SUM($B$4:B220))</f>
        <v>1.1890815632900895</v>
      </c>
    </row>
    <row r="221" spans="1:3" x14ac:dyDescent="0.15">
      <c r="A221">
        <f t="shared" ca="1" si="6"/>
        <v>-1.0628378813891484</v>
      </c>
      <c r="B221">
        <f t="shared" ca="1" si="7"/>
        <v>-6.7219769773951875E-3</v>
      </c>
      <c r="C221">
        <f ca="1">EXP(SUM($B$4:B221))</f>
        <v>1.1811153886147188</v>
      </c>
    </row>
    <row r="222" spans="1:3" x14ac:dyDescent="0.15">
      <c r="A222">
        <f t="shared" ca="1" si="6"/>
        <v>0.3265006059479042</v>
      </c>
      <c r="B222">
        <f t="shared" ca="1" si="7"/>
        <v>2.0649711444409931E-3</v>
      </c>
      <c r="C222">
        <f ca="1">EXP(SUM($B$4:B222))</f>
        <v>1.1835568777452015</v>
      </c>
    </row>
    <row r="223" spans="1:3" x14ac:dyDescent="0.15">
      <c r="A223">
        <f t="shared" ca="1" si="6"/>
        <v>-1.1040205715924802</v>
      </c>
      <c r="B223">
        <f t="shared" ca="1" si="7"/>
        <v>-6.9824391798264506E-3</v>
      </c>
      <c r="C223">
        <f ca="1">EXP(SUM($B$4:B223))</f>
        <v>1.1753215486318662</v>
      </c>
    </row>
    <row r="224" spans="1:3" x14ac:dyDescent="0.15">
      <c r="A224">
        <f t="shared" ca="1" si="6"/>
        <v>0.99043396763930891</v>
      </c>
      <c r="B224">
        <f t="shared" ca="1" si="7"/>
        <v>6.2640544194754368E-3</v>
      </c>
      <c r="C224">
        <f ca="1">EXP(SUM($B$4:B224))</f>
        <v>1.182706933851144</v>
      </c>
    </row>
    <row r="225" spans="1:3" x14ac:dyDescent="0.15">
      <c r="A225">
        <f t="shared" ca="1" si="6"/>
        <v>-0.59677345100956947</v>
      </c>
      <c r="B225">
        <f t="shared" ca="1" si="7"/>
        <v>-3.7743267046183009E-3</v>
      </c>
      <c r="C225">
        <f ca="1">EXP(SUM($B$4:B225))</f>
        <v>1.1782514250491596</v>
      </c>
    </row>
    <row r="226" spans="1:3" x14ac:dyDescent="0.15">
      <c r="A226">
        <f t="shared" ca="1" si="6"/>
        <v>2.1806552423479335</v>
      </c>
      <c r="B226">
        <f t="shared" ca="1" si="7"/>
        <v>1.3791674714811868E-2</v>
      </c>
      <c r="C226">
        <f ca="1">EXP(SUM($B$4:B226))</f>
        <v>1.1946140601450843</v>
      </c>
    </row>
    <row r="227" spans="1:3" x14ac:dyDescent="0.15">
      <c r="A227">
        <f t="shared" ca="1" si="6"/>
        <v>1.5016997072129279</v>
      </c>
      <c r="B227">
        <f t="shared" ca="1" si="7"/>
        <v>9.4975828728016756E-3</v>
      </c>
      <c r="C227">
        <f ca="1">EXP(SUM($B$4:B227))</f>
        <v>1.206014056694594</v>
      </c>
    </row>
    <row r="228" spans="1:3" x14ac:dyDescent="0.15">
      <c r="A228">
        <f t="shared" ca="1" si="6"/>
        <v>1.1682564554218766</v>
      </c>
      <c r="B228">
        <f t="shared" ca="1" si="7"/>
        <v>7.3887025806561929E-3</v>
      </c>
      <c r="C228">
        <f ca="1">EXP(SUM($B$4:B228))</f>
        <v>1.2149579370140537</v>
      </c>
    </row>
    <row r="229" spans="1:3" x14ac:dyDescent="0.15">
      <c r="A229">
        <f t="shared" ca="1" si="6"/>
        <v>0.80967489302341267</v>
      </c>
      <c r="B229">
        <f t="shared" ca="1" si="7"/>
        <v>5.1208336524143205E-3</v>
      </c>
      <c r="C229">
        <f ca="1">EXP(SUM($B$4:B229))</f>
        <v>1.2211954916133561</v>
      </c>
    </row>
    <row r="230" spans="1:3" x14ac:dyDescent="0.15">
      <c r="A230">
        <f t="shared" ca="1" si="6"/>
        <v>0.24874802553151443</v>
      </c>
      <c r="B230">
        <f t="shared" ca="1" si="7"/>
        <v>1.5732206482986036E-3</v>
      </c>
      <c r="C230">
        <f ca="1">EXP(SUM($B$4:B230))</f>
        <v>1.2231182136127814</v>
      </c>
    </row>
    <row r="231" spans="1:3" x14ac:dyDescent="0.15">
      <c r="A231">
        <f t="shared" ca="1" si="6"/>
        <v>-0.69432732774730455</v>
      </c>
      <c r="B231">
        <f t="shared" ca="1" si="7"/>
        <v>-4.3913115947594198E-3</v>
      </c>
      <c r="C231">
        <f ca="1">EXP(SUM($B$4:B231))</f>
        <v>1.2177588962480734</v>
      </c>
    </row>
    <row r="232" spans="1:3" x14ac:dyDescent="0.15">
      <c r="A232">
        <f t="shared" ca="1" si="6"/>
        <v>-0.55318802741078898</v>
      </c>
      <c r="B232">
        <f t="shared" ca="1" si="7"/>
        <v>-3.4986682819075025E-3</v>
      </c>
      <c r="C232">
        <f ca="1">EXP(SUM($B$4:B232))</f>
        <v>1.2135058062367128</v>
      </c>
    </row>
    <row r="233" spans="1:3" x14ac:dyDescent="0.15">
      <c r="A233">
        <f t="shared" ca="1" si="6"/>
        <v>-0.32529995258325917</v>
      </c>
      <c r="B233">
        <f t="shared" ca="1" si="7"/>
        <v>-2.0573775458157472E-3</v>
      </c>
      <c r="C233">
        <f ca="1">EXP(SUM($B$4:B233))</f>
        <v>1.2110117331439769</v>
      </c>
    </row>
    <row r="234" spans="1:3" x14ac:dyDescent="0.15">
      <c r="A234">
        <f t="shared" ca="1" si="6"/>
        <v>-0.44231178470848276</v>
      </c>
      <c r="B234">
        <f t="shared" ca="1" si="7"/>
        <v>-2.7974253512256819E-3</v>
      </c>
      <c r="C234">
        <f ca="1">EXP(SUM($B$4:B234))</f>
        <v>1.2076287522454634</v>
      </c>
    </row>
    <row r="235" spans="1:3" x14ac:dyDescent="0.15">
      <c r="A235">
        <f t="shared" ca="1" si="6"/>
        <v>-2.5528001139550964</v>
      </c>
      <c r="B235">
        <f t="shared" ca="1" si="7"/>
        <v>-1.614532554247099E-2</v>
      </c>
      <c r="C235">
        <f ca="1">EXP(SUM($B$4:B235))</f>
        <v>1.1882877464590327</v>
      </c>
    </row>
    <row r="236" spans="1:3" x14ac:dyDescent="0.15">
      <c r="A236">
        <f t="shared" ca="1" si="6"/>
        <v>1.0169457399246</v>
      </c>
      <c r="B236">
        <f t="shared" ca="1" si="7"/>
        <v>6.4317295899339313E-3</v>
      </c>
      <c r="C236">
        <f ca="1">EXP(SUM($B$4:B236))</f>
        <v>1.1959551227332816</v>
      </c>
    </row>
    <row r="237" spans="1:3" x14ac:dyDescent="0.15">
      <c r="A237">
        <f t="shared" ca="1" si="6"/>
        <v>5.4517809120619362E-2</v>
      </c>
      <c r="B237">
        <f t="shared" ca="1" si="7"/>
        <v>3.4480089972691708E-4</v>
      </c>
      <c r="C237">
        <f ca="1">EXP(SUM($B$4:B237))</f>
        <v>1.196367560235958</v>
      </c>
    </row>
    <row r="238" spans="1:3" x14ac:dyDescent="0.15">
      <c r="A238">
        <f t="shared" ca="1" si="6"/>
        <v>-0.13042425095960475</v>
      </c>
      <c r="B238">
        <f t="shared" ca="1" si="7"/>
        <v>-8.2487539030750483E-4</v>
      </c>
      <c r="C238">
        <f ca="1">EXP(SUM($B$4:B238))</f>
        <v>1.1953811129817222</v>
      </c>
    </row>
    <row r="239" spans="1:3" x14ac:dyDescent="0.15">
      <c r="A239">
        <f t="shared" ca="1" si="6"/>
        <v>0.87932734539464308</v>
      </c>
      <c r="B239">
        <f t="shared" ca="1" si="7"/>
        <v>5.5613544406332895E-3</v>
      </c>
      <c r="C239">
        <f ca="1">EXP(SUM($B$4:B239))</f>
        <v>1.202047571128918</v>
      </c>
    </row>
    <row r="240" spans="1:3" x14ac:dyDescent="0.15">
      <c r="A240">
        <f t="shared" ca="1" si="6"/>
        <v>-0.89039279283623984</v>
      </c>
      <c r="B240">
        <f t="shared" ca="1" si="7"/>
        <v>-5.6313384751219466E-3</v>
      </c>
      <c r="C240">
        <f ca="1">EXP(SUM($B$4:B240))</f>
        <v>1.1952974583159637</v>
      </c>
    </row>
    <row r="241" spans="1:3" x14ac:dyDescent="0.15">
      <c r="A241">
        <f t="shared" ca="1" si="6"/>
        <v>-0.68314831365094586</v>
      </c>
      <c r="B241">
        <f t="shared" ca="1" si="7"/>
        <v>-4.3206093016801743E-3</v>
      </c>
      <c r="C241">
        <f ca="1">EXP(SUM($B$4:B241))</f>
        <v>1.1901441856548141</v>
      </c>
    </row>
    <row r="242" spans="1:3" x14ac:dyDescent="0.15">
      <c r="A242">
        <f t="shared" ca="1" si="6"/>
        <v>-2.3883023296353723</v>
      </c>
      <c r="B242">
        <f t="shared" ca="1" si="7"/>
        <v>-1.5104950205468069E-2</v>
      </c>
      <c r="C242">
        <f ca="1">EXP(SUM($B$4:B242))</f>
        <v>1.1723022073237781</v>
      </c>
    </row>
    <row r="243" spans="1:3" x14ac:dyDescent="0.15">
      <c r="A243">
        <f t="shared" ca="1" si="6"/>
        <v>-0.50695059122865704</v>
      </c>
      <c r="B243">
        <f t="shared" ca="1" si="7"/>
        <v>-3.2062370589030684E-3</v>
      </c>
      <c r="C243">
        <f ca="1">EXP(SUM($B$4:B243))</f>
        <v>1.16854954771534</v>
      </c>
    </row>
    <row r="244" spans="1:3" x14ac:dyDescent="0.15">
      <c r="A244">
        <f t="shared" ca="1" si="6"/>
        <v>-0.24200525885604829</v>
      </c>
      <c r="B244">
        <f t="shared" ca="1" si="7"/>
        <v>-1.5305756474474949E-3</v>
      </c>
      <c r="C244">
        <f ca="1">EXP(SUM($B$4:B244))</f>
        <v>1.1667623622949097</v>
      </c>
    </row>
    <row r="245" spans="1:3" x14ac:dyDescent="0.15">
      <c r="A245">
        <f t="shared" ca="1" si="6"/>
        <v>0.78385111997897639</v>
      </c>
      <c r="B245">
        <f t="shared" ca="1" si="7"/>
        <v>4.9575097712149623E-3</v>
      </c>
      <c r="C245">
        <f ca="1">EXP(SUM($B$4:B245))</f>
        <v>1.1725609595319448</v>
      </c>
    </row>
    <row r="246" spans="1:3" x14ac:dyDescent="0.15">
      <c r="A246">
        <f t="shared" ca="1" si="6"/>
        <v>-0.43433876300767288</v>
      </c>
      <c r="B246">
        <f t="shared" ca="1" si="7"/>
        <v>-2.746999534408664E-3</v>
      </c>
      <c r="C246">
        <f ca="1">EXP(SUM($B$4:B246))</f>
        <v>1.1693443551501239</v>
      </c>
    </row>
    <row r="247" spans="1:3" x14ac:dyDescent="0.15">
      <c r="A247">
        <f t="shared" ca="1" si="6"/>
        <v>-0.40767234002305552</v>
      </c>
      <c r="B247">
        <f t="shared" ca="1" si="7"/>
        <v>-2.5783462670469523E-3</v>
      </c>
      <c r="C247">
        <f ca="1">EXP(SUM($B$4:B247))</f>
        <v>1.1663332639830768</v>
      </c>
    </row>
    <row r="248" spans="1:3" x14ac:dyDescent="0.15">
      <c r="A248">
        <f t="shared" ca="1" si="6"/>
        <v>-1.2171336721548707</v>
      </c>
      <c r="B248">
        <f t="shared" ca="1" si="7"/>
        <v>-7.6978292417881041E-3</v>
      </c>
      <c r="C248">
        <f ca="1">EXP(SUM($B$4:B248))</f>
        <v>1.1573894976356813</v>
      </c>
    </row>
    <row r="249" spans="1:3" x14ac:dyDescent="0.15">
      <c r="A249">
        <f t="shared" ca="1" si="6"/>
        <v>0.16569147441598781</v>
      </c>
      <c r="B249">
        <f t="shared" ca="1" si="7"/>
        <v>1.0479248960520776E-3</v>
      </c>
      <c r="C249">
        <f ca="1">EXP(SUM($B$4:B249))</f>
        <v>1.1586029906183875</v>
      </c>
    </row>
    <row r="250" spans="1:3" x14ac:dyDescent="0.15">
      <c r="A250">
        <f t="shared" ca="1" si="6"/>
        <v>-8.8791914769449282E-2</v>
      </c>
      <c r="B250">
        <f t="shared" ca="1" si="7"/>
        <v>-5.6156937695800847E-4</v>
      </c>
      <c r="C250">
        <f ca="1">EXP(SUM($B$4:B250))</f>
        <v>1.1579525373132267</v>
      </c>
    </row>
    <row r="251" spans="1:3" x14ac:dyDescent="0.15">
      <c r="A251">
        <f t="shared" ca="1" si="6"/>
        <v>-1.431405908698639</v>
      </c>
      <c r="B251">
        <f t="shared" ca="1" si="7"/>
        <v>-9.0530058554214518E-3</v>
      </c>
      <c r="C251">
        <f ca="1">EXP(SUM($B$4:B251))</f>
        <v>1.1475168944532488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F022-270F-4390-AF90-BFC7AC3A7327}">
  <dimension ref="A1:C4"/>
  <sheetViews>
    <sheetView workbookViewId="0">
      <selection activeCell="C9" sqref="C9"/>
    </sheetView>
  </sheetViews>
  <sheetFormatPr defaultRowHeight="12" x14ac:dyDescent="0.15"/>
  <cols>
    <col min="1" max="1" width="16.7109375" customWidth="1"/>
    <col min="2" max="2" width="2.28515625" customWidth="1"/>
  </cols>
  <sheetData>
    <row r="1" spans="1:3" x14ac:dyDescent="0.15">
      <c r="A1" t="s">
        <v>48</v>
      </c>
      <c r="C1">
        <v>0.4</v>
      </c>
    </row>
    <row r="2" spans="1:3" x14ac:dyDescent="0.15">
      <c r="A2" t="s">
        <v>49</v>
      </c>
      <c r="C2">
        <f>C1/SQRT(250)</f>
        <v>2.5298221281347035E-2</v>
      </c>
    </row>
    <row r="3" spans="1:3" x14ac:dyDescent="0.15">
      <c r="A3" t="s">
        <v>50</v>
      </c>
      <c r="C3">
        <v>0.99</v>
      </c>
    </row>
    <row r="4" spans="1:3" x14ac:dyDescent="0.15">
      <c r="A4" t="s">
        <v>51</v>
      </c>
      <c r="C4">
        <f>NORMINV(1-C3,0,C2)</f>
        <v>-5.885246329487643E-2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線形単回帰</vt:lpstr>
      <vt:lpstr>差分回帰</vt:lpstr>
      <vt:lpstr>自己回帰判定</vt:lpstr>
      <vt:lpstr>自己回帰判定 (2)</vt:lpstr>
      <vt:lpstr>ランダムウォーク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2021-02-04T04:02:37Z</dcterms:created>
  <dcterms:modified xsi:type="dcterms:W3CDTF">2021-02-04T19:15:27Z</dcterms:modified>
</cp:coreProperties>
</file>