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ya\Documents\Python Scripts\kinyu\20201211_stat\"/>
    </mc:Choice>
  </mc:AlternateContent>
  <xr:revisionPtr revIDLastSave="0" documentId="13_ncr:1_{DE044BCF-6EF3-4CC4-AADC-D2324DDD5E94}" xr6:coauthVersionLast="45" xr6:coauthVersionMax="45" xr10:uidLastSave="{00000000-0000-0000-0000-000000000000}"/>
  <bookViews>
    <workbookView xWindow="-120" yWindow="-120" windowWidth="29040" windowHeight="15840" activeTab="2" xr2:uid="{76654B12-8F60-4C0F-A121-857EED972DB7}"/>
  </bookViews>
  <sheets>
    <sheet name="重回帰分析 (3)" sheetId="4" r:id="rId1"/>
    <sheet name="重回帰分析 (2)" sheetId="3" r:id="rId2"/>
    <sheet name="重回帰分析" sheetId="1" r:id="rId3"/>
    <sheet name="変数説明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9" i="3" l="1"/>
  <c r="H60" i="4" s="1"/>
  <c r="H63" i="4"/>
  <c r="G63" i="4"/>
  <c r="H62" i="4"/>
  <c r="G62" i="4"/>
  <c r="A62" i="4"/>
  <c r="H61" i="4"/>
  <c r="G61" i="4"/>
  <c r="G60" i="4"/>
  <c r="A60" i="4"/>
  <c r="A58" i="4"/>
  <c r="H59" i="4"/>
  <c r="H58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H60" i="3"/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I60" i="1"/>
  <c r="I59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" i="1"/>
</calcChain>
</file>

<file path=xl/sharedStrings.xml><?xml version="1.0" encoding="utf-8"?>
<sst xmlns="http://schemas.openxmlformats.org/spreadsheetml/2006/main" count="129" uniqueCount="51">
  <si>
    <t>成績の改善</t>
    <rPh sb="0" eb="2">
      <t>セイセキ</t>
    </rPh>
    <rPh sb="3" eb="5">
      <t>カイゼン</t>
    </rPh>
    <phoneticPr fontId="1"/>
  </si>
  <si>
    <t>生徒番号</t>
    <rPh sb="0" eb="2">
      <t>セイト</t>
    </rPh>
    <rPh sb="2" eb="4">
      <t>バンゴウ</t>
    </rPh>
    <phoneticPr fontId="1"/>
  </si>
  <si>
    <t>経済の評価点</t>
    <rPh sb="0" eb="2">
      <t>ケイザイ</t>
    </rPh>
    <rPh sb="3" eb="5">
      <t>ヒョウカ</t>
    </rPh>
    <rPh sb="5" eb="6">
      <t>テン</t>
    </rPh>
    <phoneticPr fontId="1"/>
  </si>
  <si>
    <t>生徒の評価点</t>
    <rPh sb="0" eb="2">
      <t>セイト</t>
    </rPh>
    <rPh sb="3" eb="5">
      <t>ヒョウカ</t>
    </rPh>
    <rPh sb="5" eb="6">
      <t>テン</t>
    </rPh>
    <phoneticPr fontId="1"/>
  </si>
  <si>
    <t>参加・不参加</t>
    <rPh sb="0" eb="2">
      <t>サンカ</t>
    </rPh>
    <rPh sb="3" eb="6">
      <t>フサンカ</t>
    </rPh>
    <phoneticPr fontId="1"/>
  </si>
  <si>
    <t>変数名</t>
  </si>
  <si>
    <t>説明</t>
  </si>
  <si>
    <t>Grade</t>
  </si>
  <si>
    <t>TUCE</t>
  </si>
  <si>
    <t>GPA</t>
  </si>
  <si>
    <t>PSI</t>
  </si>
  <si>
    <r>
      <rPr>
        <sz val="9"/>
        <color rgb="FF000000"/>
        <rFont val="ＭＳ ゴシック"/>
        <family val="3"/>
        <charset val="128"/>
      </rPr>
      <t>生徒の評価点</t>
    </r>
    <r>
      <rPr>
        <sz val="9"/>
        <color rgb="FF000000"/>
        <rFont val="Arial"/>
        <family val="2"/>
      </rPr>
      <t>(GPA)</t>
    </r>
    <r>
      <rPr>
        <sz val="9"/>
        <color rgb="FF000000"/>
        <rFont val="ＭＳ ゴシック"/>
        <family val="3"/>
        <charset val="128"/>
      </rPr>
      <t>が改善したかどうかの</t>
    </r>
    <r>
      <rPr>
        <sz val="9"/>
        <color rgb="FF000000"/>
        <rFont val="Arial"/>
        <family val="2"/>
      </rPr>
      <t>2</t>
    </r>
    <r>
      <rPr>
        <sz val="9"/>
        <color rgb="FF000000"/>
        <rFont val="ＭＳ ゴシック"/>
        <family val="3"/>
        <charset val="128"/>
      </rPr>
      <t>値データ。１が改善。</t>
    </r>
    <phoneticPr fontId="1"/>
  </si>
  <si>
    <t>経済のテストの評価点</t>
    <phoneticPr fontId="1"/>
  </si>
  <si>
    <r>
      <rPr>
        <sz val="9"/>
        <color rgb="FF000000"/>
        <rFont val="ＭＳ ゴシック"/>
        <family val="3"/>
        <charset val="128"/>
      </rPr>
      <t>生徒の評価点</t>
    </r>
    <r>
      <rPr>
        <sz val="9"/>
        <color rgb="FF000000"/>
        <rFont val="Arial"/>
        <family val="2"/>
      </rPr>
      <t>(GPA)</t>
    </r>
    <r>
      <rPr>
        <sz val="9"/>
        <color rgb="FF000000"/>
        <rFont val="ＭＳ ゴシック"/>
        <family val="3"/>
        <charset val="128"/>
      </rPr>
      <t>の平均</t>
    </r>
    <phoneticPr fontId="1"/>
  </si>
  <si>
    <t>プログラムへの参加の可否</t>
    <phoneticPr fontId="1"/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</si>
  <si>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</si>
  <si>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</si>
  <si>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</si>
  <si>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</si>
  <si>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</si>
  <si>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</si>
  <si>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</si>
  <si>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</si>
  <si>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</si>
  <si>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</si>
  <si>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</si>
  <si>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</si>
  <si>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</si>
  <si>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</si>
  <si>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</si>
  <si>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</si>
  <si>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</si>
  <si>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</si>
  <si>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</si>
  <si>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</si>
  <si>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</si>
  <si>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</si>
  <si>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</si>
  <si>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</si>
  <si>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X 値 1</t>
  </si>
  <si>
    <t>X 値 2</t>
  </si>
  <si>
    <t>X 値 3</t>
  </si>
  <si>
    <t>残差出力</t>
  </si>
  <si>
    <t>観測値</t>
  </si>
  <si>
    <t>予測値: Y</t>
  </si>
  <si>
    <t>標準残差</t>
  </si>
  <si>
    <t>確率</t>
  </si>
  <si>
    <t>百分位数</t>
  </si>
  <si>
    <t>Y</t>
  </si>
  <si>
    <t>AIC</t>
    <phoneticPr fontId="1"/>
  </si>
  <si>
    <t>BIC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</si>
</sst>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ＭＳ ゴシック"/>
      <family val="3"/>
      <charset val="128"/>
    </font>
    <font>
      <sz val="9"/>
      <color rgb="FF000000"/>
      <name val="Arial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X </a:t>
            </a:r>
            <a:r>
              <a:rPr lang="ja-JP" altLang="en-US"/>
              <a:t>値 </a:t>
            </a:r>
            <a:r>
              <a:rPr lang="en-US" altLang="ja-JP"/>
              <a:t>1 </a:t>
            </a:r>
            <a:r>
              <a:rPr lang="ja-JP" altLang="en-US"/>
              <a:t>残差グラフ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'重回帰分析 (2)'!$C$2:$C$33</c:f>
              <c:numCache>
                <c:formatCode>0</c:formatCode>
                <c:ptCount val="32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12</c:v>
                </c:pt>
                <c:pt idx="4">
                  <c:v>21</c:v>
                </c:pt>
                <c:pt idx="5">
                  <c:v>17</c:v>
                </c:pt>
                <c:pt idx="6">
                  <c:v>17</c:v>
                </c:pt>
                <c:pt idx="7">
                  <c:v>21</c:v>
                </c:pt>
                <c:pt idx="8">
                  <c:v>25</c:v>
                </c:pt>
                <c:pt idx="9">
                  <c:v>29</c:v>
                </c:pt>
                <c:pt idx="10">
                  <c:v>20</c:v>
                </c:pt>
                <c:pt idx="11">
                  <c:v>23</c:v>
                </c:pt>
                <c:pt idx="12">
                  <c:v>23</c:v>
                </c:pt>
                <c:pt idx="13">
                  <c:v>25</c:v>
                </c:pt>
                <c:pt idx="14">
                  <c:v>26</c:v>
                </c:pt>
                <c:pt idx="15">
                  <c:v>19</c:v>
                </c:pt>
                <c:pt idx="16">
                  <c:v>25</c:v>
                </c:pt>
                <c:pt idx="17">
                  <c:v>19</c:v>
                </c:pt>
                <c:pt idx="18">
                  <c:v>23</c:v>
                </c:pt>
                <c:pt idx="19">
                  <c:v>25</c:v>
                </c:pt>
                <c:pt idx="20">
                  <c:v>22</c:v>
                </c:pt>
                <c:pt idx="21">
                  <c:v>28</c:v>
                </c:pt>
                <c:pt idx="22">
                  <c:v>14</c:v>
                </c:pt>
                <c:pt idx="23">
                  <c:v>26</c:v>
                </c:pt>
                <c:pt idx="24">
                  <c:v>24</c:v>
                </c:pt>
                <c:pt idx="25">
                  <c:v>27</c:v>
                </c:pt>
                <c:pt idx="26">
                  <c:v>17</c:v>
                </c:pt>
                <c:pt idx="27">
                  <c:v>24</c:v>
                </c:pt>
                <c:pt idx="28">
                  <c:v>21</c:v>
                </c:pt>
                <c:pt idx="29">
                  <c:v>23</c:v>
                </c:pt>
                <c:pt idx="30">
                  <c:v>21</c:v>
                </c:pt>
                <c:pt idx="31">
                  <c:v>19</c:v>
                </c:pt>
              </c:numCache>
            </c:numRef>
          </c:xVal>
          <c:yVal>
            <c:numRef>
              <c:f>'重回帰分析 (2)'!$H$27:$H$58</c:f>
              <c:numCache>
                <c:formatCode>General</c:formatCode>
                <c:ptCount val="32"/>
                <c:pt idx="0">
                  <c:v>-0.10544547595954001</c:v>
                </c:pt>
                <c:pt idx="1">
                  <c:v>-0.16973811833171681</c:v>
                </c:pt>
                <c:pt idx="2">
                  <c:v>-0.2340307607038935</c:v>
                </c:pt>
                <c:pt idx="3">
                  <c:v>0.15172509352916719</c:v>
                </c:pt>
                <c:pt idx="4">
                  <c:v>0.86240820285437159</c:v>
                </c:pt>
                <c:pt idx="5">
                  <c:v>-9.0065124012748132E-3</c:v>
                </c:pt>
                <c:pt idx="6">
                  <c:v>-9.0065124012748132E-3</c:v>
                </c:pt>
                <c:pt idx="7">
                  <c:v>-0.13759179714562841</c:v>
                </c:pt>
                <c:pt idx="8">
                  <c:v>-0.2661770818899819</c:v>
                </c:pt>
                <c:pt idx="9">
                  <c:v>0.6052376333656645</c:v>
                </c:pt>
                <c:pt idx="10">
                  <c:v>-0.10544547595954001</c:v>
                </c:pt>
                <c:pt idx="11">
                  <c:v>-0.20188443951780521</c:v>
                </c:pt>
                <c:pt idx="12">
                  <c:v>-0.20188443951780521</c:v>
                </c:pt>
                <c:pt idx="13">
                  <c:v>0.7338229181100181</c:v>
                </c:pt>
                <c:pt idx="14">
                  <c:v>-0.2983234030760703</c:v>
                </c:pt>
                <c:pt idx="15">
                  <c:v>-7.3299154773451614E-2</c:v>
                </c:pt>
                <c:pt idx="16">
                  <c:v>-0.2661770818899819</c:v>
                </c:pt>
                <c:pt idx="17">
                  <c:v>-7.3299154773451614E-2</c:v>
                </c:pt>
                <c:pt idx="18">
                  <c:v>-0.20188443951780521</c:v>
                </c:pt>
                <c:pt idx="19">
                  <c:v>0.30054039074407657</c:v>
                </c:pt>
                <c:pt idx="20">
                  <c:v>-0.60302064569765834</c:v>
                </c:pt>
                <c:pt idx="21">
                  <c:v>0.20410142718581137</c:v>
                </c:pt>
                <c:pt idx="22">
                  <c:v>-0.34585007620895114</c:v>
                </c:pt>
                <c:pt idx="23">
                  <c:v>-0.73160593044201183</c:v>
                </c:pt>
                <c:pt idx="24">
                  <c:v>0.33268671193016497</c:v>
                </c:pt>
                <c:pt idx="25">
                  <c:v>0.23624774837189977</c:v>
                </c:pt>
                <c:pt idx="26">
                  <c:v>0.55771096023278366</c:v>
                </c:pt>
                <c:pt idx="27">
                  <c:v>-0.66731328806983503</c:v>
                </c:pt>
                <c:pt idx="28">
                  <c:v>0.42912567548843006</c:v>
                </c:pt>
                <c:pt idx="29">
                  <c:v>0.36483303311625326</c:v>
                </c:pt>
                <c:pt idx="30">
                  <c:v>-0.57087432451156994</c:v>
                </c:pt>
                <c:pt idx="31">
                  <c:v>0.49341831786060686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74-432A-93AF-2FF46A84B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053072"/>
        <c:axId val="655059960"/>
      </c:scatterChart>
      <c:valAx>
        <c:axId val="655053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X </a:t>
                </a:r>
                <a:r>
                  <a:rPr lang="ja-JP" altLang="en-US"/>
                  <a:t>値 </a:t>
                </a:r>
                <a:r>
                  <a:rPr lang="en-US" altLang="ja-JP"/>
                  <a:t>1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55059960"/>
        <c:crosses val="autoZero"/>
        <c:crossBetween val="midCat"/>
      </c:valAx>
      <c:valAx>
        <c:axId val="655059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0530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X </a:t>
            </a:r>
            <a:r>
              <a:rPr lang="ja-JP" altLang="en-US"/>
              <a:t>値 </a:t>
            </a:r>
            <a:r>
              <a:rPr lang="en-US" altLang="ja-JP"/>
              <a:t>2 </a:t>
            </a:r>
            <a:r>
              <a:rPr lang="ja-JP" altLang="en-US"/>
              <a:t>残差グラフ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'重回帰分析 (2)'!$D$2:$D$33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</c:numCache>
            </c:numRef>
          </c:xVal>
          <c:yVal>
            <c:numRef>
              <c:f>'重回帰分析 (2)'!$H$27:$H$58</c:f>
              <c:numCache>
                <c:formatCode>General</c:formatCode>
                <c:ptCount val="32"/>
                <c:pt idx="0">
                  <c:v>-0.10544547595954001</c:v>
                </c:pt>
                <c:pt idx="1">
                  <c:v>-0.16973811833171681</c:v>
                </c:pt>
                <c:pt idx="2">
                  <c:v>-0.2340307607038935</c:v>
                </c:pt>
                <c:pt idx="3">
                  <c:v>0.15172509352916719</c:v>
                </c:pt>
                <c:pt idx="4">
                  <c:v>0.86240820285437159</c:v>
                </c:pt>
                <c:pt idx="5">
                  <c:v>-9.0065124012748132E-3</c:v>
                </c:pt>
                <c:pt idx="6">
                  <c:v>-9.0065124012748132E-3</c:v>
                </c:pt>
                <c:pt idx="7">
                  <c:v>-0.13759179714562841</c:v>
                </c:pt>
                <c:pt idx="8">
                  <c:v>-0.2661770818899819</c:v>
                </c:pt>
                <c:pt idx="9">
                  <c:v>0.6052376333656645</c:v>
                </c:pt>
                <c:pt idx="10">
                  <c:v>-0.10544547595954001</c:v>
                </c:pt>
                <c:pt idx="11">
                  <c:v>-0.20188443951780521</c:v>
                </c:pt>
                <c:pt idx="12">
                  <c:v>-0.20188443951780521</c:v>
                </c:pt>
                <c:pt idx="13">
                  <c:v>0.7338229181100181</c:v>
                </c:pt>
                <c:pt idx="14">
                  <c:v>-0.2983234030760703</c:v>
                </c:pt>
                <c:pt idx="15">
                  <c:v>-7.3299154773451614E-2</c:v>
                </c:pt>
                <c:pt idx="16">
                  <c:v>-0.2661770818899819</c:v>
                </c:pt>
                <c:pt idx="17">
                  <c:v>-7.3299154773451614E-2</c:v>
                </c:pt>
                <c:pt idx="18">
                  <c:v>-0.20188443951780521</c:v>
                </c:pt>
                <c:pt idx="19">
                  <c:v>0.30054039074407657</c:v>
                </c:pt>
                <c:pt idx="20">
                  <c:v>-0.60302064569765834</c:v>
                </c:pt>
                <c:pt idx="21">
                  <c:v>0.20410142718581137</c:v>
                </c:pt>
                <c:pt idx="22">
                  <c:v>-0.34585007620895114</c:v>
                </c:pt>
                <c:pt idx="23">
                  <c:v>-0.73160593044201183</c:v>
                </c:pt>
                <c:pt idx="24">
                  <c:v>0.33268671193016497</c:v>
                </c:pt>
                <c:pt idx="25">
                  <c:v>0.23624774837189977</c:v>
                </c:pt>
                <c:pt idx="26">
                  <c:v>0.55771096023278366</c:v>
                </c:pt>
                <c:pt idx="27">
                  <c:v>-0.66731328806983503</c:v>
                </c:pt>
                <c:pt idx="28">
                  <c:v>0.42912567548843006</c:v>
                </c:pt>
                <c:pt idx="29">
                  <c:v>0.36483303311625326</c:v>
                </c:pt>
                <c:pt idx="30">
                  <c:v>-0.57087432451156994</c:v>
                </c:pt>
                <c:pt idx="31">
                  <c:v>0.49341831786060686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F5-4DD3-9F32-E7C212D57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057008"/>
        <c:axId val="655057336"/>
      </c:scatterChart>
      <c:valAx>
        <c:axId val="655057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X </a:t>
                </a:r>
                <a:r>
                  <a:rPr lang="ja-JP" altLang="en-US"/>
                  <a:t>値 </a:t>
                </a:r>
                <a:r>
                  <a:rPr lang="en-US" altLang="ja-JP"/>
                  <a:t>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057336"/>
        <c:crosses val="autoZero"/>
        <c:crossBetween val="midCat"/>
      </c:valAx>
      <c:valAx>
        <c:axId val="655057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0570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X </a:t>
            </a:r>
            <a:r>
              <a:rPr lang="ja-JP" altLang="en-US"/>
              <a:t>値 </a:t>
            </a:r>
            <a:r>
              <a:rPr lang="en-US" altLang="ja-JP"/>
              <a:t>1 </a:t>
            </a:r>
            <a:r>
              <a:rPr lang="ja-JP" altLang="en-US"/>
              <a:t>観測値グラフ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'重回帰分析 (2)'!$C$2:$C$33</c:f>
              <c:numCache>
                <c:formatCode>0</c:formatCode>
                <c:ptCount val="32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12</c:v>
                </c:pt>
                <c:pt idx="4">
                  <c:v>21</c:v>
                </c:pt>
                <c:pt idx="5">
                  <c:v>17</c:v>
                </c:pt>
                <c:pt idx="6">
                  <c:v>17</c:v>
                </c:pt>
                <c:pt idx="7">
                  <c:v>21</c:v>
                </c:pt>
                <c:pt idx="8">
                  <c:v>25</c:v>
                </c:pt>
                <c:pt idx="9">
                  <c:v>29</c:v>
                </c:pt>
                <c:pt idx="10">
                  <c:v>20</c:v>
                </c:pt>
                <c:pt idx="11">
                  <c:v>23</c:v>
                </c:pt>
                <c:pt idx="12">
                  <c:v>23</c:v>
                </c:pt>
                <c:pt idx="13">
                  <c:v>25</c:v>
                </c:pt>
                <c:pt idx="14">
                  <c:v>26</c:v>
                </c:pt>
                <c:pt idx="15">
                  <c:v>19</c:v>
                </c:pt>
                <c:pt idx="16">
                  <c:v>25</c:v>
                </c:pt>
                <c:pt idx="17">
                  <c:v>19</c:v>
                </c:pt>
                <c:pt idx="18">
                  <c:v>23</c:v>
                </c:pt>
                <c:pt idx="19">
                  <c:v>25</c:v>
                </c:pt>
                <c:pt idx="20">
                  <c:v>22</c:v>
                </c:pt>
                <c:pt idx="21">
                  <c:v>28</c:v>
                </c:pt>
                <c:pt idx="22">
                  <c:v>14</c:v>
                </c:pt>
                <c:pt idx="23">
                  <c:v>26</c:v>
                </c:pt>
                <c:pt idx="24">
                  <c:v>24</c:v>
                </c:pt>
                <c:pt idx="25">
                  <c:v>27</c:v>
                </c:pt>
                <c:pt idx="26">
                  <c:v>17</c:v>
                </c:pt>
                <c:pt idx="27">
                  <c:v>24</c:v>
                </c:pt>
                <c:pt idx="28">
                  <c:v>21</c:v>
                </c:pt>
                <c:pt idx="29">
                  <c:v>23</c:v>
                </c:pt>
                <c:pt idx="30">
                  <c:v>21</c:v>
                </c:pt>
                <c:pt idx="31">
                  <c:v>19</c:v>
                </c:pt>
              </c:numCache>
            </c:numRef>
          </c:xVal>
          <c:yVal>
            <c:numRef>
              <c:f>'重回帰分析 (2)'!$B$2:$B$33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7C-4E27-9121-25A40B8BE58D}"/>
            </c:ext>
          </c:extLst>
        </c:ser>
        <c:ser>
          <c:idx val="1"/>
          <c:order val="1"/>
          <c:tx>
            <c:v>予測値: Y</c:v>
          </c:tx>
          <c:spPr>
            <a:ln w="19050">
              <a:noFill/>
            </a:ln>
          </c:spPr>
          <c:xVal>
            <c:numRef>
              <c:f>'重回帰分析 (2)'!$C$2:$C$33</c:f>
              <c:numCache>
                <c:formatCode>0</c:formatCode>
                <c:ptCount val="32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12</c:v>
                </c:pt>
                <c:pt idx="4">
                  <c:v>21</c:v>
                </c:pt>
                <c:pt idx="5">
                  <c:v>17</c:v>
                </c:pt>
                <c:pt idx="6">
                  <c:v>17</c:v>
                </c:pt>
                <c:pt idx="7">
                  <c:v>21</c:v>
                </c:pt>
                <c:pt idx="8">
                  <c:v>25</c:v>
                </c:pt>
                <c:pt idx="9">
                  <c:v>29</c:v>
                </c:pt>
                <c:pt idx="10">
                  <c:v>20</c:v>
                </c:pt>
                <c:pt idx="11">
                  <c:v>23</c:v>
                </c:pt>
                <c:pt idx="12">
                  <c:v>23</c:v>
                </c:pt>
                <c:pt idx="13">
                  <c:v>25</c:v>
                </c:pt>
                <c:pt idx="14">
                  <c:v>26</c:v>
                </c:pt>
                <c:pt idx="15">
                  <c:v>19</c:v>
                </c:pt>
                <c:pt idx="16">
                  <c:v>25</c:v>
                </c:pt>
                <c:pt idx="17">
                  <c:v>19</c:v>
                </c:pt>
                <c:pt idx="18">
                  <c:v>23</c:v>
                </c:pt>
                <c:pt idx="19">
                  <c:v>25</c:v>
                </c:pt>
                <c:pt idx="20">
                  <c:v>22</c:v>
                </c:pt>
                <c:pt idx="21">
                  <c:v>28</c:v>
                </c:pt>
                <c:pt idx="22">
                  <c:v>14</c:v>
                </c:pt>
                <c:pt idx="23">
                  <c:v>26</c:v>
                </c:pt>
                <c:pt idx="24">
                  <c:v>24</c:v>
                </c:pt>
                <c:pt idx="25">
                  <c:v>27</c:v>
                </c:pt>
                <c:pt idx="26">
                  <c:v>17</c:v>
                </c:pt>
                <c:pt idx="27">
                  <c:v>24</c:v>
                </c:pt>
                <c:pt idx="28">
                  <c:v>21</c:v>
                </c:pt>
                <c:pt idx="29">
                  <c:v>23</c:v>
                </c:pt>
                <c:pt idx="30">
                  <c:v>21</c:v>
                </c:pt>
                <c:pt idx="31">
                  <c:v>19</c:v>
                </c:pt>
              </c:numCache>
            </c:numRef>
          </c:xVal>
          <c:yVal>
            <c:numRef>
              <c:f>'重回帰分析 (2)'!$G$27:$G$58</c:f>
              <c:numCache>
                <c:formatCode>General</c:formatCode>
                <c:ptCount val="32"/>
                <c:pt idx="0">
                  <c:v>0.10544547595954001</c:v>
                </c:pt>
                <c:pt idx="1">
                  <c:v>0.16973811833171681</c:v>
                </c:pt>
                <c:pt idx="2">
                  <c:v>0.2340307607038935</c:v>
                </c:pt>
                <c:pt idx="3">
                  <c:v>-0.15172509352916719</c:v>
                </c:pt>
                <c:pt idx="4">
                  <c:v>0.13759179714562841</c:v>
                </c:pt>
                <c:pt idx="5">
                  <c:v>9.0065124012748132E-3</c:v>
                </c:pt>
                <c:pt idx="6">
                  <c:v>9.0065124012748132E-3</c:v>
                </c:pt>
                <c:pt idx="7">
                  <c:v>0.13759179714562841</c:v>
                </c:pt>
                <c:pt idx="8">
                  <c:v>0.2661770818899819</c:v>
                </c:pt>
                <c:pt idx="9">
                  <c:v>0.3947623666343355</c:v>
                </c:pt>
                <c:pt idx="10">
                  <c:v>0.10544547595954001</c:v>
                </c:pt>
                <c:pt idx="11">
                  <c:v>0.20188443951780521</c:v>
                </c:pt>
                <c:pt idx="12">
                  <c:v>0.20188443951780521</c:v>
                </c:pt>
                <c:pt idx="13">
                  <c:v>0.2661770818899819</c:v>
                </c:pt>
                <c:pt idx="14">
                  <c:v>0.2983234030760703</c:v>
                </c:pt>
                <c:pt idx="15">
                  <c:v>7.3299154773451614E-2</c:v>
                </c:pt>
                <c:pt idx="16">
                  <c:v>0.2661770818899819</c:v>
                </c:pt>
                <c:pt idx="17">
                  <c:v>7.3299154773451614E-2</c:v>
                </c:pt>
                <c:pt idx="18">
                  <c:v>0.20188443951780521</c:v>
                </c:pt>
                <c:pt idx="19">
                  <c:v>0.69945960925592343</c:v>
                </c:pt>
                <c:pt idx="20">
                  <c:v>0.60302064569765834</c:v>
                </c:pt>
                <c:pt idx="21">
                  <c:v>0.79589857281418863</c:v>
                </c:pt>
                <c:pt idx="22">
                  <c:v>0.34585007620895114</c:v>
                </c:pt>
                <c:pt idx="23">
                  <c:v>0.73160593044201183</c:v>
                </c:pt>
                <c:pt idx="24">
                  <c:v>0.66731328806983503</c:v>
                </c:pt>
                <c:pt idx="25">
                  <c:v>0.76375225162810023</c:v>
                </c:pt>
                <c:pt idx="26">
                  <c:v>0.44228903976721634</c:v>
                </c:pt>
                <c:pt idx="27">
                  <c:v>0.66731328806983503</c:v>
                </c:pt>
                <c:pt idx="28">
                  <c:v>0.57087432451156994</c:v>
                </c:pt>
                <c:pt idx="29">
                  <c:v>0.63516696688374674</c:v>
                </c:pt>
                <c:pt idx="30">
                  <c:v>0.57087432451156994</c:v>
                </c:pt>
                <c:pt idx="31">
                  <c:v>0.50658168213939314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7C-4E27-9121-25A40B8BE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063568"/>
        <c:axId val="655066520"/>
      </c:scatterChart>
      <c:valAx>
        <c:axId val="655063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X </a:t>
                </a:r>
                <a:r>
                  <a:rPr lang="ja-JP" altLang="en-US"/>
                  <a:t>値 </a:t>
                </a:r>
                <a:r>
                  <a:rPr lang="en-US" altLang="ja-JP"/>
                  <a:t>1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55066520"/>
        <c:crosses val="autoZero"/>
        <c:crossBetween val="midCat"/>
      </c:valAx>
      <c:valAx>
        <c:axId val="6550665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0635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X </a:t>
            </a:r>
            <a:r>
              <a:rPr lang="ja-JP" altLang="en-US"/>
              <a:t>値 </a:t>
            </a:r>
            <a:r>
              <a:rPr lang="en-US" altLang="ja-JP"/>
              <a:t>2 </a:t>
            </a:r>
            <a:r>
              <a:rPr lang="ja-JP" altLang="en-US"/>
              <a:t>観測値グラフ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'重回帰分析 (2)'!$D$2:$D$33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</c:numCache>
            </c:numRef>
          </c:xVal>
          <c:yVal>
            <c:numRef>
              <c:f>'重回帰分析 (2)'!$B$2:$B$33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8F-43C9-89E5-CADDE2E4899F}"/>
            </c:ext>
          </c:extLst>
        </c:ser>
        <c:ser>
          <c:idx val="1"/>
          <c:order val="1"/>
          <c:tx>
            <c:v>予測値: Y</c:v>
          </c:tx>
          <c:spPr>
            <a:ln w="19050">
              <a:noFill/>
            </a:ln>
          </c:spPr>
          <c:xVal>
            <c:numRef>
              <c:f>'重回帰分析 (2)'!$D$2:$D$33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</c:numCache>
            </c:numRef>
          </c:xVal>
          <c:yVal>
            <c:numRef>
              <c:f>'重回帰分析 (2)'!$G$27:$G$58</c:f>
              <c:numCache>
                <c:formatCode>General</c:formatCode>
                <c:ptCount val="32"/>
                <c:pt idx="0">
                  <c:v>0.10544547595954001</c:v>
                </c:pt>
                <c:pt idx="1">
                  <c:v>0.16973811833171681</c:v>
                </c:pt>
                <c:pt idx="2">
                  <c:v>0.2340307607038935</c:v>
                </c:pt>
                <c:pt idx="3">
                  <c:v>-0.15172509352916719</c:v>
                </c:pt>
                <c:pt idx="4">
                  <c:v>0.13759179714562841</c:v>
                </c:pt>
                <c:pt idx="5">
                  <c:v>9.0065124012748132E-3</c:v>
                </c:pt>
                <c:pt idx="6">
                  <c:v>9.0065124012748132E-3</c:v>
                </c:pt>
                <c:pt idx="7">
                  <c:v>0.13759179714562841</c:v>
                </c:pt>
                <c:pt idx="8">
                  <c:v>0.2661770818899819</c:v>
                </c:pt>
                <c:pt idx="9">
                  <c:v>0.3947623666343355</c:v>
                </c:pt>
                <c:pt idx="10">
                  <c:v>0.10544547595954001</c:v>
                </c:pt>
                <c:pt idx="11">
                  <c:v>0.20188443951780521</c:v>
                </c:pt>
                <c:pt idx="12">
                  <c:v>0.20188443951780521</c:v>
                </c:pt>
                <c:pt idx="13">
                  <c:v>0.2661770818899819</c:v>
                </c:pt>
                <c:pt idx="14">
                  <c:v>0.2983234030760703</c:v>
                </c:pt>
                <c:pt idx="15">
                  <c:v>7.3299154773451614E-2</c:v>
                </c:pt>
                <c:pt idx="16">
                  <c:v>0.2661770818899819</c:v>
                </c:pt>
                <c:pt idx="17">
                  <c:v>7.3299154773451614E-2</c:v>
                </c:pt>
                <c:pt idx="18">
                  <c:v>0.20188443951780521</c:v>
                </c:pt>
                <c:pt idx="19">
                  <c:v>0.69945960925592343</c:v>
                </c:pt>
                <c:pt idx="20">
                  <c:v>0.60302064569765834</c:v>
                </c:pt>
                <c:pt idx="21">
                  <c:v>0.79589857281418863</c:v>
                </c:pt>
                <c:pt idx="22">
                  <c:v>0.34585007620895114</c:v>
                </c:pt>
                <c:pt idx="23">
                  <c:v>0.73160593044201183</c:v>
                </c:pt>
                <c:pt idx="24">
                  <c:v>0.66731328806983503</c:v>
                </c:pt>
                <c:pt idx="25">
                  <c:v>0.76375225162810023</c:v>
                </c:pt>
                <c:pt idx="26">
                  <c:v>0.44228903976721634</c:v>
                </c:pt>
                <c:pt idx="27">
                  <c:v>0.66731328806983503</c:v>
                </c:pt>
                <c:pt idx="28">
                  <c:v>0.57087432451156994</c:v>
                </c:pt>
                <c:pt idx="29">
                  <c:v>0.63516696688374674</c:v>
                </c:pt>
                <c:pt idx="30">
                  <c:v>0.57087432451156994</c:v>
                </c:pt>
                <c:pt idx="31">
                  <c:v>0.50658168213939314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8F-43C9-89E5-CADDE2E48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070456"/>
        <c:axId val="655068816"/>
      </c:scatterChart>
      <c:valAx>
        <c:axId val="655070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X </a:t>
                </a:r>
                <a:r>
                  <a:rPr lang="ja-JP" altLang="en-US"/>
                  <a:t>値 </a:t>
                </a:r>
                <a:r>
                  <a:rPr lang="en-US" altLang="ja-JP"/>
                  <a:t>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068816"/>
        <c:crosses val="autoZero"/>
        <c:crossBetween val="midCat"/>
      </c:valAx>
      <c:valAx>
        <c:axId val="655068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0704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X </a:t>
            </a:r>
            <a:r>
              <a:rPr lang="ja-JP" altLang="en-US"/>
              <a:t>値 </a:t>
            </a:r>
            <a:r>
              <a:rPr lang="en-US" altLang="ja-JP"/>
              <a:t>1 </a:t>
            </a:r>
            <a:r>
              <a:rPr lang="ja-JP" altLang="en-US"/>
              <a:t>残差グラフ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重回帰分析!$C$2:$C$33</c:f>
              <c:numCache>
                <c:formatCode>0.0</c:formatCode>
                <c:ptCount val="32"/>
                <c:pt idx="0">
                  <c:v>2.66</c:v>
                </c:pt>
                <c:pt idx="1">
                  <c:v>2.89</c:v>
                </c:pt>
                <c:pt idx="2">
                  <c:v>3.28</c:v>
                </c:pt>
                <c:pt idx="3">
                  <c:v>2.92</c:v>
                </c:pt>
                <c:pt idx="4">
                  <c:v>4</c:v>
                </c:pt>
                <c:pt idx="5">
                  <c:v>2.86</c:v>
                </c:pt>
                <c:pt idx="6">
                  <c:v>2.76</c:v>
                </c:pt>
                <c:pt idx="7">
                  <c:v>2.87</c:v>
                </c:pt>
                <c:pt idx="8">
                  <c:v>3.03</c:v>
                </c:pt>
                <c:pt idx="9">
                  <c:v>3.92</c:v>
                </c:pt>
                <c:pt idx="10">
                  <c:v>2.63</c:v>
                </c:pt>
                <c:pt idx="11">
                  <c:v>3.32</c:v>
                </c:pt>
                <c:pt idx="12">
                  <c:v>3.57</c:v>
                </c:pt>
                <c:pt idx="13">
                  <c:v>3.26</c:v>
                </c:pt>
                <c:pt idx="14">
                  <c:v>3.53</c:v>
                </c:pt>
                <c:pt idx="15">
                  <c:v>2.74</c:v>
                </c:pt>
                <c:pt idx="16">
                  <c:v>2.75</c:v>
                </c:pt>
                <c:pt idx="17">
                  <c:v>2.83</c:v>
                </c:pt>
                <c:pt idx="18">
                  <c:v>3.12</c:v>
                </c:pt>
                <c:pt idx="19">
                  <c:v>3.16</c:v>
                </c:pt>
                <c:pt idx="20">
                  <c:v>2.06</c:v>
                </c:pt>
                <c:pt idx="21">
                  <c:v>3.62</c:v>
                </c:pt>
                <c:pt idx="22">
                  <c:v>2.89</c:v>
                </c:pt>
                <c:pt idx="23">
                  <c:v>3.51</c:v>
                </c:pt>
                <c:pt idx="24">
                  <c:v>3.54</c:v>
                </c:pt>
                <c:pt idx="25">
                  <c:v>2.83</c:v>
                </c:pt>
                <c:pt idx="26">
                  <c:v>3.39</c:v>
                </c:pt>
                <c:pt idx="27">
                  <c:v>2.67</c:v>
                </c:pt>
                <c:pt idx="28">
                  <c:v>3.65</c:v>
                </c:pt>
                <c:pt idx="29">
                  <c:v>4</c:v>
                </c:pt>
                <c:pt idx="30">
                  <c:v>3.1</c:v>
                </c:pt>
                <c:pt idx="31">
                  <c:v>2.39</c:v>
                </c:pt>
              </c:numCache>
            </c:numRef>
          </c:xVal>
          <c:yVal>
            <c:numRef>
              <c:f>重回帰分析!$I$27:$I$58</c:f>
              <c:numCache>
                <c:formatCode>General</c:formatCode>
                <c:ptCount val="32"/>
                <c:pt idx="0">
                  <c:v>6.3431338185456265E-2</c:v>
                </c:pt>
                <c:pt idx="1">
                  <c:v>-6.4184594546636248E-2</c:v>
                </c:pt>
                <c:pt idx="2">
                  <c:v>-0.26550140730110627</c:v>
                </c:pt>
                <c:pt idx="3">
                  <c:v>3.0351078948788912E-2</c:v>
                </c:pt>
                <c:pt idx="4">
                  <c:v>0.43535100914807923</c:v>
                </c:pt>
                <c:pt idx="5">
                  <c:v>3.8116147073702367E-3</c:v>
                </c:pt>
                <c:pt idx="6">
                  <c:v>4.9874664721356488E-2</c:v>
                </c:pt>
                <c:pt idx="7">
                  <c:v>-4.4136525693876771E-2</c:v>
                </c:pt>
                <c:pt idx="8">
                  <c:v>-0.16117924111610282</c:v>
                </c:pt>
                <c:pt idx="9">
                  <c:v>0.38551777835957179</c:v>
                </c:pt>
                <c:pt idx="10">
                  <c:v>7.7250253189652118E-2</c:v>
                </c:pt>
                <c:pt idx="11">
                  <c:v>-0.27309116845673875</c:v>
                </c:pt>
                <c:pt idx="12">
                  <c:v>-0.38824879349170427</c:v>
                </c:pt>
                <c:pt idx="13">
                  <c:v>0.73287574385172882</c:v>
                </c:pt>
                <c:pt idx="14">
                  <c:v>-0.40232995003599592</c:v>
                </c:pt>
                <c:pt idx="15">
                  <c:v>3.7416357024229241E-2</c:v>
                </c:pt>
                <c:pt idx="16">
                  <c:v>-3.2202701076941675E-2</c:v>
                </c:pt>
                <c:pt idx="17">
                  <c:v>-4.0403879883580962E-3</c:v>
                </c:pt>
                <c:pt idx="18">
                  <c:v>-0.18096506842876647</c:v>
                </c:pt>
                <c:pt idx="19">
                  <c:v>0.3467095510818099</c:v>
                </c:pt>
                <c:pt idx="20">
                  <c:v>-0.1140905222144557</c:v>
                </c:pt>
                <c:pt idx="21">
                  <c:v>0.1023131444675871</c:v>
                </c:pt>
                <c:pt idx="22">
                  <c:v>-0.4097301665308446</c:v>
                </c:pt>
                <c:pt idx="23">
                  <c:v>-0.82534658281710371</c:v>
                </c:pt>
                <c:pt idx="24">
                  <c:v>0.18250541987862456</c:v>
                </c:pt>
                <c:pt idx="25">
                  <c:v>0.47704669842804037</c:v>
                </c:pt>
                <c:pt idx="26">
                  <c:v>0.3274482068493384</c:v>
                </c:pt>
                <c:pt idx="27">
                  <c:v>-0.41674604499969548</c:v>
                </c:pt>
                <c:pt idx="28">
                  <c:v>0.16434244141312604</c:v>
                </c:pt>
                <c:pt idx="29">
                  <c:v>-1.8549151335749858E-2</c:v>
                </c:pt>
                <c:pt idx="30">
                  <c:v>-0.58231078350995014</c:v>
                </c:pt>
                <c:pt idx="31">
                  <c:v>0.766407789289276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BF-4C1E-B82C-BAA9E4C6F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58976"/>
        <c:axId val="524659632"/>
      </c:scatterChart>
      <c:valAx>
        <c:axId val="524658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X </a:t>
                </a:r>
                <a:r>
                  <a:rPr lang="ja-JP" altLang="en-US"/>
                  <a:t>値 </a:t>
                </a:r>
                <a:r>
                  <a:rPr lang="en-US" altLang="ja-JP"/>
                  <a:t>1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524659632"/>
        <c:crosses val="autoZero"/>
        <c:crossBetween val="midCat"/>
      </c:valAx>
      <c:valAx>
        <c:axId val="524659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46589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X </a:t>
            </a:r>
            <a:r>
              <a:rPr lang="ja-JP" altLang="en-US"/>
              <a:t>値 </a:t>
            </a:r>
            <a:r>
              <a:rPr lang="en-US" altLang="ja-JP"/>
              <a:t>2 </a:t>
            </a:r>
            <a:r>
              <a:rPr lang="ja-JP" altLang="en-US"/>
              <a:t>残差グラフ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重回帰分析!$D$2:$D$33</c:f>
              <c:numCache>
                <c:formatCode>0</c:formatCode>
                <c:ptCount val="32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12</c:v>
                </c:pt>
                <c:pt idx="4">
                  <c:v>21</c:v>
                </c:pt>
                <c:pt idx="5">
                  <c:v>17</c:v>
                </c:pt>
                <c:pt idx="6">
                  <c:v>17</c:v>
                </c:pt>
                <c:pt idx="7">
                  <c:v>21</c:v>
                </c:pt>
                <c:pt idx="8">
                  <c:v>25</c:v>
                </c:pt>
                <c:pt idx="9">
                  <c:v>29</c:v>
                </c:pt>
                <c:pt idx="10">
                  <c:v>20</c:v>
                </c:pt>
                <c:pt idx="11">
                  <c:v>23</c:v>
                </c:pt>
                <c:pt idx="12">
                  <c:v>23</c:v>
                </c:pt>
                <c:pt idx="13">
                  <c:v>25</c:v>
                </c:pt>
                <c:pt idx="14">
                  <c:v>26</c:v>
                </c:pt>
                <c:pt idx="15">
                  <c:v>19</c:v>
                </c:pt>
                <c:pt idx="16">
                  <c:v>25</c:v>
                </c:pt>
                <c:pt idx="17">
                  <c:v>19</c:v>
                </c:pt>
                <c:pt idx="18">
                  <c:v>23</c:v>
                </c:pt>
                <c:pt idx="19">
                  <c:v>25</c:v>
                </c:pt>
                <c:pt idx="20">
                  <c:v>22</c:v>
                </c:pt>
                <c:pt idx="21">
                  <c:v>28</c:v>
                </c:pt>
                <c:pt idx="22">
                  <c:v>14</c:v>
                </c:pt>
                <c:pt idx="23">
                  <c:v>26</c:v>
                </c:pt>
                <c:pt idx="24">
                  <c:v>24</c:v>
                </c:pt>
                <c:pt idx="25">
                  <c:v>27</c:v>
                </c:pt>
                <c:pt idx="26">
                  <c:v>17</c:v>
                </c:pt>
                <c:pt idx="27">
                  <c:v>24</c:v>
                </c:pt>
                <c:pt idx="28">
                  <c:v>21</c:v>
                </c:pt>
                <c:pt idx="29">
                  <c:v>23</c:v>
                </c:pt>
                <c:pt idx="30">
                  <c:v>21</c:v>
                </c:pt>
                <c:pt idx="31">
                  <c:v>19</c:v>
                </c:pt>
              </c:numCache>
            </c:numRef>
          </c:xVal>
          <c:yVal>
            <c:numRef>
              <c:f>重回帰分析!$I$27:$I$58</c:f>
              <c:numCache>
                <c:formatCode>General</c:formatCode>
                <c:ptCount val="32"/>
                <c:pt idx="0">
                  <c:v>6.3431338185456265E-2</c:v>
                </c:pt>
                <c:pt idx="1">
                  <c:v>-6.4184594546636248E-2</c:v>
                </c:pt>
                <c:pt idx="2">
                  <c:v>-0.26550140730110627</c:v>
                </c:pt>
                <c:pt idx="3">
                  <c:v>3.0351078948788912E-2</c:v>
                </c:pt>
                <c:pt idx="4">
                  <c:v>0.43535100914807923</c:v>
                </c:pt>
                <c:pt idx="5">
                  <c:v>3.8116147073702367E-3</c:v>
                </c:pt>
                <c:pt idx="6">
                  <c:v>4.9874664721356488E-2</c:v>
                </c:pt>
                <c:pt idx="7">
                  <c:v>-4.4136525693876771E-2</c:v>
                </c:pt>
                <c:pt idx="8">
                  <c:v>-0.16117924111610282</c:v>
                </c:pt>
                <c:pt idx="9">
                  <c:v>0.38551777835957179</c:v>
                </c:pt>
                <c:pt idx="10">
                  <c:v>7.7250253189652118E-2</c:v>
                </c:pt>
                <c:pt idx="11">
                  <c:v>-0.27309116845673875</c:v>
                </c:pt>
                <c:pt idx="12">
                  <c:v>-0.38824879349170427</c:v>
                </c:pt>
                <c:pt idx="13">
                  <c:v>0.73287574385172882</c:v>
                </c:pt>
                <c:pt idx="14">
                  <c:v>-0.40232995003599592</c:v>
                </c:pt>
                <c:pt idx="15">
                  <c:v>3.7416357024229241E-2</c:v>
                </c:pt>
                <c:pt idx="16">
                  <c:v>-3.2202701076941675E-2</c:v>
                </c:pt>
                <c:pt idx="17">
                  <c:v>-4.0403879883580962E-3</c:v>
                </c:pt>
                <c:pt idx="18">
                  <c:v>-0.18096506842876647</c:v>
                </c:pt>
                <c:pt idx="19">
                  <c:v>0.3467095510818099</c:v>
                </c:pt>
                <c:pt idx="20">
                  <c:v>-0.1140905222144557</c:v>
                </c:pt>
                <c:pt idx="21">
                  <c:v>0.1023131444675871</c:v>
                </c:pt>
                <c:pt idx="22">
                  <c:v>-0.4097301665308446</c:v>
                </c:pt>
                <c:pt idx="23">
                  <c:v>-0.82534658281710371</c:v>
                </c:pt>
                <c:pt idx="24">
                  <c:v>0.18250541987862456</c:v>
                </c:pt>
                <c:pt idx="25">
                  <c:v>0.47704669842804037</c:v>
                </c:pt>
                <c:pt idx="26">
                  <c:v>0.3274482068493384</c:v>
                </c:pt>
                <c:pt idx="27">
                  <c:v>-0.41674604499969548</c:v>
                </c:pt>
                <c:pt idx="28">
                  <c:v>0.16434244141312604</c:v>
                </c:pt>
                <c:pt idx="29">
                  <c:v>-1.8549151335749858E-2</c:v>
                </c:pt>
                <c:pt idx="30">
                  <c:v>-0.58231078350995014</c:v>
                </c:pt>
                <c:pt idx="31">
                  <c:v>0.766407789289276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CD-49F9-B212-0805EED9F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60616"/>
        <c:axId val="526161648"/>
      </c:scatterChart>
      <c:valAx>
        <c:axId val="524660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X </a:t>
                </a:r>
                <a:r>
                  <a:rPr lang="ja-JP" altLang="en-US"/>
                  <a:t>値 </a:t>
                </a:r>
                <a:r>
                  <a:rPr lang="en-US" altLang="ja-JP"/>
                  <a:t>2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526161648"/>
        <c:crosses val="autoZero"/>
        <c:crossBetween val="midCat"/>
      </c:valAx>
      <c:valAx>
        <c:axId val="526161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46606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X </a:t>
            </a:r>
            <a:r>
              <a:rPr lang="ja-JP" altLang="en-US"/>
              <a:t>値 </a:t>
            </a:r>
            <a:r>
              <a:rPr lang="en-US" altLang="ja-JP"/>
              <a:t>3 </a:t>
            </a:r>
            <a:r>
              <a:rPr lang="ja-JP" altLang="en-US"/>
              <a:t>残差グラフ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重回帰分析!$E$2:$E$33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</c:numCache>
            </c:numRef>
          </c:xVal>
          <c:yVal>
            <c:numRef>
              <c:f>重回帰分析!$I$27:$I$58</c:f>
              <c:numCache>
                <c:formatCode>General</c:formatCode>
                <c:ptCount val="32"/>
                <c:pt idx="0">
                  <c:v>6.3431338185456265E-2</c:v>
                </c:pt>
                <c:pt idx="1">
                  <c:v>-6.4184594546636248E-2</c:v>
                </c:pt>
                <c:pt idx="2">
                  <c:v>-0.26550140730110627</c:v>
                </c:pt>
                <c:pt idx="3">
                  <c:v>3.0351078948788912E-2</c:v>
                </c:pt>
                <c:pt idx="4">
                  <c:v>0.43535100914807923</c:v>
                </c:pt>
                <c:pt idx="5">
                  <c:v>3.8116147073702367E-3</c:v>
                </c:pt>
                <c:pt idx="6">
                  <c:v>4.9874664721356488E-2</c:v>
                </c:pt>
                <c:pt idx="7">
                  <c:v>-4.4136525693876771E-2</c:v>
                </c:pt>
                <c:pt idx="8">
                  <c:v>-0.16117924111610282</c:v>
                </c:pt>
                <c:pt idx="9">
                  <c:v>0.38551777835957179</c:v>
                </c:pt>
                <c:pt idx="10">
                  <c:v>7.7250253189652118E-2</c:v>
                </c:pt>
                <c:pt idx="11">
                  <c:v>-0.27309116845673875</c:v>
                </c:pt>
                <c:pt idx="12">
                  <c:v>-0.38824879349170427</c:v>
                </c:pt>
                <c:pt idx="13">
                  <c:v>0.73287574385172882</c:v>
                </c:pt>
                <c:pt idx="14">
                  <c:v>-0.40232995003599592</c:v>
                </c:pt>
                <c:pt idx="15">
                  <c:v>3.7416357024229241E-2</c:v>
                </c:pt>
                <c:pt idx="16">
                  <c:v>-3.2202701076941675E-2</c:v>
                </c:pt>
                <c:pt idx="17">
                  <c:v>-4.0403879883580962E-3</c:v>
                </c:pt>
                <c:pt idx="18">
                  <c:v>-0.18096506842876647</c:v>
                </c:pt>
                <c:pt idx="19">
                  <c:v>0.3467095510818099</c:v>
                </c:pt>
                <c:pt idx="20">
                  <c:v>-0.1140905222144557</c:v>
                </c:pt>
                <c:pt idx="21">
                  <c:v>0.1023131444675871</c:v>
                </c:pt>
                <c:pt idx="22">
                  <c:v>-0.4097301665308446</c:v>
                </c:pt>
                <c:pt idx="23">
                  <c:v>-0.82534658281710371</c:v>
                </c:pt>
                <c:pt idx="24">
                  <c:v>0.18250541987862456</c:v>
                </c:pt>
                <c:pt idx="25">
                  <c:v>0.47704669842804037</c:v>
                </c:pt>
                <c:pt idx="26">
                  <c:v>0.3274482068493384</c:v>
                </c:pt>
                <c:pt idx="27">
                  <c:v>-0.41674604499969548</c:v>
                </c:pt>
                <c:pt idx="28">
                  <c:v>0.16434244141312604</c:v>
                </c:pt>
                <c:pt idx="29">
                  <c:v>-1.8549151335749858E-2</c:v>
                </c:pt>
                <c:pt idx="30">
                  <c:v>-0.58231078350995014</c:v>
                </c:pt>
                <c:pt idx="31">
                  <c:v>0.766407789289276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C2-4CD5-8F00-0A044C73C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99632"/>
        <c:axId val="524699960"/>
      </c:scatterChart>
      <c:valAx>
        <c:axId val="524699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X </a:t>
                </a:r>
                <a:r>
                  <a:rPr lang="ja-JP" altLang="en-US"/>
                  <a:t>値 </a:t>
                </a:r>
                <a:r>
                  <a:rPr lang="en-US" altLang="ja-JP"/>
                  <a:t>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4699960"/>
        <c:crosses val="autoZero"/>
        <c:crossBetween val="midCat"/>
      </c:valAx>
      <c:valAx>
        <c:axId val="524699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46996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X </a:t>
            </a:r>
            <a:r>
              <a:rPr lang="ja-JP" altLang="en-US"/>
              <a:t>値 </a:t>
            </a:r>
            <a:r>
              <a:rPr lang="en-US" altLang="ja-JP"/>
              <a:t>1 </a:t>
            </a:r>
            <a:r>
              <a:rPr lang="ja-JP" altLang="en-US"/>
              <a:t>観測値グラフ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重回帰分析!$C$2:$C$33</c:f>
              <c:numCache>
                <c:formatCode>0.0</c:formatCode>
                <c:ptCount val="32"/>
                <c:pt idx="0">
                  <c:v>2.66</c:v>
                </c:pt>
                <c:pt idx="1">
                  <c:v>2.89</c:v>
                </c:pt>
                <c:pt idx="2">
                  <c:v>3.28</c:v>
                </c:pt>
                <c:pt idx="3">
                  <c:v>2.92</c:v>
                </c:pt>
                <c:pt idx="4">
                  <c:v>4</c:v>
                </c:pt>
                <c:pt idx="5">
                  <c:v>2.86</c:v>
                </c:pt>
                <c:pt idx="6">
                  <c:v>2.76</c:v>
                </c:pt>
                <c:pt idx="7">
                  <c:v>2.87</c:v>
                </c:pt>
                <c:pt idx="8">
                  <c:v>3.03</c:v>
                </c:pt>
                <c:pt idx="9">
                  <c:v>3.92</c:v>
                </c:pt>
                <c:pt idx="10">
                  <c:v>2.63</c:v>
                </c:pt>
                <c:pt idx="11">
                  <c:v>3.32</c:v>
                </c:pt>
                <c:pt idx="12">
                  <c:v>3.57</c:v>
                </c:pt>
                <c:pt idx="13">
                  <c:v>3.26</c:v>
                </c:pt>
                <c:pt idx="14">
                  <c:v>3.53</c:v>
                </c:pt>
                <c:pt idx="15">
                  <c:v>2.74</c:v>
                </c:pt>
                <c:pt idx="16">
                  <c:v>2.75</c:v>
                </c:pt>
                <c:pt idx="17">
                  <c:v>2.83</c:v>
                </c:pt>
                <c:pt idx="18">
                  <c:v>3.12</c:v>
                </c:pt>
                <c:pt idx="19">
                  <c:v>3.16</c:v>
                </c:pt>
                <c:pt idx="20">
                  <c:v>2.06</c:v>
                </c:pt>
                <c:pt idx="21">
                  <c:v>3.62</c:v>
                </c:pt>
                <c:pt idx="22">
                  <c:v>2.89</c:v>
                </c:pt>
                <c:pt idx="23">
                  <c:v>3.51</c:v>
                </c:pt>
                <c:pt idx="24">
                  <c:v>3.54</c:v>
                </c:pt>
                <c:pt idx="25">
                  <c:v>2.83</c:v>
                </c:pt>
                <c:pt idx="26">
                  <c:v>3.39</c:v>
                </c:pt>
                <c:pt idx="27">
                  <c:v>2.67</c:v>
                </c:pt>
                <c:pt idx="28">
                  <c:v>3.65</c:v>
                </c:pt>
                <c:pt idx="29">
                  <c:v>4</c:v>
                </c:pt>
                <c:pt idx="30">
                  <c:v>3.1</c:v>
                </c:pt>
                <c:pt idx="31">
                  <c:v>2.39</c:v>
                </c:pt>
              </c:numCache>
            </c:numRef>
          </c:xVal>
          <c:yVal>
            <c:numRef>
              <c:f>重回帰分析!$B$2:$B$33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15-4711-BA21-8AFDBF0E1011}"/>
            </c:ext>
          </c:extLst>
        </c:ser>
        <c:ser>
          <c:idx val="1"/>
          <c:order val="1"/>
          <c:tx>
            <c:v>予測値: Y</c:v>
          </c:tx>
          <c:spPr>
            <a:ln w="19050">
              <a:noFill/>
            </a:ln>
          </c:spPr>
          <c:xVal>
            <c:numRef>
              <c:f>重回帰分析!$C$2:$C$33</c:f>
              <c:numCache>
                <c:formatCode>0.0</c:formatCode>
                <c:ptCount val="32"/>
                <c:pt idx="0">
                  <c:v>2.66</c:v>
                </c:pt>
                <c:pt idx="1">
                  <c:v>2.89</c:v>
                </c:pt>
                <c:pt idx="2">
                  <c:v>3.28</c:v>
                </c:pt>
                <c:pt idx="3">
                  <c:v>2.92</c:v>
                </c:pt>
                <c:pt idx="4">
                  <c:v>4</c:v>
                </c:pt>
                <c:pt idx="5">
                  <c:v>2.86</c:v>
                </c:pt>
                <c:pt idx="6">
                  <c:v>2.76</c:v>
                </c:pt>
                <c:pt idx="7">
                  <c:v>2.87</c:v>
                </c:pt>
                <c:pt idx="8">
                  <c:v>3.03</c:v>
                </c:pt>
                <c:pt idx="9">
                  <c:v>3.92</c:v>
                </c:pt>
                <c:pt idx="10">
                  <c:v>2.63</c:v>
                </c:pt>
                <c:pt idx="11">
                  <c:v>3.32</c:v>
                </c:pt>
                <c:pt idx="12">
                  <c:v>3.57</c:v>
                </c:pt>
                <c:pt idx="13">
                  <c:v>3.26</c:v>
                </c:pt>
                <c:pt idx="14">
                  <c:v>3.53</c:v>
                </c:pt>
                <c:pt idx="15">
                  <c:v>2.74</c:v>
                </c:pt>
                <c:pt idx="16">
                  <c:v>2.75</c:v>
                </c:pt>
                <c:pt idx="17">
                  <c:v>2.83</c:v>
                </c:pt>
                <c:pt idx="18">
                  <c:v>3.12</c:v>
                </c:pt>
                <c:pt idx="19">
                  <c:v>3.16</c:v>
                </c:pt>
                <c:pt idx="20">
                  <c:v>2.06</c:v>
                </c:pt>
                <c:pt idx="21">
                  <c:v>3.62</c:v>
                </c:pt>
                <c:pt idx="22">
                  <c:v>2.89</c:v>
                </c:pt>
                <c:pt idx="23">
                  <c:v>3.51</c:v>
                </c:pt>
                <c:pt idx="24">
                  <c:v>3.54</c:v>
                </c:pt>
                <c:pt idx="25">
                  <c:v>2.83</c:v>
                </c:pt>
                <c:pt idx="26">
                  <c:v>3.39</c:v>
                </c:pt>
                <c:pt idx="27">
                  <c:v>2.67</c:v>
                </c:pt>
                <c:pt idx="28">
                  <c:v>3.65</c:v>
                </c:pt>
                <c:pt idx="29">
                  <c:v>4</c:v>
                </c:pt>
                <c:pt idx="30">
                  <c:v>3.1</c:v>
                </c:pt>
                <c:pt idx="31">
                  <c:v>2.39</c:v>
                </c:pt>
              </c:numCache>
            </c:numRef>
          </c:xVal>
          <c:yVal>
            <c:numRef>
              <c:f>重回帰分析!$H$27:$H$58</c:f>
              <c:numCache>
                <c:formatCode>General</c:formatCode>
                <c:ptCount val="32"/>
                <c:pt idx="0">
                  <c:v>-6.3431338185456265E-2</c:v>
                </c:pt>
                <c:pt idx="1">
                  <c:v>6.4184594546636248E-2</c:v>
                </c:pt>
                <c:pt idx="2">
                  <c:v>0.26550140730110627</c:v>
                </c:pt>
                <c:pt idx="3">
                  <c:v>-3.0351078948788912E-2</c:v>
                </c:pt>
                <c:pt idx="4">
                  <c:v>0.56464899085192077</c:v>
                </c:pt>
                <c:pt idx="5">
                  <c:v>-3.8116147073702367E-3</c:v>
                </c:pt>
                <c:pt idx="6">
                  <c:v>-4.9874664721356488E-2</c:v>
                </c:pt>
                <c:pt idx="7">
                  <c:v>4.4136525693876771E-2</c:v>
                </c:pt>
                <c:pt idx="8">
                  <c:v>0.16117924111610282</c:v>
                </c:pt>
                <c:pt idx="9">
                  <c:v>0.61448222164042821</c:v>
                </c:pt>
                <c:pt idx="10">
                  <c:v>-7.7250253189652118E-2</c:v>
                </c:pt>
                <c:pt idx="11">
                  <c:v>0.27309116845673875</c:v>
                </c:pt>
                <c:pt idx="12">
                  <c:v>0.38824879349170427</c:v>
                </c:pt>
                <c:pt idx="13">
                  <c:v>0.26712425614827118</c:v>
                </c:pt>
                <c:pt idx="14">
                  <c:v>0.40232995003599592</c:v>
                </c:pt>
                <c:pt idx="15">
                  <c:v>-3.7416357024229241E-2</c:v>
                </c:pt>
                <c:pt idx="16">
                  <c:v>3.2202701076941675E-2</c:v>
                </c:pt>
                <c:pt idx="17">
                  <c:v>4.0403879883580962E-3</c:v>
                </c:pt>
                <c:pt idx="18">
                  <c:v>0.18096506842876647</c:v>
                </c:pt>
                <c:pt idx="19">
                  <c:v>0.6532904489181901</c:v>
                </c:pt>
                <c:pt idx="20">
                  <c:v>0.1140905222144557</c:v>
                </c:pt>
                <c:pt idx="21">
                  <c:v>0.8976868555324129</c:v>
                </c:pt>
                <c:pt idx="22">
                  <c:v>0.4097301665308446</c:v>
                </c:pt>
                <c:pt idx="23">
                  <c:v>0.82534658281710371</c:v>
                </c:pt>
                <c:pt idx="24">
                  <c:v>0.81749458012137544</c:v>
                </c:pt>
                <c:pt idx="25">
                  <c:v>0.52295330157195963</c:v>
                </c:pt>
                <c:pt idx="26">
                  <c:v>0.6725517931506616</c:v>
                </c:pt>
                <c:pt idx="27">
                  <c:v>0.41674604499969548</c:v>
                </c:pt>
                <c:pt idx="28">
                  <c:v>0.83565755858687396</c:v>
                </c:pt>
                <c:pt idx="29">
                  <c:v>1.0185491513357499</c:v>
                </c:pt>
                <c:pt idx="30">
                  <c:v>0.58231078350995014</c:v>
                </c:pt>
                <c:pt idx="31">
                  <c:v>0.23359221071072395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15-4711-BA21-8AFDBF0E1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695096"/>
        <c:axId val="643697064"/>
      </c:scatterChart>
      <c:valAx>
        <c:axId val="643695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X </a:t>
                </a:r>
                <a:r>
                  <a:rPr lang="ja-JP" altLang="en-US"/>
                  <a:t>値 </a:t>
                </a:r>
                <a:r>
                  <a:rPr lang="en-US" altLang="ja-JP"/>
                  <a:t>1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643697064"/>
        <c:crosses val="autoZero"/>
        <c:crossBetween val="midCat"/>
      </c:valAx>
      <c:valAx>
        <c:axId val="643697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36950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X </a:t>
            </a:r>
            <a:r>
              <a:rPr lang="ja-JP" altLang="en-US"/>
              <a:t>値 </a:t>
            </a:r>
            <a:r>
              <a:rPr lang="en-US" altLang="ja-JP"/>
              <a:t>2 </a:t>
            </a:r>
            <a:r>
              <a:rPr lang="ja-JP" altLang="en-US"/>
              <a:t>観測値グラフ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重回帰分析!$D$2:$D$33</c:f>
              <c:numCache>
                <c:formatCode>0</c:formatCode>
                <c:ptCount val="32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12</c:v>
                </c:pt>
                <c:pt idx="4">
                  <c:v>21</c:v>
                </c:pt>
                <c:pt idx="5">
                  <c:v>17</c:v>
                </c:pt>
                <c:pt idx="6">
                  <c:v>17</c:v>
                </c:pt>
                <c:pt idx="7">
                  <c:v>21</c:v>
                </c:pt>
                <c:pt idx="8">
                  <c:v>25</c:v>
                </c:pt>
                <c:pt idx="9">
                  <c:v>29</c:v>
                </c:pt>
                <c:pt idx="10">
                  <c:v>20</c:v>
                </c:pt>
                <c:pt idx="11">
                  <c:v>23</c:v>
                </c:pt>
                <c:pt idx="12">
                  <c:v>23</c:v>
                </c:pt>
                <c:pt idx="13">
                  <c:v>25</c:v>
                </c:pt>
                <c:pt idx="14">
                  <c:v>26</c:v>
                </c:pt>
                <c:pt idx="15">
                  <c:v>19</c:v>
                </c:pt>
                <c:pt idx="16">
                  <c:v>25</c:v>
                </c:pt>
                <c:pt idx="17">
                  <c:v>19</c:v>
                </c:pt>
                <c:pt idx="18">
                  <c:v>23</c:v>
                </c:pt>
                <c:pt idx="19">
                  <c:v>25</c:v>
                </c:pt>
                <c:pt idx="20">
                  <c:v>22</c:v>
                </c:pt>
                <c:pt idx="21">
                  <c:v>28</c:v>
                </c:pt>
                <c:pt idx="22">
                  <c:v>14</c:v>
                </c:pt>
                <c:pt idx="23">
                  <c:v>26</c:v>
                </c:pt>
                <c:pt idx="24">
                  <c:v>24</c:v>
                </c:pt>
                <c:pt idx="25">
                  <c:v>27</c:v>
                </c:pt>
                <c:pt idx="26">
                  <c:v>17</c:v>
                </c:pt>
                <c:pt idx="27">
                  <c:v>24</c:v>
                </c:pt>
                <c:pt idx="28">
                  <c:v>21</c:v>
                </c:pt>
                <c:pt idx="29">
                  <c:v>23</c:v>
                </c:pt>
                <c:pt idx="30">
                  <c:v>21</c:v>
                </c:pt>
                <c:pt idx="31">
                  <c:v>19</c:v>
                </c:pt>
              </c:numCache>
            </c:numRef>
          </c:xVal>
          <c:yVal>
            <c:numRef>
              <c:f>重回帰分析!$B$2:$B$33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8B-4111-BD0A-FCD1A19E0C7B}"/>
            </c:ext>
          </c:extLst>
        </c:ser>
        <c:ser>
          <c:idx val="1"/>
          <c:order val="1"/>
          <c:tx>
            <c:v>予測値: Y</c:v>
          </c:tx>
          <c:spPr>
            <a:ln w="19050">
              <a:noFill/>
            </a:ln>
          </c:spPr>
          <c:xVal>
            <c:numRef>
              <c:f>重回帰分析!$D$2:$D$33</c:f>
              <c:numCache>
                <c:formatCode>0</c:formatCode>
                <c:ptCount val="32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12</c:v>
                </c:pt>
                <c:pt idx="4">
                  <c:v>21</c:v>
                </c:pt>
                <c:pt idx="5">
                  <c:v>17</c:v>
                </c:pt>
                <c:pt idx="6">
                  <c:v>17</c:v>
                </c:pt>
                <c:pt idx="7">
                  <c:v>21</c:v>
                </c:pt>
                <c:pt idx="8">
                  <c:v>25</c:v>
                </c:pt>
                <c:pt idx="9">
                  <c:v>29</c:v>
                </c:pt>
                <c:pt idx="10">
                  <c:v>20</c:v>
                </c:pt>
                <c:pt idx="11">
                  <c:v>23</c:v>
                </c:pt>
                <c:pt idx="12">
                  <c:v>23</c:v>
                </c:pt>
                <c:pt idx="13">
                  <c:v>25</c:v>
                </c:pt>
                <c:pt idx="14">
                  <c:v>26</c:v>
                </c:pt>
                <c:pt idx="15">
                  <c:v>19</c:v>
                </c:pt>
                <c:pt idx="16">
                  <c:v>25</c:v>
                </c:pt>
                <c:pt idx="17">
                  <c:v>19</c:v>
                </c:pt>
                <c:pt idx="18">
                  <c:v>23</c:v>
                </c:pt>
                <c:pt idx="19">
                  <c:v>25</c:v>
                </c:pt>
                <c:pt idx="20">
                  <c:v>22</c:v>
                </c:pt>
                <c:pt idx="21">
                  <c:v>28</c:v>
                </c:pt>
                <c:pt idx="22">
                  <c:v>14</c:v>
                </c:pt>
                <c:pt idx="23">
                  <c:v>26</c:v>
                </c:pt>
                <c:pt idx="24">
                  <c:v>24</c:v>
                </c:pt>
                <c:pt idx="25">
                  <c:v>27</c:v>
                </c:pt>
                <c:pt idx="26">
                  <c:v>17</c:v>
                </c:pt>
                <c:pt idx="27">
                  <c:v>24</c:v>
                </c:pt>
                <c:pt idx="28">
                  <c:v>21</c:v>
                </c:pt>
                <c:pt idx="29">
                  <c:v>23</c:v>
                </c:pt>
                <c:pt idx="30">
                  <c:v>21</c:v>
                </c:pt>
                <c:pt idx="31">
                  <c:v>19</c:v>
                </c:pt>
              </c:numCache>
            </c:numRef>
          </c:xVal>
          <c:yVal>
            <c:numRef>
              <c:f>重回帰分析!$H$27:$H$58</c:f>
              <c:numCache>
                <c:formatCode>General</c:formatCode>
                <c:ptCount val="32"/>
                <c:pt idx="0">
                  <c:v>-6.3431338185456265E-2</c:v>
                </c:pt>
                <c:pt idx="1">
                  <c:v>6.4184594546636248E-2</c:v>
                </c:pt>
                <c:pt idx="2">
                  <c:v>0.26550140730110627</c:v>
                </c:pt>
                <c:pt idx="3">
                  <c:v>-3.0351078948788912E-2</c:v>
                </c:pt>
                <c:pt idx="4">
                  <c:v>0.56464899085192077</c:v>
                </c:pt>
                <c:pt idx="5">
                  <c:v>-3.8116147073702367E-3</c:v>
                </c:pt>
                <c:pt idx="6">
                  <c:v>-4.9874664721356488E-2</c:v>
                </c:pt>
                <c:pt idx="7">
                  <c:v>4.4136525693876771E-2</c:v>
                </c:pt>
                <c:pt idx="8">
                  <c:v>0.16117924111610282</c:v>
                </c:pt>
                <c:pt idx="9">
                  <c:v>0.61448222164042821</c:v>
                </c:pt>
                <c:pt idx="10">
                  <c:v>-7.7250253189652118E-2</c:v>
                </c:pt>
                <c:pt idx="11">
                  <c:v>0.27309116845673875</c:v>
                </c:pt>
                <c:pt idx="12">
                  <c:v>0.38824879349170427</c:v>
                </c:pt>
                <c:pt idx="13">
                  <c:v>0.26712425614827118</c:v>
                </c:pt>
                <c:pt idx="14">
                  <c:v>0.40232995003599592</c:v>
                </c:pt>
                <c:pt idx="15">
                  <c:v>-3.7416357024229241E-2</c:v>
                </c:pt>
                <c:pt idx="16">
                  <c:v>3.2202701076941675E-2</c:v>
                </c:pt>
                <c:pt idx="17">
                  <c:v>4.0403879883580962E-3</c:v>
                </c:pt>
                <c:pt idx="18">
                  <c:v>0.18096506842876647</c:v>
                </c:pt>
                <c:pt idx="19">
                  <c:v>0.6532904489181901</c:v>
                </c:pt>
                <c:pt idx="20">
                  <c:v>0.1140905222144557</c:v>
                </c:pt>
                <c:pt idx="21">
                  <c:v>0.8976868555324129</c:v>
                </c:pt>
                <c:pt idx="22">
                  <c:v>0.4097301665308446</c:v>
                </c:pt>
                <c:pt idx="23">
                  <c:v>0.82534658281710371</c:v>
                </c:pt>
                <c:pt idx="24">
                  <c:v>0.81749458012137544</c:v>
                </c:pt>
                <c:pt idx="25">
                  <c:v>0.52295330157195963</c:v>
                </c:pt>
                <c:pt idx="26">
                  <c:v>0.6725517931506616</c:v>
                </c:pt>
                <c:pt idx="27">
                  <c:v>0.41674604499969548</c:v>
                </c:pt>
                <c:pt idx="28">
                  <c:v>0.83565755858687396</c:v>
                </c:pt>
                <c:pt idx="29">
                  <c:v>1.0185491513357499</c:v>
                </c:pt>
                <c:pt idx="30">
                  <c:v>0.58231078350995014</c:v>
                </c:pt>
                <c:pt idx="31">
                  <c:v>0.23359221071072395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8B-4111-BD0A-FCD1A19E0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58320"/>
        <c:axId val="654423336"/>
      </c:scatterChart>
      <c:valAx>
        <c:axId val="524658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X </a:t>
                </a:r>
                <a:r>
                  <a:rPr lang="ja-JP" altLang="en-US"/>
                  <a:t>値 </a:t>
                </a:r>
                <a:r>
                  <a:rPr lang="en-US" altLang="ja-JP"/>
                  <a:t>2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54423336"/>
        <c:crosses val="autoZero"/>
        <c:crossBetween val="midCat"/>
      </c:valAx>
      <c:valAx>
        <c:axId val="654423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46583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X </a:t>
            </a:r>
            <a:r>
              <a:rPr lang="ja-JP" altLang="en-US"/>
              <a:t>値 </a:t>
            </a:r>
            <a:r>
              <a:rPr lang="en-US" altLang="ja-JP"/>
              <a:t>3 </a:t>
            </a:r>
            <a:r>
              <a:rPr lang="ja-JP" altLang="en-US"/>
              <a:t>観測値グラフ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重回帰分析!$E$2:$E$33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</c:numCache>
            </c:numRef>
          </c:xVal>
          <c:yVal>
            <c:numRef>
              <c:f>重回帰分析!$B$2:$B$33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FF-472F-9249-FFBACA85119E}"/>
            </c:ext>
          </c:extLst>
        </c:ser>
        <c:ser>
          <c:idx val="1"/>
          <c:order val="1"/>
          <c:tx>
            <c:v>予測値: Y</c:v>
          </c:tx>
          <c:spPr>
            <a:ln w="19050">
              <a:noFill/>
            </a:ln>
          </c:spPr>
          <c:xVal>
            <c:numRef>
              <c:f>重回帰分析!$E$2:$E$33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</c:numCache>
            </c:numRef>
          </c:xVal>
          <c:yVal>
            <c:numRef>
              <c:f>重回帰分析!$H$27:$H$58</c:f>
              <c:numCache>
                <c:formatCode>General</c:formatCode>
                <c:ptCount val="32"/>
                <c:pt idx="0">
                  <c:v>-6.3431338185456265E-2</c:v>
                </c:pt>
                <c:pt idx="1">
                  <c:v>6.4184594546636248E-2</c:v>
                </c:pt>
                <c:pt idx="2">
                  <c:v>0.26550140730110627</c:v>
                </c:pt>
                <c:pt idx="3">
                  <c:v>-3.0351078948788912E-2</c:v>
                </c:pt>
                <c:pt idx="4">
                  <c:v>0.56464899085192077</c:v>
                </c:pt>
                <c:pt idx="5">
                  <c:v>-3.8116147073702367E-3</c:v>
                </c:pt>
                <c:pt idx="6">
                  <c:v>-4.9874664721356488E-2</c:v>
                </c:pt>
                <c:pt idx="7">
                  <c:v>4.4136525693876771E-2</c:v>
                </c:pt>
                <c:pt idx="8">
                  <c:v>0.16117924111610282</c:v>
                </c:pt>
                <c:pt idx="9">
                  <c:v>0.61448222164042821</c:v>
                </c:pt>
                <c:pt idx="10">
                  <c:v>-7.7250253189652118E-2</c:v>
                </c:pt>
                <c:pt idx="11">
                  <c:v>0.27309116845673875</c:v>
                </c:pt>
                <c:pt idx="12">
                  <c:v>0.38824879349170427</c:v>
                </c:pt>
                <c:pt idx="13">
                  <c:v>0.26712425614827118</c:v>
                </c:pt>
                <c:pt idx="14">
                  <c:v>0.40232995003599592</c:v>
                </c:pt>
                <c:pt idx="15">
                  <c:v>-3.7416357024229241E-2</c:v>
                </c:pt>
                <c:pt idx="16">
                  <c:v>3.2202701076941675E-2</c:v>
                </c:pt>
                <c:pt idx="17">
                  <c:v>4.0403879883580962E-3</c:v>
                </c:pt>
                <c:pt idx="18">
                  <c:v>0.18096506842876647</c:v>
                </c:pt>
                <c:pt idx="19">
                  <c:v>0.6532904489181901</c:v>
                </c:pt>
                <c:pt idx="20">
                  <c:v>0.1140905222144557</c:v>
                </c:pt>
                <c:pt idx="21">
                  <c:v>0.8976868555324129</c:v>
                </c:pt>
                <c:pt idx="22">
                  <c:v>0.4097301665308446</c:v>
                </c:pt>
                <c:pt idx="23">
                  <c:v>0.82534658281710371</c:v>
                </c:pt>
                <c:pt idx="24">
                  <c:v>0.81749458012137544</c:v>
                </c:pt>
                <c:pt idx="25">
                  <c:v>0.52295330157195963</c:v>
                </c:pt>
                <c:pt idx="26">
                  <c:v>0.6725517931506616</c:v>
                </c:pt>
                <c:pt idx="27">
                  <c:v>0.41674604499969548</c:v>
                </c:pt>
                <c:pt idx="28">
                  <c:v>0.83565755858687396</c:v>
                </c:pt>
                <c:pt idx="29">
                  <c:v>1.0185491513357499</c:v>
                </c:pt>
                <c:pt idx="30">
                  <c:v>0.58231078350995014</c:v>
                </c:pt>
                <c:pt idx="31">
                  <c:v>0.23359221071072395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FF-472F-9249-FFBACA851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422352"/>
        <c:axId val="643697392"/>
      </c:scatterChart>
      <c:valAx>
        <c:axId val="65442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X </a:t>
                </a:r>
                <a:r>
                  <a:rPr lang="ja-JP" altLang="en-US"/>
                  <a:t>値 </a:t>
                </a:r>
                <a:r>
                  <a:rPr lang="en-US" altLang="ja-JP"/>
                  <a:t>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3697392"/>
        <c:crosses val="autoZero"/>
        <c:crossBetween val="midCat"/>
      </c:valAx>
      <c:valAx>
        <c:axId val="643697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44223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正規確率グラフ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重回帰分析!$L$27:$L$58</c:f>
              <c:numCache>
                <c:formatCode>General</c:formatCode>
                <c:ptCount val="32"/>
                <c:pt idx="0">
                  <c:v>1.5625</c:v>
                </c:pt>
                <c:pt idx="1">
                  <c:v>4.6875</c:v>
                </c:pt>
                <c:pt idx="2">
                  <c:v>7.8125</c:v>
                </c:pt>
                <c:pt idx="3">
                  <c:v>10.9375</c:v>
                </c:pt>
                <c:pt idx="4">
                  <c:v>14.0625</c:v>
                </c:pt>
                <c:pt idx="5">
                  <c:v>17.1875</c:v>
                </c:pt>
                <c:pt idx="6">
                  <c:v>20.3125</c:v>
                </c:pt>
                <c:pt idx="7">
                  <c:v>23.4375</c:v>
                </c:pt>
                <c:pt idx="8">
                  <c:v>26.5625</c:v>
                </c:pt>
                <c:pt idx="9">
                  <c:v>29.6875</c:v>
                </c:pt>
                <c:pt idx="10">
                  <c:v>32.8125</c:v>
                </c:pt>
                <c:pt idx="11">
                  <c:v>35.9375</c:v>
                </c:pt>
                <c:pt idx="12">
                  <c:v>39.0625</c:v>
                </c:pt>
                <c:pt idx="13">
                  <c:v>42.1875</c:v>
                </c:pt>
                <c:pt idx="14">
                  <c:v>45.3125</c:v>
                </c:pt>
                <c:pt idx="15">
                  <c:v>48.4375</c:v>
                </c:pt>
                <c:pt idx="16">
                  <c:v>51.5625</c:v>
                </c:pt>
                <c:pt idx="17">
                  <c:v>54.6875</c:v>
                </c:pt>
                <c:pt idx="18">
                  <c:v>57.8125</c:v>
                </c:pt>
                <c:pt idx="19">
                  <c:v>60.9375</c:v>
                </c:pt>
                <c:pt idx="20">
                  <c:v>64.0625</c:v>
                </c:pt>
                <c:pt idx="21">
                  <c:v>67.1875</c:v>
                </c:pt>
                <c:pt idx="22">
                  <c:v>70.3125</c:v>
                </c:pt>
                <c:pt idx="23">
                  <c:v>73.4375</c:v>
                </c:pt>
                <c:pt idx="24">
                  <c:v>76.5625</c:v>
                </c:pt>
                <c:pt idx="25">
                  <c:v>79.6875</c:v>
                </c:pt>
                <c:pt idx="26">
                  <c:v>82.8125</c:v>
                </c:pt>
                <c:pt idx="27">
                  <c:v>85.9375</c:v>
                </c:pt>
                <c:pt idx="28">
                  <c:v>89.0625</c:v>
                </c:pt>
                <c:pt idx="29">
                  <c:v>92.1875</c:v>
                </c:pt>
                <c:pt idx="30">
                  <c:v>95.3125</c:v>
                </c:pt>
                <c:pt idx="31">
                  <c:v>98.4375</c:v>
                </c:pt>
              </c:numCache>
            </c:numRef>
          </c:xVal>
          <c:yVal>
            <c:numRef>
              <c:f>重回帰分析!$M$27:$M$58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A6-4B13-AC5D-B31B5208D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45592"/>
        <c:axId val="56045920"/>
      </c:scatterChart>
      <c:valAx>
        <c:axId val="56045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サンプル百分位数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045920"/>
        <c:crosses val="autoZero"/>
        <c:crossBetween val="midCat"/>
      </c:valAx>
      <c:valAx>
        <c:axId val="56045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0455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266700</xdr:colOff>
      <xdr:row>0</xdr:row>
      <xdr:rowOff>142875</xdr:rowOff>
    </xdr:from>
    <xdr:to>
      <xdr:col>20</xdr:col>
      <xdr:colOff>266700</xdr:colOff>
      <xdr:row>10</xdr:row>
      <xdr:rowOff>142875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EF6E68A6-CACD-4F84-81D0-E57940C25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266700</xdr:colOff>
      <xdr:row>2</xdr:row>
      <xdr:rowOff>142875</xdr:rowOff>
    </xdr:from>
    <xdr:to>
      <xdr:col>21</xdr:col>
      <xdr:colOff>266700</xdr:colOff>
      <xdr:row>12</xdr:row>
      <xdr:rowOff>142875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02D76264-1A3B-45F0-AB2F-335463304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266700</xdr:colOff>
      <xdr:row>4</xdr:row>
      <xdr:rowOff>142875</xdr:rowOff>
    </xdr:from>
    <xdr:to>
      <xdr:col>22</xdr:col>
      <xdr:colOff>266700</xdr:colOff>
      <xdr:row>14</xdr:row>
      <xdr:rowOff>142875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AB1CEB2D-AC27-4ECA-BE72-540B044DD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266700</xdr:colOff>
      <xdr:row>6</xdr:row>
      <xdr:rowOff>142875</xdr:rowOff>
    </xdr:from>
    <xdr:to>
      <xdr:col>23</xdr:col>
      <xdr:colOff>266700</xdr:colOff>
      <xdr:row>16</xdr:row>
      <xdr:rowOff>142875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F918A5A7-AFDF-4FC5-95AC-163B3DE44E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266700</xdr:colOff>
      <xdr:row>0</xdr:row>
      <xdr:rowOff>142875</xdr:rowOff>
    </xdr:from>
    <xdr:to>
      <xdr:col>21</xdr:col>
      <xdr:colOff>266700</xdr:colOff>
      <xdr:row>10</xdr:row>
      <xdr:rowOff>142875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88D9650-BE6E-408F-918D-6CEA38E33D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295275</xdr:colOff>
      <xdr:row>12</xdr:row>
      <xdr:rowOff>76200</xdr:rowOff>
    </xdr:from>
    <xdr:to>
      <xdr:col>21</xdr:col>
      <xdr:colOff>295275</xdr:colOff>
      <xdr:row>22</xdr:row>
      <xdr:rowOff>66675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6AB4247-1C33-400D-8E30-820473375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85725</xdr:colOff>
      <xdr:row>24</xdr:row>
      <xdr:rowOff>38100</xdr:rowOff>
    </xdr:from>
    <xdr:to>
      <xdr:col>21</xdr:col>
      <xdr:colOff>85725</xdr:colOff>
      <xdr:row>34</xdr:row>
      <xdr:rowOff>57150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980F0FF-FB7B-40D9-9C1D-1A4CF41CB5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104775</xdr:colOff>
      <xdr:row>36</xdr:row>
      <xdr:rowOff>123825</xdr:rowOff>
    </xdr:from>
    <xdr:to>
      <xdr:col>21</xdr:col>
      <xdr:colOff>295275</xdr:colOff>
      <xdr:row>53</xdr:row>
      <xdr:rowOff>28575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E4630AE-91BF-4646-914E-C053CA021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161925</xdr:colOff>
      <xdr:row>12</xdr:row>
      <xdr:rowOff>76200</xdr:rowOff>
    </xdr:from>
    <xdr:to>
      <xdr:col>28</xdr:col>
      <xdr:colOff>161925</xdr:colOff>
      <xdr:row>22</xdr:row>
      <xdr:rowOff>76200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49C8EF61-4338-4A39-8834-47657B6588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561974</xdr:colOff>
      <xdr:row>19</xdr:row>
      <xdr:rowOff>133350</xdr:rowOff>
    </xdr:from>
    <xdr:to>
      <xdr:col>35</xdr:col>
      <xdr:colOff>152399</xdr:colOff>
      <xdr:row>39</xdr:row>
      <xdr:rowOff>76200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916B3B15-A98A-4A5E-A263-4245B2225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209550</xdr:colOff>
      <xdr:row>36</xdr:row>
      <xdr:rowOff>57150</xdr:rowOff>
    </xdr:from>
    <xdr:to>
      <xdr:col>28</xdr:col>
      <xdr:colOff>209550</xdr:colOff>
      <xdr:row>46</xdr:row>
      <xdr:rowOff>85725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6221F39E-95AA-4C63-88D1-4E10C6624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3B3B-5F90-4AF4-9E14-014318D43EC2}">
  <dimension ref="A1:N63"/>
  <sheetViews>
    <sheetView workbookViewId="0">
      <selection sqref="A1:D33"/>
    </sheetView>
  </sheetViews>
  <sheetFormatPr defaultRowHeight="12" x14ac:dyDescent="0.15"/>
  <cols>
    <col min="1" max="1" width="9.140625" customWidth="1"/>
    <col min="2" max="2" width="10.85546875" customWidth="1"/>
    <col min="3" max="5" width="9.140625" customWidth="1"/>
  </cols>
  <sheetData>
    <row r="1" spans="1:14" x14ac:dyDescent="0.15">
      <c r="A1" t="s">
        <v>1</v>
      </c>
      <c r="B1" t="s">
        <v>0</v>
      </c>
      <c r="C1" t="s">
        <v>2</v>
      </c>
      <c r="D1" t="s">
        <v>4</v>
      </c>
      <c r="F1" t="s">
        <v>15</v>
      </c>
    </row>
    <row r="2" spans="1:14" ht="12.75" thickBot="1" x14ac:dyDescent="0.2">
      <c r="A2">
        <v>1</v>
      </c>
      <c r="B2">
        <v>0</v>
      </c>
      <c r="C2" s="1">
        <v>2.66</v>
      </c>
      <c r="D2">
        <v>0</v>
      </c>
    </row>
    <row r="3" spans="1:14" x14ac:dyDescent="0.15">
      <c r="A3">
        <f>+A2+1</f>
        <v>2</v>
      </c>
      <c r="B3">
        <v>0</v>
      </c>
      <c r="C3" s="1">
        <v>2.89</v>
      </c>
      <c r="D3">
        <v>0</v>
      </c>
      <c r="F3" s="15" t="s">
        <v>16</v>
      </c>
      <c r="G3" s="15"/>
    </row>
    <row r="4" spans="1:14" x14ac:dyDescent="0.15">
      <c r="A4">
        <f t="shared" ref="A4:A33" si="0">+A3+1</f>
        <v>3</v>
      </c>
      <c r="B4">
        <v>0</v>
      </c>
      <c r="C4" s="1">
        <v>3.28</v>
      </c>
      <c r="D4">
        <v>0</v>
      </c>
      <c r="F4" s="12" t="s">
        <v>17</v>
      </c>
      <c r="G4" s="12">
        <v>0.67304724797750937</v>
      </c>
    </row>
    <row r="5" spans="1:14" x14ac:dyDescent="0.15">
      <c r="A5">
        <f t="shared" si="0"/>
        <v>4</v>
      </c>
      <c r="B5">
        <v>0</v>
      </c>
      <c r="C5" s="1">
        <v>2.92</v>
      </c>
      <c r="D5">
        <v>0</v>
      </c>
      <c r="F5" s="12" t="s">
        <v>18</v>
      </c>
      <c r="G5" s="12">
        <v>0.452992598010099</v>
      </c>
    </row>
    <row r="6" spans="1:14" x14ac:dyDescent="0.15">
      <c r="A6">
        <f t="shared" si="0"/>
        <v>5</v>
      </c>
      <c r="B6">
        <v>1</v>
      </c>
      <c r="C6" s="1">
        <v>4</v>
      </c>
      <c r="D6">
        <v>0</v>
      </c>
      <c r="F6" s="12" t="s">
        <v>19</v>
      </c>
      <c r="G6" s="12">
        <v>0.41526794959700242</v>
      </c>
    </row>
    <row r="7" spans="1:14" x14ac:dyDescent="0.15">
      <c r="A7">
        <f t="shared" si="0"/>
        <v>6</v>
      </c>
      <c r="B7">
        <v>0</v>
      </c>
      <c r="C7" s="1">
        <v>2.86</v>
      </c>
      <c r="D7">
        <v>0</v>
      </c>
      <c r="F7" s="12" t="s">
        <v>20</v>
      </c>
      <c r="G7" s="12">
        <v>0.36900190089757073</v>
      </c>
    </row>
    <row r="8" spans="1:14" ht="12.75" thickBot="1" x14ac:dyDescent="0.2">
      <c r="A8">
        <f t="shared" si="0"/>
        <v>7</v>
      </c>
      <c r="B8">
        <v>0</v>
      </c>
      <c r="C8" s="1">
        <v>2.76</v>
      </c>
      <c r="D8">
        <v>0</v>
      </c>
      <c r="F8" s="13" t="s">
        <v>21</v>
      </c>
      <c r="G8" s="13">
        <v>32</v>
      </c>
    </row>
    <row r="9" spans="1:14" x14ac:dyDescent="0.15">
      <c r="A9">
        <f t="shared" si="0"/>
        <v>8</v>
      </c>
      <c r="B9">
        <v>0</v>
      </c>
      <c r="C9" s="1">
        <v>2.87</v>
      </c>
      <c r="D9">
        <v>0</v>
      </c>
    </row>
    <row r="10" spans="1:14" ht="12.75" thickBot="1" x14ac:dyDescent="0.2">
      <c r="A10">
        <f t="shared" si="0"/>
        <v>9</v>
      </c>
      <c r="B10">
        <v>0</v>
      </c>
      <c r="C10" s="1">
        <v>3.03</v>
      </c>
      <c r="D10">
        <v>0</v>
      </c>
      <c r="F10" t="s">
        <v>22</v>
      </c>
    </row>
    <row r="11" spans="1:14" x14ac:dyDescent="0.15">
      <c r="A11">
        <f t="shared" si="0"/>
        <v>10</v>
      </c>
      <c r="B11">
        <v>1</v>
      </c>
      <c r="C11" s="1">
        <v>3.92</v>
      </c>
      <c r="D11">
        <v>0</v>
      </c>
      <c r="F11" s="14"/>
      <c r="G11" s="14" t="s">
        <v>27</v>
      </c>
      <c r="H11" s="14" t="s">
        <v>28</v>
      </c>
      <c r="I11" s="14" t="s">
        <v>29</v>
      </c>
      <c r="J11" s="14" t="s">
        <v>30</v>
      </c>
      <c r="K11" s="14" t="s">
        <v>31</v>
      </c>
    </row>
    <row r="12" spans="1:14" x14ac:dyDescent="0.15">
      <c r="A12">
        <f t="shared" si="0"/>
        <v>11</v>
      </c>
      <c r="B12">
        <v>0</v>
      </c>
      <c r="C12" s="1">
        <v>2.63</v>
      </c>
      <c r="D12">
        <v>0</v>
      </c>
      <c r="F12" s="12" t="s">
        <v>23</v>
      </c>
      <c r="G12" s="12">
        <v>2</v>
      </c>
      <c r="H12" s="12">
        <v>3.2700403168854022</v>
      </c>
      <c r="I12" s="12">
        <v>1.6350201584427011</v>
      </c>
      <c r="J12" s="12">
        <v>12.00786798725569</v>
      </c>
      <c r="K12" s="12">
        <v>1.5881863013157574E-4</v>
      </c>
    </row>
    <row r="13" spans="1:14" x14ac:dyDescent="0.15">
      <c r="A13">
        <f t="shared" si="0"/>
        <v>12</v>
      </c>
      <c r="B13">
        <v>0</v>
      </c>
      <c r="C13" s="1">
        <v>3.32</v>
      </c>
      <c r="D13">
        <v>0</v>
      </c>
      <c r="F13" s="12" t="s">
        <v>24</v>
      </c>
      <c r="G13" s="12">
        <v>29</v>
      </c>
      <c r="H13" s="12">
        <v>3.9487096831145978</v>
      </c>
      <c r="I13" s="12">
        <v>0.1361624028660206</v>
      </c>
      <c r="J13" s="12"/>
      <c r="K13" s="12"/>
    </row>
    <row r="14" spans="1:14" ht="12.75" thickBot="1" x14ac:dyDescent="0.2">
      <c r="A14">
        <f t="shared" si="0"/>
        <v>13</v>
      </c>
      <c r="B14">
        <v>0</v>
      </c>
      <c r="C14" s="1">
        <v>3.57</v>
      </c>
      <c r="D14">
        <v>0</v>
      </c>
      <c r="F14" s="13" t="s">
        <v>25</v>
      </c>
      <c r="G14" s="13">
        <v>31</v>
      </c>
      <c r="H14" s="13">
        <v>7.21875</v>
      </c>
      <c r="I14" s="13"/>
      <c r="J14" s="13"/>
      <c r="K14" s="13"/>
    </row>
    <row r="15" spans="1:14" ht="12.75" thickBot="1" x14ac:dyDescent="0.2">
      <c r="A15">
        <f t="shared" si="0"/>
        <v>14</v>
      </c>
      <c r="B15">
        <v>1</v>
      </c>
      <c r="C15" s="1">
        <v>3.26</v>
      </c>
      <c r="D15">
        <v>0</v>
      </c>
    </row>
    <row r="16" spans="1:14" x14ac:dyDescent="0.15">
      <c r="A16">
        <f t="shared" si="0"/>
        <v>15</v>
      </c>
      <c r="B16">
        <v>0</v>
      </c>
      <c r="C16" s="1">
        <v>3.53</v>
      </c>
      <c r="D16">
        <v>0</v>
      </c>
      <c r="F16" s="14"/>
      <c r="G16" s="14" t="s">
        <v>32</v>
      </c>
      <c r="H16" s="14" t="s">
        <v>20</v>
      </c>
      <c r="I16" s="14" t="s">
        <v>33</v>
      </c>
      <c r="J16" s="14" t="s">
        <v>34</v>
      </c>
      <c r="K16" s="14" t="s">
        <v>35</v>
      </c>
      <c r="L16" s="14" t="s">
        <v>36</v>
      </c>
      <c r="M16" s="14" t="s">
        <v>37</v>
      </c>
      <c r="N16" s="14" t="s">
        <v>38</v>
      </c>
    </row>
    <row r="17" spans="1:14" x14ac:dyDescent="0.15">
      <c r="A17">
        <f t="shared" si="0"/>
        <v>16</v>
      </c>
      <c r="B17">
        <v>0</v>
      </c>
      <c r="C17" s="1">
        <v>2.74</v>
      </c>
      <c r="D17">
        <v>0</v>
      </c>
      <c r="F17" s="12" t="s">
        <v>26</v>
      </c>
      <c r="G17" s="12">
        <v>-1.3788635132299714</v>
      </c>
      <c r="H17" s="12">
        <v>0.44891048162878294</v>
      </c>
      <c r="I17" s="12">
        <v>-3.0715778972837473</v>
      </c>
      <c r="J17" s="12">
        <v>4.5960552791202078E-3</v>
      </c>
      <c r="K17" s="12">
        <v>-2.2969885369212273</v>
      </c>
      <c r="L17" s="12">
        <v>-0.46073848953871555</v>
      </c>
      <c r="M17" s="12">
        <v>-2.2969885369212273</v>
      </c>
      <c r="N17" s="12">
        <v>-0.46073848953871555</v>
      </c>
    </row>
    <row r="18" spans="1:14" x14ac:dyDescent="0.15">
      <c r="A18">
        <f t="shared" si="0"/>
        <v>17</v>
      </c>
      <c r="B18">
        <v>0</v>
      </c>
      <c r="C18" s="1">
        <v>2.75</v>
      </c>
      <c r="D18">
        <v>0</v>
      </c>
      <c r="F18" s="12" t="s">
        <v>39</v>
      </c>
      <c r="G18" s="12">
        <v>0.4953920385369775</v>
      </c>
      <c r="H18" s="12">
        <v>0.14211516061885646</v>
      </c>
      <c r="I18" s="12">
        <v>3.4858493378168602</v>
      </c>
      <c r="J18" s="12">
        <v>1.5821794421755301E-3</v>
      </c>
      <c r="K18" s="12">
        <v>0.20473389944284187</v>
      </c>
      <c r="L18" s="12">
        <v>0.78605017763111307</v>
      </c>
      <c r="M18" s="12">
        <v>0.20473389944284187</v>
      </c>
      <c r="N18" s="12">
        <v>0.78605017763111307</v>
      </c>
    </row>
    <row r="19" spans="1:14" ht="12.75" thickBot="1" x14ac:dyDescent="0.2">
      <c r="A19">
        <f t="shared" si="0"/>
        <v>18</v>
      </c>
      <c r="B19">
        <v>0</v>
      </c>
      <c r="C19" s="1">
        <v>2.83</v>
      </c>
      <c r="D19">
        <v>0</v>
      </c>
      <c r="F19" s="13" t="s">
        <v>40</v>
      </c>
      <c r="G19" s="13">
        <v>0.4390981984073517</v>
      </c>
      <c r="H19" s="13">
        <v>0.13292219697282498</v>
      </c>
      <c r="I19" s="13">
        <v>3.3034226668486548</v>
      </c>
      <c r="J19" s="13">
        <v>2.5443340489277916E-3</v>
      </c>
      <c r="K19" s="13">
        <v>0.16724178106112797</v>
      </c>
      <c r="L19" s="13">
        <v>0.71095461575357544</v>
      </c>
      <c r="M19" s="13">
        <v>0.16724178106112797</v>
      </c>
      <c r="N19" s="13">
        <v>0.71095461575357544</v>
      </c>
    </row>
    <row r="20" spans="1:14" x14ac:dyDescent="0.15">
      <c r="A20">
        <f t="shared" si="0"/>
        <v>19</v>
      </c>
      <c r="B20">
        <v>0</v>
      </c>
      <c r="C20" s="1">
        <v>3.12</v>
      </c>
      <c r="D20">
        <v>0</v>
      </c>
    </row>
    <row r="21" spans="1:14" x14ac:dyDescent="0.15">
      <c r="A21">
        <f t="shared" si="0"/>
        <v>20</v>
      </c>
      <c r="B21">
        <v>1</v>
      </c>
      <c r="C21" s="1">
        <v>3.16</v>
      </c>
      <c r="D21">
        <v>1</v>
      </c>
    </row>
    <row r="22" spans="1:14" x14ac:dyDescent="0.15">
      <c r="A22">
        <f t="shared" si="0"/>
        <v>21</v>
      </c>
      <c r="B22">
        <v>0</v>
      </c>
      <c r="C22" s="1">
        <v>2.06</v>
      </c>
      <c r="D22">
        <v>1</v>
      </c>
    </row>
    <row r="23" spans="1:14" x14ac:dyDescent="0.15">
      <c r="A23">
        <f t="shared" si="0"/>
        <v>22</v>
      </c>
      <c r="B23">
        <v>1</v>
      </c>
      <c r="C23" s="1">
        <v>3.62</v>
      </c>
      <c r="D23">
        <v>1</v>
      </c>
      <c r="F23" t="s">
        <v>42</v>
      </c>
    </row>
    <row r="24" spans="1:14" ht="12.75" thickBot="1" x14ac:dyDescent="0.2">
      <c r="A24">
        <f t="shared" si="0"/>
        <v>23</v>
      </c>
      <c r="B24">
        <v>0</v>
      </c>
      <c r="C24" s="1">
        <v>2.89</v>
      </c>
      <c r="D24">
        <v>1</v>
      </c>
    </row>
    <row r="25" spans="1:14" x14ac:dyDescent="0.15">
      <c r="A25">
        <f t="shared" si="0"/>
        <v>24</v>
      </c>
      <c r="B25">
        <v>0</v>
      </c>
      <c r="C25" s="1">
        <v>3.51</v>
      </c>
      <c r="D25">
        <v>1</v>
      </c>
      <c r="F25" s="14" t="s">
        <v>43</v>
      </c>
      <c r="G25" s="14" t="s">
        <v>44</v>
      </c>
      <c r="H25" s="14" t="s">
        <v>24</v>
      </c>
      <c r="I25" s="14" t="s">
        <v>45</v>
      </c>
    </row>
    <row r="26" spans="1:14" x14ac:dyDescent="0.15">
      <c r="A26">
        <f t="shared" si="0"/>
        <v>25</v>
      </c>
      <c r="B26">
        <v>1</v>
      </c>
      <c r="C26" s="1">
        <v>3.54</v>
      </c>
      <c r="D26">
        <v>1</v>
      </c>
      <c r="F26" s="12">
        <v>1</v>
      </c>
      <c r="G26" s="12">
        <v>-6.1120690721611082E-2</v>
      </c>
      <c r="H26" s="12">
        <v>6.1120690721611082E-2</v>
      </c>
      <c r="I26" s="12">
        <v>0.17125430518421428</v>
      </c>
    </row>
    <row r="27" spans="1:14" x14ac:dyDescent="0.15">
      <c r="A27">
        <f t="shared" si="0"/>
        <v>26</v>
      </c>
      <c r="B27">
        <v>1</v>
      </c>
      <c r="C27" s="1">
        <v>2.83</v>
      </c>
      <c r="D27">
        <v>1</v>
      </c>
      <c r="F27" s="12">
        <v>2</v>
      </c>
      <c r="G27" s="12">
        <v>5.2819478141893583E-2</v>
      </c>
      <c r="H27" s="12">
        <v>-5.2819478141893583E-2</v>
      </c>
      <c r="I27" s="12">
        <v>-0.14799510480964584</v>
      </c>
    </row>
    <row r="28" spans="1:14" x14ac:dyDescent="0.15">
      <c r="A28">
        <f t="shared" si="0"/>
        <v>27</v>
      </c>
      <c r="B28">
        <v>1</v>
      </c>
      <c r="C28" s="1">
        <v>3.39</v>
      </c>
      <c r="D28">
        <v>1</v>
      </c>
      <c r="F28" s="12">
        <v>3</v>
      </c>
      <c r="G28" s="12">
        <v>0.2460223731713147</v>
      </c>
      <c r="H28" s="12">
        <v>-0.2460223731713147</v>
      </c>
      <c r="I28" s="12">
        <v>-0.68933106088619167</v>
      </c>
    </row>
    <row r="29" spans="1:14" x14ac:dyDescent="0.15">
      <c r="A29">
        <f t="shared" si="0"/>
        <v>28</v>
      </c>
      <c r="B29">
        <v>0</v>
      </c>
      <c r="C29" s="1">
        <v>2.67</v>
      </c>
      <c r="D29">
        <v>1</v>
      </c>
      <c r="F29" s="12">
        <v>4</v>
      </c>
      <c r="G29" s="12">
        <v>6.7681239298002849E-2</v>
      </c>
      <c r="H29" s="12">
        <v>-6.7681239298002849E-2</v>
      </c>
      <c r="I29" s="12">
        <v>-0.18963633220014922</v>
      </c>
    </row>
    <row r="30" spans="1:14" x14ac:dyDescent="0.15">
      <c r="A30">
        <f t="shared" si="0"/>
        <v>29</v>
      </c>
      <c r="B30">
        <v>1</v>
      </c>
      <c r="C30" s="1">
        <v>3.65</v>
      </c>
      <c r="D30">
        <v>1</v>
      </c>
      <c r="F30" s="12">
        <v>5</v>
      </c>
      <c r="G30" s="12">
        <v>0.60270464091793863</v>
      </c>
      <c r="H30" s="12">
        <v>0.39729535908206137</v>
      </c>
      <c r="I30" s="12">
        <v>1.1131834386886967</v>
      </c>
    </row>
    <row r="31" spans="1:14" x14ac:dyDescent="0.15">
      <c r="A31">
        <f t="shared" si="0"/>
        <v>30</v>
      </c>
      <c r="B31">
        <v>1</v>
      </c>
      <c r="C31" s="1">
        <v>4</v>
      </c>
      <c r="D31">
        <v>1</v>
      </c>
      <c r="F31" s="12">
        <v>6</v>
      </c>
      <c r="G31" s="12">
        <v>3.7957716985784318E-2</v>
      </c>
      <c r="H31" s="12">
        <v>-3.7957716985784318E-2</v>
      </c>
      <c r="I31" s="12">
        <v>-0.10635387741914244</v>
      </c>
    </row>
    <row r="32" spans="1:14" x14ac:dyDescent="0.15">
      <c r="A32">
        <f t="shared" si="0"/>
        <v>31</v>
      </c>
      <c r="B32">
        <v>0</v>
      </c>
      <c r="C32" s="1">
        <v>3.1</v>
      </c>
      <c r="D32">
        <v>1</v>
      </c>
      <c r="F32" s="12">
        <v>7</v>
      </c>
      <c r="G32" s="12">
        <v>-1.1581486867913604E-2</v>
      </c>
      <c r="H32" s="12">
        <v>1.1581486867913604E-2</v>
      </c>
      <c r="I32" s="12">
        <v>3.2450213882536542E-2</v>
      </c>
    </row>
    <row r="33" spans="1:9" x14ac:dyDescent="0.15">
      <c r="A33">
        <f t="shared" si="0"/>
        <v>32</v>
      </c>
      <c r="B33">
        <v>1</v>
      </c>
      <c r="C33" s="1">
        <v>2.39</v>
      </c>
      <c r="D33">
        <v>1</v>
      </c>
      <c r="F33" s="12">
        <v>8</v>
      </c>
      <c r="G33" s="12">
        <v>4.2911637371153999E-2</v>
      </c>
      <c r="H33" s="12">
        <v>-4.2911637371153999E-2</v>
      </c>
      <c r="I33" s="12">
        <v>-0.12023428654931004</v>
      </c>
    </row>
    <row r="34" spans="1:9" x14ac:dyDescent="0.15">
      <c r="F34" s="12">
        <v>9</v>
      </c>
      <c r="G34" s="12">
        <v>0.12217436353707045</v>
      </c>
      <c r="H34" s="12">
        <v>-0.12217436353707045</v>
      </c>
      <c r="I34" s="12">
        <v>-0.34232083263199581</v>
      </c>
    </row>
    <row r="35" spans="1:9" x14ac:dyDescent="0.15">
      <c r="F35" s="12">
        <v>10</v>
      </c>
      <c r="G35" s="12">
        <v>0.56307327783498029</v>
      </c>
      <c r="H35" s="12">
        <v>0.43692672216501971</v>
      </c>
      <c r="I35" s="12">
        <v>1.2242267117300398</v>
      </c>
    </row>
    <row r="36" spans="1:9" x14ac:dyDescent="0.15">
      <c r="F36" s="12">
        <v>11</v>
      </c>
      <c r="G36" s="12">
        <v>-7.5982451877720569E-2</v>
      </c>
      <c r="H36" s="12">
        <v>7.5982451877720569E-2</v>
      </c>
      <c r="I36" s="12">
        <v>0.2128955325747183</v>
      </c>
    </row>
    <row r="37" spans="1:9" x14ac:dyDescent="0.15">
      <c r="F37" s="12">
        <v>12</v>
      </c>
      <c r="G37" s="12">
        <v>0.26583805471279387</v>
      </c>
      <c r="H37" s="12">
        <v>-0.26583805471279387</v>
      </c>
      <c r="I37" s="12">
        <v>-0.74485269740686333</v>
      </c>
    </row>
    <row r="38" spans="1:9" x14ac:dyDescent="0.15">
      <c r="F38" s="12">
        <v>13</v>
      </c>
      <c r="G38" s="12">
        <v>0.38968606434703812</v>
      </c>
      <c r="H38" s="12">
        <v>-0.38968606434703812</v>
      </c>
      <c r="I38" s="12">
        <v>-1.0918629256610592</v>
      </c>
    </row>
    <row r="39" spans="1:9" x14ac:dyDescent="0.15">
      <c r="F39" s="12">
        <v>14</v>
      </c>
      <c r="G39" s="12">
        <v>0.23611453240057512</v>
      </c>
      <c r="H39" s="12">
        <v>0.76388546759942488</v>
      </c>
      <c r="I39" s="12">
        <v>2.1403337143211183</v>
      </c>
    </row>
    <row r="40" spans="1:9" x14ac:dyDescent="0.15">
      <c r="F40" s="12">
        <v>15</v>
      </c>
      <c r="G40" s="12">
        <v>0.36987038280555917</v>
      </c>
      <c r="H40" s="12">
        <v>-0.36987038280555917</v>
      </c>
      <c r="I40" s="12">
        <v>-1.0363412891403883</v>
      </c>
    </row>
    <row r="41" spans="1:9" x14ac:dyDescent="0.15">
      <c r="F41" s="12">
        <v>16</v>
      </c>
      <c r="G41" s="12">
        <v>-2.1489327638652966E-2</v>
      </c>
      <c r="H41" s="12">
        <v>2.1489327638652966E-2</v>
      </c>
      <c r="I41" s="12">
        <v>6.0211032142871719E-2</v>
      </c>
    </row>
    <row r="42" spans="1:9" x14ac:dyDescent="0.15">
      <c r="F42" s="12">
        <v>17</v>
      </c>
      <c r="G42" s="12">
        <v>-1.6535407253283285E-2</v>
      </c>
      <c r="H42" s="12">
        <v>1.6535407253283285E-2</v>
      </c>
      <c r="I42" s="12">
        <v>4.6330623012704131E-2</v>
      </c>
    </row>
    <row r="43" spans="1:9" x14ac:dyDescent="0.15">
      <c r="F43" s="12">
        <v>18</v>
      </c>
      <c r="G43" s="12">
        <v>2.3095955829675052E-2</v>
      </c>
      <c r="H43" s="12">
        <v>-2.3095955829675052E-2</v>
      </c>
      <c r="I43" s="12">
        <v>-6.471265002863906E-2</v>
      </c>
    </row>
    <row r="44" spans="1:9" x14ac:dyDescent="0.15">
      <c r="F44" s="12">
        <v>19</v>
      </c>
      <c r="G44" s="12">
        <v>0.16675964700539847</v>
      </c>
      <c r="H44" s="12">
        <v>-0.16675964700539847</v>
      </c>
      <c r="I44" s="12">
        <v>-0.46724451480350659</v>
      </c>
    </row>
    <row r="45" spans="1:9" x14ac:dyDescent="0.15">
      <c r="F45" s="12">
        <v>20</v>
      </c>
      <c r="G45" s="12">
        <v>0.62567352695422929</v>
      </c>
      <c r="H45" s="12">
        <v>0.37432647304577071</v>
      </c>
      <c r="I45" s="12">
        <v>1.0488268260169498</v>
      </c>
    </row>
    <row r="46" spans="1:9" x14ac:dyDescent="0.15">
      <c r="F46" s="12">
        <v>21</v>
      </c>
      <c r="G46" s="12">
        <v>8.0742284563553979E-2</v>
      </c>
      <c r="H46" s="12">
        <v>-8.0742284563553979E-2</v>
      </c>
      <c r="I46" s="12">
        <v>-0.22623212661156047</v>
      </c>
    </row>
    <row r="47" spans="1:9" x14ac:dyDescent="0.15">
      <c r="F47" s="12">
        <v>22</v>
      </c>
      <c r="G47" s="12">
        <v>0.85355386468123884</v>
      </c>
      <c r="H47" s="12">
        <v>0.14644613531876116</v>
      </c>
      <c r="I47" s="12">
        <v>0.41032800602922892</v>
      </c>
    </row>
    <row r="48" spans="1:9" x14ac:dyDescent="0.15">
      <c r="F48" s="12">
        <v>23</v>
      </c>
      <c r="G48" s="12">
        <v>0.49191767654924529</v>
      </c>
      <c r="H48" s="12">
        <v>-0.49191767654924529</v>
      </c>
      <c r="I48" s="12">
        <v>-1.378306084415492</v>
      </c>
    </row>
    <row r="49" spans="1:9" x14ac:dyDescent="0.15">
      <c r="F49" s="12">
        <v>24</v>
      </c>
      <c r="G49" s="12">
        <v>0.79906074044217124</v>
      </c>
      <c r="H49" s="12">
        <v>-0.79906074044217124</v>
      </c>
      <c r="I49" s="12">
        <v>-2.2388914504858985</v>
      </c>
    </row>
    <row r="50" spans="1:9" x14ac:dyDescent="0.15">
      <c r="F50" s="12">
        <v>25</v>
      </c>
      <c r="G50" s="12">
        <v>0.81392250159828072</v>
      </c>
      <c r="H50" s="12">
        <v>0.18607749840171928</v>
      </c>
      <c r="I50" s="12">
        <v>0.52137127907057146</v>
      </c>
    </row>
    <row r="51" spans="1:9" x14ac:dyDescent="0.15">
      <c r="F51" s="12">
        <v>26</v>
      </c>
      <c r="G51" s="12">
        <v>0.46219415423702676</v>
      </c>
      <c r="H51" s="12">
        <v>0.5378058457629733</v>
      </c>
      <c r="I51" s="12">
        <v>1.5068803273124889</v>
      </c>
    </row>
    <row r="52" spans="1:9" x14ac:dyDescent="0.15">
      <c r="F52" s="12">
        <v>27</v>
      </c>
      <c r="G52" s="12">
        <v>0.73961369581773417</v>
      </c>
      <c r="H52" s="12">
        <v>0.26038630418226583</v>
      </c>
      <c r="I52" s="12">
        <v>0.72957741602308901</v>
      </c>
    </row>
    <row r="53" spans="1:9" x14ac:dyDescent="0.15">
      <c r="F53" s="12">
        <v>28</v>
      </c>
      <c r="G53" s="12">
        <v>0.3829314280711103</v>
      </c>
      <c r="H53" s="12">
        <v>-0.3829314280711103</v>
      </c>
      <c r="I53" s="12">
        <v>-1.0729370835517995</v>
      </c>
    </row>
    <row r="54" spans="1:9" x14ac:dyDescent="0.15">
      <c r="F54" s="12">
        <v>29</v>
      </c>
      <c r="G54" s="12">
        <v>0.8684156258373481</v>
      </c>
      <c r="H54" s="12">
        <v>0.1315843741626519</v>
      </c>
      <c r="I54" s="12">
        <v>0.36868677863872551</v>
      </c>
    </row>
    <row r="55" spans="1:9" x14ac:dyDescent="0.15">
      <c r="F55" s="12">
        <v>30</v>
      </c>
      <c r="G55" s="12">
        <v>1.0418028393252903</v>
      </c>
      <c r="H55" s="12">
        <v>-4.1802839325290275E-2</v>
      </c>
      <c r="I55" s="12">
        <v>-0.1171275409171494</v>
      </c>
    </row>
    <row r="56" spans="1:9" x14ac:dyDescent="0.15">
      <c r="F56" s="12">
        <v>31</v>
      </c>
      <c r="G56" s="12">
        <v>0.59595000464201053</v>
      </c>
      <c r="H56" s="12">
        <v>-0.59595000464201053</v>
      </c>
      <c r="I56" s="12">
        <v>-1.6697946761490168</v>
      </c>
    </row>
    <row r="57" spans="1:9" ht="12.75" thickBot="1" x14ac:dyDescent="0.2">
      <c r="F57" s="12">
        <v>32</v>
      </c>
      <c r="G57" s="12">
        <v>0.24422165728075657</v>
      </c>
      <c r="H57" s="12">
        <v>0.75577834271924349</v>
      </c>
      <c r="I57" s="13">
        <v>2.1176183290398747</v>
      </c>
    </row>
    <row r="58" spans="1:9" x14ac:dyDescent="0.15">
      <c r="A58" s="17" t="str">
        <f>_xlfn.CONCAT(B1,"/ ",C1,"/ ",D1)</f>
        <v>成績の改善/ 経済の評価点/ 参加・不参加</v>
      </c>
      <c r="B58" s="18"/>
      <c r="C58" s="18"/>
      <c r="D58" s="18"/>
      <c r="E58" s="18"/>
      <c r="F58" s="18"/>
      <c r="G58" s="18" t="s">
        <v>49</v>
      </c>
      <c r="H58" s="19">
        <f>LN(VAR(H26:H57))*F57+2*F57</f>
        <v>-1.9391469260981324</v>
      </c>
    </row>
    <row r="59" spans="1:9" ht="12.75" thickBot="1" x14ac:dyDescent="0.2">
      <c r="A59" s="20"/>
      <c r="B59" s="21"/>
      <c r="C59" s="21"/>
      <c r="D59" s="21"/>
      <c r="E59" s="21"/>
      <c r="F59" s="21"/>
      <c r="G59" s="21" t="s">
        <v>50</v>
      </c>
      <c r="H59" s="22">
        <f>LN(VAR(H26:H57))*F57+2*LN(F57)</f>
        <v>-59.007675120498682</v>
      </c>
    </row>
    <row r="60" spans="1:9" x14ac:dyDescent="0.15">
      <c r="A60" s="17" t="str">
        <f>_xlfn.CONCAT('重回帰分析 (2)'!B1,"/ ",'重回帰分析 (2)'!C1,"/ ",'重回帰分析 (2)'!D1)</f>
        <v>成績の改善/ 生徒の評価点/ 参加・不参加</v>
      </c>
      <c r="B60" s="18"/>
      <c r="C60" s="18"/>
      <c r="D60" s="18"/>
      <c r="E60" s="18"/>
      <c r="F60" s="18"/>
      <c r="G60" s="18" t="str">
        <f>+'重回帰分析 (2)'!G59</f>
        <v>AIC</v>
      </c>
      <c r="H60" s="19">
        <f>+'重回帰分析 (2)'!H59</f>
        <v>6.3741828656966959</v>
      </c>
    </row>
    <row r="61" spans="1:9" ht="12.75" thickBot="1" x14ac:dyDescent="0.2">
      <c r="A61" s="23"/>
      <c r="B61" s="24"/>
      <c r="C61" s="24"/>
      <c r="D61" s="24"/>
      <c r="E61" s="24"/>
      <c r="F61" s="24"/>
      <c r="G61" s="24" t="str">
        <f>+'重回帰分析 (2)'!G60</f>
        <v>BIC</v>
      </c>
      <c r="H61" s="25">
        <f>+'重回帰分析 (2)'!H60</f>
        <v>-50.694345328703854</v>
      </c>
    </row>
    <row r="62" spans="1:9" x14ac:dyDescent="0.15">
      <c r="A62" s="20" t="str">
        <f>_xlfn.CONCAT(重回帰分析!B1,"/ ",重回帰分析!C1,"/ ",重回帰分析!D1,"/ ",重回帰分析!E1)</f>
        <v>成績の改善/ 経済の評価点/ 生徒の評価点/ 参加・不参加</v>
      </c>
      <c r="B62" s="21"/>
      <c r="C62" s="21"/>
      <c r="D62" s="21"/>
      <c r="E62" s="21"/>
      <c r="F62" s="21"/>
      <c r="G62" s="21" t="str">
        <f>+重回帰分析!H59</f>
        <v>AIC</v>
      </c>
      <c r="H62" s="22">
        <f>+重回帰分析!I59</f>
        <v>-2.3201920453323339</v>
      </c>
    </row>
    <row r="63" spans="1:9" ht="12.75" thickBot="1" x14ac:dyDescent="0.2">
      <c r="A63" s="23"/>
      <c r="B63" s="24"/>
      <c r="C63" s="24"/>
      <c r="D63" s="24"/>
      <c r="E63" s="24"/>
      <c r="F63" s="24"/>
      <c r="G63" s="24" t="str">
        <f>+重回帰分析!H60</f>
        <v>BIC</v>
      </c>
      <c r="H63" s="25">
        <f>+重回帰分析!I60</f>
        <v>-59.388720239732883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299B-AF0E-4C7E-B1E1-67F85F02356C}">
  <dimension ref="A1:N60"/>
  <sheetViews>
    <sheetView topLeftCell="A21" workbookViewId="0">
      <selection activeCell="H60" sqref="H60"/>
    </sheetView>
  </sheetViews>
  <sheetFormatPr defaultRowHeight="12" x14ac:dyDescent="0.15"/>
  <cols>
    <col min="1" max="1" width="9.140625" customWidth="1"/>
    <col min="2" max="2" width="10.85546875" customWidth="1"/>
    <col min="3" max="5" width="9.140625" customWidth="1"/>
  </cols>
  <sheetData>
    <row r="1" spans="1:14" x14ac:dyDescent="0.15">
      <c r="A1" t="s">
        <v>1</v>
      </c>
      <c r="B1" t="s">
        <v>0</v>
      </c>
      <c r="C1" t="s">
        <v>3</v>
      </c>
      <c r="D1" t="s">
        <v>4</v>
      </c>
      <c r="F1" t="s">
        <v>15</v>
      </c>
    </row>
    <row r="2" spans="1:14" ht="12.75" thickBot="1" x14ac:dyDescent="0.2">
      <c r="A2">
        <v>1</v>
      </c>
      <c r="B2">
        <v>0</v>
      </c>
      <c r="C2" s="2">
        <v>20</v>
      </c>
      <c r="D2">
        <v>0</v>
      </c>
    </row>
    <row r="3" spans="1:14" x14ac:dyDescent="0.15">
      <c r="A3">
        <f>+A2+1</f>
        <v>2</v>
      </c>
      <c r="B3">
        <v>0</v>
      </c>
      <c r="C3" s="2">
        <v>22</v>
      </c>
      <c r="D3">
        <v>0</v>
      </c>
      <c r="F3" s="15" t="s">
        <v>16</v>
      </c>
      <c r="G3" s="15"/>
    </row>
    <row r="4" spans="1:14" x14ac:dyDescent="0.15">
      <c r="A4">
        <f t="shared" ref="A4:A33" si="0">+A3+1</f>
        <v>3</v>
      </c>
      <c r="B4">
        <v>0</v>
      </c>
      <c r="C4" s="2">
        <v>24</v>
      </c>
      <c r="D4">
        <v>0</v>
      </c>
      <c r="F4" s="12" t="s">
        <v>17</v>
      </c>
      <c r="G4" s="12">
        <v>0.53918225473901071</v>
      </c>
    </row>
    <row r="5" spans="1:14" x14ac:dyDescent="0.15">
      <c r="A5">
        <f t="shared" si="0"/>
        <v>4</v>
      </c>
      <c r="B5">
        <v>0</v>
      </c>
      <c r="C5" s="2">
        <v>12</v>
      </c>
      <c r="D5">
        <v>0</v>
      </c>
      <c r="F5" s="12" t="s">
        <v>18</v>
      </c>
      <c r="G5" s="12">
        <v>0.29071750382544348</v>
      </c>
    </row>
    <row r="6" spans="1:14" x14ac:dyDescent="0.15">
      <c r="A6">
        <f t="shared" si="0"/>
        <v>5</v>
      </c>
      <c r="B6">
        <v>1</v>
      </c>
      <c r="C6" s="2">
        <v>21</v>
      </c>
      <c r="D6">
        <v>0</v>
      </c>
      <c r="F6" s="12" t="s">
        <v>19</v>
      </c>
      <c r="G6" s="12">
        <v>0.24180146960650853</v>
      </c>
    </row>
    <row r="7" spans="1:14" x14ac:dyDescent="0.15">
      <c r="A7">
        <f t="shared" si="0"/>
        <v>6</v>
      </c>
      <c r="B7">
        <v>0</v>
      </c>
      <c r="C7" s="2">
        <v>17</v>
      </c>
      <c r="D7">
        <v>0</v>
      </c>
      <c r="F7" s="12" t="s">
        <v>20</v>
      </c>
      <c r="G7" s="12">
        <v>0.42018604332958071</v>
      </c>
    </row>
    <row r="8" spans="1:14" ht="12.75" thickBot="1" x14ac:dyDescent="0.2">
      <c r="A8">
        <f t="shared" si="0"/>
        <v>7</v>
      </c>
      <c r="B8">
        <v>0</v>
      </c>
      <c r="C8" s="2">
        <v>17</v>
      </c>
      <c r="D8">
        <v>0</v>
      </c>
      <c r="F8" s="13" t="s">
        <v>21</v>
      </c>
      <c r="G8" s="13">
        <v>32</v>
      </c>
    </row>
    <row r="9" spans="1:14" x14ac:dyDescent="0.15">
      <c r="A9">
        <f t="shared" si="0"/>
        <v>8</v>
      </c>
      <c r="B9">
        <v>0</v>
      </c>
      <c r="C9" s="2">
        <v>21</v>
      </c>
      <c r="D9">
        <v>0</v>
      </c>
    </row>
    <row r="10" spans="1:14" ht="12.75" thickBot="1" x14ac:dyDescent="0.2">
      <c r="A10">
        <f t="shared" si="0"/>
        <v>9</v>
      </c>
      <c r="B10">
        <v>0</v>
      </c>
      <c r="C10" s="2">
        <v>25</v>
      </c>
      <c r="D10">
        <v>0</v>
      </c>
      <c r="F10" t="s">
        <v>22</v>
      </c>
    </row>
    <row r="11" spans="1:14" x14ac:dyDescent="0.15">
      <c r="A11">
        <f t="shared" si="0"/>
        <v>10</v>
      </c>
      <c r="B11">
        <v>1</v>
      </c>
      <c r="C11" s="2">
        <v>29</v>
      </c>
      <c r="D11">
        <v>0</v>
      </c>
      <c r="F11" s="14"/>
      <c r="G11" s="14" t="s">
        <v>27</v>
      </c>
      <c r="H11" s="14" t="s">
        <v>28</v>
      </c>
      <c r="I11" s="14" t="s">
        <v>29</v>
      </c>
      <c r="J11" s="14" t="s">
        <v>30</v>
      </c>
      <c r="K11" s="14" t="s">
        <v>31</v>
      </c>
    </row>
    <row r="12" spans="1:14" x14ac:dyDescent="0.15">
      <c r="A12">
        <f t="shared" si="0"/>
        <v>11</v>
      </c>
      <c r="B12">
        <v>0</v>
      </c>
      <c r="C12" s="2">
        <v>20</v>
      </c>
      <c r="D12">
        <v>0</v>
      </c>
      <c r="F12" s="12" t="s">
        <v>23</v>
      </c>
      <c r="G12" s="12">
        <v>2</v>
      </c>
      <c r="H12" s="12">
        <v>2.0986169807399202</v>
      </c>
      <c r="I12" s="12">
        <v>1.0493084903699601</v>
      </c>
      <c r="J12" s="12">
        <v>5.9431944651169104</v>
      </c>
      <c r="K12" s="12">
        <v>6.8687706330403152E-3</v>
      </c>
    </row>
    <row r="13" spans="1:14" x14ac:dyDescent="0.15">
      <c r="A13">
        <f t="shared" si="0"/>
        <v>12</v>
      </c>
      <c r="B13">
        <v>0</v>
      </c>
      <c r="C13" s="2">
        <v>23</v>
      </c>
      <c r="D13">
        <v>0</v>
      </c>
      <c r="F13" s="12" t="s">
        <v>24</v>
      </c>
      <c r="G13" s="12">
        <v>29</v>
      </c>
      <c r="H13" s="12">
        <v>5.1201330192600798</v>
      </c>
      <c r="I13" s="12">
        <v>0.17655631100896826</v>
      </c>
      <c r="J13" s="12"/>
      <c r="K13" s="12"/>
    </row>
    <row r="14" spans="1:14" ht="12.75" thickBot="1" x14ac:dyDescent="0.2">
      <c r="A14">
        <f t="shared" si="0"/>
        <v>13</v>
      </c>
      <c r="B14">
        <v>0</v>
      </c>
      <c r="C14" s="2">
        <v>23</v>
      </c>
      <c r="D14">
        <v>0</v>
      </c>
      <c r="F14" s="13" t="s">
        <v>25</v>
      </c>
      <c r="G14" s="13">
        <v>31</v>
      </c>
      <c r="H14" s="13">
        <v>7.21875</v>
      </c>
      <c r="I14" s="13"/>
      <c r="J14" s="13"/>
      <c r="K14" s="13"/>
    </row>
    <row r="15" spans="1:14" ht="12.75" thickBot="1" x14ac:dyDescent="0.2">
      <c r="A15">
        <f t="shared" si="0"/>
        <v>14</v>
      </c>
      <c r="B15">
        <v>1</v>
      </c>
      <c r="C15" s="2">
        <v>25</v>
      </c>
      <c r="D15">
        <v>0</v>
      </c>
    </row>
    <row r="16" spans="1:14" x14ac:dyDescent="0.15">
      <c r="A16">
        <f t="shared" si="0"/>
        <v>15</v>
      </c>
      <c r="B16">
        <v>0</v>
      </c>
      <c r="C16" s="2">
        <v>26</v>
      </c>
      <c r="D16">
        <v>0</v>
      </c>
      <c r="F16" s="14"/>
      <c r="G16" s="14" t="s">
        <v>32</v>
      </c>
      <c r="H16" s="14" t="s">
        <v>20</v>
      </c>
      <c r="I16" s="14" t="s">
        <v>33</v>
      </c>
      <c r="J16" s="14" t="s">
        <v>34</v>
      </c>
      <c r="K16" s="14" t="s">
        <v>35</v>
      </c>
      <c r="L16" s="14" t="s">
        <v>36</v>
      </c>
      <c r="M16" s="14" t="s">
        <v>37</v>
      </c>
      <c r="N16" s="14" t="s">
        <v>38</v>
      </c>
    </row>
    <row r="17" spans="1:14" x14ac:dyDescent="0.15">
      <c r="A17">
        <f t="shared" si="0"/>
        <v>16</v>
      </c>
      <c r="B17">
        <v>0</v>
      </c>
      <c r="C17" s="2">
        <v>19</v>
      </c>
      <c r="D17">
        <v>0</v>
      </c>
      <c r="F17" s="12" t="s">
        <v>26</v>
      </c>
      <c r="G17" s="12">
        <v>-0.53748094776222788</v>
      </c>
      <c r="H17" s="12">
        <v>0.43128887978107489</v>
      </c>
      <c r="I17" s="12">
        <v>-1.2462202782391625</v>
      </c>
      <c r="J17" s="12">
        <v>0.2226570756334007</v>
      </c>
      <c r="K17" s="12">
        <v>-1.4195657490126909</v>
      </c>
      <c r="L17" s="12">
        <v>0.34460385348823508</v>
      </c>
      <c r="M17" s="12">
        <v>-1.4195657490126909</v>
      </c>
      <c r="N17" s="12">
        <v>0.34460385348823508</v>
      </c>
    </row>
    <row r="18" spans="1:14" x14ac:dyDescent="0.15">
      <c r="A18">
        <f t="shared" si="0"/>
        <v>17</v>
      </c>
      <c r="B18">
        <v>0</v>
      </c>
      <c r="C18" s="2">
        <v>25</v>
      </c>
      <c r="D18">
        <v>0</v>
      </c>
      <c r="F18" s="12" t="s">
        <v>39</v>
      </c>
      <c r="G18" s="12">
        <v>3.2146321186088393E-2</v>
      </c>
      <c r="H18" s="12">
        <v>1.9433532710204274E-2</v>
      </c>
      <c r="I18" s="12">
        <v>1.6541676526578626</v>
      </c>
      <c r="J18" s="12">
        <v>0.10887892451723812</v>
      </c>
      <c r="K18" s="12">
        <v>-7.5997159641769049E-3</v>
      </c>
      <c r="L18" s="12">
        <v>7.1892358336353684E-2</v>
      </c>
      <c r="M18" s="12">
        <v>-7.5997159641769049E-3</v>
      </c>
      <c r="N18" s="12">
        <v>7.1892358336353684E-2</v>
      </c>
    </row>
    <row r="19" spans="1:14" ht="12.75" thickBot="1" x14ac:dyDescent="0.2">
      <c r="A19">
        <f t="shared" si="0"/>
        <v>18</v>
      </c>
      <c r="B19">
        <v>0</v>
      </c>
      <c r="C19" s="2">
        <v>19</v>
      </c>
      <c r="D19">
        <v>0</v>
      </c>
      <c r="F19" s="13" t="s">
        <v>40</v>
      </c>
      <c r="G19" s="13">
        <v>0.43328252736594153</v>
      </c>
      <c r="H19" s="13">
        <v>0.15194686802226462</v>
      </c>
      <c r="I19" s="13">
        <v>2.8515397059875762</v>
      </c>
      <c r="J19" s="13">
        <v>7.9362876430723889E-3</v>
      </c>
      <c r="K19" s="13">
        <v>0.12251628885757992</v>
      </c>
      <c r="L19" s="13">
        <v>0.74404876587430313</v>
      </c>
      <c r="M19" s="13">
        <v>0.12251628885757992</v>
      </c>
      <c r="N19" s="13">
        <v>0.74404876587430313</v>
      </c>
    </row>
    <row r="20" spans="1:14" x14ac:dyDescent="0.15">
      <c r="A20">
        <f t="shared" si="0"/>
        <v>19</v>
      </c>
      <c r="B20">
        <v>0</v>
      </c>
      <c r="C20" s="2">
        <v>23</v>
      </c>
      <c r="D20">
        <v>0</v>
      </c>
    </row>
    <row r="21" spans="1:14" x14ac:dyDescent="0.15">
      <c r="A21">
        <f t="shared" si="0"/>
        <v>20</v>
      </c>
      <c r="B21">
        <v>1</v>
      </c>
      <c r="C21" s="2">
        <v>25</v>
      </c>
      <c r="D21">
        <v>1</v>
      </c>
    </row>
    <row r="22" spans="1:14" x14ac:dyDescent="0.15">
      <c r="A22">
        <f t="shared" si="0"/>
        <v>21</v>
      </c>
      <c r="B22">
        <v>0</v>
      </c>
      <c r="C22" s="2">
        <v>22</v>
      </c>
      <c r="D22">
        <v>1</v>
      </c>
    </row>
    <row r="23" spans="1:14" x14ac:dyDescent="0.15">
      <c r="A23">
        <f t="shared" si="0"/>
        <v>22</v>
      </c>
      <c r="B23">
        <v>1</v>
      </c>
      <c r="C23" s="2">
        <v>28</v>
      </c>
      <c r="D23">
        <v>1</v>
      </c>
    </row>
    <row r="24" spans="1:14" x14ac:dyDescent="0.15">
      <c r="A24">
        <f t="shared" si="0"/>
        <v>23</v>
      </c>
      <c r="B24">
        <v>0</v>
      </c>
      <c r="C24" s="2">
        <v>14</v>
      </c>
      <c r="D24">
        <v>1</v>
      </c>
      <c r="F24" t="s">
        <v>42</v>
      </c>
    </row>
    <row r="25" spans="1:14" ht="12.75" thickBot="1" x14ac:dyDescent="0.2">
      <c r="A25">
        <f t="shared" si="0"/>
        <v>24</v>
      </c>
      <c r="B25">
        <v>0</v>
      </c>
      <c r="C25" s="2">
        <v>26</v>
      </c>
      <c r="D25">
        <v>1</v>
      </c>
    </row>
    <row r="26" spans="1:14" x14ac:dyDescent="0.15">
      <c r="A26">
        <f t="shared" si="0"/>
        <v>25</v>
      </c>
      <c r="B26">
        <v>1</v>
      </c>
      <c r="C26" s="2">
        <v>24</v>
      </c>
      <c r="D26">
        <v>1</v>
      </c>
      <c r="F26" s="14" t="s">
        <v>43</v>
      </c>
      <c r="G26" s="14" t="s">
        <v>44</v>
      </c>
      <c r="H26" s="14" t="s">
        <v>24</v>
      </c>
      <c r="I26" s="14" t="s">
        <v>45</v>
      </c>
    </row>
    <row r="27" spans="1:14" x14ac:dyDescent="0.15">
      <c r="A27">
        <f t="shared" si="0"/>
        <v>26</v>
      </c>
      <c r="B27">
        <v>1</v>
      </c>
      <c r="C27" s="2">
        <v>27</v>
      </c>
      <c r="D27">
        <v>1</v>
      </c>
      <c r="F27" s="12">
        <v>1</v>
      </c>
      <c r="G27" s="12">
        <v>0.10544547595954001</v>
      </c>
      <c r="H27" s="12">
        <v>-0.10544547595954001</v>
      </c>
      <c r="I27" s="12">
        <v>-0.25945866335689771</v>
      </c>
    </row>
    <row r="28" spans="1:14" x14ac:dyDescent="0.15">
      <c r="A28">
        <f t="shared" si="0"/>
        <v>27</v>
      </c>
      <c r="B28">
        <v>1</v>
      </c>
      <c r="C28" s="2">
        <v>17</v>
      </c>
      <c r="D28">
        <v>1</v>
      </c>
      <c r="F28" s="12">
        <v>2</v>
      </c>
      <c r="G28" s="12">
        <v>0.16973811833171681</v>
      </c>
      <c r="H28" s="12">
        <v>-0.16973811833171681</v>
      </c>
      <c r="I28" s="12">
        <v>-0.41765684968751593</v>
      </c>
    </row>
    <row r="29" spans="1:14" x14ac:dyDescent="0.15">
      <c r="A29">
        <f t="shared" si="0"/>
        <v>28</v>
      </c>
      <c r="B29">
        <v>0</v>
      </c>
      <c r="C29" s="2">
        <v>24</v>
      </c>
      <c r="D29">
        <v>1</v>
      </c>
      <c r="F29" s="12">
        <v>3</v>
      </c>
      <c r="G29" s="12">
        <v>0.2340307607038935</v>
      </c>
      <c r="H29" s="12">
        <v>-0.2340307607038935</v>
      </c>
      <c r="I29" s="12">
        <v>-0.57585503601813393</v>
      </c>
    </row>
    <row r="30" spans="1:14" x14ac:dyDescent="0.15">
      <c r="A30">
        <f t="shared" si="0"/>
        <v>29</v>
      </c>
      <c r="B30">
        <v>1</v>
      </c>
      <c r="C30" s="2">
        <v>21</v>
      </c>
      <c r="D30">
        <v>1</v>
      </c>
      <c r="F30" s="12">
        <v>4</v>
      </c>
      <c r="G30" s="12">
        <v>-0.15172509352916719</v>
      </c>
      <c r="H30" s="12">
        <v>0.15172509352916719</v>
      </c>
      <c r="I30" s="12">
        <v>0.37333408196557527</v>
      </c>
    </row>
    <row r="31" spans="1:14" x14ac:dyDescent="0.15">
      <c r="A31">
        <f t="shared" si="0"/>
        <v>30</v>
      </c>
      <c r="B31">
        <v>1</v>
      </c>
      <c r="C31" s="2">
        <v>23</v>
      </c>
      <c r="D31">
        <v>1</v>
      </c>
      <c r="F31" s="12">
        <v>5</v>
      </c>
      <c r="G31" s="12">
        <v>0.13759179714562841</v>
      </c>
      <c r="H31" s="12">
        <v>0.86240820285437159</v>
      </c>
      <c r="I31" s="12">
        <v>2.1220377407796724</v>
      </c>
    </row>
    <row r="32" spans="1:14" x14ac:dyDescent="0.15">
      <c r="A32">
        <f t="shared" si="0"/>
        <v>31</v>
      </c>
      <c r="B32">
        <v>0</v>
      </c>
      <c r="C32" s="2">
        <v>21</v>
      </c>
      <c r="D32">
        <v>1</v>
      </c>
      <c r="F32" s="12">
        <v>6</v>
      </c>
      <c r="G32" s="12">
        <v>9.0065124012748132E-3</v>
      </c>
      <c r="H32" s="12">
        <v>-9.0065124012748132E-3</v>
      </c>
      <c r="I32" s="12">
        <v>-2.216138386097034E-2</v>
      </c>
    </row>
    <row r="33" spans="1:9" x14ac:dyDescent="0.15">
      <c r="A33">
        <f t="shared" si="0"/>
        <v>32</v>
      </c>
      <c r="B33">
        <v>1</v>
      </c>
      <c r="C33" s="2">
        <v>19</v>
      </c>
      <c r="D33">
        <v>1</v>
      </c>
      <c r="F33" s="12">
        <v>7</v>
      </c>
      <c r="G33" s="12">
        <v>9.0065124012748132E-3</v>
      </c>
      <c r="H33" s="12">
        <v>-9.0065124012748132E-3</v>
      </c>
      <c r="I33" s="12">
        <v>-2.216138386097034E-2</v>
      </c>
    </row>
    <row r="34" spans="1:9" x14ac:dyDescent="0.15">
      <c r="F34" s="12">
        <v>8</v>
      </c>
      <c r="G34" s="12">
        <v>0.13759179714562841</v>
      </c>
      <c r="H34" s="12">
        <v>-0.13759179714562841</v>
      </c>
      <c r="I34" s="12">
        <v>-0.33855775652220682</v>
      </c>
    </row>
    <row r="35" spans="1:9" x14ac:dyDescent="0.15">
      <c r="F35" s="12">
        <v>9</v>
      </c>
      <c r="G35" s="12">
        <v>0.2661770818899819</v>
      </c>
      <c r="H35" s="12">
        <v>-0.2661770818899819</v>
      </c>
      <c r="I35" s="12">
        <v>-0.65495412918344298</v>
      </c>
    </row>
    <row r="36" spans="1:9" x14ac:dyDescent="0.15">
      <c r="F36" s="12">
        <v>10</v>
      </c>
      <c r="G36" s="12">
        <v>0.3947623666343355</v>
      </c>
      <c r="H36" s="12">
        <v>0.6052376333656645</v>
      </c>
      <c r="I36" s="12">
        <v>1.4892449954571996</v>
      </c>
    </row>
    <row r="37" spans="1:9" x14ac:dyDescent="0.15">
      <c r="F37" s="12">
        <v>11</v>
      </c>
      <c r="G37" s="12">
        <v>0.10544547595954001</v>
      </c>
      <c r="H37" s="12">
        <v>-0.10544547595954001</v>
      </c>
      <c r="I37" s="12">
        <v>-0.25945866335689771</v>
      </c>
    </row>
    <row r="38" spans="1:9" x14ac:dyDescent="0.15">
      <c r="F38" s="12">
        <v>12</v>
      </c>
      <c r="G38" s="12">
        <v>0.20188443951780521</v>
      </c>
      <c r="H38" s="12">
        <v>-0.20188443951780521</v>
      </c>
      <c r="I38" s="12">
        <v>-0.49675594285282504</v>
      </c>
    </row>
    <row r="39" spans="1:9" x14ac:dyDescent="0.15">
      <c r="F39" s="12">
        <v>13</v>
      </c>
      <c r="G39" s="12">
        <v>0.20188443951780521</v>
      </c>
      <c r="H39" s="12">
        <v>-0.20188443951780521</v>
      </c>
      <c r="I39" s="12">
        <v>-0.49675594285282504</v>
      </c>
    </row>
    <row r="40" spans="1:9" x14ac:dyDescent="0.15">
      <c r="F40" s="12">
        <v>14</v>
      </c>
      <c r="G40" s="12">
        <v>0.2661770818899819</v>
      </c>
      <c r="H40" s="12">
        <v>0.7338229181100181</v>
      </c>
      <c r="I40" s="12">
        <v>1.805641368118436</v>
      </c>
    </row>
    <row r="41" spans="1:9" x14ac:dyDescent="0.15">
      <c r="F41" s="12">
        <v>15</v>
      </c>
      <c r="G41" s="12">
        <v>0.2983234030760703</v>
      </c>
      <c r="H41" s="12">
        <v>-0.2983234030760703</v>
      </c>
      <c r="I41" s="12">
        <v>-0.73405322234875214</v>
      </c>
    </row>
    <row r="42" spans="1:9" x14ac:dyDescent="0.15">
      <c r="F42" s="12">
        <v>16</v>
      </c>
      <c r="G42" s="12">
        <v>7.3299154773451614E-2</v>
      </c>
      <c r="H42" s="12">
        <v>-7.3299154773451614E-2</v>
      </c>
      <c r="I42" s="12">
        <v>-0.18035957019158858</v>
      </c>
    </row>
    <row r="43" spans="1:9" x14ac:dyDescent="0.15">
      <c r="F43" s="12">
        <v>17</v>
      </c>
      <c r="G43" s="12">
        <v>0.2661770818899819</v>
      </c>
      <c r="H43" s="12">
        <v>-0.2661770818899819</v>
      </c>
      <c r="I43" s="12">
        <v>-0.65495412918344298</v>
      </c>
    </row>
    <row r="44" spans="1:9" x14ac:dyDescent="0.15">
      <c r="F44" s="12">
        <v>18</v>
      </c>
      <c r="G44" s="12">
        <v>7.3299154773451614E-2</v>
      </c>
      <c r="H44" s="12">
        <v>-7.3299154773451614E-2</v>
      </c>
      <c r="I44" s="12">
        <v>-0.18035957019158858</v>
      </c>
    </row>
    <row r="45" spans="1:9" x14ac:dyDescent="0.15">
      <c r="F45" s="12">
        <v>19</v>
      </c>
      <c r="G45" s="12">
        <v>0.20188443951780521</v>
      </c>
      <c r="H45" s="12">
        <v>-0.20188443951780521</v>
      </c>
      <c r="I45" s="12">
        <v>-0.49675594285282504</v>
      </c>
    </row>
    <row r="46" spans="1:9" x14ac:dyDescent="0.15">
      <c r="F46" s="12">
        <v>20</v>
      </c>
      <c r="G46" s="12">
        <v>0.69945960925592343</v>
      </c>
      <c r="H46" s="12">
        <v>0.30054039074407657</v>
      </c>
      <c r="I46" s="12">
        <v>0.73950833222222212</v>
      </c>
    </row>
    <row r="47" spans="1:9" x14ac:dyDescent="0.15">
      <c r="F47" s="12">
        <v>21</v>
      </c>
      <c r="G47" s="12">
        <v>0.60302064569765834</v>
      </c>
      <c r="H47" s="12">
        <v>-0.60302064569765834</v>
      </c>
      <c r="I47" s="12">
        <v>-1.4837898855837299</v>
      </c>
    </row>
    <row r="48" spans="1:9" x14ac:dyDescent="0.15">
      <c r="F48" s="12">
        <v>22</v>
      </c>
      <c r="G48" s="12">
        <v>0.79589857281418863</v>
      </c>
      <c r="H48" s="12">
        <v>0.20410142718581137</v>
      </c>
      <c r="I48" s="12">
        <v>0.50221105272629474</v>
      </c>
    </row>
    <row r="49" spans="6:9" x14ac:dyDescent="0.15">
      <c r="F49" s="12">
        <v>23</v>
      </c>
      <c r="G49" s="12">
        <v>0.34585007620895114</v>
      </c>
      <c r="H49" s="12">
        <v>-0.34585007620895114</v>
      </c>
      <c r="I49" s="12">
        <v>-0.85099714026125695</v>
      </c>
    </row>
    <row r="50" spans="6:9" x14ac:dyDescent="0.15">
      <c r="F50" s="12">
        <v>24</v>
      </c>
      <c r="G50" s="12">
        <v>0.73160593044201183</v>
      </c>
      <c r="H50" s="12">
        <v>-0.73160593044201183</v>
      </c>
      <c r="I50" s="12">
        <v>-1.8001862582449661</v>
      </c>
    </row>
    <row r="51" spans="6:9" x14ac:dyDescent="0.15">
      <c r="F51" s="12">
        <v>25</v>
      </c>
      <c r="G51" s="12">
        <v>0.66731328806983503</v>
      </c>
      <c r="H51" s="12">
        <v>0.33268671193016497</v>
      </c>
      <c r="I51" s="12">
        <v>0.81860742538753128</v>
      </c>
    </row>
    <row r="52" spans="6:9" x14ac:dyDescent="0.15">
      <c r="F52" s="12">
        <v>26</v>
      </c>
      <c r="G52" s="12">
        <v>0.76375225162810023</v>
      </c>
      <c r="H52" s="12">
        <v>0.23624774837189977</v>
      </c>
      <c r="I52" s="12">
        <v>0.5813101458916039</v>
      </c>
    </row>
    <row r="53" spans="6:9" x14ac:dyDescent="0.15">
      <c r="F53" s="12">
        <v>27</v>
      </c>
      <c r="G53" s="12">
        <v>0.44228903976721634</v>
      </c>
      <c r="H53" s="12">
        <v>0.55771096023278366</v>
      </c>
      <c r="I53" s="12">
        <v>1.3723010775446949</v>
      </c>
    </row>
    <row r="54" spans="6:9" x14ac:dyDescent="0.15">
      <c r="F54" s="12">
        <v>28</v>
      </c>
      <c r="G54" s="12">
        <v>0.66731328806983503</v>
      </c>
      <c r="H54" s="12">
        <v>-0.66731328806983503</v>
      </c>
      <c r="I54" s="12">
        <v>-1.6419880719143478</v>
      </c>
    </row>
    <row r="55" spans="6:9" x14ac:dyDescent="0.15">
      <c r="F55" s="12">
        <v>29</v>
      </c>
      <c r="G55" s="12">
        <v>0.57087432451156994</v>
      </c>
      <c r="H55" s="12">
        <v>0.42912567548843006</v>
      </c>
      <c r="I55" s="12">
        <v>1.0559047048834582</v>
      </c>
    </row>
    <row r="56" spans="6:9" x14ac:dyDescent="0.15">
      <c r="F56" s="12">
        <v>30</v>
      </c>
      <c r="G56" s="12">
        <v>0.63516696688374674</v>
      </c>
      <c r="H56" s="12">
        <v>0.36483303311625326</v>
      </c>
      <c r="I56" s="12">
        <v>0.89770651855284012</v>
      </c>
    </row>
    <row r="57" spans="6:9" x14ac:dyDescent="0.15">
      <c r="F57" s="12">
        <v>31</v>
      </c>
      <c r="G57" s="12">
        <v>0.57087432451156994</v>
      </c>
      <c r="H57" s="12">
        <v>-0.57087432451156994</v>
      </c>
      <c r="I57" s="12">
        <v>-1.4046907924184207</v>
      </c>
    </row>
    <row r="58" spans="6:9" ht="12.75" thickBot="1" x14ac:dyDescent="0.2">
      <c r="F58" s="13">
        <v>32</v>
      </c>
      <c r="G58" s="13">
        <v>0.50658168213939314</v>
      </c>
      <c r="H58" s="13">
        <v>0.49341831786060686</v>
      </c>
      <c r="I58" s="13">
        <v>1.2141028912140766</v>
      </c>
    </row>
    <row r="59" spans="6:9" x14ac:dyDescent="0.15">
      <c r="G59" t="s">
        <v>49</v>
      </c>
      <c r="H59">
        <f>LN(VAR(H27:H58))*F58+2*F58</f>
        <v>6.3741828656966959</v>
      </c>
    </row>
    <row r="60" spans="6:9" x14ac:dyDescent="0.15">
      <c r="G60" t="s">
        <v>50</v>
      </c>
      <c r="H60">
        <f>LN(VAR(H27:H58))*F58+2*LN(F58)</f>
        <v>-50.694345328703854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8FC6-C1DA-426B-A2BC-2F1A3012859D}">
  <dimension ref="A1:O60"/>
  <sheetViews>
    <sheetView tabSelected="1" workbookViewId="0">
      <selection sqref="A1:E33"/>
    </sheetView>
  </sheetViews>
  <sheetFormatPr defaultRowHeight="12" x14ac:dyDescent="0.15"/>
  <cols>
    <col min="1" max="1" width="9.140625" customWidth="1"/>
    <col min="2" max="2" width="10.85546875" customWidth="1"/>
    <col min="3" max="6" width="9.140625" customWidth="1"/>
  </cols>
  <sheetData>
    <row r="1" spans="1:15" x14ac:dyDescent="0.15">
      <c r="A1" t="s">
        <v>1</v>
      </c>
      <c r="B1" t="s">
        <v>0</v>
      </c>
      <c r="C1" t="s">
        <v>2</v>
      </c>
      <c r="D1" t="s">
        <v>3</v>
      </c>
      <c r="E1" t="s">
        <v>4</v>
      </c>
      <c r="G1" t="s">
        <v>15</v>
      </c>
    </row>
    <row r="2" spans="1:15" ht="12.75" thickBot="1" x14ac:dyDescent="0.2">
      <c r="A2">
        <v>1</v>
      </c>
      <c r="B2">
        <v>0</v>
      </c>
      <c r="C2" s="1">
        <v>2.66</v>
      </c>
      <c r="D2" s="2">
        <v>20</v>
      </c>
      <c r="E2">
        <v>0</v>
      </c>
    </row>
    <row r="3" spans="1:15" x14ac:dyDescent="0.15">
      <c r="A3">
        <f>+A2+1</f>
        <v>2</v>
      </c>
      <c r="B3">
        <v>0</v>
      </c>
      <c r="C3" s="1">
        <v>2.89</v>
      </c>
      <c r="D3" s="2">
        <v>22</v>
      </c>
      <c r="E3">
        <v>0</v>
      </c>
      <c r="G3" s="15" t="s">
        <v>16</v>
      </c>
      <c r="H3" s="15"/>
    </row>
    <row r="4" spans="1:15" x14ac:dyDescent="0.15">
      <c r="A4">
        <f t="shared" ref="A4:A33" si="0">+A3+1</f>
        <v>3</v>
      </c>
      <c r="B4">
        <v>0</v>
      </c>
      <c r="C4" s="1">
        <v>3.28</v>
      </c>
      <c r="D4" s="2">
        <v>24</v>
      </c>
      <c r="E4">
        <v>0</v>
      </c>
      <c r="G4" s="12" t="s">
        <v>17</v>
      </c>
      <c r="H4" s="12">
        <v>0.67784035649451846</v>
      </c>
    </row>
    <row r="5" spans="1:15" x14ac:dyDescent="0.15">
      <c r="A5">
        <f t="shared" si="0"/>
        <v>4</v>
      </c>
      <c r="B5">
        <v>0</v>
      </c>
      <c r="C5" s="1">
        <v>2.92</v>
      </c>
      <c r="D5" s="2">
        <v>12</v>
      </c>
      <c r="E5">
        <v>0</v>
      </c>
      <c r="G5" s="12" t="s">
        <v>18</v>
      </c>
      <c r="H5" s="12">
        <v>0.45946754889261582</v>
      </c>
    </row>
    <row r="6" spans="1:15" x14ac:dyDescent="0.15">
      <c r="A6">
        <f t="shared" si="0"/>
        <v>5</v>
      </c>
      <c r="B6">
        <v>1</v>
      </c>
      <c r="C6" s="1">
        <v>4</v>
      </c>
      <c r="D6" s="2">
        <v>21</v>
      </c>
      <c r="E6">
        <v>0</v>
      </c>
      <c r="G6" s="12" t="s">
        <v>19</v>
      </c>
      <c r="H6" s="12">
        <v>0.40155335770253897</v>
      </c>
    </row>
    <row r="7" spans="1:15" x14ac:dyDescent="0.15">
      <c r="A7">
        <f t="shared" si="0"/>
        <v>6</v>
      </c>
      <c r="B7">
        <v>0</v>
      </c>
      <c r="C7" s="1">
        <v>2.86</v>
      </c>
      <c r="D7" s="2">
        <v>17</v>
      </c>
      <c r="E7">
        <v>0</v>
      </c>
      <c r="G7" s="12" t="s">
        <v>20</v>
      </c>
      <c r="H7" s="12">
        <v>0.37330419573200951</v>
      </c>
    </row>
    <row r="8" spans="1:15" ht="12.75" thickBot="1" x14ac:dyDescent="0.2">
      <c r="A8">
        <f t="shared" si="0"/>
        <v>7</v>
      </c>
      <c r="B8">
        <v>0</v>
      </c>
      <c r="C8" s="1">
        <v>2.76</v>
      </c>
      <c r="D8" s="2">
        <v>17</v>
      </c>
      <c r="E8">
        <v>0</v>
      </c>
      <c r="G8" s="13" t="s">
        <v>21</v>
      </c>
      <c r="H8" s="13">
        <v>32</v>
      </c>
    </row>
    <row r="9" spans="1:15" x14ac:dyDescent="0.15">
      <c r="A9">
        <f t="shared" si="0"/>
        <v>8</v>
      </c>
      <c r="B9">
        <v>0</v>
      </c>
      <c r="C9" s="1">
        <v>2.87</v>
      </c>
      <c r="D9" s="2">
        <v>21</v>
      </c>
      <c r="E9">
        <v>0</v>
      </c>
    </row>
    <row r="10" spans="1:15" ht="12.75" thickBot="1" x14ac:dyDescent="0.2">
      <c r="A10">
        <f t="shared" si="0"/>
        <v>9</v>
      </c>
      <c r="B10">
        <v>0</v>
      </c>
      <c r="C10" s="1">
        <v>3.03</v>
      </c>
      <c r="D10" s="2">
        <v>25</v>
      </c>
      <c r="E10">
        <v>0</v>
      </c>
      <c r="G10" t="s">
        <v>22</v>
      </c>
    </row>
    <row r="11" spans="1:15" x14ac:dyDescent="0.15">
      <c r="A11">
        <f t="shared" si="0"/>
        <v>10</v>
      </c>
      <c r="B11">
        <v>1</v>
      </c>
      <c r="C11" s="1">
        <v>3.92</v>
      </c>
      <c r="D11" s="2">
        <v>29</v>
      </c>
      <c r="E11">
        <v>0</v>
      </c>
      <c r="G11" s="14"/>
      <c r="H11" s="14" t="s">
        <v>27</v>
      </c>
      <c r="I11" s="14" t="s">
        <v>28</v>
      </c>
      <c r="J11" s="14" t="s">
        <v>29</v>
      </c>
      <c r="K11" s="14" t="s">
        <v>30</v>
      </c>
      <c r="L11" s="14" t="s">
        <v>31</v>
      </c>
    </row>
    <row r="12" spans="1:15" x14ac:dyDescent="0.15">
      <c r="A12">
        <f t="shared" si="0"/>
        <v>11</v>
      </c>
      <c r="B12">
        <v>0</v>
      </c>
      <c r="C12" s="1">
        <v>2.63</v>
      </c>
      <c r="D12" s="2">
        <v>20</v>
      </c>
      <c r="E12">
        <v>0</v>
      </c>
      <c r="G12" s="12" t="s">
        <v>23</v>
      </c>
      <c r="H12" s="12">
        <v>3</v>
      </c>
      <c r="I12" s="12">
        <v>3.3167813685685705</v>
      </c>
      <c r="J12" s="12">
        <v>1.1055937895228569</v>
      </c>
      <c r="K12" s="12">
        <v>7.933591740660308</v>
      </c>
      <c r="L12" s="12">
        <v>5.5420557131102279E-4</v>
      </c>
    </row>
    <row r="13" spans="1:15" x14ac:dyDescent="0.15">
      <c r="A13">
        <f t="shared" si="0"/>
        <v>12</v>
      </c>
      <c r="B13">
        <v>0</v>
      </c>
      <c r="C13" s="1">
        <v>3.32</v>
      </c>
      <c r="D13" s="2">
        <v>23</v>
      </c>
      <c r="E13">
        <v>0</v>
      </c>
      <c r="G13" s="12" t="s">
        <v>24</v>
      </c>
      <c r="H13" s="12">
        <v>28</v>
      </c>
      <c r="I13" s="12">
        <v>3.9019686314314295</v>
      </c>
      <c r="J13" s="12">
        <v>0.13935602255112248</v>
      </c>
      <c r="K13" s="12"/>
      <c r="L13" s="12"/>
    </row>
    <row r="14" spans="1:15" ht="12.75" thickBot="1" x14ac:dyDescent="0.2">
      <c r="A14">
        <f t="shared" si="0"/>
        <v>13</v>
      </c>
      <c r="B14">
        <v>0</v>
      </c>
      <c r="C14" s="1">
        <v>3.57</v>
      </c>
      <c r="D14" s="2">
        <v>23</v>
      </c>
      <c r="E14">
        <v>0</v>
      </c>
      <c r="G14" s="13" t="s">
        <v>25</v>
      </c>
      <c r="H14" s="13">
        <v>31</v>
      </c>
      <c r="I14" s="13">
        <v>7.21875</v>
      </c>
      <c r="J14" s="13"/>
      <c r="K14" s="13"/>
      <c r="L14" s="13"/>
    </row>
    <row r="15" spans="1:15" ht="12.75" thickBot="1" x14ac:dyDescent="0.2">
      <c r="A15">
        <f t="shared" si="0"/>
        <v>14</v>
      </c>
      <c r="B15">
        <v>1</v>
      </c>
      <c r="C15" s="1">
        <v>3.26</v>
      </c>
      <c r="D15" s="2">
        <v>25</v>
      </c>
      <c r="E15">
        <v>0</v>
      </c>
    </row>
    <row r="16" spans="1:15" x14ac:dyDescent="0.15">
      <c r="A16">
        <f t="shared" si="0"/>
        <v>15</v>
      </c>
      <c r="B16">
        <v>0</v>
      </c>
      <c r="C16" s="1">
        <v>3.53</v>
      </c>
      <c r="D16" s="2">
        <v>26</v>
      </c>
      <c r="E16">
        <v>0</v>
      </c>
      <c r="G16" s="14"/>
      <c r="H16" s="14" t="s">
        <v>32</v>
      </c>
      <c r="I16" s="14" t="s">
        <v>20</v>
      </c>
      <c r="J16" s="14" t="s">
        <v>33</v>
      </c>
      <c r="K16" s="14" t="s">
        <v>34</v>
      </c>
      <c r="L16" s="14" t="s">
        <v>35</v>
      </c>
      <c r="M16" s="14" t="s">
        <v>36</v>
      </c>
      <c r="N16" s="14" t="s">
        <v>37</v>
      </c>
      <c r="O16" s="14" t="s">
        <v>38</v>
      </c>
    </row>
    <row r="17" spans="1:15" x14ac:dyDescent="0.15">
      <c r="A17">
        <f t="shared" si="0"/>
        <v>16</v>
      </c>
      <c r="B17">
        <v>0</v>
      </c>
      <c r="C17" s="1">
        <v>2.74</v>
      </c>
      <c r="D17" s="2">
        <v>19</v>
      </c>
      <c r="E17">
        <v>0</v>
      </c>
      <c r="G17" s="12" t="s">
        <v>26</v>
      </c>
      <c r="H17" s="12">
        <v>-1.5054176455567305</v>
      </c>
      <c r="I17" s="12">
        <v>0.50398204706905836</v>
      </c>
      <c r="J17" s="12">
        <v>-2.9870461741873315</v>
      </c>
      <c r="K17" s="12">
        <v>5.8001896141464566E-3</v>
      </c>
      <c r="L17" s="12">
        <v>-2.5377780701095767</v>
      </c>
      <c r="M17" s="12">
        <v>-0.47305722100388437</v>
      </c>
      <c r="N17" s="12">
        <v>-2.5377780701095767</v>
      </c>
      <c r="O17" s="12">
        <v>-0.47305722100388437</v>
      </c>
    </row>
    <row r="18" spans="1:15" x14ac:dyDescent="0.15">
      <c r="A18">
        <f t="shared" si="0"/>
        <v>17</v>
      </c>
      <c r="B18">
        <v>0</v>
      </c>
      <c r="C18" s="1">
        <v>2.75</v>
      </c>
      <c r="D18" s="2">
        <v>25</v>
      </c>
      <c r="E18">
        <v>0</v>
      </c>
      <c r="G18" s="12" t="s">
        <v>39</v>
      </c>
      <c r="H18" s="12">
        <v>0.4606305001398619</v>
      </c>
      <c r="I18" s="12">
        <v>0.15579826341704678</v>
      </c>
      <c r="J18" s="12">
        <v>2.9565830198429648</v>
      </c>
      <c r="K18" s="12">
        <v>6.2525682936130245E-3</v>
      </c>
      <c r="L18" s="12">
        <v>0.1414922246770865</v>
      </c>
      <c r="M18" s="12">
        <v>0.77976877560263724</v>
      </c>
      <c r="N18" s="12">
        <v>0.1414922246770865</v>
      </c>
      <c r="O18" s="12">
        <v>0.77976877560263724</v>
      </c>
    </row>
    <row r="19" spans="1:15" x14ac:dyDescent="0.15">
      <c r="A19">
        <f t="shared" si="0"/>
        <v>18</v>
      </c>
      <c r="B19">
        <v>0</v>
      </c>
      <c r="C19" s="1">
        <v>2.83</v>
      </c>
      <c r="D19" s="2">
        <v>19</v>
      </c>
      <c r="E19">
        <v>0</v>
      </c>
      <c r="G19" s="12" t="s">
        <v>40</v>
      </c>
      <c r="H19" s="12">
        <v>1.0835458849962079E-2</v>
      </c>
      <c r="I19" s="12">
        <v>1.8709446450866779E-2</v>
      </c>
      <c r="J19" s="12">
        <v>0.5791437431576224</v>
      </c>
      <c r="K19" s="12">
        <v>0.56712268551372091</v>
      </c>
      <c r="L19" s="12">
        <v>-2.7489104879029121E-2</v>
      </c>
      <c r="M19" s="12">
        <v>4.9160022578953279E-2</v>
      </c>
      <c r="N19" s="12">
        <v>-2.7489104879029121E-2</v>
      </c>
      <c r="O19" s="12">
        <v>4.9160022578953279E-2</v>
      </c>
    </row>
    <row r="20" spans="1:15" ht="12.75" thickBot="1" x14ac:dyDescent="0.2">
      <c r="A20">
        <f t="shared" si="0"/>
        <v>19</v>
      </c>
      <c r="B20">
        <v>0</v>
      </c>
      <c r="C20" s="1">
        <v>3.12</v>
      </c>
      <c r="D20" s="2">
        <v>23</v>
      </c>
      <c r="E20">
        <v>0</v>
      </c>
      <c r="G20" s="13" t="s">
        <v>41</v>
      </c>
      <c r="H20" s="13">
        <v>0.43222924278390495</v>
      </c>
      <c r="I20" s="13">
        <v>0.13499401462910932</v>
      </c>
      <c r="J20" s="13">
        <v>3.2018400517344241</v>
      </c>
      <c r="K20" s="13">
        <v>3.3893077154254782E-3</v>
      </c>
      <c r="L20" s="13">
        <v>0.15570653911802573</v>
      </c>
      <c r="M20" s="13">
        <v>0.70875194644978423</v>
      </c>
      <c r="N20" s="13">
        <v>0.15570653911802573</v>
      </c>
      <c r="O20" s="13">
        <v>0.70875194644978423</v>
      </c>
    </row>
    <row r="21" spans="1:15" x14ac:dyDescent="0.15">
      <c r="A21">
        <f t="shared" si="0"/>
        <v>20</v>
      </c>
      <c r="B21">
        <v>1</v>
      </c>
      <c r="C21" s="1">
        <v>3.16</v>
      </c>
      <c r="D21" s="2">
        <v>25</v>
      </c>
      <c r="E21">
        <v>1</v>
      </c>
    </row>
    <row r="22" spans="1:15" x14ac:dyDescent="0.15">
      <c r="A22">
        <f t="shared" si="0"/>
        <v>21</v>
      </c>
      <c r="B22">
        <v>0</v>
      </c>
      <c r="C22" s="1">
        <v>2.06</v>
      </c>
      <c r="D22" s="2">
        <v>22</v>
      </c>
      <c r="E22">
        <v>1</v>
      </c>
    </row>
    <row r="23" spans="1:15" x14ac:dyDescent="0.15">
      <c r="A23">
        <f t="shared" si="0"/>
        <v>22</v>
      </c>
      <c r="B23">
        <v>1</v>
      </c>
      <c r="C23" s="1">
        <v>3.62</v>
      </c>
      <c r="D23" s="2">
        <v>28</v>
      </c>
      <c r="E23">
        <v>1</v>
      </c>
    </row>
    <row r="24" spans="1:15" x14ac:dyDescent="0.15">
      <c r="A24">
        <f t="shared" si="0"/>
        <v>23</v>
      </c>
      <c r="B24">
        <v>0</v>
      </c>
      <c r="C24" s="1">
        <v>2.89</v>
      </c>
      <c r="D24" s="2">
        <v>14</v>
      </c>
      <c r="E24">
        <v>1</v>
      </c>
      <c r="G24" t="s">
        <v>42</v>
      </c>
      <c r="L24" t="s">
        <v>46</v>
      </c>
    </row>
    <row r="25" spans="1:15" ht="12.75" thickBot="1" x14ac:dyDescent="0.2">
      <c r="A25">
        <f t="shared" si="0"/>
        <v>24</v>
      </c>
      <c r="B25">
        <v>0</v>
      </c>
      <c r="C25" s="1">
        <v>3.51</v>
      </c>
      <c r="D25" s="2">
        <v>26</v>
      </c>
      <c r="E25">
        <v>1</v>
      </c>
    </row>
    <row r="26" spans="1:15" x14ac:dyDescent="0.15">
      <c r="A26">
        <f t="shared" si="0"/>
        <v>25</v>
      </c>
      <c r="B26">
        <v>1</v>
      </c>
      <c r="C26" s="1">
        <v>3.54</v>
      </c>
      <c r="D26" s="2">
        <v>24</v>
      </c>
      <c r="E26">
        <v>1</v>
      </c>
      <c r="G26" s="14" t="s">
        <v>43</v>
      </c>
      <c r="H26" s="14" t="s">
        <v>44</v>
      </c>
      <c r="I26" s="14" t="s">
        <v>24</v>
      </c>
      <c r="J26" s="14" t="s">
        <v>45</v>
      </c>
      <c r="K26" s="16"/>
      <c r="L26" s="14" t="s">
        <v>47</v>
      </c>
      <c r="M26" s="14" t="s">
        <v>48</v>
      </c>
    </row>
    <row r="27" spans="1:15" x14ac:dyDescent="0.15">
      <c r="A27">
        <f t="shared" si="0"/>
        <v>26</v>
      </c>
      <c r="B27">
        <v>1</v>
      </c>
      <c r="C27" s="1">
        <v>2.83</v>
      </c>
      <c r="D27" s="2">
        <v>27</v>
      </c>
      <c r="E27">
        <v>1</v>
      </c>
      <c r="G27" s="12">
        <v>1</v>
      </c>
      <c r="H27" s="12">
        <v>-6.3431338185456265E-2</v>
      </c>
      <c r="I27" s="12">
        <v>6.3431338185456265E-2</v>
      </c>
      <c r="J27" s="12">
        <v>0.17878983916258206</v>
      </c>
      <c r="L27" s="12">
        <v>1.5625</v>
      </c>
      <c r="M27" s="12">
        <v>0</v>
      </c>
    </row>
    <row r="28" spans="1:15" x14ac:dyDescent="0.15">
      <c r="A28">
        <f t="shared" si="0"/>
        <v>27</v>
      </c>
      <c r="B28">
        <v>1</v>
      </c>
      <c r="C28" s="1">
        <v>3.39</v>
      </c>
      <c r="D28" s="2">
        <v>17</v>
      </c>
      <c r="E28">
        <v>1</v>
      </c>
      <c r="G28" s="12">
        <v>2</v>
      </c>
      <c r="H28" s="12">
        <v>6.4184594546636248E-2</v>
      </c>
      <c r="I28" s="12">
        <v>-6.4184594546636248E-2</v>
      </c>
      <c r="J28" s="12">
        <v>-0.18091299449110138</v>
      </c>
      <c r="L28" s="12">
        <v>4.6875</v>
      </c>
      <c r="M28" s="12">
        <v>0</v>
      </c>
    </row>
    <row r="29" spans="1:15" x14ac:dyDescent="0.15">
      <c r="A29">
        <f t="shared" si="0"/>
        <v>28</v>
      </c>
      <c r="B29">
        <v>0</v>
      </c>
      <c r="C29" s="1">
        <v>2.67</v>
      </c>
      <c r="D29" s="2">
        <v>24</v>
      </c>
      <c r="E29">
        <v>1</v>
      </c>
      <c r="G29" s="12">
        <v>3</v>
      </c>
      <c r="H29" s="12">
        <v>0.26550140730110627</v>
      </c>
      <c r="I29" s="12">
        <v>-0.26550140730110627</v>
      </c>
      <c r="J29" s="12">
        <v>-0.7483517653374655</v>
      </c>
      <c r="L29" s="12">
        <v>7.8125</v>
      </c>
      <c r="M29" s="12">
        <v>0</v>
      </c>
    </row>
    <row r="30" spans="1:15" x14ac:dyDescent="0.15">
      <c r="A30">
        <f t="shared" si="0"/>
        <v>29</v>
      </c>
      <c r="B30">
        <v>1</v>
      </c>
      <c r="C30" s="1">
        <v>3.65</v>
      </c>
      <c r="D30" s="2">
        <v>21</v>
      </c>
      <c r="E30">
        <v>1</v>
      </c>
      <c r="G30" s="12">
        <v>4</v>
      </c>
      <c r="H30" s="12">
        <v>-3.0351078948788912E-2</v>
      </c>
      <c r="I30" s="12">
        <v>3.0351078948788912E-2</v>
      </c>
      <c r="J30" s="12">
        <v>8.5548636981286272E-2</v>
      </c>
      <c r="L30" s="12">
        <v>10.9375</v>
      </c>
      <c r="M30" s="12">
        <v>0</v>
      </c>
    </row>
    <row r="31" spans="1:15" x14ac:dyDescent="0.15">
      <c r="A31">
        <f t="shared" si="0"/>
        <v>30</v>
      </c>
      <c r="B31">
        <v>1</v>
      </c>
      <c r="C31" s="1">
        <v>4</v>
      </c>
      <c r="D31" s="2">
        <v>23</v>
      </c>
      <c r="E31">
        <v>1</v>
      </c>
      <c r="G31" s="12">
        <v>5</v>
      </c>
      <c r="H31" s="12">
        <v>0.56464899085192077</v>
      </c>
      <c r="I31" s="12">
        <v>0.43535100914807923</v>
      </c>
      <c r="J31" s="12">
        <v>1.2270959297324022</v>
      </c>
      <c r="L31" s="12">
        <v>14.0625</v>
      </c>
      <c r="M31" s="12">
        <v>0</v>
      </c>
    </row>
    <row r="32" spans="1:15" x14ac:dyDescent="0.15">
      <c r="A32">
        <f t="shared" si="0"/>
        <v>31</v>
      </c>
      <c r="B32">
        <v>0</v>
      </c>
      <c r="C32" s="1">
        <v>3.1</v>
      </c>
      <c r="D32" s="2">
        <v>21</v>
      </c>
      <c r="E32">
        <v>1</v>
      </c>
      <c r="G32" s="12">
        <v>6</v>
      </c>
      <c r="H32" s="12">
        <v>-3.8116147073702367E-3</v>
      </c>
      <c r="I32" s="12">
        <v>3.8116147073702367E-3</v>
      </c>
      <c r="J32" s="12">
        <v>1.0743553580534556E-2</v>
      </c>
      <c r="L32" s="12">
        <v>17.1875</v>
      </c>
      <c r="M32" s="12">
        <v>0</v>
      </c>
    </row>
    <row r="33" spans="1:13" x14ac:dyDescent="0.15">
      <c r="A33">
        <f t="shared" si="0"/>
        <v>32</v>
      </c>
      <c r="B33">
        <v>1</v>
      </c>
      <c r="C33" s="1">
        <v>2.39</v>
      </c>
      <c r="D33" s="2">
        <v>19</v>
      </c>
      <c r="E33">
        <v>1</v>
      </c>
      <c r="G33" s="12">
        <v>7</v>
      </c>
      <c r="H33" s="12">
        <v>-4.9874664721356488E-2</v>
      </c>
      <c r="I33" s="12">
        <v>4.9874664721356488E-2</v>
      </c>
      <c r="J33" s="12">
        <v>0.14057851432596088</v>
      </c>
      <c r="L33" s="12">
        <v>20.3125</v>
      </c>
      <c r="M33" s="12">
        <v>0</v>
      </c>
    </row>
    <row r="34" spans="1:13" x14ac:dyDescent="0.15">
      <c r="G34" s="12">
        <v>8</v>
      </c>
      <c r="H34" s="12">
        <v>4.4136525693876771E-2</v>
      </c>
      <c r="I34" s="12">
        <v>-4.4136525693876771E-2</v>
      </c>
      <c r="J34" s="12">
        <v>-0.12440479037241421</v>
      </c>
      <c r="L34" s="12">
        <v>23.4375</v>
      </c>
      <c r="M34" s="12">
        <v>0</v>
      </c>
    </row>
    <row r="35" spans="1:13" x14ac:dyDescent="0.15">
      <c r="G35" s="12">
        <v>9</v>
      </c>
      <c r="H35" s="12">
        <v>0.16117924111610282</v>
      </c>
      <c r="I35" s="12">
        <v>-0.16117924111610282</v>
      </c>
      <c r="J35" s="12">
        <v>-0.45430557544350153</v>
      </c>
      <c r="L35" s="12">
        <v>26.5625</v>
      </c>
      <c r="M35" s="12">
        <v>0</v>
      </c>
    </row>
    <row r="36" spans="1:13" x14ac:dyDescent="0.15">
      <c r="G36" s="12">
        <v>10</v>
      </c>
      <c r="H36" s="12">
        <v>0.61448222164042821</v>
      </c>
      <c r="I36" s="12">
        <v>0.38551777835957179</v>
      </c>
      <c r="J36" s="12">
        <v>1.086634202571932</v>
      </c>
      <c r="L36" s="12">
        <v>29.6875</v>
      </c>
      <c r="M36" s="12">
        <v>0</v>
      </c>
    </row>
    <row r="37" spans="1:13" x14ac:dyDescent="0.15">
      <c r="G37" s="12">
        <v>11</v>
      </c>
      <c r="H37" s="12">
        <v>-7.7250253189652118E-2</v>
      </c>
      <c r="I37" s="12">
        <v>7.7250253189652118E-2</v>
      </c>
      <c r="J37" s="12">
        <v>0.21774032738620991</v>
      </c>
      <c r="L37" s="12">
        <v>32.8125</v>
      </c>
      <c r="M37" s="12">
        <v>0</v>
      </c>
    </row>
    <row r="38" spans="1:13" x14ac:dyDescent="0.15">
      <c r="G38" s="12">
        <v>12</v>
      </c>
      <c r="H38" s="12">
        <v>0.27309116845673875</v>
      </c>
      <c r="I38" s="12">
        <v>-0.27309116845673875</v>
      </c>
      <c r="J38" s="12">
        <v>-0.76974453766603479</v>
      </c>
      <c r="L38" s="12">
        <v>35.9375</v>
      </c>
      <c r="M38" s="12">
        <v>0</v>
      </c>
    </row>
    <row r="39" spans="1:13" x14ac:dyDescent="0.15">
      <c r="G39" s="12">
        <v>13</v>
      </c>
      <c r="H39" s="12">
        <v>0.38824879349170427</v>
      </c>
      <c r="I39" s="12">
        <v>-0.38824879349170427</v>
      </c>
      <c r="J39" s="12">
        <v>-1.0943319395296003</v>
      </c>
      <c r="L39" s="12">
        <v>39.0625</v>
      </c>
      <c r="M39" s="12">
        <v>0</v>
      </c>
    </row>
    <row r="40" spans="1:13" x14ac:dyDescent="0.15">
      <c r="G40" s="12">
        <v>14</v>
      </c>
      <c r="H40" s="12">
        <v>0.26712425614827118</v>
      </c>
      <c r="I40" s="12">
        <v>0.73287574385172882</v>
      </c>
      <c r="J40" s="12">
        <v>2.0657097913701499</v>
      </c>
      <c r="L40" s="12">
        <v>42.1875</v>
      </c>
      <c r="M40" s="12">
        <v>0</v>
      </c>
    </row>
    <row r="41" spans="1:13" x14ac:dyDescent="0.15">
      <c r="G41" s="12">
        <v>15</v>
      </c>
      <c r="H41" s="12">
        <v>0.40232995003599592</v>
      </c>
      <c r="I41" s="12">
        <v>-0.40232995003599592</v>
      </c>
      <c r="J41" s="12">
        <v>-1.134021591140234</v>
      </c>
      <c r="L41" s="12">
        <v>45.3125</v>
      </c>
      <c r="M41" s="12">
        <v>0</v>
      </c>
    </row>
    <row r="42" spans="1:13" x14ac:dyDescent="0.15">
      <c r="G42" s="12">
        <v>16</v>
      </c>
      <c r="H42" s="12">
        <v>-3.7416357024229241E-2</v>
      </c>
      <c r="I42" s="12">
        <v>3.7416357024229241E-2</v>
      </c>
      <c r="J42" s="12">
        <v>0.10546308253584222</v>
      </c>
      <c r="L42" s="12">
        <v>48.4375</v>
      </c>
      <c r="M42" s="12">
        <v>0</v>
      </c>
    </row>
    <row r="43" spans="1:13" x14ac:dyDescent="0.15">
      <c r="G43" s="12">
        <v>17</v>
      </c>
      <c r="H43" s="12">
        <v>3.2202701076941675E-2</v>
      </c>
      <c r="I43" s="12">
        <v>-3.2202701076941675E-2</v>
      </c>
      <c r="J43" s="12">
        <v>-9.0767685356308817E-2</v>
      </c>
      <c r="L43" s="12">
        <v>51.5625</v>
      </c>
      <c r="M43" s="12">
        <v>0</v>
      </c>
    </row>
    <row r="44" spans="1:13" x14ac:dyDescent="0.15">
      <c r="G44" s="12">
        <v>18</v>
      </c>
      <c r="H44" s="12">
        <v>4.0403879883580962E-3</v>
      </c>
      <c r="I44" s="12">
        <v>-4.0403879883580962E-3</v>
      </c>
      <c r="J44" s="12">
        <v>-1.138838213504066E-2</v>
      </c>
      <c r="L44" s="12">
        <v>54.6875</v>
      </c>
      <c r="M44" s="12">
        <v>0</v>
      </c>
    </row>
    <row r="45" spans="1:13" x14ac:dyDescent="0.15">
      <c r="G45" s="12">
        <v>19</v>
      </c>
      <c r="H45" s="12">
        <v>0.18096506842876647</v>
      </c>
      <c r="I45" s="12">
        <v>-0.18096506842876647</v>
      </c>
      <c r="J45" s="12">
        <v>-0.51007461617518279</v>
      </c>
      <c r="L45" s="12">
        <v>57.8125</v>
      </c>
      <c r="M45" s="12">
        <v>0</v>
      </c>
    </row>
    <row r="46" spans="1:13" x14ac:dyDescent="0.15">
      <c r="G46" s="12">
        <v>20</v>
      </c>
      <c r="H46" s="12">
        <v>0.6532904489181901</v>
      </c>
      <c r="I46" s="12">
        <v>0.3467095510818099</v>
      </c>
      <c r="J46" s="12">
        <v>0.97724794474319732</v>
      </c>
      <c r="L46" s="12">
        <v>60.9375</v>
      </c>
      <c r="M46" s="12">
        <v>0</v>
      </c>
    </row>
    <row r="47" spans="1:13" x14ac:dyDescent="0.15">
      <c r="G47" s="12">
        <v>21</v>
      </c>
      <c r="H47" s="12">
        <v>0.1140905222144557</v>
      </c>
      <c r="I47" s="12">
        <v>-0.1140905222144557</v>
      </c>
      <c r="J47" s="12">
        <v>-0.32157962767644244</v>
      </c>
      <c r="L47" s="12">
        <v>64.0625</v>
      </c>
      <c r="M47" s="12">
        <v>0</v>
      </c>
    </row>
    <row r="48" spans="1:13" x14ac:dyDescent="0.15">
      <c r="G48" s="12">
        <v>22</v>
      </c>
      <c r="H48" s="12">
        <v>0.8976868555324129</v>
      </c>
      <c r="I48" s="12">
        <v>0.1023131444675871</v>
      </c>
      <c r="J48" s="12">
        <v>0.28838348940543235</v>
      </c>
      <c r="L48" s="12">
        <v>67.1875</v>
      </c>
      <c r="M48" s="12">
        <v>1</v>
      </c>
    </row>
    <row r="49" spans="7:13" x14ac:dyDescent="0.15">
      <c r="G49" s="12">
        <v>23</v>
      </c>
      <c r="H49" s="12">
        <v>0.4097301665308446</v>
      </c>
      <c r="I49" s="12">
        <v>-0.4097301665308446</v>
      </c>
      <c r="J49" s="12">
        <v>-1.154880106106668</v>
      </c>
      <c r="L49" s="12">
        <v>70.3125</v>
      </c>
      <c r="M49" s="12">
        <v>1</v>
      </c>
    </row>
    <row r="50" spans="7:13" x14ac:dyDescent="0.15">
      <c r="G50" s="12">
        <v>24</v>
      </c>
      <c r="H50" s="12">
        <v>0.82534658281710371</v>
      </c>
      <c r="I50" s="12">
        <v>-0.82534658281710371</v>
      </c>
      <c r="J50" s="12">
        <v>-2.3263514063635276</v>
      </c>
      <c r="L50" s="12">
        <v>73.4375</v>
      </c>
      <c r="M50" s="12">
        <v>1</v>
      </c>
    </row>
    <row r="51" spans="7:13" x14ac:dyDescent="0.15">
      <c r="G51" s="12">
        <v>25</v>
      </c>
      <c r="H51" s="12">
        <v>0.81749458012137544</v>
      </c>
      <c r="I51" s="12">
        <v>0.18250541987862456</v>
      </c>
      <c r="J51" s="12">
        <v>0.51441630588017973</v>
      </c>
      <c r="L51" s="12">
        <v>76.5625</v>
      </c>
      <c r="M51" s="12">
        <v>1</v>
      </c>
    </row>
    <row r="52" spans="7:13" x14ac:dyDescent="0.15">
      <c r="G52" s="12">
        <v>26</v>
      </c>
      <c r="H52" s="12">
        <v>0.52295330157195963</v>
      </c>
      <c r="I52" s="12">
        <v>0.47704669842804037</v>
      </c>
      <c r="J52" s="12">
        <v>1.3446208912639013</v>
      </c>
      <c r="L52" s="12">
        <v>79.6875</v>
      </c>
      <c r="M52" s="12">
        <v>1</v>
      </c>
    </row>
    <row r="53" spans="7:13" x14ac:dyDescent="0.15">
      <c r="G53" s="12">
        <v>27</v>
      </c>
      <c r="H53" s="12">
        <v>0.6725517931506616</v>
      </c>
      <c r="I53" s="12">
        <v>0.3274482068493384</v>
      </c>
      <c r="J53" s="12">
        <v>0.92295723078552938</v>
      </c>
      <c r="L53" s="12">
        <v>82.8125</v>
      </c>
      <c r="M53" s="12">
        <v>1</v>
      </c>
    </row>
    <row r="54" spans="7:13" x14ac:dyDescent="0.15">
      <c r="G54" s="12">
        <v>28</v>
      </c>
      <c r="H54" s="12">
        <v>0.41674604499969548</v>
      </c>
      <c r="I54" s="12">
        <v>-0.41674604499969548</v>
      </c>
      <c r="J54" s="12">
        <v>-1.1746553121627445</v>
      </c>
      <c r="L54" s="12">
        <v>85.9375</v>
      </c>
      <c r="M54" s="12">
        <v>1</v>
      </c>
    </row>
    <row r="55" spans="7:13" x14ac:dyDescent="0.15">
      <c r="G55" s="12">
        <v>29</v>
      </c>
      <c r="H55" s="12">
        <v>0.83565755858687396</v>
      </c>
      <c r="I55" s="12">
        <v>0.16434244141312604</v>
      </c>
      <c r="J55" s="12">
        <v>0.46322148496901555</v>
      </c>
      <c r="L55" s="12">
        <v>89.0625</v>
      </c>
      <c r="M55" s="12">
        <v>1</v>
      </c>
    </row>
    <row r="56" spans="7:13" x14ac:dyDescent="0.15">
      <c r="G56" s="12">
        <v>30</v>
      </c>
      <c r="H56" s="12">
        <v>1.0185491513357499</v>
      </c>
      <c r="I56" s="12">
        <v>-1.8549151335749858E-2</v>
      </c>
      <c r="J56" s="12">
        <v>-5.2283301579179139E-2</v>
      </c>
      <c r="L56" s="12">
        <v>92.1875</v>
      </c>
      <c r="M56" s="12">
        <v>1</v>
      </c>
    </row>
    <row r="57" spans="7:13" x14ac:dyDescent="0.15">
      <c r="G57" s="12">
        <v>31</v>
      </c>
      <c r="H57" s="12">
        <v>0.58231078350995014</v>
      </c>
      <c r="I57" s="12">
        <v>-0.58231078350995014</v>
      </c>
      <c r="J57" s="12">
        <v>-1.6413220074592734</v>
      </c>
      <c r="L57" s="12">
        <v>95.3125</v>
      </c>
      <c r="M57" s="12">
        <v>1</v>
      </c>
    </row>
    <row r="58" spans="7:13" ht="12.75" thickBot="1" x14ac:dyDescent="0.2">
      <c r="G58" s="13">
        <v>32</v>
      </c>
      <c r="H58" s="13">
        <v>0.23359221071072395</v>
      </c>
      <c r="I58" s="13">
        <v>0.766407789289276</v>
      </c>
      <c r="J58" s="13">
        <v>2.1602244143005875</v>
      </c>
      <c r="L58" s="13">
        <v>98.4375</v>
      </c>
      <c r="M58" s="13">
        <v>1</v>
      </c>
    </row>
    <row r="59" spans="7:13" x14ac:dyDescent="0.15">
      <c r="H59" t="s">
        <v>49</v>
      </c>
      <c r="I59">
        <f>LN(VAR(I27:I58))*G58+2*G58</f>
        <v>-2.3201920453323339</v>
      </c>
    </row>
    <row r="60" spans="7:13" x14ac:dyDescent="0.15">
      <c r="H60" t="s">
        <v>50</v>
      </c>
      <c r="I60">
        <f>LN(VAR(I27:I58))*G58+2*LN(G58)</f>
        <v>-59.388720239732883</v>
      </c>
    </row>
  </sheetData>
  <sortState xmlns:xlrd2="http://schemas.microsoft.com/office/spreadsheetml/2017/richdata2" ref="M27:M58">
    <sortCondition ref="M27"/>
  </sortState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6C8C-09F2-4AF4-892C-BEFF37D38B75}">
  <dimension ref="A1:B5"/>
  <sheetViews>
    <sheetView workbookViewId="0">
      <selection sqref="A1:B5"/>
    </sheetView>
  </sheetViews>
  <sheetFormatPr defaultRowHeight="12" x14ac:dyDescent="0.15"/>
  <cols>
    <col min="2" max="2" width="51.140625" customWidth="1"/>
  </cols>
  <sheetData>
    <row r="1" spans="1:2" ht="12.75" thickBot="1" x14ac:dyDescent="0.2">
      <c r="A1" s="10" t="s">
        <v>5</v>
      </c>
      <c r="B1" s="11" t="s">
        <v>6</v>
      </c>
    </row>
    <row r="2" spans="1:2" x14ac:dyDescent="0.15">
      <c r="A2" s="7" t="s">
        <v>7</v>
      </c>
      <c r="B2" s="3" t="s">
        <v>11</v>
      </c>
    </row>
    <row r="3" spans="1:2" x14ac:dyDescent="0.15">
      <c r="A3" s="7" t="s">
        <v>8</v>
      </c>
      <c r="B3" s="4" t="s">
        <v>12</v>
      </c>
    </row>
    <row r="4" spans="1:2" x14ac:dyDescent="0.15">
      <c r="A4" s="8" t="s">
        <v>9</v>
      </c>
      <c r="B4" s="5" t="s">
        <v>13</v>
      </c>
    </row>
    <row r="5" spans="1:2" ht="12.75" thickBot="1" x14ac:dyDescent="0.2">
      <c r="A5" s="9" t="s">
        <v>10</v>
      </c>
      <c r="B5" s="6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重回帰分析 (3)</vt:lpstr>
      <vt:lpstr>重回帰分析 (2)</vt:lpstr>
      <vt:lpstr>重回帰分析</vt:lpstr>
      <vt:lpstr>変数説明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</dc:creator>
  <cp:lastModifiedBy>moriya</cp:lastModifiedBy>
  <dcterms:created xsi:type="dcterms:W3CDTF">2020-12-09T16:13:06Z</dcterms:created>
  <dcterms:modified xsi:type="dcterms:W3CDTF">2020-12-10T04:18:26Z</dcterms:modified>
</cp:coreProperties>
</file>