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ya\Documents\Python Scripts\kinyu\20220117_stat_hypothesis\"/>
    </mc:Choice>
  </mc:AlternateContent>
  <xr:revisionPtr revIDLastSave="0" documentId="13_ncr:1_{6515634E-9677-4937-A372-6D7D431004FD}" xr6:coauthVersionLast="47" xr6:coauthVersionMax="47" xr10:uidLastSave="{00000000-0000-0000-0000-000000000000}"/>
  <bookViews>
    <workbookView xWindow="-120" yWindow="-120" windowWidth="29040" windowHeight="15840" xr2:uid="{D20B2543-5826-4549-B3A6-860EE6D40CCF}"/>
  </bookViews>
  <sheets>
    <sheet name="ニキビ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F62" i="1" l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13" i="1"/>
  <c r="B12" i="1"/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3" i="1"/>
  <c r="B9" i="1"/>
  <c r="B7" i="1"/>
  <c r="B8" i="1" s="1"/>
  <c r="D56" i="1" l="1"/>
  <c r="D57" i="1" l="1"/>
  <c r="D58" i="1" l="1"/>
  <c r="D59" i="1" l="1"/>
  <c r="D60" i="1" l="1"/>
  <c r="D61" i="1" l="1"/>
  <c r="D62" i="1" l="1"/>
</calcChain>
</file>

<file path=xl/sharedStrings.xml><?xml version="1.0" encoding="utf-8"?>
<sst xmlns="http://schemas.openxmlformats.org/spreadsheetml/2006/main" count="18" uniqueCount="18">
  <si>
    <t>ニキビの個数</t>
    <rPh sb="4" eb="6">
      <t>コスウ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</si>
  <si>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</si>
  <si>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</si>
  <si>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</si>
  <si>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</si>
  <si>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</si>
  <si>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不偏分散</t>
    <rPh sb="0" eb="4">
      <t>フヘンブンサン</t>
    </rPh>
    <phoneticPr fontId="1"/>
  </si>
  <si>
    <t>標本サイズ</t>
    <rPh sb="0" eb="2">
      <t>ヒョウホン</t>
    </rPh>
    <phoneticPr fontId="1"/>
  </si>
  <si>
    <t>上限</t>
    <rPh sb="0" eb="2">
      <t>ジョウゲン</t>
    </rPh>
    <phoneticPr fontId="1"/>
  </si>
  <si>
    <t>下限</t>
    <rPh sb="0" eb="2">
      <t>カゲン</t>
    </rPh>
    <phoneticPr fontId="1"/>
  </si>
  <si>
    <t>z臨海値</t>
    <rPh sb="1" eb="3">
      <t>リンカイ</t>
    </rPh>
    <rPh sb="3" eb="4">
      <t>チ</t>
    </rPh>
    <phoneticPr fontId="1"/>
  </si>
  <si>
    <t>母平均</t>
    <rPh sb="0" eb="3">
      <t>ボヘイキン</t>
    </rPh>
    <phoneticPr fontId="1"/>
  </si>
  <si>
    <t>標本平均</t>
    <rPh sb="0" eb="4">
      <t>ヒョウホンヘイキン</t>
    </rPh>
    <phoneticPr fontId="1"/>
  </si>
  <si>
    <t>母分散</t>
    <rPh sb="0" eb="3">
      <t>ボブンサン</t>
    </rPh>
    <phoneticPr fontId="1"/>
  </si>
  <si>
    <t>棄却域</t>
    <rPh sb="0" eb="3">
      <t>キキャクイキ</t>
    </rPh>
    <phoneticPr fontId="1"/>
  </si>
  <si>
    <t>z統計量</t>
    <rPh sb="1" eb="4">
      <t>トウケイリョウ</t>
    </rPh>
    <phoneticPr fontId="1"/>
  </si>
  <si>
    <t>検定統計量</t>
    <rPh sb="0" eb="5">
      <t>ケンテイトウケイリョウ</t>
    </rPh>
    <phoneticPr fontId="1"/>
  </si>
  <si>
    <t>f(z)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</si>
</sst>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;[Red]\-#,##0.000"/>
  </numFmts>
  <fonts count="3" x14ac:knownFonts="1">
    <font>
      <sz val="10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0"/>
      <color theme="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1" applyNumberFormat="1" applyFo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ニキビ!$F$1</c:f>
              <c:strCache>
                <c:ptCount val="1"/>
                <c:pt idx="0">
                  <c:v>棄却域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ニキビ!$D$2:$D$62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  <c:pt idx="41">
                  <c:v>1.0999999999999999</c:v>
                </c:pt>
                <c:pt idx="42">
                  <c:v>1.2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1.5000000000000002</c:v>
                </c:pt>
                <c:pt idx="46">
                  <c:v>1.6000000000000003</c:v>
                </c:pt>
                <c:pt idx="47">
                  <c:v>1.7000000000000004</c:v>
                </c:pt>
                <c:pt idx="48">
                  <c:v>1.8000000000000005</c:v>
                </c:pt>
                <c:pt idx="49">
                  <c:v>1.9000000000000006</c:v>
                </c:pt>
                <c:pt idx="50">
                  <c:v>2.0000000000000004</c:v>
                </c:pt>
                <c:pt idx="51">
                  <c:v>2.1000000000000005</c:v>
                </c:pt>
                <c:pt idx="52">
                  <c:v>2.2000000000000006</c:v>
                </c:pt>
                <c:pt idx="53">
                  <c:v>2.3000000000000007</c:v>
                </c:pt>
                <c:pt idx="54">
                  <c:v>2.4000000000000008</c:v>
                </c:pt>
                <c:pt idx="55">
                  <c:v>2.5000000000000009</c:v>
                </c:pt>
                <c:pt idx="56">
                  <c:v>2.600000000000001</c:v>
                </c:pt>
                <c:pt idx="57">
                  <c:v>2.7000000000000011</c:v>
                </c:pt>
                <c:pt idx="58">
                  <c:v>2.8000000000000012</c:v>
                </c:pt>
                <c:pt idx="59">
                  <c:v>2.9000000000000012</c:v>
                </c:pt>
                <c:pt idx="60">
                  <c:v>3.0000000000000013</c:v>
                </c:pt>
              </c:numCache>
            </c:numRef>
          </c:cat>
          <c:val>
            <c:numRef>
              <c:f>ニキビ!$F$2:$F$62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1.0420934814422605E-2</c:v>
                </c:pt>
                <c:pt idx="4">
                  <c:v>1.3582969233685634E-2</c:v>
                </c:pt>
                <c:pt idx="5">
                  <c:v>1.7528300493568554E-2</c:v>
                </c:pt>
                <c:pt idx="6">
                  <c:v>2.2394530294842931E-2</c:v>
                </c:pt>
                <c:pt idx="7">
                  <c:v>2.832703774160121E-2</c:v>
                </c:pt>
                <c:pt idx="8">
                  <c:v>3.5474592846231487E-2</c:v>
                </c:pt>
                <c:pt idx="9">
                  <c:v>4.3983595980427267E-2</c:v>
                </c:pt>
                <c:pt idx="10">
                  <c:v>5.3990966513188146E-2</c:v>
                </c:pt>
                <c:pt idx="11">
                  <c:v>6.561581477467672E-2</c:v>
                </c:pt>
                <c:pt idx="12">
                  <c:v>7.8950158300894302E-2</c:v>
                </c:pt>
                <c:pt idx="13">
                  <c:v>9.4049077376887114E-2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AA-450F-8D18-E2A8676BC307}"/>
            </c:ext>
          </c:extLst>
        </c:ser>
        <c:ser>
          <c:idx val="2"/>
          <c:order val="2"/>
          <c:tx>
            <c:strRef>
              <c:f>ニキビ!$G$1</c:f>
              <c:strCache>
                <c:ptCount val="1"/>
                <c:pt idx="0">
                  <c:v>検定統計量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ニキビ!$D$2:$D$62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  <c:pt idx="41">
                  <c:v>1.0999999999999999</c:v>
                </c:pt>
                <c:pt idx="42">
                  <c:v>1.2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1.5000000000000002</c:v>
                </c:pt>
                <c:pt idx="46">
                  <c:v>1.6000000000000003</c:v>
                </c:pt>
                <c:pt idx="47">
                  <c:v>1.7000000000000004</c:v>
                </c:pt>
                <c:pt idx="48">
                  <c:v>1.8000000000000005</c:v>
                </c:pt>
                <c:pt idx="49">
                  <c:v>1.9000000000000006</c:v>
                </c:pt>
                <c:pt idx="50">
                  <c:v>2.0000000000000004</c:v>
                </c:pt>
                <c:pt idx="51">
                  <c:v>2.1000000000000005</c:v>
                </c:pt>
                <c:pt idx="52">
                  <c:v>2.2000000000000006</c:v>
                </c:pt>
                <c:pt idx="53">
                  <c:v>2.3000000000000007</c:v>
                </c:pt>
                <c:pt idx="54">
                  <c:v>2.4000000000000008</c:v>
                </c:pt>
                <c:pt idx="55">
                  <c:v>2.5000000000000009</c:v>
                </c:pt>
                <c:pt idx="56">
                  <c:v>2.600000000000001</c:v>
                </c:pt>
                <c:pt idx="57">
                  <c:v>2.7000000000000011</c:v>
                </c:pt>
                <c:pt idx="58">
                  <c:v>2.8000000000000012</c:v>
                </c:pt>
                <c:pt idx="59">
                  <c:v>2.9000000000000012</c:v>
                </c:pt>
                <c:pt idx="60">
                  <c:v>3.0000000000000013</c:v>
                </c:pt>
              </c:numCache>
            </c:numRef>
          </c:cat>
          <c:val>
            <c:numRef>
              <c:f>ニキビ!$G$2:$G$62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FC-4376-8BE5-D170EEBFF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213584"/>
        <c:axId val="537213256"/>
      </c:barChart>
      <c:lineChart>
        <c:grouping val="standard"/>
        <c:varyColors val="0"/>
        <c:ser>
          <c:idx val="0"/>
          <c:order val="0"/>
          <c:tx>
            <c:strRef>
              <c:f>ニキビ!$E$1</c:f>
              <c:strCache>
                <c:ptCount val="1"/>
                <c:pt idx="0">
                  <c:v>f(z)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ニキビ!$D$2:$D$62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-2.6999999999999997</c:v>
                </c:pt>
                <c:pt idx="4">
                  <c:v>-2.5999999999999996</c:v>
                </c:pt>
                <c:pt idx="5">
                  <c:v>-2.4999999999999996</c:v>
                </c:pt>
                <c:pt idx="6">
                  <c:v>-2.3999999999999995</c:v>
                </c:pt>
                <c:pt idx="7">
                  <c:v>-2.2999999999999994</c:v>
                </c:pt>
                <c:pt idx="8">
                  <c:v>-2.1999999999999993</c:v>
                </c:pt>
                <c:pt idx="9">
                  <c:v>-2.0999999999999992</c:v>
                </c:pt>
                <c:pt idx="10">
                  <c:v>-1.9999999999999991</c:v>
                </c:pt>
                <c:pt idx="11">
                  <c:v>-1.899999999999999</c:v>
                </c:pt>
                <c:pt idx="12">
                  <c:v>-1.7999999999999989</c:v>
                </c:pt>
                <c:pt idx="13">
                  <c:v>-1.6999999999999988</c:v>
                </c:pt>
                <c:pt idx="14">
                  <c:v>-1.5999999999999988</c:v>
                </c:pt>
                <c:pt idx="15">
                  <c:v>-1.4999999999999987</c:v>
                </c:pt>
                <c:pt idx="16">
                  <c:v>-1.3999999999999986</c:v>
                </c:pt>
                <c:pt idx="17">
                  <c:v>-1.2999999999999985</c:v>
                </c:pt>
                <c:pt idx="18">
                  <c:v>-1.1999999999999984</c:v>
                </c:pt>
                <c:pt idx="19">
                  <c:v>-1.0999999999999983</c:v>
                </c:pt>
                <c:pt idx="20">
                  <c:v>-0.99999999999999833</c:v>
                </c:pt>
                <c:pt idx="21">
                  <c:v>-0.89999999999999836</c:v>
                </c:pt>
                <c:pt idx="22">
                  <c:v>-0.79999999999999838</c:v>
                </c:pt>
                <c:pt idx="23">
                  <c:v>-0.6999999999999984</c:v>
                </c:pt>
                <c:pt idx="24">
                  <c:v>-0.59999999999999842</c:v>
                </c:pt>
                <c:pt idx="25">
                  <c:v>-0.49999999999999845</c:v>
                </c:pt>
                <c:pt idx="26">
                  <c:v>-0.39999999999999847</c:v>
                </c:pt>
                <c:pt idx="27">
                  <c:v>-0.29999999999999849</c:v>
                </c:pt>
                <c:pt idx="28">
                  <c:v>-0.19999999999999848</c:v>
                </c:pt>
                <c:pt idx="29">
                  <c:v>-9.9999999999998479E-2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0.30000000000000004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0.79999999999999993</c:v>
                </c:pt>
                <c:pt idx="39">
                  <c:v>0.89999999999999991</c:v>
                </c:pt>
                <c:pt idx="40">
                  <c:v>0.99999999999999989</c:v>
                </c:pt>
                <c:pt idx="41">
                  <c:v>1.0999999999999999</c:v>
                </c:pt>
                <c:pt idx="42">
                  <c:v>1.2</c:v>
                </c:pt>
                <c:pt idx="43">
                  <c:v>1.3</c:v>
                </c:pt>
                <c:pt idx="44">
                  <c:v>1.4000000000000001</c:v>
                </c:pt>
                <c:pt idx="45">
                  <c:v>1.5000000000000002</c:v>
                </c:pt>
                <c:pt idx="46">
                  <c:v>1.6000000000000003</c:v>
                </c:pt>
                <c:pt idx="47">
                  <c:v>1.7000000000000004</c:v>
                </c:pt>
                <c:pt idx="48">
                  <c:v>1.8000000000000005</c:v>
                </c:pt>
                <c:pt idx="49">
                  <c:v>1.9000000000000006</c:v>
                </c:pt>
                <c:pt idx="50">
                  <c:v>2.0000000000000004</c:v>
                </c:pt>
                <c:pt idx="51">
                  <c:v>2.1000000000000005</c:v>
                </c:pt>
                <c:pt idx="52">
                  <c:v>2.2000000000000006</c:v>
                </c:pt>
                <c:pt idx="53">
                  <c:v>2.3000000000000007</c:v>
                </c:pt>
                <c:pt idx="54">
                  <c:v>2.4000000000000008</c:v>
                </c:pt>
                <c:pt idx="55">
                  <c:v>2.5000000000000009</c:v>
                </c:pt>
                <c:pt idx="56">
                  <c:v>2.600000000000001</c:v>
                </c:pt>
                <c:pt idx="57">
                  <c:v>2.7000000000000011</c:v>
                </c:pt>
                <c:pt idx="58">
                  <c:v>2.8000000000000012</c:v>
                </c:pt>
                <c:pt idx="59">
                  <c:v>2.9000000000000012</c:v>
                </c:pt>
                <c:pt idx="60">
                  <c:v>3.0000000000000013</c:v>
                </c:pt>
              </c:numCache>
            </c:numRef>
          </c:cat>
          <c:val>
            <c:numRef>
              <c:f>ニキビ!$E$2:$E$62</c:f>
              <c:numCache>
                <c:formatCode>General</c:formatCode>
                <c:ptCount val="61"/>
                <c:pt idx="0">
                  <c:v>4.4318484119380075E-3</c:v>
                </c:pt>
                <c:pt idx="1">
                  <c:v>5.9525324197758538E-3</c:v>
                </c:pt>
                <c:pt idx="2">
                  <c:v>7.9154515829799686E-3</c:v>
                </c:pt>
                <c:pt idx="3">
                  <c:v>1.0420934814422605E-2</c:v>
                </c:pt>
                <c:pt idx="4">
                  <c:v>1.3582969233685634E-2</c:v>
                </c:pt>
                <c:pt idx="5">
                  <c:v>1.7528300493568554E-2</c:v>
                </c:pt>
                <c:pt idx="6">
                  <c:v>2.2394530294842931E-2</c:v>
                </c:pt>
                <c:pt idx="7">
                  <c:v>2.832703774160121E-2</c:v>
                </c:pt>
                <c:pt idx="8">
                  <c:v>3.5474592846231487E-2</c:v>
                </c:pt>
                <c:pt idx="9">
                  <c:v>4.3983595980427267E-2</c:v>
                </c:pt>
                <c:pt idx="10">
                  <c:v>5.3990966513188146E-2</c:v>
                </c:pt>
                <c:pt idx="11">
                  <c:v>6.561581477467672E-2</c:v>
                </c:pt>
                <c:pt idx="12">
                  <c:v>7.8950158300894302E-2</c:v>
                </c:pt>
                <c:pt idx="13">
                  <c:v>9.4049077376887114E-2</c:v>
                </c:pt>
                <c:pt idx="14">
                  <c:v>0.11092083467945579</c:v>
                </c:pt>
                <c:pt idx="15">
                  <c:v>0.12951759566589199</c:v>
                </c:pt>
                <c:pt idx="16">
                  <c:v>0.14972746563574515</c:v>
                </c:pt>
                <c:pt idx="17">
                  <c:v>0.17136859204780769</c:v>
                </c:pt>
                <c:pt idx="18">
                  <c:v>0.19418605498321331</c:v>
                </c:pt>
                <c:pt idx="19">
                  <c:v>0.21785217703255097</c:v>
                </c:pt>
                <c:pt idx="20">
                  <c:v>0.24197072451914375</c:v>
                </c:pt>
                <c:pt idx="21">
                  <c:v>0.26608524989875521</c:v>
                </c:pt>
                <c:pt idx="22">
                  <c:v>0.28969155276148312</c:v>
                </c:pt>
                <c:pt idx="23">
                  <c:v>0.3122539333667616</c:v>
                </c:pt>
                <c:pt idx="24">
                  <c:v>0.33322460289179995</c:v>
                </c:pt>
                <c:pt idx="25">
                  <c:v>0.3520653267642998</c:v>
                </c:pt>
                <c:pt idx="26">
                  <c:v>0.36827014030332356</c:v>
                </c:pt>
                <c:pt idx="27">
                  <c:v>0.38138781546052425</c:v>
                </c:pt>
                <c:pt idx="28">
                  <c:v>0.39104269397545599</c:v>
                </c:pt>
                <c:pt idx="29">
                  <c:v>0.39695254747701186</c:v>
                </c:pt>
                <c:pt idx="30">
                  <c:v>0.3989422804014327</c:v>
                </c:pt>
                <c:pt idx="31">
                  <c:v>0.39695254747701181</c:v>
                </c:pt>
                <c:pt idx="32">
                  <c:v>0.39104269397545588</c:v>
                </c:pt>
                <c:pt idx="33">
                  <c:v>0.38138781546052408</c:v>
                </c:pt>
                <c:pt idx="34">
                  <c:v>0.36827014030332333</c:v>
                </c:pt>
                <c:pt idx="35">
                  <c:v>0.35206532676429952</c:v>
                </c:pt>
                <c:pt idx="36">
                  <c:v>0.33322460289179967</c:v>
                </c:pt>
                <c:pt idx="37">
                  <c:v>0.31225393336676127</c:v>
                </c:pt>
                <c:pt idx="38">
                  <c:v>0.28969155276148278</c:v>
                </c:pt>
                <c:pt idx="39">
                  <c:v>0.26608524989875487</c:v>
                </c:pt>
                <c:pt idx="40">
                  <c:v>0.24197072451914342</c:v>
                </c:pt>
                <c:pt idx="41">
                  <c:v>0.21785217703255058</c:v>
                </c:pt>
                <c:pt idx="42">
                  <c:v>0.19418605498321295</c:v>
                </c:pt>
                <c:pt idx="43">
                  <c:v>0.17136859204780736</c:v>
                </c:pt>
                <c:pt idx="44">
                  <c:v>0.14972746563574482</c:v>
                </c:pt>
                <c:pt idx="45">
                  <c:v>0.12951759566589166</c:v>
                </c:pt>
                <c:pt idx="46">
                  <c:v>0.11092083467945553</c:v>
                </c:pt>
                <c:pt idx="47">
                  <c:v>9.4049077376886864E-2</c:v>
                </c:pt>
                <c:pt idx="48">
                  <c:v>7.8950158300894094E-2</c:v>
                </c:pt>
                <c:pt idx="49">
                  <c:v>6.5615814774676526E-2</c:v>
                </c:pt>
                <c:pt idx="50">
                  <c:v>5.3990966513188007E-2</c:v>
                </c:pt>
                <c:pt idx="51">
                  <c:v>4.3983595980427156E-2</c:v>
                </c:pt>
                <c:pt idx="52">
                  <c:v>3.547459284623139E-2</c:v>
                </c:pt>
                <c:pt idx="53">
                  <c:v>2.832703774160112E-2</c:v>
                </c:pt>
                <c:pt idx="54">
                  <c:v>2.2394530294842851E-2</c:v>
                </c:pt>
                <c:pt idx="55">
                  <c:v>1.7528300493568502E-2</c:v>
                </c:pt>
                <c:pt idx="56">
                  <c:v>1.3582969233685583E-2</c:v>
                </c:pt>
                <c:pt idx="57">
                  <c:v>1.0420934814422567E-2</c:v>
                </c:pt>
                <c:pt idx="58">
                  <c:v>7.9154515829799391E-3</c:v>
                </c:pt>
                <c:pt idx="59">
                  <c:v>5.9525324197758321E-3</c:v>
                </c:pt>
                <c:pt idx="60">
                  <c:v>4.431848411937991E-3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AA-450F-8D18-E2A8676B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213584"/>
        <c:axId val="537213256"/>
      </c:lineChart>
      <c:catAx>
        <c:axId val="53721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z</a:t>
                </a:r>
                <a:r>
                  <a:rPr lang="ja-JP" altLang="en-US"/>
                  <a:t>統計量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213256"/>
        <c:crosses val="autoZero"/>
        <c:auto val="1"/>
        <c:lblAlgn val="ctr"/>
        <c:lblOffset val="100"/>
        <c:noMultiLvlLbl val="0"/>
      </c:catAx>
      <c:valAx>
        <c:axId val="5372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確率密度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72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528637</xdr:colOff>
      <xdr:row>0</xdr:row>
      <xdr:rowOff>76200</xdr:rowOff>
    </xdr:from>
    <xdr:to>
      <xdr:col>15</xdr:col>
      <xdr:colOff>223837</xdr:colOff>
      <xdr:row>18</xdr:row>
      <xdr:rowOff>76200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8486678-0DD7-4643-8DE6-B26FA99AB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45A5-7813-44F6-9E74-17C0A62AC355}">
  <dimension ref="A1:G62"/>
  <sheetViews>
    <sheetView tabSelected="1" workbookViewId="0">
      <selection activeCell="K27" sqref="K27"/>
    </sheetView>
  </sheetViews>
  <sheetFormatPr defaultRowHeight="12" x14ac:dyDescent="0.15"/>
  <cols>
    <col min="5" max="5" width="13" bestFit="1" customWidth="1"/>
  </cols>
  <sheetData>
    <row r="1" spans="1:7" x14ac:dyDescent="0.15">
      <c r="B1" t="s">
        <v>0</v>
      </c>
      <c r="E1" t="s">
        <v>17</v>
      </c>
      <c r="F1" t="s">
        <v>14</v>
      </c>
      <c r="G1" t="s">
        <v>16</v>
      </c>
    </row>
    <row r="2" spans="1:7" x14ac:dyDescent="0.15">
      <c r="A2" t="s">
        <v>1</v>
      </c>
      <c r="B2">
        <v>9</v>
      </c>
      <c r="D2">
        <v>-3</v>
      </c>
      <c r="E2">
        <f>_xlfn.NORM.S.DIST(D2,0)</f>
        <v>4.4318484119380075E-3</v>
      </c>
      <c r="F2">
        <f>+IF(D2&lt;$B$12,E2,"")</f>
        <v>4.4318484119380075E-3</v>
      </c>
      <c r="G2">
        <v>0</v>
      </c>
    </row>
    <row r="3" spans="1:7" x14ac:dyDescent="0.15">
      <c r="A3" t="s">
        <v>2</v>
      </c>
      <c r="B3">
        <v>9</v>
      </c>
      <c r="D3">
        <f>+D2+0.1</f>
        <v>-2.9</v>
      </c>
      <c r="E3">
        <f t="shared" ref="E3:E62" si="0">_xlfn.NORM.S.DIST(D3,0)</f>
        <v>5.9525324197758538E-3</v>
      </c>
      <c r="F3">
        <f t="shared" ref="F3:F62" si="1">+IF(D3&lt;$B$12,E3,"")</f>
        <v>5.9525324197758538E-3</v>
      </c>
      <c r="G3">
        <v>0</v>
      </c>
    </row>
    <row r="4" spans="1:7" x14ac:dyDescent="0.15">
      <c r="A4" t="s">
        <v>3</v>
      </c>
      <c r="B4">
        <v>10</v>
      </c>
      <c r="D4">
        <f t="shared" ref="D4:D55" si="2">+D3+0.1</f>
        <v>-2.8</v>
      </c>
      <c r="E4">
        <f t="shared" si="0"/>
        <v>7.9154515829799686E-3</v>
      </c>
      <c r="F4">
        <f t="shared" si="1"/>
        <v>7.9154515829799686E-3</v>
      </c>
      <c r="G4">
        <v>0</v>
      </c>
    </row>
    <row r="5" spans="1:7" x14ac:dyDescent="0.15">
      <c r="A5" t="s">
        <v>4</v>
      </c>
      <c r="B5">
        <v>9</v>
      </c>
      <c r="D5">
        <f t="shared" si="2"/>
        <v>-2.6999999999999997</v>
      </c>
      <c r="E5">
        <f t="shared" si="0"/>
        <v>1.0420934814422605E-2</v>
      </c>
      <c r="F5">
        <f t="shared" si="1"/>
        <v>1.0420934814422605E-2</v>
      </c>
      <c r="G5">
        <v>0</v>
      </c>
    </row>
    <row r="6" spans="1:7" x14ac:dyDescent="0.15">
      <c r="A6" t="s">
        <v>5</v>
      </c>
      <c r="B6">
        <v>8</v>
      </c>
      <c r="D6">
        <f t="shared" si="2"/>
        <v>-2.5999999999999996</v>
      </c>
      <c r="E6">
        <f t="shared" si="0"/>
        <v>1.3582969233685634E-2</v>
      </c>
      <c r="F6">
        <f t="shared" si="1"/>
        <v>1.3582969233685634E-2</v>
      </c>
      <c r="G6">
        <v>0</v>
      </c>
    </row>
    <row r="7" spans="1:7" x14ac:dyDescent="0.15">
      <c r="A7" t="s">
        <v>12</v>
      </c>
      <c r="B7">
        <f>AVERAGE(B2:B6)</f>
        <v>9</v>
      </c>
      <c r="D7">
        <f t="shared" si="2"/>
        <v>-2.4999999999999996</v>
      </c>
      <c r="E7">
        <f t="shared" si="0"/>
        <v>1.7528300493568554E-2</v>
      </c>
      <c r="F7">
        <f t="shared" si="1"/>
        <v>1.7528300493568554E-2</v>
      </c>
      <c r="G7">
        <v>0</v>
      </c>
    </row>
    <row r="8" spans="1:7" x14ac:dyDescent="0.15">
      <c r="A8" t="s">
        <v>6</v>
      </c>
      <c r="B8">
        <f>_xlfn.VAR.S(B2:B7)</f>
        <v>0.4</v>
      </c>
      <c r="D8">
        <f t="shared" si="2"/>
        <v>-2.3999999999999995</v>
      </c>
      <c r="E8">
        <f t="shared" si="0"/>
        <v>2.2394530294842931E-2</v>
      </c>
      <c r="F8">
        <f t="shared" si="1"/>
        <v>2.2394530294842931E-2</v>
      </c>
      <c r="G8">
        <v>0</v>
      </c>
    </row>
    <row r="9" spans="1:7" x14ac:dyDescent="0.15">
      <c r="A9" t="s">
        <v>7</v>
      </c>
      <c r="B9">
        <f>COUNT(B2:B6)</f>
        <v>5</v>
      </c>
      <c r="D9">
        <f t="shared" si="2"/>
        <v>-2.2999999999999994</v>
      </c>
      <c r="E9">
        <f t="shared" si="0"/>
        <v>2.832703774160121E-2</v>
      </c>
      <c r="F9">
        <f t="shared" si="1"/>
        <v>2.832703774160121E-2</v>
      </c>
      <c r="G9">
        <v>0</v>
      </c>
    </row>
    <row r="10" spans="1:7" x14ac:dyDescent="0.15">
      <c r="A10" t="s">
        <v>11</v>
      </c>
      <c r="B10">
        <v>10</v>
      </c>
      <c r="D10">
        <f t="shared" si="2"/>
        <v>-2.1999999999999993</v>
      </c>
      <c r="E10">
        <f t="shared" si="0"/>
        <v>3.5474592846231487E-2</v>
      </c>
      <c r="F10">
        <f t="shared" si="1"/>
        <v>3.5474592846231487E-2</v>
      </c>
      <c r="G10">
        <v>0</v>
      </c>
    </row>
    <row r="11" spans="1:7" x14ac:dyDescent="0.15">
      <c r="A11" t="s">
        <v>13</v>
      </c>
      <c r="B11">
        <v>2</v>
      </c>
      <c r="D11">
        <f t="shared" si="2"/>
        <v>-2.0999999999999992</v>
      </c>
      <c r="E11">
        <f t="shared" si="0"/>
        <v>4.3983595980427267E-2</v>
      </c>
      <c r="F11">
        <f t="shared" si="1"/>
        <v>4.3983595980427267E-2</v>
      </c>
      <c r="G11">
        <v>0</v>
      </c>
    </row>
    <row r="12" spans="1:7" x14ac:dyDescent="0.15">
      <c r="A12" t="s">
        <v>10</v>
      </c>
      <c r="B12">
        <f>_xlfn.NORM.INV(0.05,0,1)</f>
        <v>-1.6448536269514726</v>
      </c>
      <c r="D12">
        <f t="shared" si="2"/>
        <v>-1.9999999999999991</v>
      </c>
      <c r="E12">
        <f t="shared" si="0"/>
        <v>5.3990966513188146E-2</v>
      </c>
      <c r="F12">
        <f t="shared" si="1"/>
        <v>5.3990966513188146E-2</v>
      </c>
      <c r="G12">
        <v>0</v>
      </c>
    </row>
    <row r="13" spans="1:7" x14ac:dyDescent="0.15">
      <c r="A13" t="s">
        <v>8</v>
      </c>
      <c r="B13">
        <f>+B10-B12*SQRT(B11)/SQRT(B9)</f>
        <v>11.040296775751115</v>
      </c>
      <c r="D13">
        <f t="shared" si="2"/>
        <v>-1.899999999999999</v>
      </c>
      <c r="E13">
        <f t="shared" si="0"/>
        <v>6.561581477467672E-2</v>
      </c>
      <c r="F13">
        <f t="shared" si="1"/>
        <v>6.561581477467672E-2</v>
      </c>
      <c r="G13">
        <v>0</v>
      </c>
    </row>
    <row r="14" spans="1:7" x14ac:dyDescent="0.15">
      <c r="A14" t="s">
        <v>9</v>
      </c>
      <c r="B14">
        <f>+B10+B12*SQRT(B11)/SQRT(B9)</f>
        <v>8.9597032242488854</v>
      </c>
      <c r="D14">
        <f t="shared" si="2"/>
        <v>-1.7999999999999989</v>
      </c>
      <c r="E14">
        <f t="shared" si="0"/>
        <v>7.8950158300894302E-2</v>
      </c>
      <c r="F14">
        <f t="shared" si="1"/>
        <v>7.8950158300894302E-2</v>
      </c>
      <c r="G14">
        <v>0</v>
      </c>
    </row>
    <row r="15" spans="1:7" x14ac:dyDescent="0.15">
      <c r="A15" t="s">
        <v>15</v>
      </c>
      <c r="B15">
        <f>+(B7-B10)/SQRT(B11/B9)</f>
        <v>-1.5811388300841895</v>
      </c>
      <c r="D15">
        <f t="shared" si="2"/>
        <v>-1.6999999999999988</v>
      </c>
      <c r="E15">
        <f t="shared" si="0"/>
        <v>9.4049077376887114E-2</v>
      </c>
      <c r="F15">
        <f t="shared" si="1"/>
        <v>9.4049077376887114E-2</v>
      </c>
      <c r="G15">
        <v>0</v>
      </c>
    </row>
    <row r="16" spans="1:7" x14ac:dyDescent="0.15">
      <c r="D16">
        <f t="shared" si="2"/>
        <v>-1.5999999999999988</v>
      </c>
      <c r="E16">
        <f t="shared" si="0"/>
        <v>0.11092083467945579</v>
      </c>
      <c r="F16" t="str">
        <f t="shared" si="1"/>
        <v/>
      </c>
      <c r="G16">
        <v>0.4</v>
      </c>
    </row>
    <row r="17" spans="2:6" x14ac:dyDescent="0.15">
      <c r="D17">
        <f t="shared" si="2"/>
        <v>-1.4999999999999987</v>
      </c>
      <c r="E17">
        <f t="shared" si="0"/>
        <v>0.12951759566589199</v>
      </c>
      <c r="F17" t="str">
        <f t="shared" si="1"/>
        <v/>
      </c>
    </row>
    <row r="18" spans="2:6" x14ac:dyDescent="0.15">
      <c r="D18">
        <f t="shared" si="2"/>
        <v>-1.3999999999999986</v>
      </c>
      <c r="E18">
        <f t="shared" si="0"/>
        <v>0.14972746563574515</v>
      </c>
      <c r="F18" t="str">
        <f t="shared" si="1"/>
        <v/>
      </c>
    </row>
    <row r="19" spans="2:6" x14ac:dyDescent="0.15">
      <c r="D19">
        <f t="shared" si="2"/>
        <v>-1.2999999999999985</v>
      </c>
      <c r="E19">
        <f t="shared" si="0"/>
        <v>0.17136859204780769</v>
      </c>
      <c r="F19" t="str">
        <f t="shared" si="1"/>
        <v/>
      </c>
    </row>
    <row r="20" spans="2:6" x14ac:dyDescent="0.15">
      <c r="D20">
        <f t="shared" si="2"/>
        <v>-1.1999999999999984</v>
      </c>
      <c r="E20">
        <f t="shared" si="0"/>
        <v>0.19418605498321331</v>
      </c>
      <c r="F20" t="str">
        <f t="shared" si="1"/>
        <v/>
      </c>
    </row>
    <row r="21" spans="2:6" x14ac:dyDescent="0.15">
      <c r="D21">
        <f t="shared" si="2"/>
        <v>-1.0999999999999983</v>
      </c>
      <c r="E21">
        <f t="shared" si="0"/>
        <v>0.21785217703255097</v>
      </c>
      <c r="F21" t="str">
        <f t="shared" si="1"/>
        <v/>
      </c>
    </row>
    <row r="22" spans="2:6" x14ac:dyDescent="0.15">
      <c r="B22" s="1"/>
      <c r="D22">
        <f t="shared" si="2"/>
        <v>-0.99999999999999833</v>
      </c>
      <c r="E22">
        <f t="shared" si="0"/>
        <v>0.24197072451914375</v>
      </c>
      <c r="F22" t="str">
        <f t="shared" si="1"/>
        <v/>
      </c>
    </row>
    <row r="23" spans="2:6" x14ac:dyDescent="0.15">
      <c r="B23" s="1"/>
      <c r="D23">
        <f t="shared" si="2"/>
        <v>-0.89999999999999836</v>
      </c>
      <c r="E23">
        <f t="shared" si="0"/>
        <v>0.26608524989875521</v>
      </c>
      <c r="F23" t="str">
        <f t="shared" si="1"/>
        <v/>
      </c>
    </row>
    <row r="24" spans="2:6" x14ac:dyDescent="0.15">
      <c r="B24" s="1"/>
      <c r="D24">
        <f t="shared" si="2"/>
        <v>-0.79999999999999838</v>
      </c>
      <c r="E24">
        <f t="shared" si="0"/>
        <v>0.28969155276148312</v>
      </c>
      <c r="F24" t="str">
        <f t="shared" si="1"/>
        <v/>
      </c>
    </row>
    <row r="25" spans="2:6" x14ac:dyDescent="0.15">
      <c r="B25" s="1"/>
      <c r="D25">
        <f t="shared" si="2"/>
        <v>-0.6999999999999984</v>
      </c>
      <c r="E25">
        <f t="shared" si="0"/>
        <v>0.3122539333667616</v>
      </c>
      <c r="F25" t="str">
        <f t="shared" si="1"/>
        <v/>
      </c>
    </row>
    <row r="26" spans="2:6" x14ac:dyDescent="0.15">
      <c r="B26" s="1"/>
      <c r="D26">
        <f t="shared" si="2"/>
        <v>-0.59999999999999842</v>
      </c>
      <c r="E26">
        <f t="shared" si="0"/>
        <v>0.33322460289179995</v>
      </c>
      <c r="F26" t="str">
        <f t="shared" si="1"/>
        <v/>
      </c>
    </row>
    <row r="27" spans="2:6" x14ac:dyDescent="0.15">
      <c r="B27" s="1"/>
      <c r="D27">
        <f t="shared" si="2"/>
        <v>-0.49999999999999845</v>
      </c>
      <c r="E27">
        <f t="shared" si="0"/>
        <v>0.3520653267642998</v>
      </c>
      <c r="F27" t="str">
        <f t="shared" si="1"/>
        <v/>
      </c>
    </row>
    <row r="28" spans="2:6" x14ac:dyDescent="0.15">
      <c r="D28">
        <f t="shared" si="2"/>
        <v>-0.39999999999999847</v>
      </c>
      <c r="E28">
        <f t="shared" si="0"/>
        <v>0.36827014030332356</v>
      </c>
      <c r="F28" t="str">
        <f t="shared" si="1"/>
        <v/>
      </c>
    </row>
    <row r="29" spans="2:6" x14ac:dyDescent="0.15">
      <c r="D29">
        <f t="shared" si="2"/>
        <v>-0.29999999999999849</v>
      </c>
      <c r="E29">
        <f t="shared" si="0"/>
        <v>0.38138781546052425</v>
      </c>
      <c r="F29" t="str">
        <f t="shared" si="1"/>
        <v/>
      </c>
    </row>
    <row r="30" spans="2:6" x14ac:dyDescent="0.15">
      <c r="D30">
        <f t="shared" si="2"/>
        <v>-0.19999999999999848</v>
      </c>
      <c r="E30">
        <f t="shared" si="0"/>
        <v>0.39104269397545599</v>
      </c>
      <c r="F30" t="str">
        <f t="shared" si="1"/>
        <v/>
      </c>
    </row>
    <row r="31" spans="2:6" x14ac:dyDescent="0.15">
      <c r="D31">
        <f t="shared" si="2"/>
        <v>-9.9999999999998479E-2</v>
      </c>
      <c r="E31">
        <f t="shared" si="0"/>
        <v>0.39695254747701186</v>
      </c>
      <c r="F31" t="str">
        <f t="shared" si="1"/>
        <v/>
      </c>
    </row>
    <row r="32" spans="2:6" x14ac:dyDescent="0.15">
      <c r="D32">
        <v>0</v>
      </c>
      <c r="E32">
        <f t="shared" si="0"/>
        <v>0.3989422804014327</v>
      </c>
      <c r="F32" t="str">
        <f t="shared" si="1"/>
        <v/>
      </c>
    </row>
    <row r="33" spans="4:6" x14ac:dyDescent="0.15">
      <c r="D33">
        <f t="shared" si="2"/>
        <v>0.1</v>
      </c>
      <c r="E33">
        <f t="shared" si="0"/>
        <v>0.39695254747701181</v>
      </c>
      <c r="F33" t="str">
        <f t="shared" si="1"/>
        <v/>
      </c>
    </row>
    <row r="34" spans="4:6" x14ac:dyDescent="0.15">
      <c r="D34">
        <f t="shared" si="2"/>
        <v>0.2</v>
      </c>
      <c r="E34">
        <f t="shared" si="0"/>
        <v>0.39104269397545588</v>
      </c>
      <c r="F34" t="str">
        <f t="shared" si="1"/>
        <v/>
      </c>
    </row>
    <row r="35" spans="4:6" x14ac:dyDescent="0.15">
      <c r="D35">
        <f t="shared" si="2"/>
        <v>0.30000000000000004</v>
      </c>
      <c r="E35">
        <f t="shared" si="0"/>
        <v>0.38138781546052408</v>
      </c>
      <c r="F35" t="str">
        <f t="shared" si="1"/>
        <v/>
      </c>
    </row>
    <row r="36" spans="4:6" x14ac:dyDescent="0.15">
      <c r="D36">
        <f t="shared" si="2"/>
        <v>0.4</v>
      </c>
      <c r="E36">
        <f t="shared" si="0"/>
        <v>0.36827014030332333</v>
      </c>
      <c r="F36" t="str">
        <f t="shared" si="1"/>
        <v/>
      </c>
    </row>
    <row r="37" spans="4:6" x14ac:dyDescent="0.15">
      <c r="D37">
        <f t="shared" si="2"/>
        <v>0.5</v>
      </c>
      <c r="E37">
        <f t="shared" si="0"/>
        <v>0.35206532676429952</v>
      </c>
      <c r="F37" t="str">
        <f t="shared" si="1"/>
        <v/>
      </c>
    </row>
    <row r="38" spans="4:6" x14ac:dyDescent="0.15">
      <c r="D38">
        <f t="shared" si="2"/>
        <v>0.6</v>
      </c>
      <c r="E38">
        <f t="shared" si="0"/>
        <v>0.33322460289179967</v>
      </c>
      <c r="F38" t="str">
        <f t="shared" si="1"/>
        <v/>
      </c>
    </row>
    <row r="39" spans="4:6" x14ac:dyDescent="0.15">
      <c r="D39">
        <f t="shared" si="2"/>
        <v>0.7</v>
      </c>
      <c r="E39">
        <f t="shared" si="0"/>
        <v>0.31225393336676127</v>
      </c>
      <c r="F39" t="str">
        <f t="shared" si="1"/>
        <v/>
      </c>
    </row>
    <row r="40" spans="4:6" x14ac:dyDescent="0.15">
      <c r="D40">
        <f t="shared" si="2"/>
        <v>0.79999999999999993</v>
      </c>
      <c r="E40">
        <f t="shared" si="0"/>
        <v>0.28969155276148278</v>
      </c>
      <c r="F40" t="str">
        <f t="shared" si="1"/>
        <v/>
      </c>
    </row>
    <row r="41" spans="4:6" x14ac:dyDescent="0.15">
      <c r="D41">
        <f t="shared" si="2"/>
        <v>0.89999999999999991</v>
      </c>
      <c r="E41">
        <f t="shared" si="0"/>
        <v>0.26608524989875487</v>
      </c>
      <c r="F41" t="str">
        <f t="shared" si="1"/>
        <v/>
      </c>
    </row>
    <row r="42" spans="4:6" x14ac:dyDescent="0.15">
      <c r="D42">
        <f t="shared" si="2"/>
        <v>0.99999999999999989</v>
      </c>
      <c r="E42">
        <f t="shared" si="0"/>
        <v>0.24197072451914342</v>
      </c>
      <c r="F42" t="str">
        <f t="shared" si="1"/>
        <v/>
      </c>
    </row>
    <row r="43" spans="4:6" x14ac:dyDescent="0.15">
      <c r="D43">
        <f t="shared" si="2"/>
        <v>1.0999999999999999</v>
      </c>
      <c r="E43">
        <f t="shared" si="0"/>
        <v>0.21785217703255058</v>
      </c>
      <c r="F43" t="str">
        <f t="shared" si="1"/>
        <v/>
      </c>
    </row>
    <row r="44" spans="4:6" x14ac:dyDescent="0.15">
      <c r="D44">
        <f t="shared" si="2"/>
        <v>1.2</v>
      </c>
      <c r="E44">
        <f t="shared" si="0"/>
        <v>0.19418605498321295</v>
      </c>
      <c r="F44" t="str">
        <f t="shared" si="1"/>
        <v/>
      </c>
    </row>
    <row r="45" spans="4:6" x14ac:dyDescent="0.15">
      <c r="D45">
        <f t="shared" si="2"/>
        <v>1.3</v>
      </c>
      <c r="E45">
        <f t="shared" si="0"/>
        <v>0.17136859204780736</v>
      </c>
      <c r="F45" t="str">
        <f t="shared" si="1"/>
        <v/>
      </c>
    </row>
    <row r="46" spans="4:6" x14ac:dyDescent="0.15">
      <c r="D46">
        <f t="shared" si="2"/>
        <v>1.4000000000000001</v>
      </c>
      <c r="E46">
        <f t="shared" si="0"/>
        <v>0.14972746563574482</v>
      </c>
      <c r="F46" t="str">
        <f t="shared" si="1"/>
        <v/>
      </c>
    </row>
    <row r="47" spans="4:6" x14ac:dyDescent="0.15">
      <c r="D47">
        <f t="shared" si="2"/>
        <v>1.5000000000000002</v>
      </c>
      <c r="E47">
        <f t="shared" si="0"/>
        <v>0.12951759566589166</v>
      </c>
      <c r="F47" t="str">
        <f t="shared" si="1"/>
        <v/>
      </c>
    </row>
    <row r="48" spans="4:6" x14ac:dyDescent="0.15">
      <c r="D48">
        <f t="shared" si="2"/>
        <v>1.6000000000000003</v>
      </c>
      <c r="E48">
        <f t="shared" si="0"/>
        <v>0.11092083467945553</v>
      </c>
      <c r="F48" t="str">
        <f t="shared" si="1"/>
        <v/>
      </c>
    </row>
    <row r="49" spans="4:6" x14ac:dyDescent="0.15">
      <c r="D49">
        <f t="shared" si="2"/>
        <v>1.7000000000000004</v>
      </c>
      <c r="E49">
        <f t="shared" si="0"/>
        <v>9.4049077376886864E-2</v>
      </c>
      <c r="F49" t="str">
        <f t="shared" si="1"/>
        <v/>
      </c>
    </row>
    <row r="50" spans="4:6" x14ac:dyDescent="0.15">
      <c r="D50">
        <f t="shared" si="2"/>
        <v>1.8000000000000005</v>
      </c>
      <c r="E50">
        <f t="shared" si="0"/>
        <v>7.8950158300894094E-2</v>
      </c>
      <c r="F50" t="str">
        <f t="shared" si="1"/>
        <v/>
      </c>
    </row>
    <row r="51" spans="4:6" x14ac:dyDescent="0.15">
      <c r="D51">
        <f t="shared" si="2"/>
        <v>1.9000000000000006</v>
      </c>
      <c r="E51">
        <f t="shared" si="0"/>
        <v>6.5615814774676526E-2</v>
      </c>
      <c r="F51" t="str">
        <f t="shared" si="1"/>
        <v/>
      </c>
    </row>
    <row r="52" spans="4:6" x14ac:dyDescent="0.15">
      <c r="D52">
        <f t="shared" si="2"/>
        <v>2.0000000000000004</v>
      </c>
      <c r="E52">
        <f t="shared" si="0"/>
        <v>5.3990966513188007E-2</v>
      </c>
      <c r="F52" t="str">
        <f t="shared" si="1"/>
        <v/>
      </c>
    </row>
    <row r="53" spans="4:6" x14ac:dyDescent="0.15">
      <c r="D53">
        <f t="shared" si="2"/>
        <v>2.1000000000000005</v>
      </c>
      <c r="E53">
        <f t="shared" si="0"/>
        <v>4.3983595980427156E-2</v>
      </c>
      <c r="F53" t="str">
        <f t="shared" si="1"/>
        <v/>
      </c>
    </row>
    <row r="54" spans="4:6" x14ac:dyDescent="0.15">
      <c r="D54">
        <f t="shared" si="2"/>
        <v>2.2000000000000006</v>
      </c>
      <c r="E54">
        <f t="shared" si="0"/>
        <v>3.547459284623139E-2</v>
      </c>
      <c r="F54" t="str">
        <f t="shared" si="1"/>
        <v/>
      </c>
    </row>
    <row r="55" spans="4:6" x14ac:dyDescent="0.15">
      <c r="D55">
        <f t="shared" si="2"/>
        <v>2.3000000000000007</v>
      </c>
      <c r="E55">
        <f t="shared" si="0"/>
        <v>2.832703774160112E-2</v>
      </c>
      <c r="F55" t="str">
        <f t="shared" si="1"/>
        <v/>
      </c>
    </row>
    <row r="56" spans="4:6" x14ac:dyDescent="0.15">
      <c r="D56">
        <f t="shared" ref="D56:D62" si="3">+D55+0.1</f>
        <v>2.4000000000000008</v>
      </c>
      <c r="E56">
        <f t="shared" si="0"/>
        <v>2.2394530294842851E-2</v>
      </c>
      <c r="F56" t="str">
        <f t="shared" si="1"/>
        <v/>
      </c>
    </row>
    <row r="57" spans="4:6" x14ac:dyDescent="0.15">
      <c r="D57">
        <f t="shared" si="3"/>
        <v>2.5000000000000009</v>
      </c>
      <c r="E57">
        <f t="shared" si="0"/>
        <v>1.7528300493568502E-2</v>
      </c>
      <c r="F57" t="str">
        <f t="shared" si="1"/>
        <v/>
      </c>
    </row>
    <row r="58" spans="4:6" x14ac:dyDescent="0.15">
      <c r="D58">
        <f t="shared" si="3"/>
        <v>2.600000000000001</v>
      </c>
      <c r="E58">
        <f t="shared" si="0"/>
        <v>1.3582969233685583E-2</v>
      </c>
      <c r="F58" t="str">
        <f t="shared" si="1"/>
        <v/>
      </c>
    </row>
    <row r="59" spans="4:6" x14ac:dyDescent="0.15">
      <c r="D59">
        <f t="shared" si="3"/>
        <v>2.7000000000000011</v>
      </c>
      <c r="E59">
        <f t="shared" si="0"/>
        <v>1.0420934814422567E-2</v>
      </c>
      <c r="F59" t="str">
        <f t="shared" si="1"/>
        <v/>
      </c>
    </row>
    <row r="60" spans="4:6" x14ac:dyDescent="0.15">
      <c r="D60">
        <f t="shared" si="3"/>
        <v>2.8000000000000012</v>
      </c>
      <c r="E60">
        <f t="shared" si="0"/>
        <v>7.9154515829799391E-3</v>
      </c>
      <c r="F60" t="str">
        <f t="shared" si="1"/>
        <v/>
      </c>
    </row>
    <row r="61" spans="4:6" x14ac:dyDescent="0.15">
      <c r="D61">
        <f t="shared" si="3"/>
        <v>2.9000000000000012</v>
      </c>
      <c r="E61">
        <f t="shared" si="0"/>
        <v>5.9525324197758321E-3</v>
      </c>
      <c r="F61" t="str">
        <f t="shared" si="1"/>
        <v/>
      </c>
    </row>
    <row r="62" spans="4:6" x14ac:dyDescent="0.15">
      <c r="D62">
        <f t="shared" si="3"/>
        <v>3.0000000000000013</v>
      </c>
      <c r="E62">
        <f t="shared" si="0"/>
        <v>4.431848411937991E-3</v>
      </c>
      <c r="F62" t="str">
        <f t="shared" si="1"/>
        <v/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ニキビ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moriya</dc:creator>
  <cp:lastModifiedBy>moriya</cp:lastModifiedBy>
  <dcterms:created xsi:type="dcterms:W3CDTF">2021-03-25T14:35:13Z</dcterms:created>
  <dcterms:modified xsi:type="dcterms:W3CDTF">2022-01-16T15:10:43Z</dcterms:modified>
</cp:coreProperties>
</file>