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122_option_model\"/>
    </mc:Choice>
  </mc:AlternateContent>
  <xr:revisionPtr revIDLastSave="0" documentId="13_ncr:1_{ED12D906-B4ED-4621-AFE4-16D520EF594B}" xr6:coauthVersionLast="46" xr6:coauthVersionMax="46" xr10:uidLastSave="{00000000-0000-0000-0000-000000000000}"/>
  <bookViews>
    <workbookView xWindow="-120" yWindow="-120" windowWidth="29040" windowHeight="15840" tabRatio="817" firstSheet="1" activeTab="9" xr2:uid="{9D561A99-0C6C-4C13-B88C-5723771A33E5}"/>
  </bookViews>
  <sheets>
    <sheet name="変動ルックバックコール" sheetId="18" r:id="rId1"/>
    <sheet name="変動ルックバックプット" sheetId="19" r:id="rId2"/>
    <sheet name="固定ルックバックコール" sheetId="8" r:id="rId3"/>
    <sheet name="固定ルックバックコール 2" sheetId="10" r:id="rId4"/>
    <sheet name="バリアオプション" sheetId="14" r:id="rId5"/>
    <sheet name="バイナリコール" sheetId="7" r:id="rId6"/>
    <sheet name="バイナリプット" sheetId="6" r:id="rId7"/>
    <sheet name="アジアンコール" sheetId="12" r:id="rId8"/>
    <sheet name="アジアンプット" sheetId="13" r:id="rId9"/>
    <sheet name="通貨変換オプション" sheetId="17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1" i="7" l="1"/>
  <c r="L51" i="7"/>
  <c r="K51" i="7"/>
  <c r="J51" i="7"/>
  <c r="I51" i="7"/>
  <c r="H51" i="7"/>
  <c r="G51" i="7"/>
  <c r="F51" i="7"/>
  <c r="E51" i="7"/>
  <c r="D51" i="7"/>
  <c r="M50" i="7"/>
  <c r="L50" i="7"/>
  <c r="K50" i="7"/>
  <c r="J50" i="7"/>
  <c r="I50" i="7"/>
  <c r="H50" i="7"/>
  <c r="G50" i="7"/>
  <c r="F50" i="7"/>
  <c r="E50" i="7"/>
  <c r="D50" i="7"/>
  <c r="M49" i="7"/>
  <c r="L49" i="7"/>
  <c r="K49" i="7"/>
  <c r="J49" i="7"/>
  <c r="I49" i="7"/>
  <c r="H49" i="7"/>
  <c r="G49" i="7"/>
  <c r="F49" i="7"/>
  <c r="E49" i="7"/>
  <c r="D49" i="7"/>
  <c r="M48" i="7"/>
  <c r="L48" i="7"/>
  <c r="K48" i="7"/>
  <c r="J48" i="7"/>
  <c r="I48" i="7"/>
  <c r="H48" i="7"/>
  <c r="G48" i="7"/>
  <c r="F48" i="7"/>
  <c r="E48" i="7"/>
  <c r="D48" i="7"/>
  <c r="M47" i="7"/>
  <c r="L47" i="7"/>
  <c r="K47" i="7"/>
  <c r="J47" i="7"/>
  <c r="I47" i="7"/>
  <c r="H47" i="7"/>
  <c r="G47" i="7"/>
  <c r="F47" i="7"/>
  <c r="E47" i="7"/>
  <c r="D47" i="7"/>
  <c r="M46" i="7"/>
  <c r="L46" i="7"/>
  <c r="K46" i="7"/>
  <c r="J46" i="7"/>
  <c r="I46" i="7"/>
  <c r="H46" i="7"/>
  <c r="G46" i="7"/>
  <c r="F46" i="7"/>
  <c r="E46" i="7"/>
  <c r="D46" i="7"/>
  <c r="M45" i="7"/>
  <c r="L45" i="7"/>
  <c r="K45" i="7"/>
  <c r="J45" i="7"/>
  <c r="I45" i="7"/>
  <c r="H45" i="7"/>
  <c r="G45" i="7"/>
  <c r="F45" i="7"/>
  <c r="E45" i="7"/>
  <c r="D45" i="7"/>
  <c r="M44" i="7"/>
  <c r="L44" i="7"/>
  <c r="K44" i="7"/>
  <c r="J44" i="7"/>
  <c r="I44" i="7"/>
  <c r="H44" i="7"/>
  <c r="G44" i="7"/>
  <c r="F44" i="7"/>
  <c r="E44" i="7"/>
  <c r="D44" i="7"/>
  <c r="M43" i="7"/>
  <c r="L43" i="7"/>
  <c r="K43" i="7"/>
  <c r="J43" i="7"/>
  <c r="I43" i="7"/>
  <c r="H43" i="7"/>
  <c r="G43" i="7"/>
  <c r="F43" i="7"/>
  <c r="E43" i="7"/>
  <c r="D43" i="7"/>
  <c r="M42" i="7"/>
  <c r="L42" i="7"/>
  <c r="K42" i="7"/>
  <c r="J42" i="7"/>
  <c r="I42" i="7"/>
  <c r="H42" i="7"/>
  <c r="G42" i="7"/>
  <c r="F42" i="7"/>
  <c r="E42" i="7"/>
  <c r="D42" i="7"/>
  <c r="M41" i="7"/>
  <c r="L41" i="7"/>
  <c r="K41" i="7"/>
  <c r="J41" i="7"/>
  <c r="I41" i="7"/>
  <c r="H41" i="7"/>
  <c r="G41" i="7"/>
  <c r="F41" i="7"/>
  <c r="E41" i="7"/>
  <c r="D41" i="7"/>
  <c r="M40" i="7"/>
  <c r="L40" i="7"/>
  <c r="K40" i="7"/>
  <c r="J40" i="7"/>
  <c r="I40" i="7"/>
  <c r="H40" i="7"/>
  <c r="G40" i="7"/>
  <c r="F40" i="7"/>
  <c r="E40" i="7"/>
  <c r="D40" i="7"/>
  <c r="M39" i="7"/>
  <c r="L39" i="7"/>
  <c r="K39" i="7"/>
  <c r="J39" i="7"/>
  <c r="I39" i="7"/>
  <c r="H39" i="7"/>
  <c r="G39" i="7"/>
  <c r="F39" i="7"/>
  <c r="E39" i="7"/>
  <c r="D39" i="7"/>
  <c r="M38" i="7"/>
  <c r="L38" i="7"/>
  <c r="K38" i="7"/>
  <c r="J38" i="7"/>
  <c r="I38" i="7"/>
  <c r="H38" i="7"/>
  <c r="G38" i="7"/>
  <c r="F38" i="7"/>
  <c r="E38" i="7"/>
  <c r="D38" i="7"/>
  <c r="M37" i="7"/>
  <c r="L37" i="7"/>
  <c r="K37" i="7"/>
  <c r="J37" i="7"/>
  <c r="I37" i="7"/>
  <c r="H37" i="7"/>
  <c r="G37" i="7"/>
  <c r="F37" i="7"/>
  <c r="E37" i="7"/>
  <c r="D37" i="7"/>
  <c r="M36" i="7"/>
  <c r="L36" i="7"/>
  <c r="K36" i="7"/>
  <c r="J36" i="7"/>
  <c r="I36" i="7"/>
  <c r="H36" i="7"/>
  <c r="G36" i="7"/>
  <c r="F36" i="7"/>
  <c r="E36" i="7"/>
  <c r="D36" i="7"/>
  <c r="M35" i="7"/>
  <c r="L35" i="7"/>
  <c r="K35" i="7"/>
  <c r="J35" i="7"/>
  <c r="I35" i="7"/>
  <c r="H35" i="7"/>
  <c r="G35" i="7"/>
  <c r="F35" i="7"/>
  <c r="E35" i="7"/>
  <c r="D35" i="7"/>
  <c r="M34" i="7"/>
  <c r="L34" i="7"/>
  <c r="K34" i="7"/>
  <c r="J34" i="7"/>
  <c r="I34" i="7"/>
  <c r="H34" i="7"/>
  <c r="G34" i="7"/>
  <c r="F34" i="7"/>
  <c r="E34" i="7"/>
  <c r="D34" i="7"/>
  <c r="M33" i="7"/>
  <c r="L33" i="7"/>
  <c r="K33" i="7"/>
  <c r="J33" i="7"/>
  <c r="I33" i="7"/>
  <c r="H33" i="7"/>
  <c r="G33" i="7"/>
  <c r="F33" i="7"/>
  <c r="E33" i="7"/>
  <c r="D33" i="7"/>
  <c r="M32" i="7"/>
  <c r="L32" i="7"/>
  <c r="K32" i="7"/>
  <c r="J32" i="7"/>
  <c r="I32" i="7"/>
  <c r="H32" i="7"/>
  <c r="G32" i="7"/>
  <c r="F32" i="7"/>
  <c r="E32" i="7"/>
  <c r="D32" i="7"/>
  <c r="M31" i="7"/>
  <c r="L31" i="7"/>
  <c r="K31" i="7"/>
  <c r="J31" i="7"/>
  <c r="I31" i="7"/>
  <c r="H31" i="7"/>
  <c r="G31" i="7"/>
  <c r="F31" i="7"/>
  <c r="E31" i="7"/>
  <c r="D31" i="7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C37" i="14"/>
  <c r="F4" i="14"/>
  <c r="F5" i="14" s="1"/>
  <c r="C9" i="14"/>
  <c r="E2" i="10"/>
  <c r="C9" i="19"/>
  <c r="H7" i="19"/>
  <c r="G7" i="19"/>
  <c r="F7" i="19"/>
  <c r="E7" i="19"/>
  <c r="E3" i="19"/>
  <c r="C9" i="18"/>
  <c r="E7" i="18"/>
  <c r="E3" i="18"/>
  <c r="D51" i="17"/>
  <c r="D50" i="17"/>
  <c r="D49" i="17"/>
  <c r="D48" i="17"/>
  <c r="D47" i="17"/>
  <c r="E46" i="17"/>
  <c r="D46" i="17"/>
  <c r="D45" i="17"/>
  <c r="D44" i="17"/>
  <c r="E43" i="17"/>
  <c r="D43" i="17"/>
  <c r="D42" i="17"/>
  <c r="D41" i="17"/>
  <c r="E40" i="17"/>
  <c r="D40" i="17"/>
  <c r="D39" i="17"/>
  <c r="D38" i="17"/>
  <c r="E37" i="17"/>
  <c r="D37" i="17"/>
  <c r="E36" i="17"/>
  <c r="D36" i="17"/>
  <c r="D35" i="17"/>
  <c r="E34" i="17"/>
  <c r="D34" i="17"/>
  <c r="D33" i="17"/>
  <c r="D32" i="17"/>
  <c r="D31" i="17"/>
  <c r="D54" i="17" s="1"/>
  <c r="D8" i="17" s="1"/>
  <c r="V25" i="17"/>
  <c r="V26" i="17" s="1"/>
  <c r="C9" i="17"/>
  <c r="E7" i="17"/>
  <c r="E51" i="17" s="1"/>
  <c r="C34" i="14"/>
  <c r="C30" i="14"/>
  <c r="C29" i="14"/>
  <c r="C20" i="14"/>
  <c r="C17" i="14"/>
  <c r="C12" i="14"/>
  <c r="D9" i="14"/>
  <c r="F7" i="14"/>
  <c r="G7" i="14" s="1"/>
  <c r="H7" i="14" s="1"/>
  <c r="I7" i="14" s="1"/>
  <c r="J7" i="14" s="1"/>
  <c r="K7" i="14" s="1"/>
  <c r="L7" i="14" s="1"/>
  <c r="M7" i="14" s="1"/>
  <c r="N7" i="14" s="1"/>
  <c r="F3" i="14"/>
  <c r="C9" i="13"/>
  <c r="D32" i="13" s="1"/>
  <c r="D55" i="13" s="1"/>
  <c r="I54" i="13"/>
  <c r="M31" i="13"/>
  <c r="M54" i="13" s="1"/>
  <c r="L31" i="13"/>
  <c r="L54" i="13" s="1"/>
  <c r="K31" i="13"/>
  <c r="K54" i="13" s="1"/>
  <c r="J31" i="13"/>
  <c r="J54" i="13" s="1"/>
  <c r="J8" i="13" s="1"/>
  <c r="I31" i="13"/>
  <c r="H31" i="13"/>
  <c r="H54" i="13" s="1"/>
  <c r="G31" i="13"/>
  <c r="G54" i="13" s="1"/>
  <c r="F31" i="13"/>
  <c r="F54" i="13" s="1"/>
  <c r="E31" i="13"/>
  <c r="E54" i="13" s="1"/>
  <c r="D31" i="13"/>
  <c r="G7" i="13"/>
  <c r="H7" i="13" s="1"/>
  <c r="I7" i="13" s="1"/>
  <c r="J7" i="13" s="1"/>
  <c r="K7" i="13" s="1"/>
  <c r="L7" i="13" s="1"/>
  <c r="M7" i="13" s="1"/>
  <c r="F7" i="13"/>
  <c r="E7" i="13"/>
  <c r="E5" i="13"/>
  <c r="E3" i="13"/>
  <c r="E4" i="13" s="1"/>
  <c r="E5" i="12"/>
  <c r="C9" i="12"/>
  <c r="E7" i="12"/>
  <c r="E3" i="12"/>
  <c r="E4" i="12" s="1"/>
  <c r="D31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M51" i="8"/>
  <c r="C9" i="10"/>
  <c r="C10" i="10" s="1"/>
  <c r="E7" i="10"/>
  <c r="E3" i="10"/>
  <c r="E3" i="8"/>
  <c r="D54" i="8"/>
  <c r="E48" i="17" l="1"/>
  <c r="E41" i="17"/>
  <c r="E35" i="17"/>
  <c r="E42" i="17"/>
  <c r="E49" i="17"/>
  <c r="E31" i="17"/>
  <c r="E54" i="17" s="1"/>
  <c r="E8" i="17" s="1"/>
  <c r="E44" i="17"/>
  <c r="E38" i="17"/>
  <c r="E32" i="17"/>
  <c r="E50" i="17"/>
  <c r="E47" i="17"/>
  <c r="E33" i="17"/>
  <c r="E39" i="17"/>
  <c r="E45" i="17"/>
  <c r="K8" i="13"/>
  <c r="AA31" i="14"/>
  <c r="E77" i="14" s="1"/>
  <c r="AA51" i="14"/>
  <c r="M54" i="18"/>
  <c r="M31" i="18" s="1"/>
  <c r="V25" i="19"/>
  <c r="V26" i="19" s="1"/>
  <c r="C10" i="19"/>
  <c r="I7" i="19"/>
  <c r="D54" i="18"/>
  <c r="D77" i="18" s="1"/>
  <c r="E54" i="18"/>
  <c r="E31" i="18" s="1"/>
  <c r="F54" i="18"/>
  <c r="F31" i="18" s="1"/>
  <c r="G54" i="18"/>
  <c r="G31" i="18" s="1"/>
  <c r="H54" i="18"/>
  <c r="H31" i="18" s="1"/>
  <c r="I54" i="18"/>
  <c r="I31" i="18" s="1"/>
  <c r="J54" i="18"/>
  <c r="J31" i="18" s="1"/>
  <c r="K54" i="18"/>
  <c r="K31" i="18" s="1"/>
  <c r="L54" i="18"/>
  <c r="L31" i="18" s="1"/>
  <c r="E55" i="18"/>
  <c r="E32" i="18" s="1"/>
  <c r="G55" i="18"/>
  <c r="G32" i="18" s="1"/>
  <c r="H55" i="18"/>
  <c r="H32" i="18" s="1"/>
  <c r="I55" i="18"/>
  <c r="I32" i="18" s="1"/>
  <c r="J55" i="18"/>
  <c r="J32" i="18" s="1"/>
  <c r="K55" i="18"/>
  <c r="K32" i="18" s="1"/>
  <c r="L55" i="18"/>
  <c r="L32" i="18" s="1"/>
  <c r="M55" i="18"/>
  <c r="M32" i="18" s="1"/>
  <c r="D55" i="18"/>
  <c r="D32" i="18" s="1"/>
  <c r="F55" i="18"/>
  <c r="F78" i="18" s="1"/>
  <c r="C10" i="18"/>
  <c r="F7" i="18"/>
  <c r="F7" i="17"/>
  <c r="D55" i="17"/>
  <c r="D9" i="17" s="1"/>
  <c r="E55" i="17"/>
  <c r="E9" i="17" s="1"/>
  <c r="C10" i="17"/>
  <c r="D10" i="14"/>
  <c r="L32" i="13"/>
  <c r="L55" i="13" s="1"/>
  <c r="L9" i="13" s="1"/>
  <c r="K32" i="13"/>
  <c r="K55" i="13" s="1"/>
  <c r="K9" i="13" s="1"/>
  <c r="G32" i="13"/>
  <c r="G55" i="13" s="1"/>
  <c r="G9" i="13" s="1"/>
  <c r="C10" i="13"/>
  <c r="C11" i="13" s="1"/>
  <c r="F32" i="13"/>
  <c r="F55" i="13" s="1"/>
  <c r="F9" i="13" s="1"/>
  <c r="H32" i="13"/>
  <c r="H55" i="13" s="1"/>
  <c r="H9" i="13" s="1"/>
  <c r="I32" i="13"/>
  <c r="I55" i="13" s="1"/>
  <c r="I9" i="13" s="1"/>
  <c r="J32" i="13"/>
  <c r="J55" i="13" s="1"/>
  <c r="J9" i="13" s="1"/>
  <c r="E32" i="13"/>
  <c r="E55" i="13" s="1"/>
  <c r="E9" i="13" s="1"/>
  <c r="M32" i="13"/>
  <c r="M55" i="13" s="1"/>
  <c r="M9" i="13" s="1"/>
  <c r="D9" i="13"/>
  <c r="F8" i="13"/>
  <c r="H8" i="13"/>
  <c r="G8" i="13"/>
  <c r="M8" i="13"/>
  <c r="V25" i="13"/>
  <c r="V26" i="13" s="1"/>
  <c r="E8" i="13"/>
  <c r="L8" i="13"/>
  <c r="D31" i="12"/>
  <c r="E31" i="12"/>
  <c r="D32" i="12"/>
  <c r="E32" i="12"/>
  <c r="F7" i="12"/>
  <c r="F32" i="12" s="1"/>
  <c r="C10" i="12"/>
  <c r="V25" i="12"/>
  <c r="V26" i="12" s="1"/>
  <c r="C11" i="10"/>
  <c r="F7" i="10"/>
  <c r="F46" i="17" l="1"/>
  <c r="F40" i="17"/>
  <c r="F34" i="17"/>
  <c r="F50" i="17"/>
  <c r="F44" i="17"/>
  <c r="F38" i="17"/>
  <c r="F32" i="17"/>
  <c r="F47" i="17"/>
  <c r="F41" i="17"/>
  <c r="F35" i="17"/>
  <c r="F48" i="17"/>
  <c r="F42" i="17"/>
  <c r="F36" i="17"/>
  <c r="F49" i="17"/>
  <c r="F43" i="17"/>
  <c r="F37" i="17"/>
  <c r="F31" i="17"/>
  <c r="F45" i="17"/>
  <c r="F39" i="17"/>
  <c r="F33" i="17"/>
  <c r="F51" i="17"/>
  <c r="J7" i="19"/>
  <c r="C11" i="19"/>
  <c r="F32" i="18"/>
  <c r="F9" i="18" s="1"/>
  <c r="D31" i="18"/>
  <c r="D8" i="18" s="1"/>
  <c r="D78" i="18"/>
  <c r="D9" i="18" s="1"/>
  <c r="H56" i="18"/>
  <c r="H33" i="18" s="1"/>
  <c r="G56" i="18"/>
  <c r="G33" i="18" s="1"/>
  <c r="F56" i="18"/>
  <c r="F33" i="18" s="1"/>
  <c r="E56" i="18"/>
  <c r="E33" i="18" s="1"/>
  <c r="D56" i="18"/>
  <c r="D33" i="18" s="1"/>
  <c r="M56" i="18"/>
  <c r="M33" i="18" s="1"/>
  <c r="L56" i="18"/>
  <c r="L33" i="18" s="1"/>
  <c r="K56" i="18"/>
  <c r="K33" i="18" s="1"/>
  <c r="J56" i="18"/>
  <c r="J33" i="18" s="1"/>
  <c r="I56" i="18"/>
  <c r="I33" i="18" s="1"/>
  <c r="E78" i="18"/>
  <c r="E9" i="18" s="1"/>
  <c r="C11" i="18"/>
  <c r="G7" i="18"/>
  <c r="F77" i="18"/>
  <c r="F8" i="18" s="1"/>
  <c r="E77" i="18"/>
  <c r="E8" i="18" s="1"/>
  <c r="F54" i="17"/>
  <c r="F8" i="17" s="1"/>
  <c r="G7" i="17"/>
  <c r="F55" i="17"/>
  <c r="F9" i="17" s="1"/>
  <c r="F56" i="17"/>
  <c r="F10" i="17" s="1"/>
  <c r="D56" i="17"/>
  <c r="D10" i="17" s="1"/>
  <c r="E56" i="17"/>
  <c r="E10" i="17" s="1"/>
  <c r="C11" i="17"/>
  <c r="AO33" i="14"/>
  <c r="S79" i="14" s="1"/>
  <c r="AM32" i="14"/>
  <c r="Q78" i="14" s="1"/>
  <c r="AP34" i="14"/>
  <c r="T80" i="14" s="1"/>
  <c r="AN33" i="14"/>
  <c r="R79" i="14" s="1"/>
  <c r="AL32" i="14"/>
  <c r="P78" i="14" s="1"/>
  <c r="AU33" i="14"/>
  <c r="Y79" i="14" s="1"/>
  <c r="AS32" i="14"/>
  <c r="W78" i="14" s="1"/>
  <c r="AQ31" i="14"/>
  <c r="U77" i="14" s="1"/>
  <c r="AT33" i="14"/>
  <c r="X79" i="14" s="1"/>
  <c r="AR32" i="14"/>
  <c r="V78" i="14" s="1"/>
  <c r="AP31" i="14"/>
  <c r="T77" i="14" s="1"/>
  <c r="AS33" i="14"/>
  <c r="W79" i="14" s="1"/>
  <c r="AQ32" i="14"/>
  <c r="U78" i="14" s="1"/>
  <c r="AO31" i="14"/>
  <c r="S77" i="14" s="1"/>
  <c r="AD34" i="14"/>
  <c r="H80" i="14" s="1"/>
  <c r="AR33" i="14"/>
  <c r="V79" i="14" s="1"/>
  <c r="AP32" i="14"/>
  <c r="T78" i="14" s="1"/>
  <c r="AN31" i="14"/>
  <c r="R77" i="14" s="1"/>
  <c r="AR34" i="14"/>
  <c r="V80" i="14" s="1"/>
  <c r="AP33" i="14"/>
  <c r="T79" i="14" s="1"/>
  <c r="AN32" i="14"/>
  <c r="R78" i="14" s="1"/>
  <c r="AL31" i="14"/>
  <c r="P77" i="14" s="1"/>
  <c r="AT31" i="14"/>
  <c r="X77" i="14" s="1"/>
  <c r="AC33" i="14"/>
  <c r="G79" i="14" s="1"/>
  <c r="AA32" i="14"/>
  <c r="E78" i="14" s="1"/>
  <c r="X33" i="14"/>
  <c r="V32" i="14"/>
  <c r="V55" i="14" s="1"/>
  <c r="T31" i="14"/>
  <c r="T54" i="14" s="1"/>
  <c r="G33" i="14"/>
  <c r="G56" i="14" s="1"/>
  <c r="E32" i="14"/>
  <c r="E55" i="14" s="1"/>
  <c r="AS31" i="14"/>
  <c r="W77" i="14" s="1"/>
  <c r="AB33" i="14"/>
  <c r="F79" i="14" s="1"/>
  <c r="AO34" i="14"/>
  <c r="S80" i="14" s="1"/>
  <c r="AJ31" i="14"/>
  <c r="N77" i="14" s="1"/>
  <c r="AM31" i="14"/>
  <c r="Q77" i="14" s="1"/>
  <c r="AJ32" i="14"/>
  <c r="N78" i="14" s="1"/>
  <c r="AH31" i="14"/>
  <c r="L77" i="14" s="1"/>
  <c r="U33" i="14"/>
  <c r="U56" i="14" s="1"/>
  <c r="S32" i="14"/>
  <c r="S55" i="14" s="1"/>
  <c r="Q31" i="14"/>
  <c r="Q54" i="14" s="1"/>
  <c r="N32" i="14"/>
  <c r="N55" i="14" s="1"/>
  <c r="L31" i="14"/>
  <c r="L54" i="14" s="1"/>
  <c r="AA34" i="14"/>
  <c r="E80" i="14" s="1"/>
  <c r="AG31" i="14"/>
  <c r="K77" i="14" s="1"/>
  <c r="AI32" i="14"/>
  <c r="M78" i="14" s="1"/>
  <c r="AM33" i="14"/>
  <c r="Q79" i="14" s="1"/>
  <c r="AI33" i="14"/>
  <c r="M79" i="14" s="1"/>
  <c r="AG32" i="14"/>
  <c r="K78" i="14" s="1"/>
  <c r="AE31" i="14"/>
  <c r="I77" i="14" s="1"/>
  <c r="R33" i="14"/>
  <c r="P32" i="14"/>
  <c r="P55" i="14" s="1"/>
  <c r="M33" i="14"/>
  <c r="M56" i="14" s="1"/>
  <c r="K32" i="14"/>
  <c r="K55" i="14" s="1"/>
  <c r="I31" i="14"/>
  <c r="I54" i="14" s="1"/>
  <c r="J32" i="14"/>
  <c r="J55" i="14" s="1"/>
  <c r="AL33" i="14"/>
  <c r="P79" i="14" s="1"/>
  <c r="AH33" i="14"/>
  <c r="L79" i="14" s="1"/>
  <c r="AF32" i="14"/>
  <c r="J78" i="14" s="1"/>
  <c r="AD31" i="14"/>
  <c r="H77" i="14" s="1"/>
  <c r="Q33" i="14"/>
  <c r="Y31" i="14"/>
  <c r="L33" i="14"/>
  <c r="L56" i="14" s="1"/>
  <c r="H31" i="14"/>
  <c r="H54" i="14" s="1"/>
  <c r="AU32" i="14"/>
  <c r="Y78" i="14" s="1"/>
  <c r="AG33" i="14"/>
  <c r="K79" i="14" s="1"/>
  <c r="AE32" i="14"/>
  <c r="I78" i="14" s="1"/>
  <c r="AC31" i="14"/>
  <c r="G77" i="14" s="1"/>
  <c r="P33" i="14"/>
  <c r="X31" i="14"/>
  <c r="X54" i="14" s="1"/>
  <c r="K33" i="14"/>
  <c r="K56" i="14" s="1"/>
  <c r="I32" i="14"/>
  <c r="I55" i="14" s="1"/>
  <c r="G31" i="14"/>
  <c r="G54" i="14" s="1"/>
  <c r="AC32" i="14"/>
  <c r="G78" i="14" s="1"/>
  <c r="AT32" i="14"/>
  <c r="X78" i="14" s="1"/>
  <c r="AF33" i="14"/>
  <c r="J79" i="14" s="1"/>
  <c r="AD32" i="14"/>
  <c r="H78" i="14" s="1"/>
  <c r="AB31" i="14"/>
  <c r="F77" i="14" s="1"/>
  <c r="Y32" i="14"/>
  <c r="W31" i="14"/>
  <c r="J33" i="14"/>
  <c r="J56" i="14" s="1"/>
  <c r="H32" i="14"/>
  <c r="H55" i="14" s="1"/>
  <c r="F31" i="14"/>
  <c r="F54" i="14" s="1"/>
  <c r="AO32" i="14"/>
  <c r="S78" i="14" s="1"/>
  <c r="AE33" i="14"/>
  <c r="I79" i="14" s="1"/>
  <c r="R32" i="14"/>
  <c r="E34" i="14"/>
  <c r="E57" i="14" s="1"/>
  <c r="K31" i="14"/>
  <c r="K54" i="14" s="1"/>
  <c r="Q32" i="14"/>
  <c r="Q55" i="14" s="1"/>
  <c r="J31" i="14"/>
  <c r="J54" i="14" s="1"/>
  <c r="V31" i="14"/>
  <c r="V54" i="14" s="1"/>
  <c r="N33" i="14"/>
  <c r="N56" i="14" s="1"/>
  <c r="I33" i="14"/>
  <c r="I56" i="14" s="1"/>
  <c r="AN34" i="14"/>
  <c r="R80" i="14" s="1"/>
  <c r="Y33" i="14"/>
  <c r="U31" i="14"/>
  <c r="H33" i="14"/>
  <c r="H56" i="14" s="1"/>
  <c r="AQ33" i="14"/>
  <c r="U79" i="14" s="1"/>
  <c r="AJ33" i="14"/>
  <c r="N79" i="14" s="1"/>
  <c r="W33" i="14"/>
  <c r="W56" i="14" s="1"/>
  <c r="S31" i="14"/>
  <c r="S54" i="14" s="1"/>
  <c r="AU31" i="14"/>
  <c r="Y77" i="14" s="1"/>
  <c r="AD33" i="14"/>
  <c r="H79" i="14" s="1"/>
  <c r="R31" i="14"/>
  <c r="F33" i="14"/>
  <c r="F56" i="14" s="1"/>
  <c r="V33" i="14"/>
  <c r="AR31" i="14"/>
  <c r="V77" i="14" s="1"/>
  <c r="AA33" i="14"/>
  <c r="E79" i="14" s="1"/>
  <c r="T33" i="14"/>
  <c r="P31" i="14"/>
  <c r="M32" i="14"/>
  <c r="M55" i="14" s="1"/>
  <c r="U32" i="14"/>
  <c r="U55" i="14" s="1"/>
  <c r="E31" i="14"/>
  <c r="E54" i="14" s="1"/>
  <c r="AH32" i="14"/>
  <c r="L78" i="14" s="1"/>
  <c r="S33" i="14"/>
  <c r="S56" i="14" s="1"/>
  <c r="L32" i="14"/>
  <c r="L55" i="14" s="1"/>
  <c r="T32" i="14"/>
  <c r="E33" i="14"/>
  <c r="E56" i="14" s="1"/>
  <c r="AB32" i="14"/>
  <c r="F78" i="14" s="1"/>
  <c r="X32" i="14"/>
  <c r="X55" i="14" s="1"/>
  <c r="G32" i="14"/>
  <c r="G55" i="14" s="1"/>
  <c r="N31" i="14"/>
  <c r="N54" i="14" s="1"/>
  <c r="G34" i="14"/>
  <c r="G57" i="14" s="1"/>
  <c r="AI31" i="14"/>
  <c r="M77" i="14" s="1"/>
  <c r="W32" i="14"/>
  <c r="W55" i="14" s="1"/>
  <c r="F32" i="14"/>
  <c r="F55" i="14" s="1"/>
  <c r="AF31" i="14"/>
  <c r="J77" i="14" s="1"/>
  <c r="Y34" i="14"/>
  <c r="Y57" i="14" s="1"/>
  <c r="M31" i="14"/>
  <c r="M54" i="14" s="1"/>
  <c r="P34" i="14"/>
  <c r="P57" i="14" s="1"/>
  <c r="D11" i="14"/>
  <c r="AF34" i="14" s="1"/>
  <c r="J80" i="14" s="1"/>
  <c r="M33" i="13"/>
  <c r="M56" i="13" s="1"/>
  <c r="M10" i="13" s="1"/>
  <c r="I33" i="13"/>
  <c r="I56" i="13" s="1"/>
  <c r="I10" i="13" s="1"/>
  <c r="H33" i="13"/>
  <c r="H56" i="13" s="1"/>
  <c r="H10" i="13" s="1"/>
  <c r="J33" i="13"/>
  <c r="J56" i="13" s="1"/>
  <c r="J10" i="13" s="1"/>
  <c r="G33" i="13"/>
  <c r="G56" i="13" s="1"/>
  <c r="G10" i="13" s="1"/>
  <c r="E33" i="13"/>
  <c r="E56" i="13" s="1"/>
  <c r="E10" i="13" s="1"/>
  <c r="D33" i="13"/>
  <c r="D56" i="13" s="1"/>
  <c r="D10" i="13" s="1"/>
  <c r="L33" i="13"/>
  <c r="L56" i="13" s="1"/>
  <c r="L10" i="13" s="1"/>
  <c r="F33" i="13"/>
  <c r="F56" i="13" s="1"/>
  <c r="F10" i="13" s="1"/>
  <c r="K33" i="13"/>
  <c r="K56" i="13" s="1"/>
  <c r="K10" i="13" s="1"/>
  <c r="F55" i="12"/>
  <c r="F9" i="12"/>
  <c r="E55" i="12"/>
  <c r="E9" i="12"/>
  <c r="D55" i="12"/>
  <c r="D9" i="12"/>
  <c r="E54" i="12"/>
  <c r="E8" i="12"/>
  <c r="D54" i="12"/>
  <c r="D8" i="12"/>
  <c r="I8" i="13"/>
  <c r="D54" i="13"/>
  <c r="D8" i="13" s="1"/>
  <c r="F31" i="12"/>
  <c r="F33" i="12"/>
  <c r="D33" i="12"/>
  <c r="E33" i="12"/>
  <c r="G33" i="12"/>
  <c r="C11" i="12"/>
  <c r="G7" i="12"/>
  <c r="G7" i="10"/>
  <c r="C12" i="10"/>
  <c r="G46" i="17" l="1"/>
  <c r="G40" i="17"/>
  <c r="G34" i="17"/>
  <c r="G47" i="17"/>
  <c r="G41" i="17"/>
  <c r="G35" i="17"/>
  <c r="G50" i="17"/>
  <c r="G38" i="17"/>
  <c r="G32" i="17"/>
  <c r="G48" i="17"/>
  <c r="G42" i="17"/>
  <c r="G36" i="17"/>
  <c r="G49" i="17"/>
  <c r="G43" i="17"/>
  <c r="G37" i="17"/>
  <c r="G31" i="17"/>
  <c r="G44" i="17"/>
  <c r="G51" i="17"/>
  <c r="G45" i="17"/>
  <c r="G39" i="17"/>
  <c r="G33" i="17"/>
  <c r="G56" i="17" s="1"/>
  <c r="G10" i="17" s="1"/>
  <c r="N9" i="14"/>
  <c r="I101" i="14"/>
  <c r="I9" i="14" s="1"/>
  <c r="T55" i="14"/>
  <c r="E102" i="14"/>
  <c r="E10" i="14" s="1"/>
  <c r="P56" i="14"/>
  <c r="G100" i="14"/>
  <c r="G8" i="14" s="1"/>
  <c r="R54" i="14"/>
  <c r="N101" i="14"/>
  <c r="Y55" i="14"/>
  <c r="G102" i="14"/>
  <c r="G10" i="14" s="1"/>
  <c r="R56" i="14"/>
  <c r="M102" i="14"/>
  <c r="M10" i="14" s="1"/>
  <c r="X56" i="14"/>
  <c r="E100" i="14"/>
  <c r="E8" i="14" s="1"/>
  <c r="P54" i="14"/>
  <c r="G101" i="14"/>
  <c r="G9" i="14" s="1"/>
  <c r="R55" i="14"/>
  <c r="N100" i="14"/>
  <c r="N8" i="14" s="1"/>
  <c r="Y54" i="14"/>
  <c r="L100" i="14"/>
  <c r="L8" i="14" s="1"/>
  <c r="W54" i="14"/>
  <c r="F102" i="14"/>
  <c r="F10" i="14" s="1"/>
  <c r="Q56" i="14"/>
  <c r="J100" i="14"/>
  <c r="J8" i="14" s="1"/>
  <c r="U54" i="14"/>
  <c r="I102" i="14"/>
  <c r="I10" i="14" s="1"/>
  <c r="T56" i="14"/>
  <c r="N102" i="14"/>
  <c r="N10" i="14" s="1"/>
  <c r="Y56" i="14"/>
  <c r="K102" i="14"/>
  <c r="K10" i="14" s="1"/>
  <c r="V56" i="14"/>
  <c r="E101" i="14"/>
  <c r="E9" i="14" s="1"/>
  <c r="H102" i="14"/>
  <c r="H10" i="14" s="1"/>
  <c r="K100" i="14"/>
  <c r="K8" i="14" s="1"/>
  <c r="L101" i="14"/>
  <c r="L9" i="14" s="1"/>
  <c r="H100" i="14"/>
  <c r="H8" i="14" s="1"/>
  <c r="F101" i="14"/>
  <c r="F9" i="14" s="1"/>
  <c r="J101" i="14"/>
  <c r="J9" i="14" s="1"/>
  <c r="F100" i="14"/>
  <c r="F8" i="14" s="1"/>
  <c r="I100" i="14"/>
  <c r="I8" i="14" s="1"/>
  <c r="L102" i="14"/>
  <c r="L10" i="14" s="1"/>
  <c r="H101" i="14"/>
  <c r="H9" i="14" s="1"/>
  <c r="K101" i="14"/>
  <c r="K9" i="14" s="1"/>
  <c r="J102" i="14"/>
  <c r="J10" i="14" s="1"/>
  <c r="M101" i="14"/>
  <c r="M9" i="14" s="1"/>
  <c r="M100" i="14"/>
  <c r="M8" i="14" s="1"/>
  <c r="C10" i="14"/>
  <c r="C12" i="19"/>
  <c r="K7" i="19"/>
  <c r="D79" i="18"/>
  <c r="D10" i="18" s="1"/>
  <c r="E79" i="18"/>
  <c r="E10" i="18" s="1"/>
  <c r="F79" i="18"/>
  <c r="F10" i="18" s="1"/>
  <c r="J57" i="18"/>
  <c r="I57" i="18"/>
  <c r="I34" i="18" s="1"/>
  <c r="H57" i="18"/>
  <c r="H34" i="18" s="1"/>
  <c r="G57" i="18"/>
  <c r="G34" i="18" s="1"/>
  <c r="F57" i="18"/>
  <c r="F34" i="18" s="1"/>
  <c r="E57" i="18"/>
  <c r="E34" i="18" s="1"/>
  <c r="D57" i="18"/>
  <c r="D34" i="18" s="1"/>
  <c r="M57" i="18"/>
  <c r="M34" i="18" s="1"/>
  <c r="L57" i="18"/>
  <c r="L34" i="18" s="1"/>
  <c r="K57" i="18"/>
  <c r="H7" i="18"/>
  <c r="G77" i="18"/>
  <c r="G8" i="18" s="1"/>
  <c r="G78" i="18"/>
  <c r="G9" i="18" s="1"/>
  <c r="C12" i="18"/>
  <c r="H7" i="17"/>
  <c r="D57" i="17"/>
  <c r="D11" i="17" s="1"/>
  <c r="G57" i="17"/>
  <c r="G11" i="17" s="1"/>
  <c r="F57" i="17"/>
  <c r="F11" i="17" s="1"/>
  <c r="E57" i="17"/>
  <c r="E11" i="17" s="1"/>
  <c r="C12" i="17"/>
  <c r="AI34" i="14"/>
  <c r="M80" i="14" s="1"/>
  <c r="U34" i="14"/>
  <c r="U57" i="14" s="1"/>
  <c r="S34" i="14"/>
  <c r="F34" i="14"/>
  <c r="F57" i="14" s="1"/>
  <c r="AS34" i="14"/>
  <c r="W80" i="14" s="1"/>
  <c r="AC34" i="14"/>
  <c r="G80" i="14" s="1"/>
  <c r="X34" i="14"/>
  <c r="X57" i="14" s="1"/>
  <c r="K34" i="14"/>
  <c r="K57" i="14" s="1"/>
  <c r="L34" i="14"/>
  <c r="L57" i="14" s="1"/>
  <c r="M34" i="14"/>
  <c r="M57" i="14" s="1"/>
  <c r="J34" i="14"/>
  <c r="J57" i="14" s="1"/>
  <c r="AJ34" i="14"/>
  <c r="N80" i="14" s="1"/>
  <c r="N11" i="14" s="1"/>
  <c r="AL34" i="14"/>
  <c r="E103" i="14" s="1"/>
  <c r="E11" i="14" s="1"/>
  <c r="W34" i="14"/>
  <c r="W57" i="14" s="1"/>
  <c r="AM34" i="14"/>
  <c r="Q80" i="14" s="1"/>
  <c r="AH34" i="14"/>
  <c r="L80" i="14" s="1"/>
  <c r="AU34" i="14"/>
  <c r="N103" i="14" s="1"/>
  <c r="V34" i="14"/>
  <c r="T34" i="14"/>
  <c r="I34" i="14"/>
  <c r="I57" i="14" s="1"/>
  <c r="AE34" i="14"/>
  <c r="I80" i="14" s="1"/>
  <c r="AG34" i="14"/>
  <c r="K80" i="14" s="1"/>
  <c r="AQ34" i="14"/>
  <c r="U80" i="14" s="1"/>
  <c r="H34" i="14"/>
  <c r="H57" i="14" s="1"/>
  <c r="Q34" i="14"/>
  <c r="Q57" i="14" s="1"/>
  <c r="R34" i="14"/>
  <c r="N34" i="14"/>
  <c r="N57" i="14" s="1"/>
  <c r="AT34" i="14"/>
  <c r="X80" i="14" s="1"/>
  <c r="AB34" i="14"/>
  <c r="F80" i="14" s="1"/>
  <c r="BF33" i="14"/>
  <c r="Y102" i="14" s="1"/>
  <c r="BD32" i="14"/>
  <c r="W101" i="14" s="1"/>
  <c r="BB31" i="14"/>
  <c r="U100" i="14" s="1"/>
  <c r="BE33" i="14"/>
  <c r="X102" i="14" s="1"/>
  <c r="BC32" i="14"/>
  <c r="V101" i="14" s="1"/>
  <c r="BA31" i="14"/>
  <c r="T100" i="14" s="1"/>
  <c r="BB34" i="14"/>
  <c r="U103" i="14" s="1"/>
  <c r="AZ33" i="14"/>
  <c r="S102" i="14" s="1"/>
  <c r="AX32" i="14"/>
  <c r="Q101" i="14" s="1"/>
  <c r="BA34" i="14"/>
  <c r="T103" i="14" s="1"/>
  <c r="AY33" i="14"/>
  <c r="R102" i="14" s="1"/>
  <c r="AW32" i="14"/>
  <c r="P101" i="14" s="1"/>
  <c r="AZ34" i="14"/>
  <c r="S103" i="14" s="1"/>
  <c r="AX33" i="14"/>
  <c r="Q102" i="14" s="1"/>
  <c r="BF31" i="14"/>
  <c r="Y100" i="14" s="1"/>
  <c r="AY34" i="14"/>
  <c r="R103" i="14" s="1"/>
  <c r="AW33" i="14"/>
  <c r="P102" i="14" s="1"/>
  <c r="BE31" i="14"/>
  <c r="X100" i="14" s="1"/>
  <c r="AW34" i="14"/>
  <c r="P103" i="14" s="1"/>
  <c r="BE32" i="14"/>
  <c r="X101" i="14" s="1"/>
  <c r="BC31" i="14"/>
  <c r="V100" i="14" s="1"/>
  <c r="BD33" i="14"/>
  <c r="W102" i="14" s="1"/>
  <c r="AX31" i="14"/>
  <c r="Q100" i="14" s="1"/>
  <c r="BC33" i="14"/>
  <c r="V102" i="14" s="1"/>
  <c r="AW31" i="14"/>
  <c r="P100" i="14" s="1"/>
  <c r="BA33" i="14"/>
  <c r="T102" i="14" s="1"/>
  <c r="BF32" i="14"/>
  <c r="Y101" i="14" s="1"/>
  <c r="BA32" i="14"/>
  <c r="T101" i="14" s="1"/>
  <c r="BF34" i="14"/>
  <c r="Y103" i="14" s="1"/>
  <c r="AZ32" i="14"/>
  <c r="S101" i="14" s="1"/>
  <c r="AZ31" i="14"/>
  <c r="S100" i="14" s="1"/>
  <c r="BE34" i="14"/>
  <c r="X103" i="14" s="1"/>
  <c r="AY32" i="14"/>
  <c r="R101" i="14" s="1"/>
  <c r="BD34" i="14"/>
  <c r="W103" i="14" s="1"/>
  <c r="BD31" i="14"/>
  <c r="W100" i="14" s="1"/>
  <c r="BC34" i="14"/>
  <c r="V103" i="14" s="1"/>
  <c r="AX34" i="14"/>
  <c r="Q103" i="14" s="1"/>
  <c r="BB33" i="14"/>
  <c r="U102" i="14" s="1"/>
  <c r="BB32" i="14"/>
  <c r="U101" i="14" s="1"/>
  <c r="AY31" i="14"/>
  <c r="R100" i="14" s="1"/>
  <c r="D12" i="14"/>
  <c r="D34" i="13"/>
  <c r="D57" i="13" s="1"/>
  <c r="K34" i="13"/>
  <c r="K57" i="13" s="1"/>
  <c r="J34" i="13"/>
  <c r="J57" i="13" s="1"/>
  <c r="J11" i="13" s="1"/>
  <c r="M34" i="13"/>
  <c r="M57" i="13" s="1"/>
  <c r="M11" i="13" s="1"/>
  <c r="L34" i="13"/>
  <c r="L57" i="13" s="1"/>
  <c r="L11" i="13" s="1"/>
  <c r="I34" i="13"/>
  <c r="I57" i="13" s="1"/>
  <c r="I11" i="13" s="1"/>
  <c r="H34" i="13"/>
  <c r="H57" i="13" s="1"/>
  <c r="H11" i="13" s="1"/>
  <c r="F34" i="13"/>
  <c r="F57" i="13" s="1"/>
  <c r="F11" i="13" s="1"/>
  <c r="G34" i="13"/>
  <c r="G57" i="13" s="1"/>
  <c r="E34" i="13"/>
  <c r="E57" i="13" s="1"/>
  <c r="E11" i="13" s="1"/>
  <c r="F54" i="12"/>
  <c r="F8" i="12"/>
  <c r="G56" i="12"/>
  <c r="G10" i="12"/>
  <c r="E56" i="12"/>
  <c r="E10" i="12"/>
  <c r="D56" i="12"/>
  <c r="D10" i="12"/>
  <c r="F56" i="12"/>
  <c r="F10" i="12"/>
  <c r="G11" i="13"/>
  <c r="C12" i="13"/>
  <c r="K11" i="13"/>
  <c r="D11" i="13"/>
  <c r="G32" i="12"/>
  <c r="G31" i="12"/>
  <c r="E34" i="12"/>
  <c r="D34" i="12"/>
  <c r="F34" i="12"/>
  <c r="G34" i="12"/>
  <c r="H7" i="12"/>
  <c r="C12" i="12"/>
  <c r="C13" i="10"/>
  <c r="H7" i="10"/>
  <c r="H47" i="17" l="1"/>
  <c r="H41" i="17"/>
  <c r="H35" i="17"/>
  <c r="H45" i="17"/>
  <c r="H48" i="17"/>
  <c r="H42" i="17"/>
  <c r="H36" i="17"/>
  <c r="H50" i="17"/>
  <c r="H44" i="17"/>
  <c r="H39" i="17"/>
  <c r="H33" i="17"/>
  <c r="H38" i="17"/>
  <c r="H32" i="17"/>
  <c r="H49" i="17"/>
  <c r="H43" i="17"/>
  <c r="H37" i="17"/>
  <c r="H31" i="17"/>
  <c r="H54" i="17" s="1"/>
  <c r="H8" i="17" s="1"/>
  <c r="H51" i="17"/>
  <c r="H46" i="17"/>
  <c r="H40" i="17"/>
  <c r="H34" i="17"/>
  <c r="H57" i="17" s="1"/>
  <c r="H11" i="17" s="1"/>
  <c r="H103" i="14"/>
  <c r="H11" i="14" s="1"/>
  <c r="S57" i="14"/>
  <c r="K103" i="14"/>
  <c r="K11" i="14" s="1"/>
  <c r="V57" i="14"/>
  <c r="I103" i="14"/>
  <c r="I11" i="14" s="1"/>
  <c r="T57" i="14"/>
  <c r="G103" i="14"/>
  <c r="G11" i="14" s="1"/>
  <c r="R57" i="14"/>
  <c r="L103" i="14"/>
  <c r="L11" i="14" s="1"/>
  <c r="J103" i="14"/>
  <c r="J11" i="14" s="1"/>
  <c r="F103" i="14"/>
  <c r="F11" i="14" s="1"/>
  <c r="M103" i="14"/>
  <c r="M11" i="14" s="1"/>
  <c r="P80" i="14"/>
  <c r="Y80" i="14"/>
  <c r="G80" i="18"/>
  <c r="G11" i="18" s="1"/>
  <c r="L7" i="19"/>
  <c r="C13" i="19"/>
  <c r="E80" i="18"/>
  <c r="E11" i="18"/>
  <c r="K34" i="18"/>
  <c r="D80" i="18"/>
  <c r="D11" i="18" s="1"/>
  <c r="J34" i="18"/>
  <c r="F80" i="18"/>
  <c r="F11" i="18" s="1"/>
  <c r="J58" i="18"/>
  <c r="J35" i="18" s="1"/>
  <c r="I58" i="18"/>
  <c r="I35" i="18" s="1"/>
  <c r="H58" i="18"/>
  <c r="H35" i="18" s="1"/>
  <c r="G58" i="18"/>
  <c r="G35" i="18" s="1"/>
  <c r="F58" i="18"/>
  <c r="F35" i="18" s="1"/>
  <c r="E58" i="18"/>
  <c r="E35" i="18" s="1"/>
  <c r="D58" i="18"/>
  <c r="D35" i="18" s="1"/>
  <c r="M58" i="18"/>
  <c r="L58" i="18"/>
  <c r="L35" i="18" s="1"/>
  <c r="K58" i="18"/>
  <c r="K35" i="18" s="1"/>
  <c r="I7" i="18"/>
  <c r="H77" i="18"/>
  <c r="H8" i="18" s="1"/>
  <c r="H78" i="18"/>
  <c r="H9" i="18" s="1"/>
  <c r="H79" i="18"/>
  <c r="H10" i="18" s="1"/>
  <c r="C13" i="18"/>
  <c r="G79" i="18"/>
  <c r="G10" i="18" s="1"/>
  <c r="G54" i="17"/>
  <c r="G8" i="17" s="1"/>
  <c r="I7" i="17"/>
  <c r="H55" i="17"/>
  <c r="H9" i="17" s="1"/>
  <c r="G55" i="17"/>
  <c r="G9" i="17" s="1"/>
  <c r="F58" i="17"/>
  <c r="F12" i="17" s="1"/>
  <c r="E58" i="17"/>
  <c r="E12" i="17" s="1"/>
  <c r="D58" i="17"/>
  <c r="D12" i="17" s="1"/>
  <c r="H58" i="17"/>
  <c r="H12" i="17" s="1"/>
  <c r="G58" i="17"/>
  <c r="G12" i="17" s="1"/>
  <c r="C13" i="17"/>
  <c r="C33" i="14"/>
  <c r="T35" i="14"/>
  <c r="T58" i="14" s="1"/>
  <c r="AO35" i="14"/>
  <c r="S81" i="14" s="1"/>
  <c r="AS35" i="14"/>
  <c r="W81" i="14" s="1"/>
  <c r="F35" i="14"/>
  <c r="F58" i="14" s="1"/>
  <c r="K35" i="14"/>
  <c r="K58" i="14" s="1"/>
  <c r="V35" i="14"/>
  <c r="V58" i="14" s="1"/>
  <c r="X35" i="14"/>
  <c r="X58" i="14" s="1"/>
  <c r="AA35" i="14"/>
  <c r="E81" i="14" s="1"/>
  <c r="AL35" i="14"/>
  <c r="P81" i="14" s="1"/>
  <c r="Y35" i="14"/>
  <c r="Y58" i="14" s="1"/>
  <c r="L35" i="14"/>
  <c r="L58" i="14" s="1"/>
  <c r="W35" i="14"/>
  <c r="AG35" i="14"/>
  <c r="K81" i="14" s="1"/>
  <c r="N35" i="14"/>
  <c r="N58" i="14" s="1"/>
  <c r="AJ35" i="14"/>
  <c r="N81" i="14" s="1"/>
  <c r="I35" i="14"/>
  <c r="I58" i="14" s="1"/>
  <c r="Q35" i="14"/>
  <c r="Q58" i="14" s="1"/>
  <c r="AM35" i="14"/>
  <c r="Q81" i="14" s="1"/>
  <c r="AE35" i="14"/>
  <c r="I81" i="14" s="1"/>
  <c r="P35" i="14"/>
  <c r="P58" i="14" s="1"/>
  <c r="AI35" i="14"/>
  <c r="M81" i="14" s="1"/>
  <c r="AB35" i="14"/>
  <c r="F81" i="14" s="1"/>
  <c r="AD35" i="14"/>
  <c r="H81" i="14" s="1"/>
  <c r="AC35" i="14"/>
  <c r="G81" i="14" s="1"/>
  <c r="E35" i="14"/>
  <c r="E58" i="14" s="1"/>
  <c r="AR35" i="14"/>
  <c r="V81" i="14" s="1"/>
  <c r="AF35" i="14"/>
  <c r="J81" i="14" s="1"/>
  <c r="AT35" i="14"/>
  <c r="X81" i="14" s="1"/>
  <c r="AU35" i="14"/>
  <c r="Y81" i="14" s="1"/>
  <c r="AH35" i="14"/>
  <c r="L81" i="14" s="1"/>
  <c r="AQ35" i="14"/>
  <c r="U81" i="14" s="1"/>
  <c r="AP35" i="14"/>
  <c r="T81" i="14" s="1"/>
  <c r="G35" i="14"/>
  <c r="G58" i="14" s="1"/>
  <c r="M35" i="14"/>
  <c r="M58" i="14" s="1"/>
  <c r="S35" i="14"/>
  <c r="S58" i="14" s="1"/>
  <c r="J35" i="14"/>
  <c r="J58" i="14" s="1"/>
  <c r="H35" i="14"/>
  <c r="H58" i="14" s="1"/>
  <c r="U35" i="14"/>
  <c r="U58" i="14" s="1"/>
  <c r="R35" i="14"/>
  <c r="R58" i="14" s="1"/>
  <c r="AN35" i="14"/>
  <c r="R81" i="14" s="1"/>
  <c r="BF35" i="14"/>
  <c r="Y104" i="14" s="1"/>
  <c r="AY35" i="14"/>
  <c r="R104" i="14" s="1"/>
  <c r="AW35" i="14"/>
  <c r="P104" i="14" s="1"/>
  <c r="AZ35" i="14"/>
  <c r="S104" i="14" s="1"/>
  <c r="BE35" i="14"/>
  <c r="X104" i="14" s="1"/>
  <c r="BC35" i="14"/>
  <c r="V104" i="14" s="1"/>
  <c r="BA35" i="14"/>
  <c r="T104" i="14" s="1"/>
  <c r="AX35" i="14"/>
  <c r="Q104" i="14" s="1"/>
  <c r="BD35" i="14"/>
  <c r="W104" i="14" s="1"/>
  <c r="BB35" i="14"/>
  <c r="U104" i="14" s="1"/>
  <c r="D13" i="14"/>
  <c r="F35" i="13"/>
  <c r="F58" i="13" s="1"/>
  <c r="F12" i="13" s="1"/>
  <c r="E35" i="13"/>
  <c r="E58" i="13" s="1"/>
  <c r="E12" i="13" s="1"/>
  <c r="M35" i="13"/>
  <c r="M58" i="13" s="1"/>
  <c r="L35" i="13"/>
  <c r="L58" i="13" s="1"/>
  <c r="L12" i="13" s="1"/>
  <c r="H35" i="13"/>
  <c r="H58" i="13" s="1"/>
  <c r="H12" i="13" s="1"/>
  <c r="G35" i="13"/>
  <c r="G58" i="13" s="1"/>
  <c r="G12" i="13" s="1"/>
  <c r="D35" i="13"/>
  <c r="D58" i="13" s="1"/>
  <c r="D12" i="13" s="1"/>
  <c r="J35" i="13"/>
  <c r="J58" i="13" s="1"/>
  <c r="I35" i="13"/>
  <c r="I58" i="13" s="1"/>
  <c r="I12" i="13" s="1"/>
  <c r="K35" i="13"/>
  <c r="K58" i="13" s="1"/>
  <c r="K12" i="13" s="1"/>
  <c r="G54" i="12"/>
  <c r="G8" i="12" s="1"/>
  <c r="G55" i="12"/>
  <c r="G9" i="12"/>
  <c r="E57" i="12"/>
  <c r="E11" i="12"/>
  <c r="G57" i="12"/>
  <c r="G11" i="12"/>
  <c r="F57" i="12"/>
  <c r="F11" i="12"/>
  <c r="D57" i="12"/>
  <c r="D11" i="12" s="1"/>
  <c r="J12" i="13"/>
  <c r="C13" i="13"/>
  <c r="M12" i="13"/>
  <c r="H33" i="12"/>
  <c r="H31" i="12"/>
  <c r="H32" i="12"/>
  <c r="H34" i="12"/>
  <c r="G35" i="12"/>
  <c r="F35" i="12"/>
  <c r="E35" i="12"/>
  <c r="D35" i="12"/>
  <c r="H35" i="12"/>
  <c r="I35" i="12"/>
  <c r="C13" i="12"/>
  <c r="I7" i="12"/>
  <c r="C14" i="10"/>
  <c r="I7" i="10"/>
  <c r="I47" i="17" l="1"/>
  <c r="I41" i="17"/>
  <c r="I35" i="17"/>
  <c r="I58" i="17" s="1"/>
  <c r="I12" i="17" s="1"/>
  <c r="I48" i="17"/>
  <c r="I42" i="17"/>
  <c r="I36" i="17"/>
  <c r="I59" i="17" s="1"/>
  <c r="I13" i="17" s="1"/>
  <c r="I45" i="17"/>
  <c r="I33" i="17"/>
  <c r="I49" i="17"/>
  <c r="I43" i="17"/>
  <c r="I37" i="17"/>
  <c r="I31" i="17"/>
  <c r="I54" i="17" s="1"/>
  <c r="I8" i="17" s="1"/>
  <c r="I44" i="17"/>
  <c r="I38" i="17"/>
  <c r="I32" i="17"/>
  <c r="I55" i="17" s="1"/>
  <c r="I9" i="17" s="1"/>
  <c r="I50" i="17"/>
  <c r="I39" i="17"/>
  <c r="I51" i="17"/>
  <c r="I46" i="17"/>
  <c r="I40" i="17"/>
  <c r="I34" i="17"/>
  <c r="I57" i="17" s="1"/>
  <c r="I11" i="17" s="1"/>
  <c r="F12" i="14"/>
  <c r="L104" i="14"/>
  <c r="L12" i="14" s="1"/>
  <c r="W58" i="14"/>
  <c r="H104" i="14"/>
  <c r="H12" i="14" s="1"/>
  <c r="G104" i="14"/>
  <c r="G12" i="14" s="1"/>
  <c r="J104" i="14"/>
  <c r="J12" i="14" s="1"/>
  <c r="N104" i="14"/>
  <c r="C36" i="14" s="1"/>
  <c r="I104" i="14"/>
  <c r="I12" i="14" s="1"/>
  <c r="E104" i="14"/>
  <c r="E12" i="14" s="1"/>
  <c r="K104" i="14"/>
  <c r="K12" i="14" s="1"/>
  <c r="M104" i="14"/>
  <c r="M12" i="14" s="1"/>
  <c r="F104" i="14"/>
  <c r="M7" i="19"/>
  <c r="C14" i="19"/>
  <c r="I81" i="18"/>
  <c r="I12" i="18" s="1"/>
  <c r="E81" i="18"/>
  <c r="E12" i="18" s="1"/>
  <c r="F81" i="18"/>
  <c r="F12" i="18" s="1"/>
  <c r="H81" i="18"/>
  <c r="H12" i="18" s="1"/>
  <c r="D81" i="18"/>
  <c r="D12" i="18" s="1"/>
  <c r="M35" i="18"/>
  <c r="G81" i="18"/>
  <c r="G12" i="18" s="1"/>
  <c r="L59" i="18"/>
  <c r="L36" i="18" s="1"/>
  <c r="K59" i="18"/>
  <c r="K36" i="18" s="1"/>
  <c r="J59" i="18"/>
  <c r="J36" i="18" s="1"/>
  <c r="I59" i="18"/>
  <c r="I36" i="18" s="1"/>
  <c r="H59" i="18"/>
  <c r="H36" i="18" s="1"/>
  <c r="G59" i="18"/>
  <c r="G82" i="18" s="1"/>
  <c r="F59" i="18"/>
  <c r="F36" i="18" s="1"/>
  <c r="E59" i="18"/>
  <c r="E36" i="18" s="1"/>
  <c r="D59" i="18"/>
  <c r="M59" i="18"/>
  <c r="M36" i="18" s="1"/>
  <c r="H80" i="18"/>
  <c r="H11" i="18" s="1"/>
  <c r="C14" i="18"/>
  <c r="J7" i="18"/>
  <c r="I77" i="18"/>
  <c r="I8" i="18" s="1"/>
  <c r="I78" i="18"/>
  <c r="I9" i="18" s="1"/>
  <c r="I79" i="18"/>
  <c r="I10" i="18" s="1"/>
  <c r="I80" i="18"/>
  <c r="I11" i="18" s="1"/>
  <c r="I56" i="17"/>
  <c r="I10" i="17" s="1"/>
  <c r="J7" i="17"/>
  <c r="H56" i="17"/>
  <c r="H10" i="17" s="1"/>
  <c r="H59" i="17"/>
  <c r="H13" i="17" s="1"/>
  <c r="G59" i="17"/>
  <c r="G13" i="17" s="1"/>
  <c r="F59" i="17"/>
  <c r="F13" i="17" s="1"/>
  <c r="D59" i="17"/>
  <c r="D13" i="17" s="1"/>
  <c r="E59" i="17"/>
  <c r="E13" i="17" s="1"/>
  <c r="C14" i="17"/>
  <c r="AU36" i="14"/>
  <c r="Y82" i="14" s="1"/>
  <c r="AL36" i="14"/>
  <c r="P82" i="14" s="1"/>
  <c r="AI36" i="14"/>
  <c r="M82" i="14" s="1"/>
  <c r="M36" i="14"/>
  <c r="M59" i="14" s="1"/>
  <c r="AP36" i="14"/>
  <c r="T82" i="14" s="1"/>
  <c r="X36" i="14"/>
  <c r="X59" i="14" s="1"/>
  <c r="AC36" i="14"/>
  <c r="G82" i="14" s="1"/>
  <c r="AN36" i="14"/>
  <c r="R82" i="14" s="1"/>
  <c r="AE36" i="14"/>
  <c r="I82" i="14" s="1"/>
  <c r="F36" i="14"/>
  <c r="F59" i="14" s="1"/>
  <c r="AM36" i="14"/>
  <c r="Q82" i="14" s="1"/>
  <c r="AS36" i="14"/>
  <c r="W82" i="14" s="1"/>
  <c r="AQ36" i="14"/>
  <c r="U82" i="14" s="1"/>
  <c r="Q36" i="14"/>
  <c r="Q59" i="14" s="1"/>
  <c r="N36" i="14"/>
  <c r="N59" i="14" s="1"/>
  <c r="AO36" i="14"/>
  <c r="S82" i="14" s="1"/>
  <c r="AG36" i="14"/>
  <c r="K82" i="14" s="1"/>
  <c r="E36" i="14"/>
  <c r="E59" i="14" s="1"/>
  <c r="K36" i="14"/>
  <c r="K59" i="14" s="1"/>
  <c r="J36" i="14"/>
  <c r="J59" i="14" s="1"/>
  <c r="W36" i="14"/>
  <c r="W59" i="14" s="1"/>
  <c r="AD36" i="14"/>
  <c r="H82" i="14" s="1"/>
  <c r="L36" i="14"/>
  <c r="L59" i="14" s="1"/>
  <c r="AR36" i="14"/>
  <c r="V82" i="14" s="1"/>
  <c r="G36" i="14"/>
  <c r="G59" i="14" s="1"/>
  <c r="H36" i="14"/>
  <c r="H59" i="14" s="1"/>
  <c r="S36" i="14"/>
  <c r="S59" i="14" s="1"/>
  <c r="P36" i="14"/>
  <c r="P59" i="14" s="1"/>
  <c r="AT36" i="14"/>
  <c r="X82" i="14" s="1"/>
  <c r="AH36" i="14"/>
  <c r="L82" i="14" s="1"/>
  <c r="R36" i="14"/>
  <c r="R59" i="14" s="1"/>
  <c r="AB36" i="14"/>
  <c r="F82" i="14" s="1"/>
  <c r="AA36" i="14"/>
  <c r="E82" i="14" s="1"/>
  <c r="V36" i="14"/>
  <c r="V59" i="14" s="1"/>
  <c r="U36" i="14"/>
  <c r="U59" i="14" s="1"/>
  <c r="I36" i="14"/>
  <c r="I59" i="14" s="1"/>
  <c r="AJ36" i="14"/>
  <c r="N82" i="14" s="1"/>
  <c r="T36" i="14"/>
  <c r="T59" i="14" s="1"/>
  <c r="Y36" i="14"/>
  <c r="AF36" i="14"/>
  <c r="J82" i="14" s="1"/>
  <c r="BF36" i="14"/>
  <c r="Y105" i="14" s="1"/>
  <c r="AZ36" i="14"/>
  <c r="S105" i="14" s="1"/>
  <c r="BB36" i="14"/>
  <c r="U105" i="14" s="1"/>
  <c r="BC36" i="14"/>
  <c r="V105" i="14" s="1"/>
  <c r="AX36" i="14"/>
  <c r="Q105" i="14" s="1"/>
  <c r="BE36" i="14"/>
  <c r="X105" i="14" s="1"/>
  <c r="BA36" i="14"/>
  <c r="T105" i="14" s="1"/>
  <c r="AY36" i="14"/>
  <c r="R105" i="14" s="1"/>
  <c r="AW36" i="14"/>
  <c r="P105" i="14" s="1"/>
  <c r="BD36" i="14"/>
  <c r="W105" i="14" s="1"/>
  <c r="D14" i="14"/>
  <c r="H36" i="13"/>
  <c r="H59" i="13" s="1"/>
  <c r="H13" i="13" s="1"/>
  <c r="G36" i="13"/>
  <c r="G59" i="13" s="1"/>
  <c r="G13" i="13" s="1"/>
  <c r="M36" i="13"/>
  <c r="M59" i="13" s="1"/>
  <c r="M13" i="13" s="1"/>
  <c r="K36" i="13"/>
  <c r="K59" i="13" s="1"/>
  <c r="K13" i="13" s="1"/>
  <c r="J36" i="13"/>
  <c r="J59" i="13" s="1"/>
  <c r="J13" i="13" s="1"/>
  <c r="F36" i="13"/>
  <c r="F59" i="13" s="1"/>
  <c r="I36" i="13"/>
  <c r="I59" i="13" s="1"/>
  <c r="I13" i="13" s="1"/>
  <c r="E36" i="13"/>
  <c r="E59" i="13" s="1"/>
  <c r="E13" i="13" s="1"/>
  <c r="D36" i="13"/>
  <c r="D59" i="13" s="1"/>
  <c r="D13" i="13" s="1"/>
  <c r="L36" i="13"/>
  <c r="L59" i="13" s="1"/>
  <c r="L13" i="13" s="1"/>
  <c r="I58" i="12"/>
  <c r="I12" i="12"/>
  <c r="H56" i="12"/>
  <c r="H10" i="12"/>
  <c r="H58" i="12"/>
  <c r="H12" i="12"/>
  <c r="D58" i="12"/>
  <c r="D12" i="12"/>
  <c r="E58" i="12"/>
  <c r="E12" i="12"/>
  <c r="F58" i="12"/>
  <c r="F12" i="12" s="1"/>
  <c r="G58" i="12"/>
  <c r="G12" i="12"/>
  <c r="H57" i="12"/>
  <c r="H11" i="12"/>
  <c r="H55" i="12"/>
  <c r="H9" i="12"/>
  <c r="H54" i="12"/>
  <c r="H8" i="12"/>
  <c r="F13" i="13"/>
  <c r="C14" i="13"/>
  <c r="I33" i="12"/>
  <c r="I31" i="12"/>
  <c r="I32" i="12"/>
  <c r="I34" i="12"/>
  <c r="I36" i="12"/>
  <c r="H36" i="12"/>
  <c r="E36" i="12"/>
  <c r="F36" i="12"/>
  <c r="G36" i="12"/>
  <c r="D36" i="12"/>
  <c r="J7" i="12"/>
  <c r="C14" i="12"/>
  <c r="C15" i="10"/>
  <c r="J7" i="10"/>
  <c r="J48" i="17" l="1"/>
  <c r="J42" i="17"/>
  <c r="J36" i="17"/>
  <c r="J59" i="17" s="1"/>
  <c r="J13" i="17" s="1"/>
  <c r="J40" i="17"/>
  <c r="J34" i="17"/>
  <c r="J57" i="17" s="1"/>
  <c r="J11" i="17" s="1"/>
  <c r="J49" i="17"/>
  <c r="J43" i="17"/>
  <c r="J37" i="17"/>
  <c r="J60" i="17" s="1"/>
  <c r="J14" i="17" s="1"/>
  <c r="J31" i="17"/>
  <c r="J54" i="17" s="1"/>
  <c r="J8" i="17" s="1"/>
  <c r="J46" i="17"/>
  <c r="J45" i="17"/>
  <c r="J50" i="17"/>
  <c r="J44" i="17"/>
  <c r="J38" i="17"/>
  <c r="J32" i="17"/>
  <c r="J55" i="17" s="1"/>
  <c r="J9" i="17" s="1"/>
  <c r="J39" i="17"/>
  <c r="J33" i="17"/>
  <c r="J56" i="17" s="1"/>
  <c r="J10" i="17" s="1"/>
  <c r="J51" i="17"/>
  <c r="J47" i="17"/>
  <c r="J41" i="17"/>
  <c r="J35" i="17"/>
  <c r="N12" i="14"/>
  <c r="H13" i="14"/>
  <c r="N105" i="14"/>
  <c r="N13" i="14" s="1"/>
  <c r="Y59" i="14"/>
  <c r="M105" i="14"/>
  <c r="M13" i="14" s="1"/>
  <c r="I105" i="14"/>
  <c r="I13" i="14" s="1"/>
  <c r="F105" i="14"/>
  <c r="F13" i="14" s="1"/>
  <c r="G105" i="14"/>
  <c r="G13" i="14" s="1"/>
  <c r="H105" i="14"/>
  <c r="J105" i="14"/>
  <c r="J13" i="14" s="1"/>
  <c r="K105" i="14"/>
  <c r="K13" i="14" s="1"/>
  <c r="L105" i="14"/>
  <c r="L13" i="14" s="1"/>
  <c r="E105" i="14"/>
  <c r="E13" i="14" s="1"/>
  <c r="C15" i="19"/>
  <c r="H82" i="18"/>
  <c r="H13" i="18" s="1"/>
  <c r="F82" i="18"/>
  <c r="F13" i="18" s="1"/>
  <c r="E82" i="18"/>
  <c r="E13" i="18" s="1"/>
  <c r="I82" i="18"/>
  <c r="I13" i="18" s="1"/>
  <c r="G36" i="18"/>
  <c r="G13" i="18" s="1"/>
  <c r="D60" i="18"/>
  <c r="D37" i="18" s="1"/>
  <c r="M60" i="18"/>
  <c r="M37" i="18" s="1"/>
  <c r="L60" i="18"/>
  <c r="L37" i="18" s="1"/>
  <c r="K60" i="18"/>
  <c r="K37" i="18" s="1"/>
  <c r="J60" i="18"/>
  <c r="J37" i="18" s="1"/>
  <c r="I60" i="18"/>
  <c r="I83" i="18" s="1"/>
  <c r="H60" i="18"/>
  <c r="G60" i="18"/>
  <c r="F60" i="18"/>
  <c r="F37" i="18" s="1"/>
  <c r="E60" i="18"/>
  <c r="E37" i="18" s="1"/>
  <c r="D82" i="18"/>
  <c r="D36" i="18"/>
  <c r="K7" i="18"/>
  <c r="J77" i="18"/>
  <c r="J8" i="18" s="1"/>
  <c r="J78" i="18"/>
  <c r="J9" i="18" s="1"/>
  <c r="J79" i="18"/>
  <c r="J10" i="18" s="1"/>
  <c r="J80" i="18"/>
  <c r="J11" i="18" s="1"/>
  <c r="J81" i="18"/>
  <c r="J12" i="18" s="1"/>
  <c r="C15" i="18"/>
  <c r="K7" i="17"/>
  <c r="I60" i="17"/>
  <c r="I14" i="17" s="1"/>
  <c r="H60" i="17"/>
  <c r="H14" i="17" s="1"/>
  <c r="E60" i="17"/>
  <c r="E14" i="17" s="1"/>
  <c r="D60" i="17"/>
  <c r="D14" i="17" s="1"/>
  <c r="G60" i="17"/>
  <c r="G14" i="17" s="1"/>
  <c r="F60" i="17"/>
  <c r="F14" i="17" s="1"/>
  <c r="C15" i="17"/>
  <c r="C13" i="14"/>
  <c r="H37" i="14"/>
  <c r="H60" i="14" s="1"/>
  <c r="J37" i="14"/>
  <c r="J60" i="14" s="1"/>
  <c r="AE37" i="14"/>
  <c r="I83" i="14" s="1"/>
  <c r="AP37" i="14"/>
  <c r="T83" i="14" s="1"/>
  <c r="AG37" i="14"/>
  <c r="K83" i="14" s="1"/>
  <c r="AO37" i="14"/>
  <c r="S83" i="14" s="1"/>
  <c r="R37" i="14"/>
  <c r="R60" i="14" s="1"/>
  <c r="AA37" i="14"/>
  <c r="E83" i="14" s="1"/>
  <c r="Q37" i="14"/>
  <c r="Q60" i="14" s="1"/>
  <c r="AC37" i="14"/>
  <c r="G83" i="14" s="1"/>
  <c r="AT37" i="14"/>
  <c r="X83" i="14" s="1"/>
  <c r="AQ37" i="14"/>
  <c r="U83" i="14" s="1"/>
  <c r="AI37" i="14"/>
  <c r="M83" i="14" s="1"/>
  <c r="G37" i="14"/>
  <c r="G60" i="14" s="1"/>
  <c r="F37" i="14"/>
  <c r="F60" i="14" s="1"/>
  <c r="AB37" i="14"/>
  <c r="F83" i="14" s="1"/>
  <c r="AF37" i="14"/>
  <c r="J83" i="14" s="1"/>
  <c r="E37" i="14"/>
  <c r="E60" i="14" s="1"/>
  <c r="S37" i="14"/>
  <c r="I37" i="14"/>
  <c r="I60" i="14" s="1"/>
  <c r="AH37" i="14"/>
  <c r="L83" i="14" s="1"/>
  <c r="AD37" i="14"/>
  <c r="H83" i="14" s="1"/>
  <c r="V37" i="14"/>
  <c r="V60" i="14" s="1"/>
  <c r="AJ37" i="14"/>
  <c r="N83" i="14" s="1"/>
  <c r="AS37" i="14"/>
  <c r="W83" i="14" s="1"/>
  <c r="T37" i="14"/>
  <c r="T60" i="14" s="1"/>
  <c r="P37" i="14"/>
  <c r="P60" i="14" s="1"/>
  <c r="AM37" i="14"/>
  <c r="Q83" i="14" s="1"/>
  <c r="AL37" i="14"/>
  <c r="P83" i="14" s="1"/>
  <c r="AR37" i="14"/>
  <c r="V83" i="14" s="1"/>
  <c r="L37" i="14"/>
  <c r="L60" i="14" s="1"/>
  <c r="Y37" i="14"/>
  <c r="Y60" i="14" s="1"/>
  <c r="AN37" i="14"/>
  <c r="R83" i="14" s="1"/>
  <c r="N37" i="14"/>
  <c r="N60" i="14" s="1"/>
  <c r="U37" i="14"/>
  <c r="U60" i="14" s="1"/>
  <c r="AU37" i="14"/>
  <c r="Y83" i="14" s="1"/>
  <c r="X37" i="14"/>
  <c r="K37" i="14"/>
  <c r="K60" i="14" s="1"/>
  <c r="W37" i="14"/>
  <c r="W60" i="14" s="1"/>
  <c r="M37" i="14"/>
  <c r="M60" i="14" s="1"/>
  <c r="BB37" i="14"/>
  <c r="U106" i="14" s="1"/>
  <c r="AY37" i="14"/>
  <c r="R106" i="14" s="1"/>
  <c r="AX37" i="14"/>
  <c r="Q106" i="14" s="1"/>
  <c r="BE37" i="14"/>
  <c r="X106" i="14" s="1"/>
  <c r="AW37" i="14"/>
  <c r="P106" i="14" s="1"/>
  <c r="AZ37" i="14"/>
  <c r="S106" i="14" s="1"/>
  <c r="BF37" i="14"/>
  <c r="Y106" i="14" s="1"/>
  <c r="BA37" i="14"/>
  <c r="T106" i="14" s="1"/>
  <c r="BD37" i="14"/>
  <c r="W106" i="14" s="1"/>
  <c r="BC37" i="14"/>
  <c r="V106" i="14" s="1"/>
  <c r="D15" i="14"/>
  <c r="J37" i="13"/>
  <c r="J60" i="13" s="1"/>
  <c r="J14" i="13" s="1"/>
  <c r="I37" i="13"/>
  <c r="I60" i="13" s="1"/>
  <c r="I14" i="13" s="1"/>
  <c r="E37" i="13"/>
  <c r="E60" i="13" s="1"/>
  <c r="E14" i="13" s="1"/>
  <c r="D37" i="13"/>
  <c r="D60" i="13" s="1"/>
  <c r="D14" i="13" s="1"/>
  <c r="F37" i="13"/>
  <c r="F60" i="13" s="1"/>
  <c r="F14" i="13" s="1"/>
  <c r="L37" i="13"/>
  <c r="L60" i="13" s="1"/>
  <c r="L14" i="13" s="1"/>
  <c r="K37" i="13"/>
  <c r="K60" i="13" s="1"/>
  <c r="K14" i="13" s="1"/>
  <c r="H37" i="13"/>
  <c r="H60" i="13" s="1"/>
  <c r="H14" i="13" s="1"/>
  <c r="G37" i="13"/>
  <c r="G60" i="13" s="1"/>
  <c r="G14" i="13" s="1"/>
  <c r="M37" i="13"/>
  <c r="M60" i="13" s="1"/>
  <c r="M14" i="13" s="1"/>
  <c r="I59" i="12"/>
  <c r="I13" i="12"/>
  <c r="I54" i="12"/>
  <c r="I8" i="12"/>
  <c r="I55" i="12"/>
  <c r="I9" i="12"/>
  <c r="I57" i="12"/>
  <c r="I11" i="12"/>
  <c r="I56" i="12"/>
  <c r="I10" i="12"/>
  <c r="D59" i="12"/>
  <c r="D13" i="12" s="1"/>
  <c r="G59" i="12"/>
  <c r="G13" i="12"/>
  <c r="F59" i="12"/>
  <c r="F13" i="12"/>
  <c r="E59" i="12"/>
  <c r="E13" i="12"/>
  <c r="H59" i="12"/>
  <c r="H13" i="12"/>
  <c r="C15" i="13"/>
  <c r="J31" i="12"/>
  <c r="J32" i="12"/>
  <c r="J33" i="12"/>
  <c r="J34" i="12"/>
  <c r="J35" i="12"/>
  <c r="J36" i="12"/>
  <c r="K37" i="12"/>
  <c r="J37" i="12"/>
  <c r="G37" i="12"/>
  <c r="F37" i="12"/>
  <c r="I37" i="12"/>
  <c r="E37" i="12"/>
  <c r="D37" i="12"/>
  <c r="H37" i="12"/>
  <c r="C15" i="12"/>
  <c r="K7" i="12"/>
  <c r="K7" i="10"/>
  <c r="C16" i="10"/>
  <c r="K48" i="17" l="1"/>
  <c r="K42" i="17"/>
  <c r="K36" i="17"/>
  <c r="K49" i="17"/>
  <c r="K43" i="17"/>
  <c r="K37" i="17"/>
  <c r="K60" i="17" s="1"/>
  <c r="K14" i="17" s="1"/>
  <c r="K31" i="17"/>
  <c r="K40" i="17"/>
  <c r="K50" i="17"/>
  <c r="K44" i="17"/>
  <c r="K38" i="17"/>
  <c r="K61" i="17" s="1"/>
  <c r="K15" i="17" s="1"/>
  <c r="K32" i="17"/>
  <c r="K55" i="17" s="1"/>
  <c r="K9" i="17" s="1"/>
  <c r="K45" i="17"/>
  <c r="K39" i="17"/>
  <c r="K33" i="17"/>
  <c r="K46" i="17"/>
  <c r="K34" i="17"/>
  <c r="K57" i="17" s="1"/>
  <c r="K11" i="17" s="1"/>
  <c r="K51" i="17"/>
  <c r="K47" i="17"/>
  <c r="K41" i="17"/>
  <c r="K35" i="17"/>
  <c r="K58" i="17" s="1"/>
  <c r="K12" i="17" s="1"/>
  <c r="M106" i="14"/>
  <c r="M14" i="14" s="1"/>
  <c r="X60" i="14"/>
  <c r="H106" i="14"/>
  <c r="H14" i="14" s="1"/>
  <c r="S60" i="14"/>
  <c r="E106" i="14"/>
  <c r="E14" i="14" s="1"/>
  <c r="N106" i="14"/>
  <c r="N14" i="14" s="1"/>
  <c r="L106" i="14"/>
  <c r="L14" i="14" s="1"/>
  <c r="I106" i="14"/>
  <c r="I14" i="14" s="1"/>
  <c r="J106" i="14"/>
  <c r="J14" i="14" s="1"/>
  <c r="K106" i="14"/>
  <c r="K14" i="14" s="1"/>
  <c r="F106" i="14"/>
  <c r="F14" i="14" s="1"/>
  <c r="G106" i="14"/>
  <c r="G14" i="14" s="1"/>
  <c r="F83" i="18"/>
  <c r="F14" i="18" s="1"/>
  <c r="C16" i="19"/>
  <c r="E83" i="18"/>
  <c r="E14" i="18" s="1"/>
  <c r="D13" i="18"/>
  <c r="K83" i="18"/>
  <c r="K14" i="18" s="1"/>
  <c r="J83" i="18"/>
  <c r="J14" i="18" s="1"/>
  <c r="I37" i="18"/>
  <c r="I14" i="18" s="1"/>
  <c r="H37" i="18"/>
  <c r="G83" i="18"/>
  <c r="H83" i="18"/>
  <c r="G37" i="18"/>
  <c r="D83" i="18"/>
  <c r="D14" i="18" s="1"/>
  <c r="F61" i="18"/>
  <c r="F84" i="18" s="1"/>
  <c r="E61" i="18"/>
  <c r="E38" i="18" s="1"/>
  <c r="D61" i="18"/>
  <c r="D38" i="18" s="1"/>
  <c r="M61" i="18"/>
  <c r="M38" i="18" s="1"/>
  <c r="L61" i="18"/>
  <c r="L38" i="18" s="1"/>
  <c r="K61" i="18"/>
  <c r="K84" i="18" s="1"/>
  <c r="J61" i="18"/>
  <c r="J84" i="18" s="1"/>
  <c r="I61" i="18"/>
  <c r="H61" i="18"/>
  <c r="H84" i="18" s="1"/>
  <c r="G61" i="18"/>
  <c r="G38" i="18" s="1"/>
  <c r="K77" i="18"/>
  <c r="K8" i="18" s="1"/>
  <c r="L7" i="18"/>
  <c r="K78" i="18"/>
  <c r="K9" i="18" s="1"/>
  <c r="K79" i="18"/>
  <c r="K10" i="18" s="1"/>
  <c r="K80" i="18"/>
  <c r="K11" i="18" s="1"/>
  <c r="K81" i="18"/>
  <c r="K12" i="18" s="1"/>
  <c r="K82" i="18"/>
  <c r="K13" i="18" s="1"/>
  <c r="J82" i="18"/>
  <c r="J13" i="18" s="1"/>
  <c r="C16" i="18"/>
  <c r="J58" i="17"/>
  <c r="J12" i="17" s="1"/>
  <c r="L7" i="17"/>
  <c r="K56" i="17"/>
  <c r="K10" i="17" s="1"/>
  <c r="K54" i="17"/>
  <c r="K8" i="17" s="1"/>
  <c r="J61" i="17"/>
  <c r="J15" i="17" s="1"/>
  <c r="G61" i="17"/>
  <c r="G15" i="17" s="1"/>
  <c r="F61" i="17"/>
  <c r="F15" i="17" s="1"/>
  <c r="I61" i="17"/>
  <c r="I15" i="17" s="1"/>
  <c r="H61" i="17"/>
  <c r="H15" i="17" s="1"/>
  <c r="D61" i="17"/>
  <c r="D15" i="17" s="1"/>
  <c r="E61" i="17"/>
  <c r="E15" i="17" s="1"/>
  <c r="C16" i="17"/>
  <c r="AG38" i="14"/>
  <c r="K84" i="14" s="1"/>
  <c r="AR38" i="14"/>
  <c r="V84" i="14" s="1"/>
  <c r="AI38" i="14"/>
  <c r="M84" i="14" s="1"/>
  <c r="E38" i="14"/>
  <c r="E61" i="14" s="1"/>
  <c r="P38" i="14"/>
  <c r="P61" i="14" s="1"/>
  <c r="AQ38" i="14"/>
  <c r="U84" i="14" s="1"/>
  <c r="J38" i="14"/>
  <c r="J61" i="14" s="1"/>
  <c r="W38" i="14"/>
  <c r="W61" i="14" s="1"/>
  <c r="S38" i="14"/>
  <c r="S61" i="14" s="1"/>
  <c r="AJ38" i="14"/>
  <c r="N84" i="14" s="1"/>
  <c r="AS38" i="14"/>
  <c r="W84" i="14" s="1"/>
  <c r="I38" i="14"/>
  <c r="I61" i="14" s="1"/>
  <c r="H38" i="14"/>
  <c r="H61" i="14" s="1"/>
  <c r="F38" i="14"/>
  <c r="F61" i="14" s="1"/>
  <c r="T38" i="14"/>
  <c r="T61" i="14" s="1"/>
  <c r="AH38" i="14"/>
  <c r="L84" i="14" s="1"/>
  <c r="R38" i="14"/>
  <c r="R61" i="14" s="1"/>
  <c r="AA38" i="14"/>
  <c r="E84" i="14" s="1"/>
  <c r="K38" i="14"/>
  <c r="K61" i="14" s="1"/>
  <c r="Q38" i="14"/>
  <c r="Q61" i="14" s="1"/>
  <c r="V38" i="14"/>
  <c r="V61" i="14" s="1"/>
  <c r="L38" i="14"/>
  <c r="L61" i="14" s="1"/>
  <c r="X38" i="14"/>
  <c r="X61" i="14" s="1"/>
  <c r="AL38" i="14"/>
  <c r="P84" i="14" s="1"/>
  <c r="AN38" i="14"/>
  <c r="R84" i="14" s="1"/>
  <c r="N38" i="14"/>
  <c r="N61" i="14" s="1"/>
  <c r="U38" i="14"/>
  <c r="U61" i="14" s="1"/>
  <c r="AE38" i="14"/>
  <c r="I84" i="14" s="1"/>
  <c r="AC38" i="14"/>
  <c r="G84" i="14" s="1"/>
  <c r="AU38" i="14"/>
  <c r="Y84" i="14" s="1"/>
  <c r="AB38" i="14"/>
  <c r="F84" i="14" s="1"/>
  <c r="AM38" i="14"/>
  <c r="Q84" i="14" s="1"/>
  <c r="G38" i="14"/>
  <c r="G61" i="14" s="1"/>
  <c r="AO38" i="14"/>
  <c r="S84" i="14" s="1"/>
  <c r="AP38" i="14"/>
  <c r="T84" i="14" s="1"/>
  <c r="AF38" i="14"/>
  <c r="J84" i="14" s="1"/>
  <c r="Y38" i="14"/>
  <c r="Y61" i="14" s="1"/>
  <c r="AT38" i="14"/>
  <c r="X84" i="14" s="1"/>
  <c r="AD38" i="14"/>
  <c r="H84" i="14" s="1"/>
  <c r="M38" i="14"/>
  <c r="M61" i="14" s="1"/>
  <c r="BD38" i="14"/>
  <c r="W107" i="14" s="1"/>
  <c r="AX38" i="14"/>
  <c r="Q107" i="14" s="1"/>
  <c r="BB38" i="14"/>
  <c r="U107" i="14" s="1"/>
  <c r="BA38" i="14"/>
  <c r="T107" i="14" s="1"/>
  <c r="AY38" i="14"/>
  <c r="R107" i="14" s="1"/>
  <c r="AW38" i="14"/>
  <c r="P107" i="14" s="1"/>
  <c r="BC38" i="14"/>
  <c r="V107" i="14" s="1"/>
  <c r="BE38" i="14"/>
  <c r="X107" i="14" s="1"/>
  <c r="BF38" i="14"/>
  <c r="Y107" i="14" s="1"/>
  <c r="AZ38" i="14"/>
  <c r="S107" i="14" s="1"/>
  <c r="D16" i="14"/>
  <c r="L38" i="13"/>
  <c r="L61" i="13" s="1"/>
  <c r="K38" i="13"/>
  <c r="K61" i="13" s="1"/>
  <c r="K15" i="13" s="1"/>
  <c r="G38" i="13"/>
  <c r="G61" i="13" s="1"/>
  <c r="G15" i="13" s="1"/>
  <c r="F38" i="13"/>
  <c r="F61" i="13" s="1"/>
  <c r="F15" i="13" s="1"/>
  <c r="M38" i="13"/>
  <c r="M61" i="13" s="1"/>
  <c r="M15" i="13" s="1"/>
  <c r="I38" i="13"/>
  <c r="I61" i="13" s="1"/>
  <c r="I15" i="13" s="1"/>
  <c r="H38" i="13"/>
  <c r="H61" i="13" s="1"/>
  <c r="H15" i="13" s="1"/>
  <c r="E38" i="13"/>
  <c r="E61" i="13" s="1"/>
  <c r="E15" i="13" s="1"/>
  <c r="D38" i="13"/>
  <c r="D61" i="13" s="1"/>
  <c r="D15" i="13" s="1"/>
  <c r="J38" i="13"/>
  <c r="J61" i="13" s="1"/>
  <c r="J15" i="13" s="1"/>
  <c r="J58" i="12"/>
  <c r="J12" i="12"/>
  <c r="J57" i="12"/>
  <c r="J11" i="12"/>
  <c r="I60" i="12"/>
  <c r="I14" i="12" s="1"/>
  <c r="F60" i="12"/>
  <c r="F14" i="12"/>
  <c r="J56" i="12"/>
  <c r="J10" i="12"/>
  <c r="H60" i="12"/>
  <c r="H14" i="12"/>
  <c r="J55" i="12"/>
  <c r="J9" i="12"/>
  <c r="D60" i="12"/>
  <c r="D14" i="12"/>
  <c r="J54" i="12"/>
  <c r="J8" i="12"/>
  <c r="E60" i="12"/>
  <c r="E14" i="12"/>
  <c r="G60" i="12"/>
  <c r="G14" i="12"/>
  <c r="J60" i="12"/>
  <c r="J14" i="12"/>
  <c r="K60" i="12"/>
  <c r="K14" i="12"/>
  <c r="J59" i="12"/>
  <c r="J13" i="12"/>
  <c r="C16" i="13"/>
  <c r="L15" i="13"/>
  <c r="K31" i="12"/>
  <c r="K32" i="12"/>
  <c r="K33" i="12"/>
  <c r="K34" i="12"/>
  <c r="K35" i="12"/>
  <c r="K36" i="12"/>
  <c r="I38" i="12"/>
  <c r="K38" i="12"/>
  <c r="J38" i="12"/>
  <c r="G38" i="12"/>
  <c r="E38" i="12"/>
  <c r="D38" i="12"/>
  <c r="F38" i="12"/>
  <c r="H38" i="12"/>
  <c r="L7" i="12"/>
  <c r="L38" i="12" s="1"/>
  <c r="C16" i="12"/>
  <c r="C17" i="10"/>
  <c r="L7" i="10"/>
  <c r="L43" i="17" l="1"/>
  <c r="L37" i="17"/>
  <c r="L31" i="17"/>
  <c r="L49" i="17"/>
  <c r="L50" i="17"/>
  <c r="L44" i="17"/>
  <c r="L38" i="17"/>
  <c r="L61" i="17" s="1"/>
  <c r="L15" i="17" s="1"/>
  <c r="L32" i="17"/>
  <c r="L55" i="17" s="1"/>
  <c r="L9" i="17" s="1"/>
  <c r="L40" i="17"/>
  <c r="L34" i="17"/>
  <c r="L57" i="17" s="1"/>
  <c r="L11" i="17" s="1"/>
  <c r="L47" i="17"/>
  <c r="L35" i="17"/>
  <c r="L58" i="17" s="1"/>
  <c r="L12" i="17" s="1"/>
  <c r="L51" i="17"/>
  <c r="L45" i="17"/>
  <c r="L39" i="17"/>
  <c r="L62" i="17" s="1"/>
  <c r="L16" i="17" s="1"/>
  <c r="L33" i="17"/>
  <c r="L46" i="17"/>
  <c r="L41" i="17"/>
  <c r="L48" i="17"/>
  <c r="L42" i="17"/>
  <c r="L36" i="17"/>
  <c r="L59" i="17" s="1"/>
  <c r="L13" i="17" s="1"/>
  <c r="N107" i="14"/>
  <c r="N15" i="14" s="1"/>
  <c r="M107" i="14"/>
  <c r="M15" i="14" s="1"/>
  <c r="K107" i="14"/>
  <c r="K15" i="14" s="1"/>
  <c r="H107" i="14"/>
  <c r="H15" i="14" s="1"/>
  <c r="F107" i="14"/>
  <c r="F15" i="14" s="1"/>
  <c r="L107" i="14"/>
  <c r="L15" i="14" s="1"/>
  <c r="G107" i="14"/>
  <c r="G15" i="14" s="1"/>
  <c r="E107" i="14"/>
  <c r="E15" i="14" s="1"/>
  <c r="J107" i="14"/>
  <c r="J15" i="14" s="1"/>
  <c r="I107" i="14"/>
  <c r="I15" i="14" s="1"/>
  <c r="C17" i="19"/>
  <c r="F38" i="18"/>
  <c r="F15" i="18" s="1"/>
  <c r="H14" i="18"/>
  <c r="G84" i="18"/>
  <c r="G15" i="18" s="1"/>
  <c r="E84" i="18"/>
  <c r="E15" i="18" s="1"/>
  <c r="H38" i="18"/>
  <c r="H15" i="18" s="1"/>
  <c r="G14" i="18"/>
  <c r="K38" i="18"/>
  <c r="K15" i="18" s="1"/>
  <c r="J38" i="18"/>
  <c r="J15" i="18" s="1"/>
  <c r="D84" i="18"/>
  <c r="D15" i="18" s="1"/>
  <c r="I38" i="18"/>
  <c r="I84" i="18"/>
  <c r="H62" i="18"/>
  <c r="H39" i="18" s="1"/>
  <c r="G62" i="18"/>
  <c r="G39" i="18" s="1"/>
  <c r="F62" i="18"/>
  <c r="F39" i="18" s="1"/>
  <c r="E62" i="18"/>
  <c r="E39" i="18" s="1"/>
  <c r="D62" i="18"/>
  <c r="D39" i="18" s="1"/>
  <c r="M62" i="18"/>
  <c r="M85" i="18" s="1"/>
  <c r="L62" i="18"/>
  <c r="L85" i="18" s="1"/>
  <c r="K62" i="18"/>
  <c r="K39" i="18" s="1"/>
  <c r="J62" i="18"/>
  <c r="I62" i="18"/>
  <c r="L84" i="18"/>
  <c r="L15" i="18" s="1"/>
  <c r="C17" i="18"/>
  <c r="L77" i="18"/>
  <c r="L8" i="18" s="1"/>
  <c r="M7" i="18"/>
  <c r="L78" i="18"/>
  <c r="L9" i="18" s="1"/>
  <c r="L79" i="18"/>
  <c r="L10" i="18" s="1"/>
  <c r="L80" i="18"/>
  <c r="L11" i="18" s="1"/>
  <c r="L81" i="18"/>
  <c r="L12" i="18" s="1"/>
  <c r="L82" i="18"/>
  <c r="L13" i="18" s="1"/>
  <c r="L83" i="18"/>
  <c r="L14" i="18" s="1"/>
  <c r="L54" i="17"/>
  <c r="L8" i="17" s="1"/>
  <c r="L56" i="17"/>
  <c r="L10" i="17" s="1"/>
  <c r="M7" i="17"/>
  <c r="K59" i="17"/>
  <c r="K13" i="17" s="1"/>
  <c r="K62" i="17"/>
  <c r="K16" i="17" s="1"/>
  <c r="I62" i="17"/>
  <c r="I16" i="17" s="1"/>
  <c r="H62" i="17"/>
  <c r="H16" i="17" s="1"/>
  <c r="G62" i="17"/>
  <c r="G16" i="17" s="1"/>
  <c r="D62" i="17"/>
  <c r="D16" i="17" s="1"/>
  <c r="J62" i="17"/>
  <c r="J16" i="17" s="1"/>
  <c r="F62" i="17"/>
  <c r="F16" i="17" s="1"/>
  <c r="E62" i="17"/>
  <c r="E16" i="17" s="1"/>
  <c r="C17" i="17"/>
  <c r="AS39" i="14"/>
  <c r="W85" i="14" s="1"/>
  <c r="AL39" i="14"/>
  <c r="P85" i="14" s="1"/>
  <c r="L39" i="14"/>
  <c r="L62" i="14" s="1"/>
  <c r="AC39" i="14"/>
  <c r="G85" i="14" s="1"/>
  <c r="U39" i="14"/>
  <c r="U62" i="14" s="1"/>
  <c r="AU39" i="14"/>
  <c r="Y85" i="14" s="1"/>
  <c r="AE39" i="14"/>
  <c r="I85" i="14" s="1"/>
  <c r="K39" i="14"/>
  <c r="K62" i="14" s="1"/>
  <c r="J39" i="14"/>
  <c r="J62" i="14" s="1"/>
  <c r="Y39" i="14"/>
  <c r="Y62" i="14" s="1"/>
  <c r="S39" i="14"/>
  <c r="S62" i="14" s="1"/>
  <c r="F39" i="14"/>
  <c r="F62" i="14" s="1"/>
  <c r="AJ39" i="14"/>
  <c r="N85" i="14" s="1"/>
  <c r="AA39" i="14"/>
  <c r="E85" i="14" s="1"/>
  <c r="AG39" i="14"/>
  <c r="K85" i="14" s="1"/>
  <c r="AF39" i="14"/>
  <c r="J85" i="14" s="1"/>
  <c r="H39" i="14"/>
  <c r="H62" i="14" s="1"/>
  <c r="AQ39" i="14"/>
  <c r="U85" i="14" s="1"/>
  <c r="M39" i="14"/>
  <c r="M62" i="14" s="1"/>
  <c r="I39" i="14"/>
  <c r="I62" i="14" s="1"/>
  <c r="X39" i="14"/>
  <c r="X62" i="14" s="1"/>
  <c r="AH39" i="14"/>
  <c r="L85" i="14" s="1"/>
  <c r="AM39" i="14"/>
  <c r="Q85" i="14" s="1"/>
  <c r="E39" i="14"/>
  <c r="E62" i="14" s="1"/>
  <c r="AR39" i="14"/>
  <c r="V85" i="14" s="1"/>
  <c r="AN39" i="14"/>
  <c r="R85" i="14" s="1"/>
  <c r="AB39" i="14"/>
  <c r="F85" i="14" s="1"/>
  <c r="AP39" i="14"/>
  <c r="T85" i="14" s="1"/>
  <c r="T39" i="14"/>
  <c r="V39" i="14"/>
  <c r="W39" i="14"/>
  <c r="Q39" i="14"/>
  <c r="Q62" i="14" s="1"/>
  <c r="AD39" i="14"/>
  <c r="H85" i="14" s="1"/>
  <c r="AI39" i="14"/>
  <c r="M85" i="14" s="1"/>
  <c r="AT39" i="14"/>
  <c r="X85" i="14" s="1"/>
  <c r="G39" i="14"/>
  <c r="G62" i="14" s="1"/>
  <c r="R39" i="14"/>
  <c r="R62" i="14" s="1"/>
  <c r="N39" i="14"/>
  <c r="N62" i="14" s="1"/>
  <c r="AO39" i="14"/>
  <c r="S85" i="14" s="1"/>
  <c r="P39" i="14"/>
  <c r="BA39" i="14"/>
  <c r="T108" i="14" s="1"/>
  <c r="AW39" i="14"/>
  <c r="P108" i="14" s="1"/>
  <c r="BB39" i="14"/>
  <c r="U108" i="14" s="1"/>
  <c r="AY39" i="14"/>
  <c r="R108" i="14" s="1"/>
  <c r="BE39" i="14"/>
  <c r="X108" i="14" s="1"/>
  <c r="BC39" i="14"/>
  <c r="V108" i="14" s="1"/>
  <c r="BD39" i="14"/>
  <c r="W108" i="14" s="1"/>
  <c r="AX39" i="14"/>
  <c r="Q108" i="14" s="1"/>
  <c r="BF39" i="14"/>
  <c r="Y108" i="14" s="1"/>
  <c r="AZ39" i="14"/>
  <c r="S108" i="14" s="1"/>
  <c r="D17" i="14"/>
  <c r="M39" i="13"/>
  <c r="M62" i="13" s="1"/>
  <c r="M16" i="13" s="1"/>
  <c r="I39" i="13"/>
  <c r="I62" i="13" s="1"/>
  <c r="I16" i="13" s="1"/>
  <c r="H39" i="13"/>
  <c r="H62" i="13" s="1"/>
  <c r="H16" i="13" s="1"/>
  <c r="D39" i="13"/>
  <c r="D62" i="13" s="1"/>
  <c r="D16" i="13" s="1"/>
  <c r="G39" i="13"/>
  <c r="G62" i="13" s="1"/>
  <c r="G16" i="13" s="1"/>
  <c r="L39" i="13"/>
  <c r="L62" i="13" s="1"/>
  <c r="L16" i="13" s="1"/>
  <c r="F39" i="13"/>
  <c r="F62" i="13" s="1"/>
  <c r="F16" i="13" s="1"/>
  <c r="E39" i="13"/>
  <c r="E62" i="13" s="1"/>
  <c r="E16" i="13" s="1"/>
  <c r="K39" i="13"/>
  <c r="K62" i="13" s="1"/>
  <c r="K16" i="13" s="1"/>
  <c r="J39" i="13"/>
  <c r="J62" i="13" s="1"/>
  <c r="J16" i="13" s="1"/>
  <c r="K56" i="12"/>
  <c r="K10" i="12"/>
  <c r="K61" i="12"/>
  <c r="K15" i="12"/>
  <c r="L61" i="12"/>
  <c r="L15" i="12"/>
  <c r="K55" i="12"/>
  <c r="K9" i="12"/>
  <c r="K54" i="12"/>
  <c r="K8" i="12"/>
  <c r="J61" i="12"/>
  <c r="J15" i="12" s="1"/>
  <c r="I61" i="12"/>
  <c r="I15" i="12"/>
  <c r="K59" i="12"/>
  <c r="K13" i="12"/>
  <c r="K58" i="12"/>
  <c r="K12" i="12"/>
  <c r="H61" i="12"/>
  <c r="H15" i="12"/>
  <c r="K57" i="12"/>
  <c r="K11" i="12"/>
  <c r="F61" i="12"/>
  <c r="F15" i="12" s="1"/>
  <c r="D61" i="12"/>
  <c r="D15" i="12"/>
  <c r="E61" i="12"/>
  <c r="E15" i="12"/>
  <c r="G61" i="12"/>
  <c r="G15" i="12"/>
  <c r="C17" i="13"/>
  <c r="L32" i="12"/>
  <c r="L31" i="12"/>
  <c r="L33" i="12"/>
  <c r="L34" i="12"/>
  <c r="L35" i="12"/>
  <c r="L36" i="12"/>
  <c r="L37" i="12"/>
  <c r="E39" i="12"/>
  <c r="I39" i="12"/>
  <c r="L39" i="12"/>
  <c r="F39" i="12"/>
  <c r="K39" i="12"/>
  <c r="D39" i="12"/>
  <c r="H39" i="12"/>
  <c r="G39" i="12"/>
  <c r="J39" i="12"/>
  <c r="C17" i="12"/>
  <c r="M7" i="12"/>
  <c r="M7" i="10"/>
  <c r="C18" i="10"/>
  <c r="M49" i="17" l="1"/>
  <c r="M43" i="17"/>
  <c r="M37" i="17"/>
  <c r="M60" i="17" s="1"/>
  <c r="M14" i="17" s="1"/>
  <c r="M31" i="17"/>
  <c r="M54" i="17" s="1"/>
  <c r="M8" i="17" s="1"/>
  <c r="M44" i="17"/>
  <c r="M38" i="17"/>
  <c r="M61" i="17" s="1"/>
  <c r="M15" i="17" s="1"/>
  <c r="M32" i="17"/>
  <c r="M41" i="17"/>
  <c r="M35" i="17"/>
  <c r="M58" i="17" s="1"/>
  <c r="M12" i="17" s="1"/>
  <c r="M50" i="17"/>
  <c r="M40" i="17"/>
  <c r="M63" i="17" s="1"/>
  <c r="M17" i="17" s="1"/>
  <c r="M34" i="17"/>
  <c r="M57" i="17" s="1"/>
  <c r="M11" i="17" s="1"/>
  <c r="M47" i="17"/>
  <c r="M51" i="17"/>
  <c r="M45" i="17"/>
  <c r="M39" i="17"/>
  <c r="M62" i="17" s="1"/>
  <c r="M16" i="17" s="1"/>
  <c r="M33" i="17"/>
  <c r="M56" i="17" s="1"/>
  <c r="M10" i="17" s="1"/>
  <c r="M46" i="17"/>
  <c r="M48" i="17"/>
  <c r="M42" i="17"/>
  <c r="M36" i="17"/>
  <c r="M59" i="17" s="1"/>
  <c r="M13" i="17" s="1"/>
  <c r="E108" i="14"/>
  <c r="E16" i="14" s="1"/>
  <c r="P62" i="14"/>
  <c r="K108" i="14"/>
  <c r="K16" i="14" s="1"/>
  <c r="V62" i="14"/>
  <c r="I108" i="14"/>
  <c r="I16" i="14" s="1"/>
  <c r="T62" i="14"/>
  <c r="L108" i="14"/>
  <c r="L16" i="14" s="1"/>
  <c r="W62" i="14"/>
  <c r="J108" i="14"/>
  <c r="J16" i="14" s="1"/>
  <c r="H108" i="14"/>
  <c r="H16" i="14" s="1"/>
  <c r="N108" i="14"/>
  <c r="N16" i="14" s="1"/>
  <c r="M108" i="14"/>
  <c r="M16" i="14" s="1"/>
  <c r="G108" i="14"/>
  <c r="G16" i="14" s="1"/>
  <c r="F108" i="14"/>
  <c r="F16" i="14" s="1"/>
  <c r="H85" i="18"/>
  <c r="C18" i="19"/>
  <c r="E85" i="18"/>
  <c r="E16" i="18" s="1"/>
  <c r="F85" i="18"/>
  <c r="F16" i="18" s="1"/>
  <c r="I15" i="18"/>
  <c r="H16" i="18"/>
  <c r="M39" i="18"/>
  <c r="M16" i="18" s="1"/>
  <c r="G85" i="18"/>
  <c r="G16" i="18" s="1"/>
  <c r="K85" i="18"/>
  <c r="K16" i="18" s="1"/>
  <c r="D85" i="18"/>
  <c r="D16" i="18" s="1"/>
  <c r="I85" i="18"/>
  <c r="J85" i="18"/>
  <c r="J63" i="18"/>
  <c r="J40" i="18" s="1"/>
  <c r="H63" i="18"/>
  <c r="H40" i="18" s="1"/>
  <c r="G63" i="18"/>
  <c r="G40" i="18" s="1"/>
  <c r="F63" i="18"/>
  <c r="F40" i="18" s="1"/>
  <c r="E63" i="18"/>
  <c r="E40" i="18" s="1"/>
  <c r="D63" i="18"/>
  <c r="D40" i="18" s="1"/>
  <c r="M63" i="18"/>
  <c r="L63" i="18"/>
  <c r="L40" i="18" s="1"/>
  <c r="K63" i="18"/>
  <c r="K86" i="18" s="1"/>
  <c r="I63" i="18"/>
  <c r="I40" i="18" s="1"/>
  <c r="I39" i="18"/>
  <c r="L39" i="18"/>
  <c r="L16" i="18" s="1"/>
  <c r="J39" i="18"/>
  <c r="M77" i="18"/>
  <c r="M8" i="18" s="1"/>
  <c r="M78" i="18"/>
  <c r="M9" i="18" s="1"/>
  <c r="M79" i="18"/>
  <c r="M10" i="18" s="1"/>
  <c r="M80" i="18"/>
  <c r="M11" i="18" s="1"/>
  <c r="M81" i="18"/>
  <c r="M12" i="18" s="1"/>
  <c r="M82" i="18"/>
  <c r="M13" i="18" s="1"/>
  <c r="M83" i="18"/>
  <c r="M14" i="18" s="1"/>
  <c r="M84" i="18"/>
  <c r="M15" i="18" s="1"/>
  <c r="C18" i="18"/>
  <c r="L60" i="17"/>
  <c r="L14" i="17" s="1"/>
  <c r="M55" i="17"/>
  <c r="M9" i="17" s="1"/>
  <c r="D63" i="17"/>
  <c r="D17" i="17" s="1"/>
  <c r="K63" i="17"/>
  <c r="K17" i="17" s="1"/>
  <c r="J63" i="17"/>
  <c r="J17" i="17" s="1"/>
  <c r="L63" i="17"/>
  <c r="L17" i="17" s="1"/>
  <c r="E63" i="17"/>
  <c r="E17" i="17" s="1"/>
  <c r="I63" i="17"/>
  <c r="I17" i="17" s="1"/>
  <c r="G63" i="17"/>
  <c r="G17" i="17" s="1"/>
  <c r="F63" i="17"/>
  <c r="F17" i="17" s="1"/>
  <c r="H63" i="17"/>
  <c r="H17" i="17" s="1"/>
  <c r="C18" i="17"/>
  <c r="C16" i="14"/>
  <c r="W40" i="14"/>
  <c r="W63" i="14" s="1"/>
  <c r="M40" i="14"/>
  <c r="M63" i="14" s="1"/>
  <c r="L40" i="14"/>
  <c r="L63" i="14" s="1"/>
  <c r="U40" i="14"/>
  <c r="U63" i="14" s="1"/>
  <c r="AS40" i="14"/>
  <c r="W86" i="14" s="1"/>
  <c r="AC40" i="14"/>
  <c r="G86" i="14" s="1"/>
  <c r="AL40" i="14"/>
  <c r="P86" i="14" s="1"/>
  <c r="J40" i="14"/>
  <c r="J63" i="14" s="1"/>
  <c r="V40" i="14"/>
  <c r="V63" i="14" s="1"/>
  <c r="AE40" i="14"/>
  <c r="I86" i="14" s="1"/>
  <c r="AP40" i="14"/>
  <c r="T86" i="14" s="1"/>
  <c r="AD40" i="14"/>
  <c r="H86" i="14" s="1"/>
  <c r="AR40" i="14"/>
  <c r="V86" i="14" s="1"/>
  <c r="AB40" i="14"/>
  <c r="F86" i="14" s="1"/>
  <c r="G40" i="14"/>
  <c r="G63" i="14" s="1"/>
  <c r="X40" i="14"/>
  <c r="X63" i="14" s="1"/>
  <c r="AN40" i="14"/>
  <c r="R86" i="14" s="1"/>
  <c r="AJ40" i="14"/>
  <c r="N86" i="14" s="1"/>
  <c r="AO40" i="14"/>
  <c r="S86" i="14" s="1"/>
  <c r="F40" i="14"/>
  <c r="F63" i="14" s="1"/>
  <c r="S40" i="14"/>
  <c r="S63" i="14" s="1"/>
  <c r="AF40" i="14"/>
  <c r="J86" i="14" s="1"/>
  <c r="AG40" i="14"/>
  <c r="K86" i="14" s="1"/>
  <c r="AT40" i="14"/>
  <c r="X86" i="14" s="1"/>
  <c r="Y40" i="14"/>
  <c r="Y63" i="14" s="1"/>
  <c r="R40" i="14"/>
  <c r="R63" i="14" s="1"/>
  <c r="Q40" i="14"/>
  <c r="Q63" i="14" s="1"/>
  <c r="AQ40" i="14"/>
  <c r="U86" i="14" s="1"/>
  <c r="AU40" i="14"/>
  <c r="Y86" i="14" s="1"/>
  <c r="AA40" i="14"/>
  <c r="E86" i="14" s="1"/>
  <c r="N40" i="14"/>
  <c r="N63" i="14" s="1"/>
  <c r="K40" i="14"/>
  <c r="K63" i="14" s="1"/>
  <c r="AM40" i="14"/>
  <c r="Q86" i="14" s="1"/>
  <c r="H40" i="14"/>
  <c r="H63" i="14" s="1"/>
  <c r="E40" i="14"/>
  <c r="E63" i="14" s="1"/>
  <c r="P40" i="14"/>
  <c r="AI40" i="14"/>
  <c r="M86" i="14" s="1"/>
  <c r="I40" i="14"/>
  <c r="I63" i="14" s="1"/>
  <c r="AH40" i="14"/>
  <c r="L86" i="14" s="1"/>
  <c r="T40" i="14"/>
  <c r="T63" i="14" s="1"/>
  <c r="AY40" i="14"/>
  <c r="R109" i="14" s="1"/>
  <c r="BE40" i="14"/>
  <c r="X109" i="14" s="1"/>
  <c r="BC40" i="14"/>
  <c r="V109" i="14" s="1"/>
  <c r="AW40" i="14"/>
  <c r="P109" i="14" s="1"/>
  <c r="BF40" i="14"/>
  <c r="Y109" i="14" s="1"/>
  <c r="AX40" i="14"/>
  <c r="Q109" i="14" s="1"/>
  <c r="AZ40" i="14"/>
  <c r="S109" i="14" s="1"/>
  <c r="BD40" i="14"/>
  <c r="W109" i="14" s="1"/>
  <c r="BB40" i="14"/>
  <c r="U109" i="14" s="1"/>
  <c r="BA40" i="14"/>
  <c r="T109" i="14" s="1"/>
  <c r="D18" i="14"/>
  <c r="D40" i="13"/>
  <c r="D63" i="13" s="1"/>
  <c r="D17" i="13" s="1"/>
  <c r="K40" i="13"/>
  <c r="K63" i="13" s="1"/>
  <c r="K17" i="13" s="1"/>
  <c r="J40" i="13"/>
  <c r="J63" i="13" s="1"/>
  <c r="J17" i="13" s="1"/>
  <c r="L40" i="13"/>
  <c r="L63" i="13" s="1"/>
  <c r="L17" i="13" s="1"/>
  <c r="I40" i="13"/>
  <c r="I63" i="13" s="1"/>
  <c r="G40" i="13"/>
  <c r="G63" i="13" s="1"/>
  <c r="G17" i="13" s="1"/>
  <c r="F40" i="13"/>
  <c r="F63" i="13" s="1"/>
  <c r="F17" i="13" s="1"/>
  <c r="E40" i="13"/>
  <c r="E63" i="13" s="1"/>
  <c r="E17" i="13" s="1"/>
  <c r="H40" i="13"/>
  <c r="H63" i="13" s="1"/>
  <c r="H17" i="13" s="1"/>
  <c r="M40" i="13"/>
  <c r="M63" i="13" s="1"/>
  <c r="M17" i="13" s="1"/>
  <c r="L59" i="12"/>
  <c r="L13" i="12" s="1"/>
  <c r="L55" i="12"/>
  <c r="L9" i="12" s="1"/>
  <c r="J62" i="12"/>
  <c r="J16" i="12" s="1"/>
  <c r="L57" i="12"/>
  <c r="L11" i="12" s="1"/>
  <c r="F62" i="12"/>
  <c r="F16" i="12"/>
  <c r="D62" i="12"/>
  <c r="D16" i="12"/>
  <c r="K62" i="12"/>
  <c r="K16" i="12" s="1"/>
  <c r="L60" i="12"/>
  <c r="L14" i="12"/>
  <c r="L58" i="12"/>
  <c r="L12" i="12" s="1"/>
  <c r="G62" i="12"/>
  <c r="G16" i="12"/>
  <c r="L56" i="12"/>
  <c r="L10" i="12"/>
  <c r="H62" i="12"/>
  <c r="H16" i="12"/>
  <c r="L54" i="12"/>
  <c r="L8" i="12" s="1"/>
  <c r="L62" i="12"/>
  <c r="L16" i="12" s="1"/>
  <c r="I62" i="12"/>
  <c r="I16" i="12"/>
  <c r="E62" i="12"/>
  <c r="E16" i="12"/>
  <c r="I17" i="13"/>
  <c r="C18" i="13"/>
  <c r="M32" i="12"/>
  <c r="M31" i="12"/>
  <c r="M33" i="12"/>
  <c r="M34" i="12"/>
  <c r="M35" i="12"/>
  <c r="M36" i="12"/>
  <c r="M37" i="12"/>
  <c r="M38" i="12"/>
  <c r="M39" i="12"/>
  <c r="D40" i="12"/>
  <c r="E40" i="12"/>
  <c r="I40" i="12"/>
  <c r="K40" i="12"/>
  <c r="L40" i="12"/>
  <c r="G40" i="12"/>
  <c r="F40" i="12"/>
  <c r="M40" i="12"/>
  <c r="J40" i="12"/>
  <c r="H40" i="12"/>
  <c r="C18" i="12"/>
  <c r="C19" i="10"/>
  <c r="E109" i="14" l="1"/>
  <c r="E17" i="14" s="1"/>
  <c r="P63" i="14"/>
  <c r="H109" i="14"/>
  <c r="H17" i="14" s="1"/>
  <c r="N109" i="14"/>
  <c r="N17" i="14" s="1"/>
  <c r="L109" i="14"/>
  <c r="L17" i="14" s="1"/>
  <c r="K109" i="14"/>
  <c r="K17" i="14" s="1"/>
  <c r="I109" i="14"/>
  <c r="I17" i="14" s="1"/>
  <c r="M109" i="14"/>
  <c r="M17" i="14" s="1"/>
  <c r="J109" i="14"/>
  <c r="J17" i="14" s="1"/>
  <c r="G109" i="14"/>
  <c r="G17" i="14" s="1"/>
  <c r="F109" i="14"/>
  <c r="F17" i="14" s="1"/>
  <c r="C19" i="19"/>
  <c r="G86" i="18"/>
  <c r="G17" i="18" s="1"/>
  <c r="K40" i="18"/>
  <c r="K17" i="18" s="1"/>
  <c r="E86" i="18"/>
  <c r="E17" i="18" s="1"/>
  <c r="I16" i="18"/>
  <c r="D86" i="18"/>
  <c r="D17" i="18" s="1"/>
  <c r="L86" i="18"/>
  <c r="L17" i="18" s="1"/>
  <c r="I86" i="18"/>
  <c r="I17" i="18" s="1"/>
  <c r="J16" i="18"/>
  <c r="J86" i="18"/>
  <c r="J17" i="18" s="1"/>
  <c r="F86" i="18"/>
  <c r="F17" i="18" s="1"/>
  <c r="H86" i="18"/>
  <c r="H17" i="18" s="1"/>
  <c r="L64" i="18"/>
  <c r="L87" i="18" s="1"/>
  <c r="K64" i="18"/>
  <c r="K41" i="18" s="1"/>
  <c r="J64" i="18"/>
  <c r="J41" i="18" s="1"/>
  <c r="I64" i="18"/>
  <c r="I41" i="18" s="1"/>
  <c r="H64" i="18"/>
  <c r="H41" i="18" s="1"/>
  <c r="G64" i="18"/>
  <c r="G41" i="18" s="1"/>
  <c r="F64" i="18"/>
  <c r="F41" i="18" s="1"/>
  <c r="E64" i="18"/>
  <c r="E87" i="18" s="1"/>
  <c r="D64" i="18"/>
  <c r="D41" i="18" s="1"/>
  <c r="M64" i="18"/>
  <c r="M41" i="18" s="1"/>
  <c r="M86" i="18"/>
  <c r="M40" i="18"/>
  <c r="C19" i="18"/>
  <c r="F64" i="17"/>
  <c r="F18" i="17" s="1"/>
  <c r="E64" i="17"/>
  <c r="E18" i="17" s="1"/>
  <c r="D64" i="17"/>
  <c r="D18" i="17" s="1"/>
  <c r="M64" i="17"/>
  <c r="M18" i="17" s="1"/>
  <c r="L64" i="17"/>
  <c r="L18" i="17" s="1"/>
  <c r="J64" i="17"/>
  <c r="J18" i="17" s="1"/>
  <c r="G64" i="17"/>
  <c r="G18" i="17" s="1"/>
  <c r="H64" i="17"/>
  <c r="H18" i="17" s="1"/>
  <c r="K64" i="17"/>
  <c r="K18" i="17" s="1"/>
  <c r="I64" i="17"/>
  <c r="I18" i="17" s="1"/>
  <c r="C19" i="17"/>
  <c r="AM41" i="14"/>
  <c r="Q87" i="14" s="1"/>
  <c r="AE41" i="14"/>
  <c r="I87" i="14" s="1"/>
  <c r="AI41" i="14"/>
  <c r="M87" i="14" s="1"/>
  <c r="J41" i="14"/>
  <c r="J64" i="14" s="1"/>
  <c r="AB41" i="14"/>
  <c r="F87" i="14" s="1"/>
  <c r="L41" i="14"/>
  <c r="L64" i="14" s="1"/>
  <c r="E41" i="14"/>
  <c r="E64" i="14" s="1"/>
  <c r="M41" i="14"/>
  <c r="M64" i="14" s="1"/>
  <c r="AR41" i="14"/>
  <c r="V87" i="14" s="1"/>
  <c r="AF41" i="14"/>
  <c r="J87" i="14" s="1"/>
  <c r="AT41" i="14"/>
  <c r="X87" i="14" s="1"/>
  <c r="P41" i="14"/>
  <c r="P64" i="14" s="1"/>
  <c r="Q41" i="14"/>
  <c r="H41" i="14"/>
  <c r="H64" i="14" s="1"/>
  <c r="X41" i="14"/>
  <c r="X64" i="14" s="1"/>
  <c r="U41" i="14"/>
  <c r="U64" i="14" s="1"/>
  <c r="F41" i="14"/>
  <c r="F64" i="14" s="1"/>
  <c r="W41" i="14"/>
  <c r="W64" i="14" s="1"/>
  <c r="V41" i="14"/>
  <c r="V64" i="14" s="1"/>
  <c r="AP41" i="14"/>
  <c r="T87" i="14" s="1"/>
  <c r="AH41" i="14"/>
  <c r="L87" i="14" s="1"/>
  <c r="R41" i="14"/>
  <c r="R64" i="14" s="1"/>
  <c r="AD41" i="14"/>
  <c r="H87" i="14" s="1"/>
  <c r="AQ41" i="14"/>
  <c r="U87" i="14" s="1"/>
  <c r="T41" i="14"/>
  <c r="T64" i="14" s="1"/>
  <c r="S41" i="14"/>
  <c r="S64" i="14" s="1"/>
  <c r="AS41" i="14"/>
  <c r="W87" i="14" s="1"/>
  <c r="K41" i="14"/>
  <c r="K64" i="14" s="1"/>
  <c r="AG41" i="14"/>
  <c r="K87" i="14" s="1"/>
  <c r="Y41" i="14"/>
  <c r="Y64" i="14" s="1"/>
  <c r="AU41" i="14"/>
  <c r="Y87" i="14" s="1"/>
  <c r="AN41" i="14"/>
  <c r="R87" i="14" s="1"/>
  <c r="N41" i="14"/>
  <c r="N64" i="14" s="1"/>
  <c r="AJ41" i="14"/>
  <c r="N87" i="14" s="1"/>
  <c r="AC41" i="14"/>
  <c r="G87" i="14" s="1"/>
  <c r="G41" i="14"/>
  <c r="G64" i="14" s="1"/>
  <c r="AL41" i="14"/>
  <c r="P87" i="14" s="1"/>
  <c r="I41" i="14"/>
  <c r="I64" i="14" s="1"/>
  <c r="AO41" i="14"/>
  <c r="S87" i="14" s="1"/>
  <c r="AA41" i="14"/>
  <c r="E87" i="14" s="1"/>
  <c r="BA41" i="14"/>
  <c r="T110" i="14" s="1"/>
  <c r="AZ41" i="14"/>
  <c r="S110" i="14" s="1"/>
  <c r="BC41" i="14"/>
  <c r="V110" i="14" s="1"/>
  <c r="AW41" i="14"/>
  <c r="P110" i="14" s="1"/>
  <c r="AY41" i="14"/>
  <c r="R110" i="14" s="1"/>
  <c r="BF41" i="14"/>
  <c r="Y110" i="14" s="1"/>
  <c r="BB41" i="14"/>
  <c r="U110" i="14" s="1"/>
  <c r="BD41" i="14"/>
  <c r="W110" i="14" s="1"/>
  <c r="BE41" i="14"/>
  <c r="X110" i="14" s="1"/>
  <c r="AX41" i="14"/>
  <c r="Q110" i="14" s="1"/>
  <c r="D19" i="14"/>
  <c r="F41" i="13"/>
  <c r="F64" i="13" s="1"/>
  <c r="F18" i="13" s="1"/>
  <c r="E41" i="13"/>
  <c r="E64" i="13" s="1"/>
  <c r="E18" i="13" s="1"/>
  <c r="M41" i="13"/>
  <c r="M64" i="13" s="1"/>
  <c r="L41" i="13"/>
  <c r="L64" i="13" s="1"/>
  <c r="L18" i="13" s="1"/>
  <c r="J41" i="13"/>
  <c r="J64" i="13" s="1"/>
  <c r="J18" i="13" s="1"/>
  <c r="K41" i="13"/>
  <c r="K64" i="13" s="1"/>
  <c r="K18" i="13" s="1"/>
  <c r="D41" i="13"/>
  <c r="D64" i="13" s="1"/>
  <c r="D18" i="13" s="1"/>
  <c r="I41" i="13"/>
  <c r="I64" i="13" s="1"/>
  <c r="I18" i="13" s="1"/>
  <c r="H41" i="13"/>
  <c r="H64" i="13" s="1"/>
  <c r="H18" i="13" s="1"/>
  <c r="G41" i="13"/>
  <c r="G64" i="13" s="1"/>
  <c r="G18" i="13" s="1"/>
  <c r="M57" i="12"/>
  <c r="M11" i="12" s="1"/>
  <c r="J63" i="12"/>
  <c r="J17" i="12"/>
  <c r="M59" i="12"/>
  <c r="M13" i="12" s="1"/>
  <c r="M63" i="12"/>
  <c r="M17" i="12"/>
  <c r="M54" i="12"/>
  <c r="M8" i="12"/>
  <c r="M58" i="12"/>
  <c r="M12" i="12"/>
  <c r="M56" i="12"/>
  <c r="M10" i="12"/>
  <c r="I63" i="12"/>
  <c r="I17" i="12" s="1"/>
  <c r="G63" i="12"/>
  <c r="G17" i="12" s="1"/>
  <c r="L63" i="12"/>
  <c r="L17" i="12" s="1"/>
  <c r="K63" i="12"/>
  <c r="K17" i="12"/>
  <c r="M55" i="12"/>
  <c r="M9" i="12"/>
  <c r="E63" i="12"/>
  <c r="E17" i="12" s="1"/>
  <c r="D63" i="12"/>
  <c r="D17" i="12" s="1"/>
  <c r="F63" i="12"/>
  <c r="F17" i="12"/>
  <c r="M62" i="12"/>
  <c r="M16" i="12" s="1"/>
  <c r="M61" i="12"/>
  <c r="M15" i="12"/>
  <c r="H63" i="12"/>
  <c r="H17" i="12"/>
  <c r="M60" i="12"/>
  <c r="M14" i="12"/>
  <c r="M18" i="13"/>
  <c r="C19" i="13"/>
  <c r="G41" i="12"/>
  <c r="F41" i="12"/>
  <c r="L41" i="12"/>
  <c r="J41" i="12"/>
  <c r="K41" i="12"/>
  <c r="E41" i="12"/>
  <c r="D41" i="12"/>
  <c r="M41" i="12"/>
  <c r="I41" i="12"/>
  <c r="H41" i="12"/>
  <c r="C19" i="12"/>
  <c r="C20" i="10"/>
  <c r="F110" i="14" l="1"/>
  <c r="F18" i="14" s="1"/>
  <c r="Q64" i="14"/>
  <c r="J110" i="14"/>
  <c r="J18" i="14" s="1"/>
  <c r="K110" i="14"/>
  <c r="K18" i="14" s="1"/>
  <c r="N110" i="14"/>
  <c r="N18" i="14" s="1"/>
  <c r="L110" i="14"/>
  <c r="L18" i="14" s="1"/>
  <c r="M110" i="14"/>
  <c r="M18" i="14" s="1"/>
  <c r="H110" i="14"/>
  <c r="H18" i="14" s="1"/>
  <c r="I110" i="14"/>
  <c r="I18" i="14" s="1"/>
  <c r="E110" i="14"/>
  <c r="E18" i="14" s="1"/>
  <c r="G110" i="14"/>
  <c r="G18" i="14" s="1"/>
  <c r="C20" i="19"/>
  <c r="E41" i="18"/>
  <c r="E18" i="18" s="1"/>
  <c r="F87" i="18"/>
  <c r="F18" i="18" s="1"/>
  <c r="L41" i="18"/>
  <c r="L18" i="18" s="1"/>
  <c r="K87" i="18"/>
  <c r="K18" i="18" s="1"/>
  <c r="M17" i="18"/>
  <c r="D87" i="18"/>
  <c r="D18" i="18" s="1"/>
  <c r="J87" i="18"/>
  <c r="J18" i="18" s="1"/>
  <c r="H87" i="18"/>
  <c r="H18" i="18" s="1"/>
  <c r="I87" i="18"/>
  <c r="I18" i="18" s="1"/>
  <c r="G87" i="18"/>
  <c r="G18" i="18" s="1"/>
  <c r="M87" i="18"/>
  <c r="M18" i="18" s="1"/>
  <c r="L65" i="18"/>
  <c r="L42" i="18" s="1"/>
  <c r="K65" i="18"/>
  <c r="K42" i="18" s="1"/>
  <c r="J65" i="18"/>
  <c r="J42" i="18" s="1"/>
  <c r="I65" i="18"/>
  <c r="I42" i="18" s="1"/>
  <c r="H65" i="18"/>
  <c r="H42" i="18" s="1"/>
  <c r="G65" i="18"/>
  <c r="G88" i="18" s="1"/>
  <c r="F65" i="18"/>
  <c r="F42" i="18" s="1"/>
  <c r="E65" i="18"/>
  <c r="D65" i="18"/>
  <c r="D88" i="18" s="1"/>
  <c r="M65" i="18"/>
  <c r="M42" i="18" s="1"/>
  <c r="C20" i="18"/>
  <c r="H65" i="17"/>
  <c r="H19" i="17" s="1"/>
  <c r="E65" i="17"/>
  <c r="E19" i="17" s="1"/>
  <c r="G65" i="17"/>
  <c r="G19" i="17" s="1"/>
  <c r="F65" i="17"/>
  <c r="F19" i="17" s="1"/>
  <c r="M65" i="17"/>
  <c r="M19" i="17" s="1"/>
  <c r="L65" i="17"/>
  <c r="L19" i="17" s="1"/>
  <c r="I65" i="17"/>
  <c r="I19" i="17" s="1"/>
  <c r="D65" i="17"/>
  <c r="D19" i="17" s="1"/>
  <c r="K65" i="17"/>
  <c r="K19" i="17" s="1"/>
  <c r="J65" i="17"/>
  <c r="J19" i="17" s="1"/>
  <c r="C20" i="17"/>
  <c r="AO42" i="14"/>
  <c r="S88" i="14" s="1"/>
  <c r="AG42" i="14"/>
  <c r="K88" i="14" s="1"/>
  <c r="S42" i="14"/>
  <c r="AD42" i="14"/>
  <c r="H88" i="14" s="1"/>
  <c r="AR42" i="14"/>
  <c r="V88" i="14" s="1"/>
  <c r="N42" i="14"/>
  <c r="N65" i="14" s="1"/>
  <c r="Y42" i="14"/>
  <c r="Y65" i="14" s="1"/>
  <c r="T42" i="14"/>
  <c r="T65" i="14" s="1"/>
  <c r="G42" i="14"/>
  <c r="G65" i="14" s="1"/>
  <c r="AI42" i="14"/>
  <c r="M88" i="14" s="1"/>
  <c r="P42" i="14"/>
  <c r="AT42" i="14"/>
  <c r="X88" i="14" s="1"/>
  <c r="AH42" i="14"/>
  <c r="L88" i="14" s="1"/>
  <c r="R42" i="14"/>
  <c r="R65" i="14" s="1"/>
  <c r="AA42" i="14"/>
  <c r="E88" i="14" s="1"/>
  <c r="J42" i="14"/>
  <c r="J65" i="14" s="1"/>
  <c r="W42" i="14"/>
  <c r="W65" i="14" s="1"/>
  <c r="AF42" i="14"/>
  <c r="J88" i="14" s="1"/>
  <c r="AB42" i="14"/>
  <c r="F88" i="14" s="1"/>
  <c r="AJ42" i="14"/>
  <c r="N88" i="14" s="1"/>
  <c r="Q42" i="14"/>
  <c r="Q65" i="14" s="1"/>
  <c r="AQ42" i="14"/>
  <c r="U88" i="14" s="1"/>
  <c r="V42" i="14"/>
  <c r="U42" i="14"/>
  <c r="U65" i="14" s="1"/>
  <c r="AS42" i="14"/>
  <c r="W88" i="14" s="1"/>
  <c r="I42" i="14"/>
  <c r="I65" i="14" s="1"/>
  <c r="AP42" i="14"/>
  <c r="T88" i="14" s="1"/>
  <c r="AU42" i="14"/>
  <c r="Y88" i="14" s="1"/>
  <c r="AL42" i="14"/>
  <c r="P88" i="14" s="1"/>
  <c r="M42" i="14"/>
  <c r="M65" i="14" s="1"/>
  <c r="X42" i="14"/>
  <c r="X65" i="14" s="1"/>
  <c r="AC42" i="14"/>
  <c r="G88" i="14" s="1"/>
  <c r="AN42" i="14"/>
  <c r="R88" i="14" s="1"/>
  <c r="AE42" i="14"/>
  <c r="I88" i="14" s="1"/>
  <c r="E42" i="14"/>
  <c r="E65" i="14" s="1"/>
  <c r="L42" i="14"/>
  <c r="L65" i="14" s="1"/>
  <c r="F42" i="14"/>
  <c r="F65" i="14" s="1"/>
  <c r="K42" i="14"/>
  <c r="K65" i="14" s="1"/>
  <c r="AM42" i="14"/>
  <c r="Q88" i="14" s="1"/>
  <c r="H42" i="14"/>
  <c r="H65" i="14" s="1"/>
  <c r="BE42" i="14"/>
  <c r="X111" i="14" s="1"/>
  <c r="AY42" i="14"/>
  <c r="R111" i="14" s="1"/>
  <c r="BA42" i="14"/>
  <c r="T111" i="14" s="1"/>
  <c r="BB42" i="14"/>
  <c r="U111" i="14" s="1"/>
  <c r="BD42" i="14"/>
  <c r="W111" i="14" s="1"/>
  <c r="AW42" i="14"/>
  <c r="P111" i="14" s="1"/>
  <c r="AZ42" i="14"/>
  <c r="S111" i="14" s="1"/>
  <c r="AX42" i="14"/>
  <c r="Q111" i="14" s="1"/>
  <c r="BF42" i="14"/>
  <c r="Y111" i="14" s="1"/>
  <c r="BC42" i="14"/>
  <c r="V111" i="14" s="1"/>
  <c r="D20" i="14"/>
  <c r="H42" i="13"/>
  <c r="H65" i="13" s="1"/>
  <c r="H19" i="13" s="1"/>
  <c r="G42" i="13"/>
  <c r="G65" i="13" s="1"/>
  <c r="G19" i="13" s="1"/>
  <c r="J42" i="13"/>
  <c r="J65" i="13" s="1"/>
  <c r="J19" i="13" s="1"/>
  <c r="I42" i="13"/>
  <c r="I65" i="13" s="1"/>
  <c r="I19" i="13" s="1"/>
  <c r="E42" i="13"/>
  <c r="E65" i="13" s="1"/>
  <c r="E19" i="13" s="1"/>
  <c r="D42" i="13"/>
  <c r="D65" i="13" s="1"/>
  <c r="D19" i="13" s="1"/>
  <c r="K42" i="13"/>
  <c r="K65" i="13" s="1"/>
  <c r="K19" i="13" s="1"/>
  <c r="F42" i="13"/>
  <c r="F65" i="13" s="1"/>
  <c r="F19" i="13" s="1"/>
  <c r="M42" i="13"/>
  <c r="M65" i="13" s="1"/>
  <c r="M19" i="13" s="1"/>
  <c r="L42" i="13"/>
  <c r="L65" i="13" s="1"/>
  <c r="L19" i="13" s="1"/>
  <c r="H64" i="12"/>
  <c r="H18" i="12"/>
  <c r="D64" i="12"/>
  <c r="D18" i="12"/>
  <c r="K64" i="12"/>
  <c r="K18" i="12"/>
  <c r="L64" i="12"/>
  <c r="L18" i="12"/>
  <c r="F64" i="12"/>
  <c r="F18" i="12"/>
  <c r="I64" i="12"/>
  <c r="I18" i="12"/>
  <c r="M64" i="12"/>
  <c r="M18" i="12"/>
  <c r="E64" i="12"/>
  <c r="E18" i="12"/>
  <c r="J64" i="12"/>
  <c r="J18" i="12"/>
  <c r="G64" i="12"/>
  <c r="G18" i="12"/>
  <c r="C20" i="13"/>
  <c r="I42" i="12"/>
  <c r="H42" i="12"/>
  <c r="K42" i="12"/>
  <c r="L42" i="12"/>
  <c r="J42" i="12"/>
  <c r="M42" i="12"/>
  <c r="E42" i="12"/>
  <c r="G42" i="12"/>
  <c r="D42" i="12"/>
  <c r="F42" i="12"/>
  <c r="C20" i="12"/>
  <c r="C21" i="10"/>
  <c r="K111" i="14" l="1"/>
  <c r="K19" i="14" s="1"/>
  <c r="V65" i="14"/>
  <c r="E111" i="14"/>
  <c r="E19" i="14" s="1"/>
  <c r="P65" i="14"/>
  <c r="H111" i="14"/>
  <c r="H19" i="14" s="1"/>
  <c r="S65" i="14"/>
  <c r="M111" i="14"/>
  <c r="M19" i="14" s="1"/>
  <c r="N111" i="14"/>
  <c r="N19" i="14" s="1"/>
  <c r="F111" i="14"/>
  <c r="F19" i="14" s="1"/>
  <c r="I111" i="14"/>
  <c r="I19" i="14" s="1"/>
  <c r="L111" i="14"/>
  <c r="L19" i="14" s="1"/>
  <c r="G111" i="14"/>
  <c r="G19" i="14" s="1"/>
  <c r="J111" i="14"/>
  <c r="J19" i="14" s="1"/>
  <c r="C21" i="19"/>
  <c r="K88" i="18"/>
  <c r="K19" i="18" s="1"/>
  <c r="M88" i="18"/>
  <c r="M19" i="18" s="1"/>
  <c r="D42" i="18"/>
  <c r="D19" i="18" s="1"/>
  <c r="J88" i="18"/>
  <c r="J19" i="18" s="1"/>
  <c r="L88" i="18"/>
  <c r="L19" i="18" s="1"/>
  <c r="E88" i="18"/>
  <c r="E42" i="18"/>
  <c r="G42" i="18"/>
  <c r="G19" i="18" s="1"/>
  <c r="D66" i="18"/>
  <c r="D89" i="18" s="1"/>
  <c r="M66" i="18"/>
  <c r="M43" i="18" s="1"/>
  <c r="L66" i="18"/>
  <c r="L43" i="18" s="1"/>
  <c r="K66" i="18"/>
  <c r="K43" i="18" s="1"/>
  <c r="J66" i="18"/>
  <c r="J43" i="18" s="1"/>
  <c r="I66" i="18"/>
  <c r="I43" i="18" s="1"/>
  <c r="H66" i="18"/>
  <c r="G66" i="18"/>
  <c r="G89" i="18" s="1"/>
  <c r="F66" i="18"/>
  <c r="F43" i="18" s="1"/>
  <c r="E66" i="18"/>
  <c r="E43" i="18" s="1"/>
  <c r="F88" i="18"/>
  <c r="F19" i="18" s="1"/>
  <c r="H88" i="18"/>
  <c r="H19" i="18" s="1"/>
  <c r="I88" i="18"/>
  <c r="I19" i="18" s="1"/>
  <c r="C21" i="18"/>
  <c r="J66" i="17"/>
  <c r="J20" i="17" s="1"/>
  <c r="I66" i="17"/>
  <c r="I20" i="17" s="1"/>
  <c r="H66" i="17"/>
  <c r="H20" i="17" s="1"/>
  <c r="G66" i="17"/>
  <c r="G20" i="17" s="1"/>
  <c r="E66" i="17"/>
  <c r="E20" i="17" s="1"/>
  <c r="D66" i="17"/>
  <c r="D20" i="17" s="1"/>
  <c r="K66" i="17"/>
  <c r="K20" i="17" s="1"/>
  <c r="F66" i="17"/>
  <c r="F20" i="17" s="1"/>
  <c r="M66" i="17"/>
  <c r="M20" i="17" s="1"/>
  <c r="L66" i="17"/>
  <c r="L20" i="17" s="1"/>
  <c r="C21" i="17"/>
  <c r="C19" i="14"/>
  <c r="AF43" i="14"/>
  <c r="J89" i="14" s="1"/>
  <c r="I43" i="14"/>
  <c r="I66" i="14" s="1"/>
  <c r="AH43" i="14"/>
  <c r="L89" i="14" s="1"/>
  <c r="AS43" i="14"/>
  <c r="W89" i="14" s="1"/>
  <c r="AJ43" i="14"/>
  <c r="N89" i="14" s="1"/>
  <c r="T43" i="14"/>
  <c r="T66" i="14" s="1"/>
  <c r="P43" i="14"/>
  <c r="P66" i="14" s="1"/>
  <c r="AL43" i="14"/>
  <c r="P89" i="14" s="1"/>
  <c r="L43" i="14"/>
  <c r="L66" i="14" s="1"/>
  <c r="Y43" i="14"/>
  <c r="Y66" i="14" s="1"/>
  <c r="J43" i="14"/>
  <c r="J66" i="14" s="1"/>
  <c r="E43" i="14"/>
  <c r="E66" i="14" s="1"/>
  <c r="AR43" i="14"/>
  <c r="V89" i="14" s="1"/>
  <c r="X43" i="14"/>
  <c r="X66" i="14" s="1"/>
  <c r="W43" i="14"/>
  <c r="W66" i="14" s="1"/>
  <c r="R43" i="14"/>
  <c r="R66" i="14" s="1"/>
  <c r="M43" i="14"/>
  <c r="M66" i="14" s="1"/>
  <c r="H43" i="14"/>
  <c r="H66" i="14" s="1"/>
  <c r="AN43" i="14"/>
  <c r="R89" i="14" s="1"/>
  <c r="AA43" i="14"/>
  <c r="E89" i="14" s="1"/>
  <c r="AM43" i="14"/>
  <c r="Q89" i="14" s="1"/>
  <c r="S43" i="14"/>
  <c r="S66" i="14" s="1"/>
  <c r="AC43" i="14"/>
  <c r="G89" i="14" s="1"/>
  <c r="AE43" i="14"/>
  <c r="I89" i="14" s="1"/>
  <c r="AP43" i="14"/>
  <c r="T89" i="14" s="1"/>
  <c r="AG43" i="14"/>
  <c r="K89" i="14" s="1"/>
  <c r="AD43" i="14"/>
  <c r="H89" i="14" s="1"/>
  <c r="AU43" i="14"/>
  <c r="Y89" i="14" s="1"/>
  <c r="K43" i="14"/>
  <c r="K66" i="14" s="1"/>
  <c r="V43" i="14"/>
  <c r="V66" i="14" s="1"/>
  <c r="U43" i="14"/>
  <c r="U66" i="14" s="1"/>
  <c r="AO43" i="14"/>
  <c r="S89" i="14" s="1"/>
  <c r="AQ43" i="14"/>
  <c r="U89" i="14" s="1"/>
  <c r="AI43" i="14"/>
  <c r="M89" i="14" s="1"/>
  <c r="G43" i="14"/>
  <c r="G66" i="14" s="1"/>
  <c r="AT43" i="14"/>
  <c r="X89" i="14" s="1"/>
  <c r="F43" i="14"/>
  <c r="F66" i="14" s="1"/>
  <c r="N43" i="14"/>
  <c r="N66" i="14" s="1"/>
  <c r="AB43" i="14"/>
  <c r="F89" i="14" s="1"/>
  <c r="Q43" i="14"/>
  <c r="BD43" i="14"/>
  <c r="W112" i="14" s="1"/>
  <c r="AX43" i="14"/>
  <c r="Q112" i="14" s="1"/>
  <c r="BC43" i="14"/>
  <c r="V112" i="14" s="1"/>
  <c r="BA43" i="14"/>
  <c r="T112" i="14" s="1"/>
  <c r="AW43" i="14"/>
  <c r="P112" i="14" s="1"/>
  <c r="AY43" i="14"/>
  <c r="R112" i="14" s="1"/>
  <c r="BF43" i="14"/>
  <c r="Y112" i="14" s="1"/>
  <c r="AZ43" i="14"/>
  <c r="S112" i="14" s="1"/>
  <c r="BE43" i="14"/>
  <c r="X112" i="14" s="1"/>
  <c r="BB43" i="14"/>
  <c r="U112" i="14" s="1"/>
  <c r="D21" i="14"/>
  <c r="J43" i="13"/>
  <c r="J66" i="13" s="1"/>
  <c r="J20" i="13" s="1"/>
  <c r="I43" i="13"/>
  <c r="I66" i="13" s="1"/>
  <c r="E43" i="13"/>
  <c r="E66" i="13" s="1"/>
  <c r="E20" i="13" s="1"/>
  <c r="D43" i="13"/>
  <c r="D66" i="13" s="1"/>
  <c r="M43" i="13"/>
  <c r="M66" i="13" s="1"/>
  <c r="L43" i="13"/>
  <c r="L66" i="13" s="1"/>
  <c r="L20" i="13" s="1"/>
  <c r="F43" i="13"/>
  <c r="F66" i="13" s="1"/>
  <c r="F20" i="13" s="1"/>
  <c r="K43" i="13"/>
  <c r="K66" i="13" s="1"/>
  <c r="K20" i="13" s="1"/>
  <c r="H43" i="13"/>
  <c r="H66" i="13" s="1"/>
  <c r="H20" i="13" s="1"/>
  <c r="G43" i="13"/>
  <c r="G66" i="13" s="1"/>
  <c r="G20" i="13" s="1"/>
  <c r="L65" i="12"/>
  <c r="L19" i="12"/>
  <c r="I65" i="12"/>
  <c r="I19" i="12"/>
  <c r="K65" i="12"/>
  <c r="K19" i="12"/>
  <c r="H65" i="12"/>
  <c r="H19" i="12"/>
  <c r="G65" i="12"/>
  <c r="G19" i="12"/>
  <c r="J65" i="12"/>
  <c r="J19" i="12"/>
  <c r="F65" i="12"/>
  <c r="F19" i="12"/>
  <c r="D65" i="12"/>
  <c r="D19" i="12"/>
  <c r="E65" i="12"/>
  <c r="E19" i="12"/>
  <c r="M65" i="12"/>
  <c r="M19" i="12"/>
  <c r="M20" i="13"/>
  <c r="I20" i="13"/>
  <c r="D20" i="13"/>
  <c r="C21" i="13"/>
  <c r="K43" i="12"/>
  <c r="J43" i="12"/>
  <c r="D43" i="12"/>
  <c r="M43" i="12"/>
  <c r="E43" i="12"/>
  <c r="G43" i="12"/>
  <c r="I43" i="12"/>
  <c r="H43" i="12"/>
  <c r="F43" i="12"/>
  <c r="L43" i="12"/>
  <c r="C21" i="12"/>
  <c r="C22" i="10"/>
  <c r="F112" i="14" l="1"/>
  <c r="F20" i="14" s="1"/>
  <c r="Q66" i="14"/>
  <c r="H112" i="14"/>
  <c r="H20" i="14" s="1"/>
  <c r="N112" i="14"/>
  <c r="N20" i="14" s="1"/>
  <c r="E112" i="14"/>
  <c r="E20" i="14" s="1"/>
  <c r="J112" i="14"/>
  <c r="J20" i="14" s="1"/>
  <c r="K112" i="14"/>
  <c r="K20" i="14" s="1"/>
  <c r="I112" i="14"/>
  <c r="I20" i="14" s="1"/>
  <c r="G112" i="14"/>
  <c r="G20" i="14" s="1"/>
  <c r="L112" i="14"/>
  <c r="L20" i="14" s="1"/>
  <c r="M112" i="14"/>
  <c r="M20" i="14" s="1"/>
  <c r="C22" i="19"/>
  <c r="E19" i="18"/>
  <c r="F89" i="18"/>
  <c r="F20" i="18" s="1"/>
  <c r="L89" i="18"/>
  <c r="L20" i="18" s="1"/>
  <c r="E89" i="18"/>
  <c r="E20" i="18" s="1"/>
  <c r="D43" i="18"/>
  <c r="D20" i="18" s="1"/>
  <c r="F67" i="18"/>
  <c r="F90" i="18" s="1"/>
  <c r="E67" i="18"/>
  <c r="E44" i="18" s="1"/>
  <c r="D67" i="18"/>
  <c r="D44" i="18" s="1"/>
  <c r="M67" i="18"/>
  <c r="M44" i="18" s="1"/>
  <c r="L67" i="18"/>
  <c r="L44" i="18" s="1"/>
  <c r="K67" i="18"/>
  <c r="K90" i="18" s="1"/>
  <c r="J67" i="18"/>
  <c r="J90" i="18" s="1"/>
  <c r="I67" i="18"/>
  <c r="H67" i="18"/>
  <c r="H44" i="18" s="1"/>
  <c r="G67" i="18"/>
  <c r="G44" i="18" s="1"/>
  <c r="H43" i="18"/>
  <c r="I89" i="18"/>
  <c r="I20" i="18" s="1"/>
  <c r="J89" i="18"/>
  <c r="J20" i="18" s="1"/>
  <c r="K89" i="18"/>
  <c r="K20" i="18" s="1"/>
  <c r="G43" i="18"/>
  <c r="G20" i="18" s="1"/>
  <c r="M89" i="18"/>
  <c r="M20" i="18" s="1"/>
  <c r="H89" i="18"/>
  <c r="C22" i="18"/>
  <c r="L67" i="17"/>
  <c r="L21" i="17" s="1"/>
  <c r="I67" i="17"/>
  <c r="I21" i="17" s="1"/>
  <c r="K67" i="17"/>
  <c r="K21" i="17" s="1"/>
  <c r="J67" i="17"/>
  <c r="J21" i="17" s="1"/>
  <c r="G67" i="17"/>
  <c r="G21" i="17" s="1"/>
  <c r="F67" i="17"/>
  <c r="F21" i="17" s="1"/>
  <c r="D67" i="17"/>
  <c r="D21" i="17" s="1"/>
  <c r="H67" i="17"/>
  <c r="H21" i="17" s="1"/>
  <c r="M67" i="17"/>
  <c r="M21" i="17" s="1"/>
  <c r="E67" i="17"/>
  <c r="E21" i="17" s="1"/>
  <c r="C22" i="17"/>
  <c r="AD44" i="14"/>
  <c r="H90" i="14" s="1"/>
  <c r="AC44" i="14"/>
  <c r="G90" i="14" s="1"/>
  <c r="K44" i="14"/>
  <c r="K67" i="14" s="1"/>
  <c r="AA44" i="14"/>
  <c r="E90" i="14" s="1"/>
  <c r="V44" i="14"/>
  <c r="V67" i="14" s="1"/>
  <c r="F44" i="14"/>
  <c r="F67" i="14" s="1"/>
  <c r="AL44" i="14"/>
  <c r="P90" i="14" s="1"/>
  <c r="AN44" i="14"/>
  <c r="R90" i="14" s="1"/>
  <c r="N44" i="14"/>
  <c r="N67" i="14" s="1"/>
  <c r="AF44" i="14"/>
  <c r="J90" i="14" s="1"/>
  <c r="G44" i="14"/>
  <c r="G67" i="14" s="1"/>
  <c r="AJ44" i="14"/>
  <c r="N90" i="14" s="1"/>
  <c r="T44" i="14"/>
  <c r="T67" i="14" s="1"/>
  <c r="AB44" i="14"/>
  <c r="F90" i="14" s="1"/>
  <c r="R44" i="14"/>
  <c r="R67" i="14" s="1"/>
  <c r="Y44" i="14"/>
  <c r="Y67" i="14" s="1"/>
  <c r="AP44" i="14"/>
  <c r="T90" i="14" s="1"/>
  <c r="U44" i="14"/>
  <c r="U67" i="14" s="1"/>
  <c r="X44" i="14"/>
  <c r="X67" i="14" s="1"/>
  <c r="S44" i="14"/>
  <c r="S67" i="14" s="1"/>
  <c r="AM44" i="14"/>
  <c r="Q90" i="14" s="1"/>
  <c r="AT44" i="14"/>
  <c r="X90" i="14" s="1"/>
  <c r="AG44" i="14"/>
  <c r="K90" i="14" s="1"/>
  <c r="AR44" i="14"/>
  <c r="V90" i="14" s="1"/>
  <c r="AI44" i="14"/>
  <c r="M90" i="14" s="1"/>
  <c r="E44" i="14"/>
  <c r="E67" i="14" s="1"/>
  <c r="P44" i="14"/>
  <c r="AE44" i="14"/>
  <c r="I90" i="14" s="1"/>
  <c r="M44" i="14"/>
  <c r="M67" i="14" s="1"/>
  <c r="AQ44" i="14"/>
  <c r="U90" i="14" s="1"/>
  <c r="J44" i="14"/>
  <c r="J67" i="14" s="1"/>
  <c r="AO44" i="14"/>
  <c r="S90" i="14" s="1"/>
  <c r="AH44" i="14"/>
  <c r="L90" i="14" s="1"/>
  <c r="Q44" i="14"/>
  <c r="Q67" i="14" s="1"/>
  <c r="L44" i="14"/>
  <c r="L67" i="14" s="1"/>
  <c r="AU44" i="14"/>
  <c r="Y90" i="14" s="1"/>
  <c r="I44" i="14"/>
  <c r="I67" i="14" s="1"/>
  <c r="AS44" i="14"/>
  <c r="W90" i="14" s="1"/>
  <c r="W44" i="14"/>
  <c r="H44" i="14"/>
  <c r="H67" i="14" s="1"/>
  <c r="AW44" i="14"/>
  <c r="P113" i="14" s="1"/>
  <c r="BC44" i="14"/>
  <c r="V113" i="14" s="1"/>
  <c r="BA44" i="14"/>
  <c r="T113" i="14" s="1"/>
  <c r="AZ44" i="14"/>
  <c r="S113" i="14" s="1"/>
  <c r="BE44" i="14"/>
  <c r="X113" i="14" s="1"/>
  <c r="BB44" i="14"/>
  <c r="U113" i="14" s="1"/>
  <c r="AY44" i="14"/>
  <c r="R113" i="14" s="1"/>
  <c r="BD44" i="14"/>
  <c r="W113" i="14" s="1"/>
  <c r="AX44" i="14"/>
  <c r="Q113" i="14" s="1"/>
  <c r="BF44" i="14"/>
  <c r="Y113" i="14" s="1"/>
  <c r="D22" i="14"/>
  <c r="L44" i="13"/>
  <c r="L67" i="13" s="1"/>
  <c r="K44" i="13"/>
  <c r="K67" i="13" s="1"/>
  <c r="G44" i="13"/>
  <c r="G67" i="13" s="1"/>
  <c r="G21" i="13" s="1"/>
  <c r="F44" i="13"/>
  <c r="F67" i="13" s="1"/>
  <c r="F21" i="13" s="1"/>
  <c r="H44" i="13"/>
  <c r="H67" i="13" s="1"/>
  <c r="E44" i="13"/>
  <c r="E67" i="13" s="1"/>
  <c r="E21" i="13" s="1"/>
  <c r="D44" i="13"/>
  <c r="D67" i="13" s="1"/>
  <c r="D21" i="13" s="1"/>
  <c r="M44" i="13"/>
  <c r="M67" i="13" s="1"/>
  <c r="M21" i="13" s="1"/>
  <c r="J44" i="13"/>
  <c r="J67" i="13" s="1"/>
  <c r="J21" i="13" s="1"/>
  <c r="I44" i="13"/>
  <c r="I67" i="13" s="1"/>
  <c r="I21" i="13" s="1"/>
  <c r="L66" i="12"/>
  <c r="L20" i="12"/>
  <c r="J66" i="12"/>
  <c r="J20" i="12"/>
  <c r="D66" i="12"/>
  <c r="D20" i="12" s="1"/>
  <c r="H66" i="12"/>
  <c r="H20" i="12"/>
  <c r="E66" i="12"/>
  <c r="E20" i="12"/>
  <c r="K66" i="12"/>
  <c r="K20" i="12"/>
  <c r="M66" i="12"/>
  <c r="M20" i="12"/>
  <c r="F66" i="12"/>
  <c r="F20" i="12"/>
  <c r="I66" i="12"/>
  <c r="I20" i="12"/>
  <c r="G66" i="12"/>
  <c r="G20" i="12"/>
  <c r="K21" i="13"/>
  <c r="C22" i="13"/>
  <c r="H21" i="13"/>
  <c r="L21" i="13"/>
  <c r="M44" i="12"/>
  <c r="L44" i="12"/>
  <c r="F44" i="12"/>
  <c r="E44" i="12"/>
  <c r="D44" i="12"/>
  <c r="G44" i="12"/>
  <c r="I44" i="12"/>
  <c r="K44" i="12"/>
  <c r="H44" i="12"/>
  <c r="J44" i="12"/>
  <c r="C22" i="12"/>
  <c r="C23" i="10"/>
  <c r="L113" i="14" l="1"/>
  <c r="L21" i="14" s="1"/>
  <c r="W67" i="14"/>
  <c r="E113" i="14"/>
  <c r="E21" i="14" s="1"/>
  <c r="P67" i="14"/>
  <c r="M113" i="14"/>
  <c r="M21" i="14" s="1"/>
  <c r="H113" i="14"/>
  <c r="H21" i="14" s="1"/>
  <c r="J113" i="14"/>
  <c r="J21" i="14" s="1"/>
  <c r="K113" i="14"/>
  <c r="K21" i="14" s="1"/>
  <c r="N113" i="14"/>
  <c r="N21" i="14" s="1"/>
  <c r="G113" i="14"/>
  <c r="G21" i="14" s="1"/>
  <c r="I113" i="14"/>
  <c r="I21" i="14" s="1"/>
  <c r="F113" i="14"/>
  <c r="F21" i="14" s="1"/>
  <c r="C23" i="19"/>
  <c r="F44" i="18"/>
  <c r="F21" i="18" s="1"/>
  <c r="L90" i="18"/>
  <c r="L21" i="18" s="1"/>
  <c r="D90" i="18"/>
  <c r="D21" i="18" s="1"/>
  <c r="H90" i="18"/>
  <c r="H21" i="18" s="1"/>
  <c r="J44" i="18"/>
  <c r="J21" i="18" s="1"/>
  <c r="H20" i="18"/>
  <c r="K44" i="18"/>
  <c r="K21" i="18" s="1"/>
  <c r="I90" i="18"/>
  <c r="G90" i="18"/>
  <c r="G21" i="18" s="1"/>
  <c r="I44" i="18"/>
  <c r="I21" i="18" s="1"/>
  <c r="M90" i="18"/>
  <c r="M21" i="18" s="1"/>
  <c r="H68" i="18"/>
  <c r="H91" i="18" s="1"/>
  <c r="G68" i="18"/>
  <c r="G45" i="18" s="1"/>
  <c r="F68" i="18"/>
  <c r="F45" i="18" s="1"/>
  <c r="E68" i="18"/>
  <c r="E45" i="18" s="1"/>
  <c r="D68" i="18"/>
  <c r="D45" i="18" s="1"/>
  <c r="M68" i="18"/>
  <c r="M91" i="18" s="1"/>
  <c r="L68" i="18"/>
  <c r="L45" i="18" s="1"/>
  <c r="K68" i="18"/>
  <c r="K45" i="18" s="1"/>
  <c r="J68" i="18"/>
  <c r="J45" i="18" s="1"/>
  <c r="I68" i="18"/>
  <c r="I91" i="18" s="1"/>
  <c r="E90" i="18"/>
  <c r="E21" i="18" s="1"/>
  <c r="C23" i="18"/>
  <c r="M68" i="17"/>
  <c r="M22" i="17" s="1"/>
  <c r="L68" i="17"/>
  <c r="L22" i="17" s="1"/>
  <c r="K68" i="17"/>
  <c r="K22" i="17" s="1"/>
  <c r="I68" i="17"/>
  <c r="I22" i="17" s="1"/>
  <c r="H68" i="17"/>
  <c r="H22" i="17" s="1"/>
  <c r="G68" i="17"/>
  <c r="G22" i="17" s="1"/>
  <c r="J68" i="17"/>
  <c r="J22" i="17" s="1"/>
  <c r="F68" i="17"/>
  <c r="F22" i="17" s="1"/>
  <c r="D68" i="17"/>
  <c r="D22" i="17" s="1"/>
  <c r="E68" i="17"/>
  <c r="E22" i="17" s="1"/>
  <c r="C23" i="17"/>
  <c r="AC45" i="14"/>
  <c r="G91" i="14" s="1"/>
  <c r="X45" i="14"/>
  <c r="X68" i="14" s="1"/>
  <c r="AQ45" i="14"/>
  <c r="U91" i="14" s="1"/>
  <c r="H45" i="14"/>
  <c r="H68" i="14" s="1"/>
  <c r="AN45" i="14"/>
  <c r="R91" i="14" s="1"/>
  <c r="AB45" i="14"/>
  <c r="F91" i="14" s="1"/>
  <c r="AP45" i="14"/>
  <c r="T91" i="14" s="1"/>
  <c r="T45" i="14"/>
  <c r="AF45" i="14"/>
  <c r="J91" i="14" s="1"/>
  <c r="V45" i="14"/>
  <c r="V68" i="14" s="1"/>
  <c r="Q45" i="14"/>
  <c r="Q68" i="14" s="1"/>
  <c r="AD45" i="14"/>
  <c r="H91" i="14" s="1"/>
  <c r="AM45" i="14"/>
  <c r="Q91" i="14" s="1"/>
  <c r="AE45" i="14"/>
  <c r="I91" i="14" s="1"/>
  <c r="N45" i="14"/>
  <c r="N68" i="14" s="1"/>
  <c r="AR45" i="14"/>
  <c r="V91" i="14" s="1"/>
  <c r="P45" i="14"/>
  <c r="P68" i="14" s="1"/>
  <c r="AH45" i="14"/>
  <c r="L91" i="14" s="1"/>
  <c r="E45" i="14"/>
  <c r="E68" i="14" s="1"/>
  <c r="AO45" i="14"/>
  <c r="S91" i="14" s="1"/>
  <c r="AG45" i="14"/>
  <c r="K91" i="14" s="1"/>
  <c r="AI45" i="14"/>
  <c r="M91" i="14" s="1"/>
  <c r="AT45" i="14"/>
  <c r="X91" i="14" s="1"/>
  <c r="G45" i="14"/>
  <c r="G68" i="14" s="1"/>
  <c r="W45" i="14"/>
  <c r="W68" i="14" s="1"/>
  <c r="R45" i="14"/>
  <c r="R68" i="14" s="1"/>
  <c r="S45" i="14"/>
  <c r="S68" i="14" s="1"/>
  <c r="F45" i="14"/>
  <c r="F68" i="14" s="1"/>
  <c r="AS45" i="14"/>
  <c r="W91" i="14" s="1"/>
  <c r="L45" i="14"/>
  <c r="L68" i="14" s="1"/>
  <c r="AL45" i="14"/>
  <c r="P91" i="14" s="1"/>
  <c r="U45" i="14"/>
  <c r="U68" i="14" s="1"/>
  <c r="AU45" i="14"/>
  <c r="Y91" i="14" s="1"/>
  <c r="M45" i="14"/>
  <c r="M68" i="14" s="1"/>
  <c r="Y45" i="14"/>
  <c r="Y68" i="14" s="1"/>
  <c r="I45" i="14"/>
  <c r="I68" i="14" s="1"/>
  <c r="AA45" i="14"/>
  <c r="E91" i="14" s="1"/>
  <c r="K45" i="14"/>
  <c r="K68" i="14" s="1"/>
  <c r="AJ45" i="14"/>
  <c r="N91" i="14" s="1"/>
  <c r="J45" i="14"/>
  <c r="J68" i="14" s="1"/>
  <c r="BE45" i="14"/>
  <c r="X114" i="14" s="1"/>
  <c r="BB45" i="14"/>
  <c r="U114" i="14" s="1"/>
  <c r="BA45" i="14"/>
  <c r="T114" i="14" s="1"/>
  <c r="BC45" i="14"/>
  <c r="V114" i="14" s="1"/>
  <c r="AX45" i="14"/>
  <c r="Q114" i="14" s="1"/>
  <c r="BF45" i="14"/>
  <c r="Y114" i="14" s="1"/>
  <c r="BD45" i="14"/>
  <c r="W114" i="14" s="1"/>
  <c r="AZ45" i="14"/>
  <c r="S114" i="14" s="1"/>
  <c r="AW45" i="14"/>
  <c r="P114" i="14" s="1"/>
  <c r="AY45" i="14"/>
  <c r="R114" i="14" s="1"/>
  <c r="D23" i="14"/>
  <c r="M45" i="13"/>
  <c r="M68" i="13" s="1"/>
  <c r="I45" i="13"/>
  <c r="I68" i="13" s="1"/>
  <c r="H45" i="13"/>
  <c r="H68" i="13" s="1"/>
  <c r="H22" i="13" s="1"/>
  <c r="K45" i="13"/>
  <c r="K68" i="13" s="1"/>
  <c r="K22" i="13" s="1"/>
  <c r="J45" i="13"/>
  <c r="J68" i="13" s="1"/>
  <c r="D45" i="13"/>
  <c r="D68" i="13" s="1"/>
  <c r="D22" i="13" s="1"/>
  <c r="G45" i="13"/>
  <c r="G68" i="13" s="1"/>
  <c r="G22" i="13" s="1"/>
  <c r="F45" i="13"/>
  <c r="F68" i="13" s="1"/>
  <c r="F22" i="13" s="1"/>
  <c r="L45" i="13"/>
  <c r="L68" i="13" s="1"/>
  <c r="L22" i="13" s="1"/>
  <c r="E45" i="13"/>
  <c r="E68" i="13" s="1"/>
  <c r="E22" i="13" s="1"/>
  <c r="E67" i="12"/>
  <c r="E21" i="12"/>
  <c r="M67" i="12"/>
  <c r="M21" i="12"/>
  <c r="D67" i="12"/>
  <c r="D21" i="12"/>
  <c r="F67" i="12"/>
  <c r="F21" i="12"/>
  <c r="H67" i="12"/>
  <c r="H21" i="12"/>
  <c r="L67" i="12"/>
  <c r="L21" i="12"/>
  <c r="K67" i="12"/>
  <c r="K21" i="12"/>
  <c r="I67" i="12"/>
  <c r="I21" i="12"/>
  <c r="J67" i="12"/>
  <c r="J21" i="12"/>
  <c r="G67" i="12"/>
  <c r="G21" i="12"/>
  <c r="M22" i="13"/>
  <c r="J22" i="13"/>
  <c r="C23" i="13"/>
  <c r="I22" i="13"/>
  <c r="I45" i="12"/>
  <c r="D45" i="12"/>
  <c r="E45" i="12"/>
  <c r="H45" i="12"/>
  <c r="F45" i="12"/>
  <c r="K45" i="12"/>
  <c r="M45" i="12"/>
  <c r="J45" i="12"/>
  <c r="L45" i="12"/>
  <c r="G45" i="12"/>
  <c r="C23" i="12"/>
  <c r="C24" i="10"/>
  <c r="I114" i="14" l="1"/>
  <c r="I22" i="14" s="1"/>
  <c r="T68" i="14"/>
  <c r="M114" i="14"/>
  <c r="M22" i="14" s="1"/>
  <c r="E114" i="14"/>
  <c r="E22" i="14" s="1"/>
  <c r="J114" i="14"/>
  <c r="J22" i="14" s="1"/>
  <c r="H114" i="14"/>
  <c r="H22" i="14" s="1"/>
  <c r="G114" i="14"/>
  <c r="G22" i="14" s="1"/>
  <c r="L114" i="14"/>
  <c r="L22" i="14" s="1"/>
  <c r="N114" i="14"/>
  <c r="N22" i="14" s="1"/>
  <c r="F114" i="14"/>
  <c r="F22" i="14" s="1"/>
  <c r="K114" i="14"/>
  <c r="K22" i="14" s="1"/>
  <c r="M45" i="18"/>
  <c r="M22" i="18" s="1"/>
  <c r="C24" i="19"/>
  <c r="K91" i="18"/>
  <c r="K22" i="18" s="1"/>
  <c r="E91" i="18"/>
  <c r="J91" i="18"/>
  <c r="J22" i="18" s="1"/>
  <c r="D91" i="18"/>
  <c r="D22" i="18" s="1"/>
  <c r="H45" i="18"/>
  <c r="H22" i="18" s="1"/>
  <c r="I45" i="18"/>
  <c r="I22" i="18" s="1"/>
  <c r="J69" i="18"/>
  <c r="J46" i="18" s="1"/>
  <c r="H69" i="18"/>
  <c r="H46" i="18" s="1"/>
  <c r="G69" i="18"/>
  <c r="G46" i="18" s="1"/>
  <c r="F69" i="18"/>
  <c r="F46" i="18" s="1"/>
  <c r="E69" i="18"/>
  <c r="E46" i="18" s="1"/>
  <c r="D69" i="18"/>
  <c r="D46" i="18" s="1"/>
  <c r="M69" i="18"/>
  <c r="M92" i="18" s="1"/>
  <c r="L69" i="18"/>
  <c r="L46" i="18" s="1"/>
  <c r="K69" i="18"/>
  <c r="K46" i="18" s="1"/>
  <c r="I69" i="18"/>
  <c r="I46" i="18" s="1"/>
  <c r="L91" i="18"/>
  <c r="L22" i="18" s="1"/>
  <c r="F91" i="18"/>
  <c r="F22" i="18" s="1"/>
  <c r="G91" i="18"/>
  <c r="G22" i="18" s="1"/>
  <c r="E22" i="18"/>
  <c r="C24" i="18"/>
  <c r="D69" i="17"/>
  <c r="D23" i="17" s="1"/>
  <c r="M69" i="17"/>
  <c r="M23" i="17" s="1"/>
  <c r="K69" i="17"/>
  <c r="K23" i="17" s="1"/>
  <c r="J69" i="17"/>
  <c r="J23" i="17" s="1"/>
  <c r="H69" i="17"/>
  <c r="H23" i="17" s="1"/>
  <c r="E69" i="17"/>
  <c r="E23" i="17" s="1"/>
  <c r="F69" i="17"/>
  <c r="F23" i="17" s="1"/>
  <c r="L69" i="17"/>
  <c r="L23" i="17" s="1"/>
  <c r="I69" i="17"/>
  <c r="I23" i="17" s="1"/>
  <c r="G69" i="17"/>
  <c r="G23" i="17" s="1"/>
  <c r="C24" i="17"/>
  <c r="AP46" i="14"/>
  <c r="T92" i="14" s="1"/>
  <c r="AD46" i="14"/>
  <c r="H92" i="14" s="1"/>
  <c r="AR46" i="14"/>
  <c r="V92" i="14" s="1"/>
  <c r="U46" i="14"/>
  <c r="U69" i="14" s="1"/>
  <c r="F46" i="14"/>
  <c r="F69" i="14" s="1"/>
  <c r="S46" i="14"/>
  <c r="S69" i="14" s="1"/>
  <c r="K46" i="14"/>
  <c r="K69" i="14" s="1"/>
  <c r="AF46" i="14"/>
  <c r="J92" i="14" s="1"/>
  <c r="AT46" i="14"/>
  <c r="X92" i="14" s="1"/>
  <c r="V46" i="14"/>
  <c r="V69" i="14" s="1"/>
  <c r="R46" i="14"/>
  <c r="R69" i="14" s="1"/>
  <c r="Q46" i="14"/>
  <c r="Q69" i="14" s="1"/>
  <c r="AQ46" i="14"/>
  <c r="U92" i="14" s="1"/>
  <c r="AN46" i="14"/>
  <c r="R92" i="14" s="1"/>
  <c r="Y46" i="14"/>
  <c r="Y69" i="14" s="1"/>
  <c r="X46" i="14"/>
  <c r="X69" i="14" s="1"/>
  <c r="I46" i="14"/>
  <c r="I69" i="14" s="1"/>
  <c r="T46" i="14"/>
  <c r="T69" i="14" s="1"/>
  <c r="P46" i="14"/>
  <c r="P69" i="14" s="1"/>
  <c r="H46" i="14"/>
  <c r="H69" i="14" s="1"/>
  <c r="AB46" i="14"/>
  <c r="F92" i="14" s="1"/>
  <c r="AU46" i="14"/>
  <c r="Y92" i="14" s="1"/>
  <c r="AA46" i="14"/>
  <c r="E92" i="14" s="1"/>
  <c r="N46" i="14"/>
  <c r="N69" i="14" s="1"/>
  <c r="G46" i="14"/>
  <c r="G69" i="14" s="1"/>
  <c r="AG46" i="14"/>
  <c r="K92" i="14" s="1"/>
  <c r="W46" i="14"/>
  <c r="E46" i="14"/>
  <c r="E69" i="14" s="1"/>
  <c r="AM46" i="14"/>
  <c r="Q92" i="14" s="1"/>
  <c r="M46" i="14"/>
  <c r="M69" i="14" s="1"/>
  <c r="L46" i="14"/>
  <c r="L69" i="14" s="1"/>
  <c r="AH46" i="14"/>
  <c r="L92" i="14" s="1"/>
  <c r="AC46" i="14"/>
  <c r="G92" i="14" s="1"/>
  <c r="AE46" i="14"/>
  <c r="I92" i="14" s="1"/>
  <c r="AJ46" i="14"/>
  <c r="N92" i="14" s="1"/>
  <c r="AL46" i="14"/>
  <c r="P92" i="14" s="1"/>
  <c r="J46" i="14"/>
  <c r="J69" i="14" s="1"/>
  <c r="AS46" i="14"/>
  <c r="W92" i="14" s="1"/>
  <c r="AO46" i="14"/>
  <c r="S92" i="14" s="1"/>
  <c r="AI46" i="14"/>
  <c r="M92" i="14" s="1"/>
  <c r="AW46" i="14"/>
  <c r="P115" i="14" s="1"/>
  <c r="BE46" i="14"/>
  <c r="X115" i="14" s="1"/>
  <c r="AZ46" i="14"/>
  <c r="S115" i="14" s="1"/>
  <c r="BF46" i="14"/>
  <c r="Y115" i="14" s="1"/>
  <c r="BB46" i="14"/>
  <c r="U115" i="14" s="1"/>
  <c r="BC46" i="14"/>
  <c r="V115" i="14" s="1"/>
  <c r="AY46" i="14"/>
  <c r="R115" i="14" s="1"/>
  <c r="AX46" i="14"/>
  <c r="Q115" i="14" s="1"/>
  <c r="BA46" i="14"/>
  <c r="T115" i="14" s="1"/>
  <c r="BD46" i="14"/>
  <c r="W115" i="14" s="1"/>
  <c r="D24" i="14"/>
  <c r="D46" i="13"/>
  <c r="D69" i="13" s="1"/>
  <c r="K46" i="13"/>
  <c r="K69" i="13" s="1"/>
  <c r="J46" i="13"/>
  <c r="J69" i="13" s="1"/>
  <c r="J23" i="13" s="1"/>
  <c r="F46" i="13"/>
  <c r="F69" i="13" s="1"/>
  <c r="F23" i="13" s="1"/>
  <c r="E46" i="13"/>
  <c r="E69" i="13" s="1"/>
  <c r="E23" i="13" s="1"/>
  <c r="L46" i="13"/>
  <c r="L69" i="13" s="1"/>
  <c r="L23" i="13" s="1"/>
  <c r="H46" i="13"/>
  <c r="H69" i="13" s="1"/>
  <c r="H23" i="13" s="1"/>
  <c r="M46" i="13"/>
  <c r="M69" i="13" s="1"/>
  <c r="M23" i="13" s="1"/>
  <c r="I46" i="13"/>
  <c r="I69" i="13" s="1"/>
  <c r="I23" i="13" s="1"/>
  <c r="G46" i="13"/>
  <c r="G69" i="13" s="1"/>
  <c r="G23" i="13" s="1"/>
  <c r="H68" i="12"/>
  <c r="H22" i="12"/>
  <c r="F68" i="12"/>
  <c r="F22" i="12"/>
  <c r="E68" i="12"/>
  <c r="E22" i="12"/>
  <c r="L68" i="12"/>
  <c r="L22" i="12"/>
  <c r="J68" i="12"/>
  <c r="J22" i="12"/>
  <c r="G68" i="12"/>
  <c r="G22" i="12"/>
  <c r="D68" i="12"/>
  <c r="D22" i="12"/>
  <c r="I68" i="12"/>
  <c r="I22" i="12"/>
  <c r="M68" i="12"/>
  <c r="M22" i="12"/>
  <c r="K68" i="12"/>
  <c r="K22" i="12"/>
  <c r="C24" i="13"/>
  <c r="K23" i="13"/>
  <c r="D23" i="13"/>
  <c r="E46" i="12"/>
  <c r="D46" i="12"/>
  <c r="F46" i="12"/>
  <c r="G46" i="12"/>
  <c r="I46" i="12"/>
  <c r="J46" i="12"/>
  <c r="M46" i="12"/>
  <c r="H46" i="12"/>
  <c r="K46" i="12"/>
  <c r="L46" i="12"/>
  <c r="C24" i="12"/>
  <c r="C25" i="10"/>
  <c r="L115" i="14" l="1"/>
  <c r="L23" i="14" s="1"/>
  <c r="W69" i="14"/>
  <c r="K115" i="14"/>
  <c r="K23" i="14" s="1"/>
  <c r="E115" i="14"/>
  <c r="E23" i="14" s="1"/>
  <c r="I115" i="14"/>
  <c r="I23" i="14" s="1"/>
  <c r="H115" i="14"/>
  <c r="H23" i="14" s="1"/>
  <c r="M115" i="14"/>
  <c r="M23" i="14" s="1"/>
  <c r="J115" i="14"/>
  <c r="J23" i="14" s="1"/>
  <c r="N115" i="14"/>
  <c r="N23" i="14" s="1"/>
  <c r="F115" i="14"/>
  <c r="F23" i="14" s="1"/>
  <c r="G115" i="14"/>
  <c r="G23" i="14" s="1"/>
  <c r="C25" i="19"/>
  <c r="L92" i="18"/>
  <c r="L23" i="18" s="1"/>
  <c r="K92" i="18"/>
  <c r="K23" i="18" s="1"/>
  <c r="G92" i="18"/>
  <c r="G23" i="18" s="1"/>
  <c r="H92" i="18"/>
  <c r="H23" i="18" s="1"/>
  <c r="M46" i="18"/>
  <c r="M23" i="18" s="1"/>
  <c r="F92" i="18"/>
  <c r="F23" i="18" s="1"/>
  <c r="E92" i="18"/>
  <c r="E23" i="18" s="1"/>
  <c r="I92" i="18"/>
  <c r="I23" i="18" s="1"/>
  <c r="L70" i="18"/>
  <c r="L47" i="18" s="1"/>
  <c r="K70" i="18"/>
  <c r="K47" i="18" s="1"/>
  <c r="J70" i="18"/>
  <c r="J47" i="18" s="1"/>
  <c r="I70" i="18"/>
  <c r="I47" i="18" s="1"/>
  <c r="H70" i="18"/>
  <c r="H47" i="18" s="1"/>
  <c r="G70" i="18"/>
  <c r="G47" i="18" s="1"/>
  <c r="F70" i="18"/>
  <c r="F47" i="18" s="1"/>
  <c r="E70" i="18"/>
  <c r="E93" i="18" s="1"/>
  <c r="D70" i="18"/>
  <c r="D93" i="18" s="1"/>
  <c r="M70" i="18"/>
  <c r="M93" i="18" s="1"/>
  <c r="J92" i="18"/>
  <c r="J23" i="18" s="1"/>
  <c r="D92" i="18"/>
  <c r="D23" i="18" s="1"/>
  <c r="C25" i="18"/>
  <c r="F70" i="17"/>
  <c r="F24" i="17" s="1"/>
  <c r="E70" i="17"/>
  <c r="E24" i="17" s="1"/>
  <c r="D70" i="17"/>
  <c r="D24" i="17" s="1"/>
  <c r="M70" i="17"/>
  <c r="M24" i="17" s="1"/>
  <c r="L70" i="17"/>
  <c r="L24" i="17" s="1"/>
  <c r="K70" i="17"/>
  <c r="K24" i="17" s="1"/>
  <c r="G70" i="17"/>
  <c r="G24" i="17" s="1"/>
  <c r="J70" i="17"/>
  <c r="J24" i="17" s="1"/>
  <c r="H70" i="17"/>
  <c r="H24" i="17" s="1"/>
  <c r="I70" i="17"/>
  <c r="I24" i="17" s="1"/>
  <c r="C25" i="17"/>
  <c r="H47" i="14"/>
  <c r="H70" i="14" s="1"/>
  <c r="X47" i="14"/>
  <c r="X70" i="14" s="1"/>
  <c r="U47" i="14"/>
  <c r="U70" i="14" s="1"/>
  <c r="AH47" i="14"/>
  <c r="L93" i="14" s="1"/>
  <c r="Q47" i="14"/>
  <c r="Q70" i="14" s="1"/>
  <c r="T47" i="14"/>
  <c r="T70" i="14" s="1"/>
  <c r="AJ47" i="14"/>
  <c r="N93" i="14" s="1"/>
  <c r="S47" i="14"/>
  <c r="AI47" i="14"/>
  <c r="M93" i="14" s="1"/>
  <c r="AU47" i="14"/>
  <c r="Y93" i="14" s="1"/>
  <c r="AS47" i="14"/>
  <c r="W93" i="14" s="1"/>
  <c r="AD47" i="14"/>
  <c r="H93" i="14" s="1"/>
  <c r="K47" i="14"/>
  <c r="K70" i="14" s="1"/>
  <c r="V47" i="14"/>
  <c r="V70" i="14" s="1"/>
  <c r="AA47" i="14"/>
  <c r="E93" i="14" s="1"/>
  <c r="AL47" i="14"/>
  <c r="P93" i="14" s="1"/>
  <c r="AC47" i="14"/>
  <c r="G93" i="14" s="1"/>
  <c r="AP47" i="14"/>
  <c r="T93" i="14" s="1"/>
  <c r="AQ47" i="14"/>
  <c r="U93" i="14" s="1"/>
  <c r="Y47" i="14"/>
  <c r="Y70" i="14" s="1"/>
  <c r="G47" i="14"/>
  <c r="G70" i="14" s="1"/>
  <c r="M47" i="14"/>
  <c r="M70" i="14" s="1"/>
  <c r="F47" i="14"/>
  <c r="F70" i="14" s="1"/>
  <c r="AO47" i="14"/>
  <c r="S93" i="14" s="1"/>
  <c r="AN47" i="14"/>
  <c r="R93" i="14" s="1"/>
  <c r="N47" i="14"/>
  <c r="N70" i="14" s="1"/>
  <c r="R47" i="14"/>
  <c r="J47" i="14"/>
  <c r="J70" i="14" s="1"/>
  <c r="AM47" i="14"/>
  <c r="Q93" i="14" s="1"/>
  <c r="AE47" i="14"/>
  <c r="I93" i="14" s="1"/>
  <c r="AB47" i="14"/>
  <c r="F93" i="14" s="1"/>
  <c r="AR47" i="14"/>
  <c r="V93" i="14" s="1"/>
  <c r="AF47" i="14"/>
  <c r="J93" i="14" s="1"/>
  <c r="AT47" i="14"/>
  <c r="X93" i="14" s="1"/>
  <c r="P47" i="14"/>
  <c r="P70" i="14" s="1"/>
  <c r="W47" i="14"/>
  <c r="L47" i="14"/>
  <c r="L70" i="14" s="1"/>
  <c r="E47" i="14"/>
  <c r="E70" i="14" s="1"/>
  <c r="I47" i="14"/>
  <c r="I70" i="14" s="1"/>
  <c r="AG47" i="14"/>
  <c r="K93" i="14" s="1"/>
  <c r="AY47" i="14"/>
  <c r="R116" i="14" s="1"/>
  <c r="BB47" i="14"/>
  <c r="U116" i="14" s="1"/>
  <c r="BD47" i="14"/>
  <c r="W116" i="14" s="1"/>
  <c r="AX47" i="14"/>
  <c r="Q116" i="14" s="1"/>
  <c r="AZ47" i="14"/>
  <c r="S116" i="14" s="1"/>
  <c r="BA47" i="14"/>
  <c r="T116" i="14" s="1"/>
  <c r="BC47" i="14"/>
  <c r="V116" i="14" s="1"/>
  <c r="BF47" i="14"/>
  <c r="Y116" i="14" s="1"/>
  <c r="AW47" i="14"/>
  <c r="P116" i="14" s="1"/>
  <c r="BE47" i="14"/>
  <c r="X116" i="14" s="1"/>
  <c r="D25" i="14"/>
  <c r="F47" i="13"/>
  <c r="F70" i="13" s="1"/>
  <c r="F24" i="13" s="1"/>
  <c r="E47" i="13"/>
  <c r="E70" i="13" s="1"/>
  <c r="M47" i="13"/>
  <c r="M70" i="13" s="1"/>
  <c r="M24" i="13" s="1"/>
  <c r="L47" i="13"/>
  <c r="L70" i="13" s="1"/>
  <c r="L24" i="13" s="1"/>
  <c r="K47" i="13"/>
  <c r="K70" i="13" s="1"/>
  <c r="J47" i="13"/>
  <c r="J70" i="13" s="1"/>
  <c r="J24" i="13" s="1"/>
  <c r="I47" i="13"/>
  <c r="I70" i="13" s="1"/>
  <c r="I24" i="13" s="1"/>
  <c r="H47" i="13"/>
  <c r="H70" i="13" s="1"/>
  <c r="H24" i="13" s="1"/>
  <c r="G47" i="13"/>
  <c r="G70" i="13" s="1"/>
  <c r="G24" i="13" s="1"/>
  <c r="D47" i="13"/>
  <c r="D70" i="13" s="1"/>
  <c r="D24" i="13" s="1"/>
  <c r="G69" i="12"/>
  <c r="G23" i="12"/>
  <c r="E69" i="12"/>
  <c r="E23" i="12"/>
  <c r="I69" i="12"/>
  <c r="I23" i="12"/>
  <c r="F69" i="12"/>
  <c r="F23" i="12"/>
  <c r="H69" i="12"/>
  <c r="H23" i="12"/>
  <c r="D69" i="12"/>
  <c r="D23" i="12"/>
  <c r="K69" i="12"/>
  <c r="K23" i="12"/>
  <c r="M69" i="12"/>
  <c r="M23" i="12"/>
  <c r="L69" i="12"/>
  <c r="L23" i="12"/>
  <c r="J69" i="12"/>
  <c r="J23" i="12"/>
  <c r="K24" i="13"/>
  <c r="E24" i="13"/>
  <c r="C25" i="13"/>
  <c r="G47" i="12"/>
  <c r="F47" i="12"/>
  <c r="D47" i="12"/>
  <c r="I47" i="12"/>
  <c r="H47" i="12"/>
  <c r="K47" i="12"/>
  <c r="E47" i="12"/>
  <c r="L47" i="12"/>
  <c r="M47" i="12"/>
  <c r="J47" i="12"/>
  <c r="C25" i="12"/>
  <c r="C26" i="10"/>
  <c r="L116" i="14" l="1"/>
  <c r="L24" i="14" s="1"/>
  <c r="W70" i="14"/>
  <c r="G116" i="14"/>
  <c r="G24" i="14" s="1"/>
  <c r="R70" i="14"/>
  <c r="H116" i="14"/>
  <c r="H24" i="14" s="1"/>
  <c r="S70" i="14"/>
  <c r="N116" i="14"/>
  <c r="N24" i="14" s="1"/>
  <c r="I116" i="14"/>
  <c r="I24" i="14" s="1"/>
  <c r="F116" i="14"/>
  <c r="F24" i="14" s="1"/>
  <c r="J116" i="14"/>
  <c r="J24" i="14" s="1"/>
  <c r="K116" i="14"/>
  <c r="K24" i="14" s="1"/>
  <c r="M116" i="14"/>
  <c r="M24" i="14" s="1"/>
  <c r="E116" i="14"/>
  <c r="E24" i="14" s="1"/>
  <c r="E47" i="18"/>
  <c r="E24" i="18" s="1"/>
  <c r="C26" i="19"/>
  <c r="M47" i="18"/>
  <c r="M24" i="18" s="1"/>
  <c r="D47" i="18"/>
  <c r="D24" i="18" s="1"/>
  <c r="J93" i="18"/>
  <c r="J24" i="18" s="1"/>
  <c r="L93" i="18"/>
  <c r="L24" i="18" s="1"/>
  <c r="K93" i="18"/>
  <c r="K24" i="18" s="1"/>
  <c r="F93" i="18"/>
  <c r="F24" i="18" s="1"/>
  <c r="G93" i="18"/>
  <c r="G24" i="18" s="1"/>
  <c r="H93" i="18"/>
  <c r="H24" i="18" s="1"/>
  <c r="I93" i="18"/>
  <c r="I24" i="18" s="1"/>
  <c r="M71" i="18"/>
  <c r="M48" i="18" s="1"/>
  <c r="L71" i="18"/>
  <c r="L48" i="18" s="1"/>
  <c r="K71" i="18"/>
  <c r="K48" i="18" s="1"/>
  <c r="J71" i="18"/>
  <c r="J48" i="18" s="1"/>
  <c r="I71" i="18"/>
  <c r="I48" i="18" s="1"/>
  <c r="H71" i="18"/>
  <c r="H48" i="18" s="1"/>
  <c r="G71" i="18"/>
  <c r="G94" i="18" s="1"/>
  <c r="F71" i="18"/>
  <c r="F48" i="18" s="1"/>
  <c r="E71" i="18"/>
  <c r="E48" i="18" s="1"/>
  <c r="D71" i="18"/>
  <c r="C26" i="18"/>
  <c r="H71" i="17"/>
  <c r="H25" i="17" s="1"/>
  <c r="G71" i="17"/>
  <c r="G25" i="17" s="1"/>
  <c r="F71" i="17"/>
  <c r="F25" i="17" s="1"/>
  <c r="E71" i="17"/>
  <c r="E25" i="17" s="1"/>
  <c r="L71" i="17"/>
  <c r="L25" i="17" s="1"/>
  <c r="I71" i="17"/>
  <c r="I25" i="17" s="1"/>
  <c r="D71" i="17"/>
  <c r="D25" i="17" s="1"/>
  <c r="M71" i="17"/>
  <c r="M25" i="17" s="1"/>
  <c r="K71" i="17"/>
  <c r="K25" i="17" s="1"/>
  <c r="J71" i="17"/>
  <c r="J25" i="17" s="1"/>
  <c r="C26" i="17"/>
  <c r="AJ48" i="14"/>
  <c r="N94" i="14" s="1"/>
  <c r="AB48" i="14"/>
  <c r="F94" i="14" s="1"/>
  <c r="V48" i="14"/>
  <c r="V71" i="14" s="1"/>
  <c r="U48" i="14"/>
  <c r="U71" i="14" s="1"/>
  <c r="AU48" i="14"/>
  <c r="Y94" i="14" s="1"/>
  <c r="AL48" i="14"/>
  <c r="P94" i="14" s="1"/>
  <c r="AA48" i="14"/>
  <c r="E94" i="14" s="1"/>
  <c r="H48" i="14"/>
  <c r="H71" i="14" s="1"/>
  <c r="M48" i="14"/>
  <c r="M71" i="14" s="1"/>
  <c r="X48" i="14"/>
  <c r="X71" i="14" s="1"/>
  <c r="AC48" i="14"/>
  <c r="G94" i="14" s="1"/>
  <c r="AN48" i="14"/>
  <c r="R94" i="14" s="1"/>
  <c r="AE48" i="14"/>
  <c r="I94" i="14" s="1"/>
  <c r="AF48" i="14"/>
  <c r="J94" i="14" s="1"/>
  <c r="K48" i="14"/>
  <c r="K71" i="14" s="1"/>
  <c r="P48" i="14"/>
  <c r="P71" i="14" s="1"/>
  <c r="T48" i="14"/>
  <c r="T71" i="14" s="1"/>
  <c r="AM48" i="14"/>
  <c r="Q94" i="14" s="1"/>
  <c r="Q48" i="14"/>
  <c r="Q71" i="14" s="1"/>
  <c r="AP48" i="14"/>
  <c r="T94" i="14" s="1"/>
  <c r="F48" i="14"/>
  <c r="F71" i="14" s="1"/>
  <c r="Y48" i="14"/>
  <c r="Y71" i="14" s="1"/>
  <c r="G48" i="14"/>
  <c r="G71" i="14" s="1"/>
  <c r="AS48" i="14"/>
  <c r="W94" i="14" s="1"/>
  <c r="AR48" i="14"/>
  <c r="V94" i="14" s="1"/>
  <c r="I48" i="14"/>
  <c r="I71" i="14" s="1"/>
  <c r="AO48" i="14"/>
  <c r="S94" i="14" s="1"/>
  <c r="AG48" i="14"/>
  <c r="K94" i="14" s="1"/>
  <c r="E48" i="14"/>
  <c r="E71" i="14" s="1"/>
  <c r="AD48" i="14"/>
  <c r="H94" i="14" s="1"/>
  <c r="AI48" i="14"/>
  <c r="M94" i="14" s="1"/>
  <c r="AQ48" i="14"/>
  <c r="U94" i="14" s="1"/>
  <c r="J48" i="14"/>
  <c r="J71" i="14" s="1"/>
  <c r="W48" i="14"/>
  <c r="W71" i="14" s="1"/>
  <c r="N48" i="14"/>
  <c r="N71" i="14" s="1"/>
  <c r="L48" i="14"/>
  <c r="L71" i="14" s="1"/>
  <c r="AH48" i="14"/>
  <c r="L94" i="14" s="1"/>
  <c r="S48" i="14"/>
  <c r="AT48" i="14"/>
  <c r="X94" i="14" s="1"/>
  <c r="R48" i="14"/>
  <c r="R71" i="14" s="1"/>
  <c r="BD48" i="14"/>
  <c r="W117" i="14" s="1"/>
  <c r="BF48" i="14"/>
  <c r="Y117" i="14" s="1"/>
  <c r="AZ48" i="14"/>
  <c r="S117" i="14" s="1"/>
  <c r="AX48" i="14"/>
  <c r="Q117" i="14" s="1"/>
  <c r="AW48" i="14"/>
  <c r="P117" i="14" s="1"/>
  <c r="BC48" i="14"/>
  <c r="V117" i="14" s="1"/>
  <c r="BB48" i="14"/>
  <c r="U117" i="14" s="1"/>
  <c r="BE48" i="14"/>
  <c r="X117" i="14" s="1"/>
  <c r="AY48" i="14"/>
  <c r="R117" i="14" s="1"/>
  <c r="BA48" i="14"/>
  <c r="T117" i="14" s="1"/>
  <c r="D26" i="14"/>
  <c r="H48" i="13"/>
  <c r="H71" i="13" s="1"/>
  <c r="H25" i="13" s="1"/>
  <c r="G48" i="13"/>
  <c r="G71" i="13" s="1"/>
  <c r="D48" i="13"/>
  <c r="D71" i="13" s="1"/>
  <c r="M48" i="13"/>
  <c r="M71" i="13" s="1"/>
  <c r="M25" i="13" s="1"/>
  <c r="I48" i="13"/>
  <c r="I71" i="13" s="1"/>
  <c r="I25" i="13" s="1"/>
  <c r="L48" i="13"/>
  <c r="L71" i="13" s="1"/>
  <c r="L25" i="13" s="1"/>
  <c r="J48" i="13"/>
  <c r="J71" i="13" s="1"/>
  <c r="J25" i="13" s="1"/>
  <c r="F48" i="13"/>
  <c r="F71" i="13" s="1"/>
  <c r="F25" i="13" s="1"/>
  <c r="E48" i="13"/>
  <c r="E71" i="13" s="1"/>
  <c r="E25" i="13" s="1"/>
  <c r="K48" i="13"/>
  <c r="K71" i="13" s="1"/>
  <c r="K25" i="13" s="1"/>
  <c r="H70" i="12"/>
  <c r="H24" i="12"/>
  <c r="D70" i="12"/>
  <c r="D24" i="12"/>
  <c r="J70" i="12"/>
  <c r="J24" i="12"/>
  <c r="I70" i="12"/>
  <c r="I24" i="12"/>
  <c r="G70" i="12"/>
  <c r="G24" i="12"/>
  <c r="M70" i="12"/>
  <c r="M24" i="12"/>
  <c r="L70" i="12"/>
  <c r="L24" i="12"/>
  <c r="E70" i="12"/>
  <c r="E24" i="12"/>
  <c r="F70" i="12"/>
  <c r="F24" i="12"/>
  <c r="K70" i="12"/>
  <c r="K24" i="12"/>
  <c r="G25" i="13"/>
  <c r="D25" i="13"/>
  <c r="C26" i="13"/>
  <c r="I48" i="12"/>
  <c r="H48" i="12"/>
  <c r="D48" i="12"/>
  <c r="F48" i="12"/>
  <c r="J48" i="12"/>
  <c r="K48" i="12"/>
  <c r="L48" i="12"/>
  <c r="M48" i="12"/>
  <c r="E48" i="12"/>
  <c r="G48" i="12"/>
  <c r="C26" i="12"/>
  <c r="C27" i="10"/>
  <c r="H117" i="14" l="1"/>
  <c r="H25" i="14" s="1"/>
  <c r="S71" i="14"/>
  <c r="N117" i="14"/>
  <c r="N25" i="14" s="1"/>
  <c r="L117" i="14"/>
  <c r="L25" i="14" s="1"/>
  <c r="M117" i="14"/>
  <c r="M25" i="14" s="1"/>
  <c r="F117" i="14"/>
  <c r="F25" i="14" s="1"/>
  <c r="I117" i="14"/>
  <c r="I25" i="14" s="1"/>
  <c r="G117" i="14"/>
  <c r="G25" i="14" s="1"/>
  <c r="E117" i="14"/>
  <c r="E25" i="14" s="1"/>
  <c r="J117" i="14"/>
  <c r="J25" i="14" s="1"/>
  <c r="K117" i="14"/>
  <c r="K25" i="14" s="1"/>
  <c r="C27" i="19"/>
  <c r="H94" i="18"/>
  <c r="H25" i="18" s="1"/>
  <c r="I94" i="18"/>
  <c r="I25" i="18" s="1"/>
  <c r="G48" i="18"/>
  <c r="G25" i="18" s="1"/>
  <c r="J94" i="18"/>
  <c r="J25" i="18" s="1"/>
  <c r="K94" i="18"/>
  <c r="K25" i="18" s="1"/>
  <c r="L94" i="18"/>
  <c r="L25" i="18" s="1"/>
  <c r="M94" i="18"/>
  <c r="M25" i="18" s="1"/>
  <c r="D72" i="18"/>
  <c r="D49" i="18" s="1"/>
  <c r="M72" i="18"/>
  <c r="M49" i="18" s="1"/>
  <c r="L72" i="18"/>
  <c r="L49" i="18" s="1"/>
  <c r="K72" i="18"/>
  <c r="K49" i="18" s="1"/>
  <c r="J72" i="18"/>
  <c r="J49" i="18" s="1"/>
  <c r="I72" i="18"/>
  <c r="I95" i="18" s="1"/>
  <c r="H72" i="18"/>
  <c r="H49" i="18" s="1"/>
  <c r="G72" i="18"/>
  <c r="G95" i="18" s="1"/>
  <c r="F72" i="18"/>
  <c r="F49" i="18" s="1"/>
  <c r="E72" i="18"/>
  <c r="E95" i="18" s="1"/>
  <c r="E94" i="18"/>
  <c r="E25" i="18" s="1"/>
  <c r="D94" i="18"/>
  <c r="D48" i="18"/>
  <c r="F94" i="18"/>
  <c r="F25" i="18" s="1"/>
  <c r="C27" i="18"/>
  <c r="J72" i="17"/>
  <c r="J26" i="17" s="1"/>
  <c r="I72" i="17"/>
  <c r="I26" i="17" s="1"/>
  <c r="H72" i="17"/>
  <c r="H26" i="17" s="1"/>
  <c r="G72" i="17"/>
  <c r="G26" i="17" s="1"/>
  <c r="E72" i="17"/>
  <c r="E26" i="17" s="1"/>
  <c r="D72" i="17"/>
  <c r="D26" i="17" s="1"/>
  <c r="L72" i="17"/>
  <c r="L26" i="17" s="1"/>
  <c r="K72" i="17"/>
  <c r="K26" i="17" s="1"/>
  <c r="M72" i="17"/>
  <c r="M26" i="17" s="1"/>
  <c r="F72" i="17"/>
  <c r="F26" i="17" s="1"/>
  <c r="C27" i="17"/>
  <c r="X49" i="14"/>
  <c r="X72" i="14" s="1"/>
  <c r="R49" i="14"/>
  <c r="R72" i="14" s="1"/>
  <c r="AN49" i="14"/>
  <c r="R95" i="14" s="1"/>
  <c r="AD49" i="14"/>
  <c r="H95" i="14" s="1"/>
  <c r="P49" i="14"/>
  <c r="P72" i="14" s="1"/>
  <c r="AR49" i="14"/>
  <c r="V95" i="14" s="1"/>
  <c r="AE49" i="14"/>
  <c r="I95" i="14" s="1"/>
  <c r="AP49" i="14"/>
  <c r="T95" i="14" s="1"/>
  <c r="AG49" i="14"/>
  <c r="K95" i="14" s="1"/>
  <c r="AM49" i="14"/>
  <c r="Q95" i="14" s="1"/>
  <c r="S49" i="14"/>
  <c r="M49" i="14"/>
  <c r="M72" i="14" s="1"/>
  <c r="AA49" i="14"/>
  <c r="E95" i="14" s="1"/>
  <c r="AO49" i="14"/>
  <c r="S95" i="14" s="1"/>
  <c r="H49" i="14"/>
  <c r="H72" i="14" s="1"/>
  <c r="V49" i="14"/>
  <c r="Q49" i="14"/>
  <c r="Q72" i="14" s="1"/>
  <c r="K49" i="14"/>
  <c r="K72" i="14" s="1"/>
  <c r="AQ49" i="14"/>
  <c r="U95" i="14" s="1"/>
  <c r="AI49" i="14"/>
  <c r="M95" i="14" s="1"/>
  <c r="AC49" i="14"/>
  <c r="G95" i="14" s="1"/>
  <c r="AB49" i="14"/>
  <c r="F95" i="14" s="1"/>
  <c r="AU49" i="14"/>
  <c r="Y95" i="14" s="1"/>
  <c r="G49" i="14"/>
  <c r="G72" i="14" s="1"/>
  <c r="AT49" i="14"/>
  <c r="X95" i="14" s="1"/>
  <c r="F49" i="14"/>
  <c r="F72" i="14" s="1"/>
  <c r="N49" i="14"/>
  <c r="N72" i="14" s="1"/>
  <c r="AF49" i="14"/>
  <c r="J95" i="14" s="1"/>
  <c r="J49" i="14"/>
  <c r="J72" i="14" s="1"/>
  <c r="I49" i="14"/>
  <c r="I72" i="14" s="1"/>
  <c r="AJ49" i="14"/>
  <c r="N95" i="14" s="1"/>
  <c r="T49" i="14"/>
  <c r="AH49" i="14"/>
  <c r="L95" i="14" s="1"/>
  <c r="W49" i="14"/>
  <c r="W72" i="14" s="1"/>
  <c r="E49" i="14"/>
  <c r="E72" i="14" s="1"/>
  <c r="AS49" i="14"/>
  <c r="W95" i="14" s="1"/>
  <c r="Y49" i="14"/>
  <c r="Y72" i="14" s="1"/>
  <c r="L49" i="14"/>
  <c r="L72" i="14" s="1"/>
  <c r="AL49" i="14"/>
  <c r="P95" i="14" s="1"/>
  <c r="U49" i="14"/>
  <c r="BF49" i="14"/>
  <c r="Y118" i="14" s="1"/>
  <c r="AW49" i="14"/>
  <c r="P118" i="14" s="1"/>
  <c r="BB49" i="14"/>
  <c r="U118" i="14" s="1"/>
  <c r="AZ49" i="14"/>
  <c r="S118" i="14" s="1"/>
  <c r="AY49" i="14"/>
  <c r="R118" i="14" s="1"/>
  <c r="BD49" i="14"/>
  <c r="W118" i="14" s="1"/>
  <c r="BE49" i="14"/>
  <c r="X118" i="14" s="1"/>
  <c r="BA49" i="14"/>
  <c r="T118" i="14" s="1"/>
  <c r="AX49" i="14"/>
  <c r="Q118" i="14" s="1"/>
  <c r="BC49" i="14"/>
  <c r="V118" i="14" s="1"/>
  <c r="D27" i="14"/>
  <c r="J49" i="13"/>
  <c r="J72" i="13" s="1"/>
  <c r="I49" i="13"/>
  <c r="I72" i="13" s="1"/>
  <c r="E49" i="13"/>
  <c r="E72" i="13" s="1"/>
  <c r="E26" i="13" s="1"/>
  <c r="D49" i="13"/>
  <c r="D72" i="13" s="1"/>
  <c r="D26" i="13" s="1"/>
  <c r="L49" i="13"/>
  <c r="L72" i="13" s="1"/>
  <c r="L26" i="13" s="1"/>
  <c r="K49" i="13"/>
  <c r="K72" i="13" s="1"/>
  <c r="K26" i="13" s="1"/>
  <c r="H49" i="13"/>
  <c r="H72" i="13" s="1"/>
  <c r="H26" i="13" s="1"/>
  <c r="G49" i="13"/>
  <c r="G72" i="13" s="1"/>
  <c r="G26" i="13" s="1"/>
  <c r="F49" i="13"/>
  <c r="F72" i="13" s="1"/>
  <c r="F26" i="13" s="1"/>
  <c r="M49" i="13"/>
  <c r="M72" i="13" s="1"/>
  <c r="M26" i="13" s="1"/>
  <c r="J71" i="12"/>
  <c r="J25" i="12"/>
  <c r="H71" i="12"/>
  <c r="H25" i="12"/>
  <c r="G71" i="12"/>
  <c r="G25" i="12"/>
  <c r="I71" i="12"/>
  <c r="I25" i="12"/>
  <c r="E71" i="12"/>
  <c r="E25" i="12"/>
  <c r="M71" i="12"/>
  <c r="M25" i="12"/>
  <c r="F71" i="12"/>
  <c r="F25" i="12"/>
  <c r="D71" i="12"/>
  <c r="D25" i="12"/>
  <c r="L71" i="12"/>
  <c r="L25" i="12"/>
  <c r="K71" i="12"/>
  <c r="K25" i="12"/>
  <c r="I26" i="13"/>
  <c r="C27" i="13"/>
  <c r="J26" i="13"/>
  <c r="K49" i="12"/>
  <c r="J49" i="12"/>
  <c r="G49" i="12"/>
  <c r="I49" i="12"/>
  <c r="E49" i="12"/>
  <c r="F49" i="12"/>
  <c r="L49" i="12"/>
  <c r="H49" i="12"/>
  <c r="D49" i="12"/>
  <c r="M49" i="12"/>
  <c r="C27" i="12"/>
  <c r="C28" i="10"/>
  <c r="H118" i="14" l="1"/>
  <c r="H26" i="14" s="1"/>
  <c r="S72" i="14"/>
  <c r="I118" i="14"/>
  <c r="I26" i="14" s="1"/>
  <c r="T72" i="14"/>
  <c r="J118" i="14"/>
  <c r="J26" i="14" s="1"/>
  <c r="U72" i="14"/>
  <c r="K118" i="14"/>
  <c r="K26" i="14" s="1"/>
  <c r="V72" i="14"/>
  <c r="L118" i="14"/>
  <c r="L26" i="14" s="1"/>
  <c r="F118" i="14"/>
  <c r="F26" i="14" s="1"/>
  <c r="E118" i="14"/>
  <c r="E26" i="14" s="1"/>
  <c r="G118" i="14"/>
  <c r="G26" i="14" s="1"/>
  <c r="N118" i="14"/>
  <c r="N26" i="14" s="1"/>
  <c r="M118" i="14"/>
  <c r="M26" i="14" s="1"/>
  <c r="C28" i="19"/>
  <c r="C5" i="19" s="1"/>
  <c r="E73" i="19" s="1"/>
  <c r="H95" i="18"/>
  <c r="H26" i="18" s="1"/>
  <c r="I49" i="18"/>
  <c r="I26" i="18" s="1"/>
  <c r="G49" i="18"/>
  <c r="G26" i="18" s="1"/>
  <c r="E49" i="18"/>
  <c r="E26" i="18" s="1"/>
  <c r="F95" i="18"/>
  <c r="F26" i="18" s="1"/>
  <c r="K95" i="18"/>
  <c r="K26" i="18" s="1"/>
  <c r="L95" i="18"/>
  <c r="L26" i="18" s="1"/>
  <c r="M95" i="18"/>
  <c r="M26" i="18" s="1"/>
  <c r="D25" i="18"/>
  <c r="D95" i="18"/>
  <c r="D26" i="18" s="1"/>
  <c r="J95" i="18"/>
  <c r="J26" i="18" s="1"/>
  <c r="F73" i="18"/>
  <c r="F96" i="18" s="1"/>
  <c r="E73" i="18"/>
  <c r="E50" i="18" s="1"/>
  <c r="D73" i="18"/>
  <c r="D50" i="18" s="1"/>
  <c r="M73" i="18"/>
  <c r="M50" i="18" s="1"/>
  <c r="L73" i="18"/>
  <c r="L50" i="18" s="1"/>
  <c r="K73" i="18"/>
  <c r="K50" i="18" s="1"/>
  <c r="J73" i="18"/>
  <c r="J50" i="18" s="1"/>
  <c r="I73" i="18"/>
  <c r="H73" i="18"/>
  <c r="H50" i="18" s="1"/>
  <c r="G73" i="18"/>
  <c r="C28" i="18"/>
  <c r="L73" i="17"/>
  <c r="L27" i="17" s="1"/>
  <c r="I73" i="17"/>
  <c r="I27" i="17" s="1"/>
  <c r="K73" i="17"/>
  <c r="K27" i="17" s="1"/>
  <c r="J73" i="17"/>
  <c r="J27" i="17" s="1"/>
  <c r="G73" i="17"/>
  <c r="G27" i="17" s="1"/>
  <c r="F73" i="17"/>
  <c r="F27" i="17" s="1"/>
  <c r="M73" i="17"/>
  <c r="M27" i="17" s="1"/>
  <c r="H73" i="17"/>
  <c r="H27" i="17" s="1"/>
  <c r="E73" i="17"/>
  <c r="E27" i="17" s="1"/>
  <c r="D73" i="17"/>
  <c r="D27" i="17" s="1"/>
  <c r="C28" i="17"/>
  <c r="AP50" i="14"/>
  <c r="T96" i="14" s="1"/>
  <c r="AM50" i="14"/>
  <c r="Q96" i="14" s="1"/>
  <c r="AJ50" i="14"/>
  <c r="N96" i="14" s="1"/>
  <c r="AE50" i="14"/>
  <c r="I96" i="14" s="1"/>
  <c r="AF50" i="14"/>
  <c r="J96" i="14" s="1"/>
  <c r="L50" i="14"/>
  <c r="L73" i="14" s="1"/>
  <c r="AG50" i="14"/>
  <c r="K96" i="14" s="1"/>
  <c r="AR50" i="14"/>
  <c r="V96" i="14" s="1"/>
  <c r="AI50" i="14"/>
  <c r="M96" i="14" s="1"/>
  <c r="E50" i="14"/>
  <c r="E73" i="14" s="1"/>
  <c r="P50" i="14"/>
  <c r="P73" i="14" s="1"/>
  <c r="AD50" i="14"/>
  <c r="H96" i="14" s="1"/>
  <c r="AQ50" i="14"/>
  <c r="U96" i="14" s="1"/>
  <c r="J50" i="14"/>
  <c r="J73" i="14" s="1"/>
  <c r="T50" i="14"/>
  <c r="U50" i="14"/>
  <c r="S50" i="14"/>
  <c r="AO50" i="14"/>
  <c r="S96" i="14" s="1"/>
  <c r="AS50" i="14"/>
  <c r="W96" i="14" s="1"/>
  <c r="I50" i="14"/>
  <c r="I73" i="14" s="1"/>
  <c r="X50" i="14"/>
  <c r="X73" i="14" s="1"/>
  <c r="H50" i="14"/>
  <c r="H73" i="14" s="1"/>
  <c r="M50" i="14"/>
  <c r="M73" i="14" s="1"/>
  <c r="N50" i="14"/>
  <c r="N73" i="14" s="1"/>
  <c r="AH50" i="14"/>
  <c r="L96" i="14" s="1"/>
  <c r="AU50" i="14"/>
  <c r="Y96" i="14" s="1"/>
  <c r="K50" i="14"/>
  <c r="K73" i="14" s="1"/>
  <c r="AA50" i="14"/>
  <c r="E96" i="14" s="1"/>
  <c r="V50" i="14"/>
  <c r="AT50" i="14"/>
  <c r="X96" i="14" s="1"/>
  <c r="AL50" i="14"/>
  <c r="P96" i="14" s="1"/>
  <c r="AN50" i="14"/>
  <c r="R96" i="14" s="1"/>
  <c r="AB50" i="14"/>
  <c r="F96" i="14" s="1"/>
  <c r="R50" i="14"/>
  <c r="Y50" i="14"/>
  <c r="Y73" i="14" s="1"/>
  <c r="Q50" i="14"/>
  <c r="Q73" i="14" s="1"/>
  <c r="W50" i="14"/>
  <c r="F50" i="14"/>
  <c r="F73" i="14" s="1"/>
  <c r="G50" i="14"/>
  <c r="G73" i="14" s="1"/>
  <c r="AC50" i="14"/>
  <c r="G96" i="14" s="1"/>
  <c r="BA50" i="14"/>
  <c r="T119" i="14" s="1"/>
  <c r="BF50" i="14"/>
  <c r="Y119" i="14" s="1"/>
  <c r="BD50" i="14"/>
  <c r="W119" i="14" s="1"/>
  <c r="BB50" i="14"/>
  <c r="U119" i="14" s="1"/>
  <c r="AX50" i="14"/>
  <c r="Q119" i="14" s="1"/>
  <c r="AW50" i="14"/>
  <c r="P119" i="14" s="1"/>
  <c r="BC50" i="14"/>
  <c r="V119" i="14" s="1"/>
  <c r="AZ50" i="14"/>
  <c r="S119" i="14" s="1"/>
  <c r="BE50" i="14"/>
  <c r="X119" i="14" s="1"/>
  <c r="AY50" i="14"/>
  <c r="R119" i="14" s="1"/>
  <c r="D28" i="14"/>
  <c r="M50" i="13"/>
  <c r="M73" i="13" s="1"/>
  <c r="L50" i="13"/>
  <c r="L73" i="13" s="1"/>
  <c r="K50" i="13"/>
  <c r="K73" i="13" s="1"/>
  <c r="G50" i="13"/>
  <c r="G73" i="13" s="1"/>
  <c r="F50" i="13"/>
  <c r="F73" i="13" s="1"/>
  <c r="F27" i="13" s="1"/>
  <c r="J50" i="13"/>
  <c r="J73" i="13" s="1"/>
  <c r="J27" i="13" s="1"/>
  <c r="E50" i="13"/>
  <c r="E73" i="13" s="1"/>
  <c r="E27" i="13" s="1"/>
  <c r="D50" i="13"/>
  <c r="D73" i="13" s="1"/>
  <c r="D27" i="13" s="1"/>
  <c r="I50" i="13"/>
  <c r="I73" i="13" s="1"/>
  <c r="I27" i="13" s="1"/>
  <c r="H50" i="13"/>
  <c r="H73" i="13" s="1"/>
  <c r="H27" i="13" s="1"/>
  <c r="I72" i="12"/>
  <c r="I26" i="12"/>
  <c r="K72" i="12"/>
  <c r="K26" i="12"/>
  <c r="M72" i="12"/>
  <c r="M26" i="12" s="1"/>
  <c r="G72" i="12"/>
  <c r="G26" i="12" s="1"/>
  <c r="E72" i="12"/>
  <c r="E26" i="12"/>
  <c r="H72" i="12"/>
  <c r="H26" i="12"/>
  <c r="D72" i="12"/>
  <c r="D26" i="12" s="1"/>
  <c r="L72" i="12"/>
  <c r="L26" i="12"/>
  <c r="J72" i="12"/>
  <c r="J26" i="12"/>
  <c r="F72" i="12"/>
  <c r="F26" i="12"/>
  <c r="K27" i="13"/>
  <c r="L27" i="13"/>
  <c r="G27" i="13"/>
  <c r="C28" i="13"/>
  <c r="M27" i="13"/>
  <c r="M50" i="12"/>
  <c r="L50" i="12"/>
  <c r="I50" i="12"/>
  <c r="K50" i="12"/>
  <c r="H50" i="12"/>
  <c r="J50" i="12"/>
  <c r="F50" i="12"/>
  <c r="D50" i="12"/>
  <c r="G50" i="12"/>
  <c r="E50" i="12"/>
  <c r="C28" i="12"/>
  <c r="E74" i="10"/>
  <c r="G74" i="10"/>
  <c r="H54" i="10"/>
  <c r="H31" i="10" s="1"/>
  <c r="J54" i="10"/>
  <c r="J31" i="10" s="1"/>
  <c r="I54" i="10"/>
  <c r="I31" i="10" s="1"/>
  <c r="F54" i="10"/>
  <c r="E54" i="10"/>
  <c r="M54" i="10"/>
  <c r="L54" i="10"/>
  <c r="K54" i="10"/>
  <c r="K31" i="10" s="1"/>
  <c r="G54" i="10"/>
  <c r="D54" i="10"/>
  <c r="I56" i="10"/>
  <c r="L55" i="10"/>
  <c r="G55" i="10"/>
  <c r="G32" i="10" s="1"/>
  <c r="H56" i="10"/>
  <c r="H33" i="10" s="1"/>
  <c r="F56" i="10"/>
  <c r="D55" i="10"/>
  <c r="D32" i="10" s="1"/>
  <c r="D56" i="10"/>
  <c r="H55" i="10"/>
  <c r="L56" i="10"/>
  <c r="E56" i="10"/>
  <c r="J55" i="10"/>
  <c r="K55" i="10"/>
  <c r="K56" i="10"/>
  <c r="F55" i="10"/>
  <c r="E55" i="10"/>
  <c r="M56" i="10"/>
  <c r="M55" i="10"/>
  <c r="G56" i="10"/>
  <c r="J56" i="10"/>
  <c r="I55" i="10"/>
  <c r="L57" i="10"/>
  <c r="I57" i="10"/>
  <c r="J57" i="10"/>
  <c r="G57" i="10"/>
  <c r="M57" i="10"/>
  <c r="K57" i="10"/>
  <c r="K34" i="10" s="1"/>
  <c r="F57" i="10"/>
  <c r="D57" i="10"/>
  <c r="E57" i="10"/>
  <c r="H57" i="10"/>
  <c r="E58" i="10"/>
  <c r="G58" i="10"/>
  <c r="J58" i="10"/>
  <c r="K58" i="10"/>
  <c r="D58" i="10"/>
  <c r="I58" i="10"/>
  <c r="H58" i="10"/>
  <c r="M58" i="10"/>
  <c r="M35" i="10" s="1"/>
  <c r="F58" i="10"/>
  <c r="L58" i="10"/>
  <c r="L35" i="10" s="1"/>
  <c r="L59" i="10"/>
  <c r="L36" i="10" s="1"/>
  <c r="F59" i="10"/>
  <c r="J59" i="10"/>
  <c r="D59" i="10"/>
  <c r="G59" i="10"/>
  <c r="E59" i="10"/>
  <c r="K59" i="10"/>
  <c r="H59" i="10"/>
  <c r="I59" i="10"/>
  <c r="I36" i="10" s="1"/>
  <c r="M59" i="10"/>
  <c r="M36" i="10" s="1"/>
  <c r="L60" i="10"/>
  <c r="I60" i="10"/>
  <c r="M60" i="10"/>
  <c r="M37" i="10" s="1"/>
  <c r="F60" i="10"/>
  <c r="K60" i="10"/>
  <c r="H60" i="10"/>
  <c r="J60" i="10"/>
  <c r="G60" i="10"/>
  <c r="I32" i="10"/>
  <c r="D60" i="10"/>
  <c r="E60" i="10"/>
  <c r="F61" i="10"/>
  <c r="E61" i="10"/>
  <c r="I61" i="10"/>
  <c r="H61" i="10"/>
  <c r="H38" i="10" s="1"/>
  <c r="G61" i="10"/>
  <c r="M61" i="10"/>
  <c r="M38" i="10" s="1"/>
  <c r="K61" i="10"/>
  <c r="D61" i="10"/>
  <c r="L61" i="10"/>
  <c r="J61" i="10"/>
  <c r="J38" i="10"/>
  <c r="F62" i="10"/>
  <c r="K62" i="10"/>
  <c r="L62" i="10"/>
  <c r="H62" i="10"/>
  <c r="H39" i="10" s="1"/>
  <c r="J62" i="10"/>
  <c r="G62" i="10"/>
  <c r="K36" i="10"/>
  <c r="K37" i="10"/>
  <c r="M62" i="10"/>
  <c r="E62" i="10"/>
  <c r="D62" i="10"/>
  <c r="I62" i="10"/>
  <c r="I63" i="10"/>
  <c r="F63" i="10"/>
  <c r="L31" i="10"/>
  <c r="H63" i="10"/>
  <c r="G63" i="10"/>
  <c r="E63" i="10"/>
  <c r="L33" i="10"/>
  <c r="M63" i="10"/>
  <c r="K63" i="10"/>
  <c r="L63" i="10"/>
  <c r="J63" i="10"/>
  <c r="D63" i="10"/>
  <c r="M32" i="10"/>
  <c r="M34" i="10"/>
  <c r="H64" i="10"/>
  <c r="L64" i="10"/>
  <c r="J64" i="10"/>
  <c r="E64" i="10"/>
  <c r="M64" i="10"/>
  <c r="D64" i="10"/>
  <c r="K64" i="10"/>
  <c r="G64" i="10"/>
  <c r="M33" i="10"/>
  <c r="F64" i="10"/>
  <c r="M31" i="10"/>
  <c r="I64" i="10"/>
  <c r="L65" i="10"/>
  <c r="F65" i="10"/>
  <c r="M65" i="10"/>
  <c r="G65" i="10"/>
  <c r="I65" i="10"/>
  <c r="H65" i="10"/>
  <c r="E65" i="10"/>
  <c r="J65" i="10"/>
  <c r="D65" i="10"/>
  <c r="D42" i="10" s="1"/>
  <c r="K65" i="10"/>
  <c r="M66" i="10"/>
  <c r="D66" i="10"/>
  <c r="L66" i="10"/>
  <c r="K66" i="10"/>
  <c r="G66" i="10"/>
  <c r="F66" i="10"/>
  <c r="J66" i="10"/>
  <c r="I66" i="10"/>
  <c r="H66" i="10"/>
  <c r="E66" i="10"/>
  <c r="E67" i="10"/>
  <c r="D67" i="10"/>
  <c r="K67" i="10"/>
  <c r="J67" i="10"/>
  <c r="I67" i="10"/>
  <c r="H67" i="10"/>
  <c r="M67" i="10"/>
  <c r="L67" i="10"/>
  <c r="F67" i="10"/>
  <c r="G67" i="10"/>
  <c r="F68" i="10"/>
  <c r="E68" i="10"/>
  <c r="G68" i="10"/>
  <c r="K68" i="10"/>
  <c r="H68" i="10"/>
  <c r="J68" i="10"/>
  <c r="M68" i="10"/>
  <c r="D68" i="10"/>
  <c r="L68" i="10"/>
  <c r="I68" i="10"/>
  <c r="K69" i="10"/>
  <c r="I69" i="10"/>
  <c r="I46" i="10" s="1"/>
  <c r="E69" i="10"/>
  <c r="G69" i="10"/>
  <c r="L69" i="10"/>
  <c r="K46" i="10"/>
  <c r="H69" i="10"/>
  <c r="J69" i="10"/>
  <c r="D69" i="10"/>
  <c r="F69" i="10"/>
  <c r="M69" i="10"/>
  <c r="M70" i="10"/>
  <c r="M47" i="10" s="1"/>
  <c r="G70" i="10"/>
  <c r="L70" i="10"/>
  <c r="E70" i="10"/>
  <c r="F70" i="10"/>
  <c r="J70" i="10"/>
  <c r="D70" i="10"/>
  <c r="I70" i="10"/>
  <c r="H70" i="10"/>
  <c r="K70" i="10"/>
  <c r="L71" i="10"/>
  <c r="D71" i="10"/>
  <c r="F71" i="10"/>
  <c r="K71" i="10"/>
  <c r="M71" i="10"/>
  <c r="J71" i="10"/>
  <c r="H71" i="10"/>
  <c r="I71" i="10"/>
  <c r="G71" i="10"/>
  <c r="E71" i="10"/>
  <c r="G72" i="10"/>
  <c r="F72" i="10"/>
  <c r="H72" i="10"/>
  <c r="D72" i="10"/>
  <c r="E72" i="10"/>
  <c r="L72" i="10"/>
  <c r="I72" i="10"/>
  <c r="K72" i="10"/>
  <c r="J72" i="10"/>
  <c r="F49" i="10"/>
  <c r="M72" i="10"/>
  <c r="D73" i="10"/>
  <c r="I73" i="10"/>
  <c r="H73" i="10"/>
  <c r="J73" i="10"/>
  <c r="G73" i="10"/>
  <c r="M73" i="10"/>
  <c r="L73" i="10"/>
  <c r="F73" i="10"/>
  <c r="E73" i="10"/>
  <c r="K73" i="10"/>
  <c r="K74" i="10"/>
  <c r="H74" i="10"/>
  <c r="L74" i="10"/>
  <c r="J74" i="10"/>
  <c r="F74" i="10"/>
  <c r="I74" i="10"/>
  <c r="M74" i="10"/>
  <c r="E51" i="10"/>
  <c r="D74" i="10"/>
  <c r="K119" i="14" l="1"/>
  <c r="K27" i="14" s="1"/>
  <c r="V73" i="14"/>
  <c r="H119" i="14"/>
  <c r="H27" i="14" s="1"/>
  <c r="S73" i="14"/>
  <c r="J119" i="14"/>
  <c r="J27" i="14" s="1"/>
  <c r="U73" i="14"/>
  <c r="I119" i="14"/>
  <c r="I27" i="14" s="1"/>
  <c r="T73" i="14"/>
  <c r="G119" i="14"/>
  <c r="G27" i="14" s="1"/>
  <c r="R73" i="14"/>
  <c r="L119" i="14"/>
  <c r="L27" i="14" s="1"/>
  <c r="W73" i="14"/>
  <c r="N119" i="14"/>
  <c r="N27" i="14" s="1"/>
  <c r="E119" i="14"/>
  <c r="E27" i="14" s="1"/>
  <c r="F119" i="14"/>
  <c r="F27" i="14" s="1"/>
  <c r="M119" i="14"/>
  <c r="M27" i="14" s="1"/>
  <c r="H73" i="19"/>
  <c r="K73" i="19"/>
  <c r="I73" i="19"/>
  <c r="L73" i="19"/>
  <c r="G73" i="19"/>
  <c r="M73" i="19"/>
  <c r="F73" i="19"/>
  <c r="J73" i="19"/>
  <c r="D73" i="19"/>
  <c r="D54" i="19"/>
  <c r="F55" i="19"/>
  <c r="F78" i="19" s="1"/>
  <c r="H55" i="19"/>
  <c r="H78" i="19" s="1"/>
  <c r="G55" i="19"/>
  <c r="H54" i="19"/>
  <c r="H77" i="19" s="1"/>
  <c r="E54" i="19"/>
  <c r="E77" i="19" s="1"/>
  <c r="G54" i="19"/>
  <c r="G77" i="19" s="1"/>
  <c r="E55" i="19"/>
  <c r="E78" i="19" s="1"/>
  <c r="F54" i="19"/>
  <c r="F77" i="19" s="1"/>
  <c r="F8" i="19" s="1"/>
  <c r="D55" i="19"/>
  <c r="D78" i="19" s="1"/>
  <c r="I55" i="19"/>
  <c r="I78" i="19" s="1"/>
  <c r="G56" i="19"/>
  <c r="G79" i="19" s="1"/>
  <c r="E31" i="19"/>
  <c r="E8" i="19" s="1"/>
  <c r="F56" i="19"/>
  <c r="F79" i="19" s="1"/>
  <c r="J56" i="19"/>
  <c r="J79" i="19" s="1"/>
  <c r="I56" i="19"/>
  <c r="I79" i="19" s="1"/>
  <c r="H56" i="19"/>
  <c r="H79" i="19" s="1"/>
  <c r="I54" i="19"/>
  <c r="I77" i="19" s="1"/>
  <c r="F31" i="19"/>
  <c r="E56" i="19"/>
  <c r="E79" i="19" s="1"/>
  <c r="D56" i="19"/>
  <c r="D79" i="19" s="1"/>
  <c r="G31" i="19"/>
  <c r="G8" i="19" s="1"/>
  <c r="J54" i="19"/>
  <c r="J77" i="19" s="1"/>
  <c r="F57" i="19"/>
  <c r="F80" i="19" s="1"/>
  <c r="I33" i="19"/>
  <c r="I10" i="19" s="1"/>
  <c r="D57" i="19"/>
  <c r="D80" i="19" s="1"/>
  <c r="J57" i="19"/>
  <c r="J80" i="19" s="1"/>
  <c r="E33" i="19"/>
  <c r="E10" i="19" s="1"/>
  <c r="J55" i="19"/>
  <c r="J78" i="19" s="1"/>
  <c r="E57" i="19"/>
  <c r="E80" i="19" s="1"/>
  <c r="K57" i="19"/>
  <c r="K80" i="19" s="1"/>
  <c r="I57" i="19"/>
  <c r="I80" i="19" s="1"/>
  <c r="F33" i="19"/>
  <c r="H57" i="19"/>
  <c r="H80" i="19" s="1"/>
  <c r="G57" i="19"/>
  <c r="G80" i="19" s="1"/>
  <c r="F58" i="19"/>
  <c r="F81" i="19" s="1"/>
  <c r="L58" i="19"/>
  <c r="L81" i="19" s="1"/>
  <c r="K54" i="19"/>
  <c r="K77" i="19" s="1"/>
  <c r="K55" i="19"/>
  <c r="K78" i="19" s="1"/>
  <c r="E58" i="19"/>
  <c r="E81" i="19" s="1"/>
  <c r="D58" i="19"/>
  <c r="D81" i="19" s="1"/>
  <c r="K56" i="19"/>
  <c r="K79" i="19" s="1"/>
  <c r="K58" i="19"/>
  <c r="K81" i="19" s="1"/>
  <c r="J58" i="19"/>
  <c r="J81" i="19" s="1"/>
  <c r="I58" i="19"/>
  <c r="I81" i="19" s="1"/>
  <c r="H58" i="19"/>
  <c r="H81" i="19" s="1"/>
  <c r="G58" i="19"/>
  <c r="G81" i="19" s="1"/>
  <c r="I59" i="19"/>
  <c r="I82" i="19" s="1"/>
  <c r="H59" i="19"/>
  <c r="H82" i="19" s="1"/>
  <c r="G59" i="19"/>
  <c r="G82" i="19" s="1"/>
  <c r="G13" i="19" s="1"/>
  <c r="F59" i="19"/>
  <c r="F82" i="19" s="1"/>
  <c r="L57" i="19"/>
  <c r="L80" i="19" s="1"/>
  <c r="K59" i="19"/>
  <c r="K82" i="19" s="1"/>
  <c r="L35" i="19"/>
  <c r="K35" i="19"/>
  <c r="K12" i="19" s="1"/>
  <c r="E59" i="19"/>
  <c r="E82" i="19" s="1"/>
  <c r="J59" i="19"/>
  <c r="J82" i="19" s="1"/>
  <c r="L54" i="19"/>
  <c r="L77" i="19" s="1"/>
  <c r="D59" i="19"/>
  <c r="D82" i="19" s="1"/>
  <c r="L55" i="19"/>
  <c r="L78" i="19" s="1"/>
  <c r="L56" i="19"/>
  <c r="L79" i="19" s="1"/>
  <c r="L59" i="19"/>
  <c r="L82" i="19" s="1"/>
  <c r="J60" i="19"/>
  <c r="J83" i="19" s="1"/>
  <c r="M57" i="19"/>
  <c r="M80" i="19" s="1"/>
  <c r="I60" i="19"/>
  <c r="I83" i="19" s="1"/>
  <c r="F60" i="19"/>
  <c r="F83" i="19" s="1"/>
  <c r="M59" i="19"/>
  <c r="D60" i="19"/>
  <c r="D83" i="19" s="1"/>
  <c r="D14" i="19" s="1"/>
  <c r="G36" i="19"/>
  <c r="L33" i="19"/>
  <c r="J36" i="19"/>
  <c r="L34" i="19"/>
  <c r="H60" i="19"/>
  <c r="H83" i="19" s="1"/>
  <c r="E60" i="19"/>
  <c r="E83" i="19" s="1"/>
  <c r="M55" i="19"/>
  <c r="M78" i="19" s="1"/>
  <c r="M60" i="19"/>
  <c r="M83" i="19" s="1"/>
  <c r="M54" i="19"/>
  <c r="M77" i="19" s="1"/>
  <c r="L60" i="19"/>
  <c r="L83" i="19" s="1"/>
  <c r="D36" i="19"/>
  <c r="D13" i="19" s="1"/>
  <c r="M58" i="19"/>
  <c r="M81" i="19" s="1"/>
  <c r="G60" i="19"/>
  <c r="G83" i="19" s="1"/>
  <c r="L36" i="19"/>
  <c r="M56" i="19"/>
  <c r="M79" i="19" s="1"/>
  <c r="K60" i="19"/>
  <c r="K83" i="19" s="1"/>
  <c r="J61" i="19"/>
  <c r="J84" i="19" s="1"/>
  <c r="G61" i="19"/>
  <c r="G84" i="19" s="1"/>
  <c r="F61" i="19"/>
  <c r="F84" i="19" s="1"/>
  <c r="M34" i="19"/>
  <c r="I61" i="19"/>
  <c r="I84" i="19" s="1"/>
  <c r="K61" i="19"/>
  <c r="K84" i="19" s="1"/>
  <c r="H61" i="19"/>
  <c r="H84" i="19" s="1"/>
  <c r="E61" i="19"/>
  <c r="E84" i="19" s="1"/>
  <c r="D61" i="19"/>
  <c r="D84" i="19" s="1"/>
  <c r="M61" i="19"/>
  <c r="M84" i="19" s="1"/>
  <c r="H37" i="19"/>
  <c r="D37" i="19"/>
  <c r="F37" i="19"/>
  <c r="M31" i="19"/>
  <c r="M8" i="19" s="1"/>
  <c r="L61" i="19"/>
  <c r="L84" i="19" s="1"/>
  <c r="F62" i="19"/>
  <c r="F85" i="19" s="1"/>
  <c r="E62" i="19"/>
  <c r="E85" i="19" s="1"/>
  <c r="E16" i="19" s="1"/>
  <c r="H38" i="19"/>
  <c r="H15" i="19" s="1"/>
  <c r="D38" i="19"/>
  <c r="D15" i="19" s="1"/>
  <c r="M62" i="19"/>
  <c r="M85" i="19" s="1"/>
  <c r="J38" i="19"/>
  <c r="J15" i="19" s="1"/>
  <c r="L62" i="19"/>
  <c r="L85" i="19" s="1"/>
  <c r="K62" i="19"/>
  <c r="K85" i="19" s="1"/>
  <c r="J62" i="19"/>
  <c r="J85" i="19" s="1"/>
  <c r="F38" i="19"/>
  <c r="F15" i="19" s="1"/>
  <c r="D62" i="19"/>
  <c r="D85" i="19" s="1"/>
  <c r="I62" i="19"/>
  <c r="I85" i="19" s="1"/>
  <c r="H62" i="19"/>
  <c r="H85" i="19" s="1"/>
  <c r="G38" i="19"/>
  <c r="F14" i="19"/>
  <c r="G62" i="19"/>
  <c r="G85" i="19" s="1"/>
  <c r="M63" i="19"/>
  <c r="M86" i="19" s="1"/>
  <c r="K63" i="19"/>
  <c r="K86" i="19" s="1"/>
  <c r="J63" i="19"/>
  <c r="J86" i="19" s="1"/>
  <c r="L63" i="19"/>
  <c r="L86" i="19" s="1"/>
  <c r="D39" i="19"/>
  <c r="D16" i="19" s="1"/>
  <c r="I63" i="19"/>
  <c r="I86" i="19" s="1"/>
  <c r="E63" i="19"/>
  <c r="E86" i="19" s="1"/>
  <c r="E39" i="19"/>
  <c r="H63" i="19"/>
  <c r="H86" i="19" s="1"/>
  <c r="G63" i="19"/>
  <c r="G86" i="19" s="1"/>
  <c r="F63" i="19"/>
  <c r="F86" i="19" s="1"/>
  <c r="D63" i="19"/>
  <c r="D86" i="19" s="1"/>
  <c r="E64" i="19"/>
  <c r="E87" i="19" s="1"/>
  <c r="H64" i="19"/>
  <c r="H87" i="19" s="1"/>
  <c r="F40" i="19"/>
  <c r="F17" i="19" s="1"/>
  <c r="D64" i="19"/>
  <c r="D87" i="19" s="1"/>
  <c r="J64" i="19"/>
  <c r="J87" i="19" s="1"/>
  <c r="F64" i="19"/>
  <c r="F87" i="19" s="1"/>
  <c r="M64" i="19"/>
  <c r="M87" i="19" s="1"/>
  <c r="L64" i="19"/>
  <c r="L87" i="19" s="1"/>
  <c r="G64" i="19"/>
  <c r="G87" i="19" s="1"/>
  <c r="I64" i="19"/>
  <c r="I87" i="19" s="1"/>
  <c r="K64" i="19"/>
  <c r="K87" i="19" s="1"/>
  <c r="M40" i="19"/>
  <c r="M17" i="19" s="1"/>
  <c r="G65" i="19"/>
  <c r="G88" i="19" s="1"/>
  <c r="E41" i="19"/>
  <c r="F65" i="19"/>
  <c r="F88" i="19" s="1"/>
  <c r="D65" i="19"/>
  <c r="D88" i="19" s="1"/>
  <c r="J41" i="19"/>
  <c r="E65" i="19"/>
  <c r="E88" i="19" s="1"/>
  <c r="M65" i="19"/>
  <c r="M88" i="19" s="1"/>
  <c r="H65" i="19"/>
  <c r="H88" i="19" s="1"/>
  <c r="L65" i="19"/>
  <c r="L88" i="19" s="1"/>
  <c r="K65" i="19"/>
  <c r="K88" i="19" s="1"/>
  <c r="J65" i="19"/>
  <c r="J88" i="19" s="1"/>
  <c r="I65" i="19"/>
  <c r="I88" i="19" s="1"/>
  <c r="G66" i="19"/>
  <c r="G89" i="19" s="1"/>
  <c r="K66" i="19"/>
  <c r="K89" i="19" s="1"/>
  <c r="F66" i="19"/>
  <c r="F89" i="19" s="1"/>
  <c r="J42" i="19"/>
  <c r="J19" i="19" s="1"/>
  <c r="E66" i="19"/>
  <c r="E89" i="19" s="1"/>
  <c r="D66" i="19"/>
  <c r="D89" i="19" s="1"/>
  <c r="L66" i="19"/>
  <c r="L89" i="19" s="1"/>
  <c r="J66" i="19"/>
  <c r="J89" i="19" s="1"/>
  <c r="I66" i="19"/>
  <c r="I89" i="19" s="1"/>
  <c r="M66" i="19"/>
  <c r="M89" i="19" s="1"/>
  <c r="M42" i="19"/>
  <c r="M19" i="19" s="1"/>
  <c r="H66" i="19"/>
  <c r="H89" i="19" s="1"/>
  <c r="F67" i="19"/>
  <c r="F90" i="19" s="1"/>
  <c r="E67" i="19"/>
  <c r="E90" i="19" s="1"/>
  <c r="H67" i="19"/>
  <c r="H90" i="19" s="1"/>
  <c r="G67" i="19"/>
  <c r="G90" i="19" s="1"/>
  <c r="I67" i="19"/>
  <c r="I90" i="19" s="1"/>
  <c r="D67" i="19"/>
  <c r="D90" i="19" s="1"/>
  <c r="M67" i="19"/>
  <c r="M90" i="19" s="1"/>
  <c r="L67" i="19"/>
  <c r="L90" i="19" s="1"/>
  <c r="K67" i="19"/>
  <c r="K90" i="19" s="1"/>
  <c r="J67" i="19"/>
  <c r="J90" i="19" s="1"/>
  <c r="F43" i="19"/>
  <c r="F20" i="19" s="1"/>
  <c r="J68" i="19"/>
  <c r="J91" i="19" s="1"/>
  <c r="I68" i="19"/>
  <c r="I91" i="19" s="1"/>
  <c r="H68" i="19"/>
  <c r="H91" i="19" s="1"/>
  <c r="G68" i="19"/>
  <c r="G91" i="19" s="1"/>
  <c r="K68" i="19"/>
  <c r="K91" i="19" s="1"/>
  <c r="F68" i="19"/>
  <c r="F91" i="19" s="1"/>
  <c r="M68" i="19"/>
  <c r="M91" i="19" s="1"/>
  <c r="L68" i="19"/>
  <c r="L91" i="19" s="1"/>
  <c r="F44" i="19"/>
  <c r="F21" i="19" s="1"/>
  <c r="E68" i="19"/>
  <c r="E91" i="19" s="1"/>
  <c r="I44" i="19"/>
  <c r="I21" i="19" s="1"/>
  <c r="D68" i="19"/>
  <c r="D91" i="19" s="1"/>
  <c r="L45" i="19"/>
  <c r="L22" i="19" s="1"/>
  <c r="J69" i="19"/>
  <c r="J92" i="19" s="1"/>
  <c r="H69" i="19"/>
  <c r="H92" i="19" s="1"/>
  <c r="M45" i="19"/>
  <c r="M22" i="19" s="1"/>
  <c r="I69" i="19"/>
  <c r="I92" i="19" s="1"/>
  <c r="E69" i="19"/>
  <c r="E92" i="19" s="1"/>
  <c r="G69" i="19"/>
  <c r="G92" i="19" s="1"/>
  <c r="F69" i="19"/>
  <c r="F92" i="19" s="1"/>
  <c r="L69" i="19"/>
  <c r="L92" i="19" s="1"/>
  <c r="K69" i="19"/>
  <c r="K92" i="19" s="1"/>
  <c r="J45" i="19"/>
  <c r="J22" i="19" s="1"/>
  <c r="D69" i="19"/>
  <c r="D92" i="19" s="1"/>
  <c r="M69" i="19"/>
  <c r="M92" i="19" s="1"/>
  <c r="M70" i="19"/>
  <c r="M93" i="19" s="1"/>
  <c r="M46" i="19"/>
  <c r="M23" i="19" s="1"/>
  <c r="J70" i="19"/>
  <c r="J93" i="19" s="1"/>
  <c r="L70" i="19"/>
  <c r="L93" i="19" s="1"/>
  <c r="K70" i="19"/>
  <c r="K93" i="19" s="1"/>
  <c r="H70" i="19"/>
  <c r="H93" i="19" s="1"/>
  <c r="G70" i="19"/>
  <c r="G93" i="19" s="1"/>
  <c r="I70" i="19"/>
  <c r="I93" i="19" s="1"/>
  <c r="F70" i="19"/>
  <c r="F93" i="19" s="1"/>
  <c r="E70" i="19"/>
  <c r="E93" i="19" s="1"/>
  <c r="D70" i="19"/>
  <c r="D93" i="19" s="1"/>
  <c r="D47" i="19"/>
  <c r="D24" i="19" s="1"/>
  <c r="M71" i="19"/>
  <c r="M94" i="19" s="1"/>
  <c r="H71" i="19"/>
  <c r="H94" i="19" s="1"/>
  <c r="F71" i="19"/>
  <c r="F94" i="19" s="1"/>
  <c r="E71" i="19"/>
  <c r="E94" i="19" s="1"/>
  <c r="J71" i="19"/>
  <c r="J94" i="19" s="1"/>
  <c r="I71" i="19"/>
  <c r="I94" i="19" s="1"/>
  <c r="I47" i="19"/>
  <c r="I24" i="19" s="1"/>
  <c r="L71" i="19"/>
  <c r="L94" i="19" s="1"/>
  <c r="K71" i="19"/>
  <c r="K94" i="19" s="1"/>
  <c r="G71" i="19"/>
  <c r="G94" i="19" s="1"/>
  <c r="D71" i="19"/>
  <c r="D94" i="19" s="1"/>
  <c r="F48" i="19"/>
  <c r="D72" i="19"/>
  <c r="E72" i="19"/>
  <c r="M72" i="19"/>
  <c r="I48" i="19"/>
  <c r="L72" i="19"/>
  <c r="J72" i="19"/>
  <c r="I72" i="19"/>
  <c r="G48" i="19"/>
  <c r="K72" i="19"/>
  <c r="D48" i="19"/>
  <c r="H72" i="19"/>
  <c r="G72" i="19"/>
  <c r="F72" i="19"/>
  <c r="K48" i="19"/>
  <c r="G96" i="19"/>
  <c r="G50" i="19"/>
  <c r="H96" i="19"/>
  <c r="H50" i="19"/>
  <c r="I96" i="19"/>
  <c r="I50" i="19"/>
  <c r="J96" i="19"/>
  <c r="J50" i="19"/>
  <c r="F96" i="19"/>
  <c r="F50" i="19"/>
  <c r="K96" i="19"/>
  <c r="K50" i="19"/>
  <c r="L96" i="19"/>
  <c r="L50" i="19"/>
  <c r="M96" i="19"/>
  <c r="M50" i="19"/>
  <c r="D96" i="19"/>
  <c r="D50" i="19"/>
  <c r="E96" i="19"/>
  <c r="E50" i="19"/>
  <c r="G74" i="19"/>
  <c r="F74" i="19"/>
  <c r="E74" i="19"/>
  <c r="D74" i="19"/>
  <c r="M74" i="19"/>
  <c r="L74" i="19"/>
  <c r="K74" i="19"/>
  <c r="J74" i="19"/>
  <c r="I74" i="19"/>
  <c r="H74" i="19"/>
  <c r="K96" i="18"/>
  <c r="K27" i="18" s="1"/>
  <c r="L96" i="18"/>
  <c r="L27" i="18" s="1"/>
  <c r="H96" i="18"/>
  <c r="H27" i="18" s="1"/>
  <c r="E96" i="18"/>
  <c r="E27" i="18" s="1"/>
  <c r="F50" i="18"/>
  <c r="F27" i="18" s="1"/>
  <c r="J96" i="18"/>
  <c r="J27" i="18" s="1"/>
  <c r="H74" i="18"/>
  <c r="H51" i="18" s="1"/>
  <c r="F74" i="18"/>
  <c r="F51" i="18" s="1"/>
  <c r="E74" i="18"/>
  <c r="E51" i="18" s="1"/>
  <c r="D74" i="18"/>
  <c r="D51" i="18" s="1"/>
  <c r="M74" i="18"/>
  <c r="M51" i="18" s="1"/>
  <c r="L74" i="18"/>
  <c r="L97" i="18" s="1"/>
  <c r="K74" i="18"/>
  <c r="K51" i="18" s="1"/>
  <c r="J74" i="18"/>
  <c r="J97" i="18" s="1"/>
  <c r="I74" i="18"/>
  <c r="I97" i="18" s="1"/>
  <c r="G74" i="18"/>
  <c r="G51" i="18" s="1"/>
  <c r="M96" i="18"/>
  <c r="M27" i="18" s="1"/>
  <c r="D96" i="18"/>
  <c r="D27" i="18" s="1"/>
  <c r="I96" i="18"/>
  <c r="I50" i="18"/>
  <c r="G50" i="18"/>
  <c r="G96" i="18"/>
  <c r="H97" i="18"/>
  <c r="M74" i="17"/>
  <c r="M28" i="17" s="1"/>
  <c r="L74" i="17"/>
  <c r="L28" i="17" s="1"/>
  <c r="K74" i="17"/>
  <c r="K28" i="17" s="1"/>
  <c r="I74" i="17"/>
  <c r="I28" i="17" s="1"/>
  <c r="H74" i="17"/>
  <c r="H28" i="17" s="1"/>
  <c r="F74" i="17"/>
  <c r="F28" i="17" s="1"/>
  <c r="J74" i="17"/>
  <c r="J28" i="17" s="1"/>
  <c r="G74" i="17"/>
  <c r="G28" i="17" s="1"/>
  <c r="E74" i="17"/>
  <c r="E28" i="17" s="1"/>
  <c r="D74" i="17"/>
  <c r="D28" i="17" s="1"/>
  <c r="C26" i="14"/>
  <c r="AO51" i="14"/>
  <c r="S97" i="14" s="1"/>
  <c r="AI51" i="14"/>
  <c r="M97" i="14" s="1"/>
  <c r="AT51" i="14"/>
  <c r="X97" i="14" s="1"/>
  <c r="G51" i="14"/>
  <c r="G74" i="14" s="1"/>
  <c r="T51" i="14"/>
  <c r="T74" i="14" s="1"/>
  <c r="R51" i="14"/>
  <c r="R74" i="14" s="1"/>
  <c r="AS51" i="14"/>
  <c r="W97" i="14" s="1"/>
  <c r="W51" i="14"/>
  <c r="AL51" i="14"/>
  <c r="P97" i="14" s="1"/>
  <c r="L51" i="14"/>
  <c r="L74" i="14" s="1"/>
  <c r="U51" i="14"/>
  <c r="U74" i="14" s="1"/>
  <c r="AF51" i="14"/>
  <c r="J97" i="14" s="1"/>
  <c r="AU51" i="14"/>
  <c r="Y97" i="14" s="1"/>
  <c r="K51" i="14"/>
  <c r="K74" i="14" s="1"/>
  <c r="J51" i="14"/>
  <c r="J74" i="14" s="1"/>
  <c r="AJ51" i="14"/>
  <c r="N97" i="14" s="1"/>
  <c r="E97" i="14"/>
  <c r="Q51" i="14"/>
  <c r="Q74" i="14" s="1"/>
  <c r="M51" i="14"/>
  <c r="M74" i="14" s="1"/>
  <c r="S51" i="14"/>
  <c r="S74" i="14" s="1"/>
  <c r="N51" i="14"/>
  <c r="N74" i="14" s="1"/>
  <c r="E51" i="14"/>
  <c r="E74" i="14" s="1"/>
  <c r="Y51" i="14"/>
  <c r="Y74" i="14" s="1"/>
  <c r="AC51" i="14"/>
  <c r="G97" i="14" s="1"/>
  <c r="X51" i="14"/>
  <c r="X74" i="14" s="1"/>
  <c r="AN51" i="14"/>
  <c r="R97" i="14" s="1"/>
  <c r="AB51" i="14"/>
  <c r="F97" i="14" s="1"/>
  <c r="AP51" i="14"/>
  <c r="T97" i="14" s="1"/>
  <c r="AH51" i="14"/>
  <c r="L97" i="14" s="1"/>
  <c r="AR51" i="14"/>
  <c r="V97" i="14" s="1"/>
  <c r="AE51" i="14"/>
  <c r="I97" i="14" s="1"/>
  <c r="P51" i="14"/>
  <c r="I51" i="14"/>
  <c r="I74" i="14" s="1"/>
  <c r="AQ51" i="14"/>
  <c r="U97" i="14" s="1"/>
  <c r="F51" i="14"/>
  <c r="F74" i="14" s="1"/>
  <c r="AD51" i="14"/>
  <c r="H97" i="14" s="1"/>
  <c r="AM51" i="14"/>
  <c r="Q97" i="14" s="1"/>
  <c r="V51" i="14"/>
  <c r="H51" i="14"/>
  <c r="H74" i="14" s="1"/>
  <c r="AG51" i="14"/>
  <c r="K97" i="14" s="1"/>
  <c r="BD51" i="14"/>
  <c r="W120" i="14" s="1"/>
  <c r="AW51" i="14"/>
  <c r="P120" i="14" s="1"/>
  <c r="BE51" i="14"/>
  <c r="X120" i="14" s="1"/>
  <c r="BA51" i="14"/>
  <c r="T120" i="14" s="1"/>
  <c r="AX51" i="14"/>
  <c r="Q120" i="14" s="1"/>
  <c r="AZ51" i="14"/>
  <c r="S120" i="14" s="1"/>
  <c r="BF51" i="14"/>
  <c r="Y120" i="14" s="1"/>
  <c r="BC51" i="14"/>
  <c r="V120" i="14" s="1"/>
  <c r="BB51" i="14"/>
  <c r="U120" i="14" s="1"/>
  <c r="AY51" i="14"/>
  <c r="R120" i="14" s="1"/>
  <c r="M51" i="13"/>
  <c r="M74" i="13" s="1"/>
  <c r="L51" i="13"/>
  <c r="L74" i="13" s="1"/>
  <c r="I51" i="13"/>
  <c r="I74" i="13" s="1"/>
  <c r="I28" i="13" s="1"/>
  <c r="H51" i="13"/>
  <c r="H74" i="13" s="1"/>
  <c r="H28" i="13" s="1"/>
  <c r="K51" i="13"/>
  <c r="K74" i="13" s="1"/>
  <c r="J51" i="13"/>
  <c r="J74" i="13" s="1"/>
  <c r="G51" i="13"/>
  <c r="G74" i="13" s="1"/>
  <c r="G28" i="13" s="1"/>
  <c r="F51" i="13"/>
  <c r="F74" i="13" s="1"/>
  <c r="F28" i="13" s="1"/>
  <c r="E51" i="13"/>
  <c r="E74" i="13" s="1"/>
  <c r="E28" i="13" s="1"/>
  <c r="D51" i="13"/>
  <c r="D74" i="13" s="1"/>
  <c r="D28" i="13" s="1"/>
  <c r="I73" i="12"/>
  <c r="I27" i="12"/>
  <c r="L73" i="12"/>
  <c r="L27" i="12"/>
  <c r="K73" i="12"/>
  <c r="K27" i="12"/>
  <c r="M73" i="12"/>
  <c r="M27" i="12"/>
  <c r="E73" i="12"/>
  <c r="E27" i="12"/>
  <c r="H73" i="12"/>
  <c r="H27" i="12" s="1"/>
  <c r="D73" i="12"/>
  <c r="D27" i="12" s="1"/>
  <c r="G73" i="12"/>
  <c r="G27" i="12"/>
  <c r="F73" i="12"/>
  <c r="F27" i="12"/>
  <c r="J73" i="12"/>
  <c r="J27" i="12"/>
  <c r="M28" i="13"/>
  <c r="L28" i="13"/>
  <c r="J28" i="13"/>
  <c r="K28" i="13"/>
  <c r="G51" i="12"/>
  <c r="K51" i="12"/>
  <c r="M51" i="12"/>
  <c r="J51" i="12"/>
  <c r="I51" i="12"/>
  <c r="D51" i="12"/>
  <c r="E51" i="12"/>
  <c r="L51" i="12"/>
  <c r="H51" i="12"/>
  <c r="F51" i="12"/>
  <c r="D82" i="10"/>
  <c r="J81" i="10"/>
  <c r="I80" i="10"/>
  <c r="K78" i="10"/>
  <c r="D77" i="10"/>
  <c r="J94" i="10"/>
  <c r="D90" i="10"/>
  <c r="L87" i="10"/>
  <c r="E86" i="10"/>
  <c r="F84" i="10"/>
  <c r="L80" i="10"/>
  <c r="J78" i="10"/>
  <c r="J9" i="10" s="1"/>
  <c r="G77" i="10"/>
  <c r="D97" i="10"/>
  <c r="L96" i="10"/>
  <c r="L95" i="10"/>
  <c r="M94" i="10"/>
  <c r="F93" i="10"/>
  <c r="G92" i="10"/>
  <c r="G91" i="10"/>
  <c r="E90" i="10"/>
  <c r="D88" i="10"/>
  <c r="D19" i="10"/>
  <c r="H87" i="10"/>
  <c r="M85" i="10"/>
  <c r="J84" i="10"/>
  <c r="J15" i="10" s="1"/>
  <c r="J32" i="10"/>
  <c r="M83" i="10"/>
  <c r="M14" i="10" s="1"/>
  <c r="J82" i="10"/>
  <c r="G81" i="10"/>
  <c r="I78" i="10"/>
  <c r="I9" i="10" s="1"/>
  <c r="E79" i="10"/>
  <c r="K77" i="10"/>
  <c r="K8" i="10"/>
  <c r="K95" i="10"/>
  <c r="M89" i="10"/>
  <c r="L92" i="10"/>
  <c r="E95" i="10"/>
  <c r="E93" i="10"/>
  <c r="E91" i="10"/>
  <c r="J88" i="10"/>
  <c r="F87" i="10"/>
  <c r="G86" i="10"/>
  <c r="E83" i="10"/>
  <c r="I83" i="10"/>
  <c r="F82" i="10"/>
  <c r="E81" i="10"/>
  <c r="J79" i="10"/>
  <c r="L79" i="10"/>
  <c r="L10" i="10" s="1"/>
  <c r="L77" i="10"/>
  <c r="L8" i="10"/>
  <c r="G94" i="10"/>
  <c r="D93" i="10"/>
  <c r="D85" i="10"/>
  <c r="F83" i="10"/>
  <c r="M96" i="10"/>
  <c r="K94" i="10"/>
  <c r="E92" i="10"/>
  <c r="E89" i="10"/>
  <c r="M97" i="10"/>
  <c r="G96" i="10"/>
  <c r="D95" i="10"/>
  <c r="F94" i="10"/>
  <c r="L93" i="10"/>
  <c r="L24" i="10" s="1"/>
  <c r="F91" i="10"/>
  <c r="H89" i="10"/>
  <c r="E88" i="10"/>
  <c r="H86" i="10"/>
  <c r="L84" i="10"/>
  <c r="D83" i="10"/>
  <c r="L83" i="10"/>
  <c r="L82" i="10"/>
  <c r="L13" i="10" s="1"/>
  <c r="H80" i="10"/>
  <c r="G79" i="10"/>
  <c r="H78" i="10"/>
  <c r="M77" i="10"/>
  <c r="M8" i="10" s="1"/>
  <c r="K97" i="10"/>
  <c r="H94" i="10"/>
  <c r="K90" i="10"/>
  <c r="J96" i="10"/>
  <c r="G90" i="10"/>
  <c r="D84" i="10"/>
  <c r="M82" i="10"/>
  <c r="M13" i="10" s="1"/>
  <c r="L81" i="10"/>
  <c r="L12" i="10" s="1"/>
  <c r="E80" i="10"/>
  <c r="M78" i="10"/>
  <c r="M9" i="10" s="1"/>
  <c r="D79" i="10"/>
  <c r="E77" i="10"/>
  <c r="E96" i="10"/>
  <c r="H91" i="10"/>
  <c r="F85" i="10"/>
  <c r="K91" i="10"/>
  <c r="I97" i="10"/>
  <c r="H95" i="10"/>
  <c r="H26" i="10" s="1"/>
  <c r="D94" i="10"/>
  <c r="G93" i="10"/>
  <c r="I92" i="10"/>
  <c r="I23" i="10" s="1"/>
  <c r="I89" i="10"/>
  <c r="H88" i="10"/>
  <c r="F97" i="10"/>
  <c r="H96" i="10"/>
  <c r="F95" i="10"/>
  <c r="F26" i="10" s="1"/>
  <c r="L94" i="10"/>
  <c r="M93" i="10"/>
  <c r="M24" i="10" s="1"/>
  <c r="K92" i="10"/>
  <c r="K23" i="10" s="1"/>
  <c r="F90" i="10"/>
  <c r="J89" i="10"/>
  <c r="I88" i="10"/>
  <c r="G87" i="10"/>
  <c r="D86" i="10"/>
  <c r="G85" i="10"/>
  <c r="K84" i="10"/>
  <c r="I34" i="10"/>
  <c r="I11" i="10" s="1"/>
  <c r="I82" i="10"/>
  <c r="I13" i="10" s="1"/>
  <c r="F81" i="10"/>
  <c r="D80" i="10"/>
  <c r="M79" i="10"/>
  <c r="M10" i="10" s="1"/>
  <c r="D78" i="10"/>
  <c r="D9" i="10" s="1"/>
  <c r="F77" i="10"/>
  <c r="H93" i="10"/>
  <c r="I87" i="10"/>
  <c r="I95" i="10"/>
  <c r="J97" i="10"/>
  <c r="I96" i="10"/>
  <c r="G95" i="10"/>
  <c r="M92" i="10"/>
  <c r="L90" i="10"/>
  <c r="G88" i="10"/>
  <c r="G83" i="10"/>
  <c r="I77" i="10"/>
  <c r="I8" i="10" s="1"/>
  <c r="L97" i="10"/>
  <c r="D96" i="10"/>
  <c r="M48" i="10"/>
  <c r="M25" i="10" s="1"/>
  <c r="K93" i="10"/>
  <c r="F92" i="10"/>
  <c r="L91" i="10"/>
  <c r="M90" i="10"/>
  <c r="G89" i="10"/>
  <c r="M88" i="10"/>
  <c r="D87" i="10"/>
  <c r="J86" i="10"/>
  <c r="I86" i="10"/>
  <c r="J85" i="10"/>
  <c r="J16" i="10" s="1"/>
  <c r="G84" i="10"/>
  <c r="J83" i="10"/>
  <c r="K82" i="10"/>
  <c r="K13" i="10" s="1"/>
  <c r="H81" i="10"/>
  <c r="K80" i="10"/>
  <c r="K11" i="10"/>
  <c r="E78" i="10"/>
  <c r="H79" i="10"/>
  <c r="H10" i="10"/>
  <c r="J77" i="10"/>
  <c r="J8" i="10"/>
  <c r="F96" i="10"/>
  <c r="J93" i="10"/>
  <c r="K88" i="10"/>
  <c r="K19" i="10" s="1"/>
  <c r="E85" i="10"/>
  <c r="I91" i="10"/>
  <c r="F89" i="10"/>
  <c r="K87" i="10"/>
  <c r="E40" i="10"/>
  <c r="E17" i="10" s="1"/>
  <c r="F86" i="10"/>
  <c r="M84" i="10"/>
  <c r="M15" i="10" s="1"/>
  <c r="H82" i="10"/>
  <c r="M81" i="10"/>
  <c r="M12" i="10" s="1"/>
  <c r="F80" i="10"/>
  <c r="F79" i="10"/>
  <c r="H97" i="10"/>
  <c r="M95" i="10"/>
  <c r="E94" i="10"/>
  <c r="L47" i="10"/>
  <c r="D92" i="10"/>
  <c r="D91" i="10"/>
  <c r="H90" i="10"/>
  <c r="K89" i="10"/>
  <c r="F88" i="10"/>
  <c r="M87" i="10"/>
  <c r="L86" i="10"/>
  <c r="L37" i="10"/>
  <c r="H85" i="10"/>
  <c r="H16" i="10" s="1"/>
  <c r="H84" i="10"/>
  <c r="H15" i="10" s="1"/>
  <c r="H83" i="10"/>
  <c r="E82" i="10"/>
  <c r="I81" i="10"/>
  <c r="M80" i="10"/>
  <c r="M11" i="10" s="1"/>
  <c r="F78" i="10"/>
  <c r="G78" i="10"/>
  <c r="G9" i="10" s="1"/>
  <c r="H77" i="10"/>
  <c r="H8" i="10" s="1"/>
  <c r="L89" i="10"/>
  <c r="J92" i="10"/>
  <c r="M91" i="10"/>
  <c r="I90" i="10"/>
  <c r="E87" i="10"/>
  <c r="K86" i="10"/>
  <c r="I85" i="10"/>
  <c r="L85" i="10"/>
  <c r="I84" i="10"/>
  <c r="G82" i="10"/>
  <c r="D81" i="10"/>
  <c r="G80" i="10"/>
  <c r="K79" i="10"/>
  <c r="L78" i="10"/>
  <c r="G97" i="10"/>
  <c r="K96" i="10"/>
  <c r="J95" i="10"/>
  <c r="I94" i="10"/>
  <c r="I93" i="10"/>
  <c r="H92" i="10"/>
  <c r="J91" i="10"/>
  <c r="J90" i="10"/>
  <c r="D89" i="10"/>
  <c r="L88" i="10"/>
  <c r="J87" i="10"/>
  <c r="M86" i="10"/>
  <c r="K85" i="10"/>
  <c r="E84" i="10"/>
  <c r="K83" i="10"/>
  <c r="K14" i="10" s="1"/>
  <c r="K81" i="10"/>
  <c r="J80" i="10"/>
  <c r="D31" i="10"/>
  <c r="D8" i="10" s="1"/>
  <c r="I79" i="10"/>
  <c r="E97" i="10"/>
  <c r="E28" i="10" s="1"/>
  <c r="L44" i="10"/>
  <c r="E41" i="10"/>
  <c r="K33" i="10"/>
  <c r="J49" i="10"/>
  <c r="E42" i="10"/>
  <c r="M39" i="10"/>
  <c r="G31" i="10"/>
  <c r="G40" i="10"/>
  <c r="E39" i="10"/>
  <c r="F47" i="10"/>
  <c r="J42" i="10"/>
  <c r="K42" i="10"/>
  <c r="J35" i="10"/>
  <c r="J12" i="10" s="1"/>
  <c r="J33" i="10"/>
  <c r="D48" i="10"/>
  <c r="M50" i="10"/>
  <c r="H40" i="10"/>
  <c r="D39" i="10"/>
  <c r="I35" i="10"/>
  <c r="D35" i="10"/>
  <c r="F50" i="10"/>
  <c r="M49" i="10"/>
  <c r="D34" i="10"/>
  <c r="D11" i="10" s="1"/>
  <c r="I41" i="10"/>
  <c r="F33" i="10"/>
  <c r="F10" i="10" s="1"/>
  <c r="L48" i="10"/>
  <c r="L25" i="10" s="1"/>
  <c r="D49" i="10"/>
  <c r="F46" i="10"/>
  <c r="L32" i="10"/>
  <c r="K47" i="10"/>
  <c r="K24" i="10" s="1"/>
  <c r="J50" i="10"/>
  <c r="F48" i="10"/>
  <c r="J47" i="10"/>
  <c r="J44" i="10"/>
  <c r="J21" i="10" s="1"/>
  <c r="I43" i="10"/>
  <c r="F41" i="10"/>
  <c r="F18" i="10" s="1"/>
  <c r="L41" i="10"/>
  <c r="L18" i="10" s="1"/>
  <c r="J46" i="10"/>
  <c r="J43" i="10"/>
  <c r="G38" i="10"/>
  <c r="G15" i="10" s="1"/>
  <c r="E37" i="10"/>
  <c r="E14" i="10" s="1"/>
  <c r="H35" i="10"/>
  <c r="D45" i="10"/>
  <c r="D22" i="10" s="1"/>
  <c r="E43" i="10"/>
  <c r="E20" i="10" s="1"/>
  <c r="H42" i="10"/>
  <c r="H19" i="10" s="1"/>
  <c r="F51" i="10"/>
  <c r="E48" i="10"/>
  <c r="G45" i="10"/>
  <c r="G22" i="10" s="1"/>
  <c r="F42" i="10"/>
  <c r="F19" i="10" s="1"/>
  <c r="L34" i="10"/>
  <c r="L11" i="10" s="1"/>
  <c r="J36" i="10"/>
  <c r="H37" i="10"/>
  <c r="H34" i="10"/>
  <c r="E36" i="10"/>
  <c r="L42" i="10"/>
  <c r="L40" i="10"/>
  <c r="J39" i="10"/>
  <c r="G50" i="10"/>
  <c r="H47" i="10"/>
  <c r="K35" i="10"/>
  <c r="H32" i="10"/>
  <c r="E34" i="10"/>
  <c r="E11" i="10" s="1"/>
  <c r="J41" i="10"/>
  <c r="F40" i="10"/>
  <c r="G39" i="10"/>
  <c r="G16" i="10" s="1"/>
  <c r="F35" i="10"/>
  <c r="F34" i="10"/>
  <c r="H49" i="10"/>
  <c r="I49" i="10"/>
  <c r="I26" i="10" s="1"/>
  <c r="G46" i="10"/>
  <c r="K43" i="10"/>
  <c r="M42" i="10"/>
  <c r="M19" i="10" s="1"/>
  <c r="K41" i="10"/>
  <c r="K18" i="10" s="1"/>
  <c r="K40" i="10"/>
  <c r="L38" i="10"/>
  <c r="L15" i="10" s="1"/>
  <c r="J37" i="10"/>
  <c r="J14" i="10" s="1"/>
  <c r="G36" i="10"/>
  <c r="G35" i="10"/>
  <c r="E33" i="10"/>
  <c r="E10" i="10" s="1"/>
  <c r="D33" i="10"/>
  <c r="D10" i="10" s="1"/>
  <c r="K44" i="10"/>
  <c r="K21" i="10" s="1"/>
  <c r="F43" i="10"/>
  <c r="F20" i="10" s="1"/>
  <c r="M41" i="10"/>
  <c r="D37" i="10"/>
  <c r="D14" i="10" s="1"/>
  <c r="M51" i="10"/>
  <c r="K48" i="10"/>
  <c r="M44" i="10"/>
  <c r="J40" i="10"/>
  <c r="G47" i="10"/>
  <c r="G24" i="10" s="1"/>
  <c r="E44" i="10"/>
  <c r="E21" i="10" s="1"/>
  <c r="I42" i="10"/>
  <c r="I19" i="10" s="1"/>
  <c r="M40" i="10"/>
  <c r="I38" i="10"/>
  <c r="I44" i="10"/>
  <c r="I21" i="10" s="1"/>
  <c r="H43" i="10"/>
  <c r="H20" i="10" s="1"/>
  <c r="I45" i="10"/>
  <c r="I22" i="10" s="1"/>
  <c r="H44" i="10"/>
  <c r="G41" i="10"/>
  <c r="G18" i="10" s="1"/>
  <c r="F39" i="10"/>
  <c r="F16" i="10" s="1"/>
  <c r="F38" i="10"/>
  <c r="F15" i="10" s="1"/>
  <c r="F36" i="10"/>
  <c r="F13" i="10" s="1"/>
  <c r="H51" i="10"/>
  <c r="L50" i="10"/>
  <c r="L27" i="10" s="1"/>
  <c r="M46" i="10"/>
  <c r="H46" i="10"/>
  <c r="E45" i="10"/>
  <c r="E22" i="10" s="1"/>
  <c r="K45" i="10"/>
  <c r="F44" i="10"/>
  <c r="G43" i="10"/>
  <c r="G20" i="10" s="1"/>
  <c r="G42" i="10"/>
  <c r="G19" i="10" s="1"/>
  <c r="D41" i="10"/>
  <c r="D18" i="10" s="1"/>
  <c r="I40" i="10"/>
  <c r="I17" i="10" s="1"/>
  <c r="K38" i="10"/>
  <c r="K15" i="10" s="1"/>
  <c r="H36" i="10"/>
  <c r="I51" i="10"/>
  <c r="M45" i="10"/>
  <c r="D38" i="10"/>
  <c r="D15" i="10" s="1"/>
  <c r="G34" i="10"/>
  <c r="H48" i="10"/>
  <c r="H25" i="10" s="1"/>
  <c r="D51" i="10"/>
  <c r="D28" i="10" s="1"/>
  <c r="E50" i="10"/>
  <c r="E27" i="10" s="1"/>
  <c r="E49" i="10"/>
  <c r="E26" i="10" s="1"/>
  <c r="I48" i="10"/>
  <c r="J48" i="10"/>
  <c r="L46" i="10"/>
  <c r="L45" i="10"/>
  <c r="L22" i="10" s="1"/>
  <c r="F45" i="10"/>
  <c r="F22" i="10" s="1"/>
  <c r="M43" i="10"/>
  <c r="L43" i="10"/>
  <c r="D40" i="10"/>
  <c r="L39" i="10"/>
  <c r="I33" i="10"/>
  <c r="I10" i="10" s="1"/>
  <c r="F37" i="10"/>
  <c r="F14" i="10" s="1"/>
  <c r="E35" i="10"/>
  <c r="E32" i="10"/>
  <c r="E9" i="10" s="1"/>
  <c r="K50" i="10"/>
  <c r="K27" i="10" s="1"/>
  <c r="L49" i="10"/>
  <c r="L26" i="10" s="1"/>
  <c r="J51" i="10"/>
  <c r="I50" i="10"/>
  <c r="G49" i="10"/>
  <c r="K49" i="10"/>
  <c r="I47" i="10"/>
  <c r="D47" i="10"/>
  <c r="D24" i="10" s="1"/>
  <c r="D46" i="10"/>
  <c r="D23" i="10" s="1"/>
  <c r="H45" i="10"/>
  <c r="H22" i="10" s="1"/>
  <c r="D44" i="10"/>
  <c r="K39" i="10"/>
  <c r="I39" i="10"/>
  <c r="E31" i="10"/>
  <c r="E8" i="10" s="1"/>
  <c r="G37" i="10"/>
  <c r="G51" i="10"/>
  <c r="K51" i="10"/>
  <c r="K28" i="10" s="1"/>
  <c r="H50" i="10"/>
  <c r="H27" i="10" s="1"/>
  <c r="D50" i="10"/>
  <c r="G48" i="10"/>
  <c r="G25" i="10" s="1"/>
  <c r="E47" i="10"/>
  <c r="E24" i="10" s="1"/>
  <c r="E46" i="10"/>
  <c r="E23" i="10" s="1"/>
  <c r="J45" i="10"/>
  <c r="G44" i="10"/>
  <c r="D43" i="10"/>
  <c r="H41" i="10"/>
  <c r="K32" i="10"/>
  <c r="K9" i="10" s="1"/>
  <c r="J34" i="10"/>
  <c r="E38" i="10"/>
  <c r="E15" i="10" s="1"/>
  <c r="I37" i="10"/>
  <c r="I14" i="10" s="1"/>
  <c r="D36" i="10"/>
  <c r="G33" i="10"/>
  <c r="F32" i="10"/>
  <c r="F9" i="10" s="1"/>
  <c r="F31" i="10"/>
  <c r="L51" i="10"/>
  <c r="L120" i="14" l="1"/>
  <c r="L28" i="14" s="1"/>
  <c r="W74" i="14"/>
  <c r="K120" i="14"/>
  <c r="K28" i="14" s="1"/>
  <c r="V74" i="14"/>
  <c r="E120" i="14"/>
  <c r="E28" i="14" s="1"/>
  <c r="P74" i="14"/>
  <c r="M120" i="14"/>
  <c r="M28" i="14" s="1"/>
  <c r="N120" i="14"/>
  <c r="N28" i="14" s="1"/>
  <c r="J120" i="14"/>
  <c r="J28" i="14" s="1"/>
  <c r="H120" i="14"/>
  <c r="H28" i="14" s="1"/>
  <c r="F120" i="14"/>
  <c r="F28" i="14" s="1"/>
  <c r="G120" i="14"/>
  <c r="G28" i="14" s="1"/>
  <c r="I120" i="14"/>
  <c r="I28" i="14" s="1"/>
  <c r="H18" i="10"/>
  <c r="H11" i="10"/>
  <c r="E19" i="10"/>
  <c r="L14" i="10"/>
  <c r="K10" i="10"/>
  <c r="J10" i="10"/>
  <c r="I28" i="10"/>
  <c r="M28" i="10"/>
  <c r="K20" i="10"/>
  <c r="G21" i="10"/>
  <c r="F21" i="10"/>
  <c r="G13" i="10"/>
  <c r="K25" i="10"/>
  <c r="M18" i="10"/>
  <c r="J20" i="10"/>
  <c r="G27" i="10"/>
  <c r="M21" i="10"/>
  <c r="F27" i="10"/>
  <c r="E16" i="10"/>
  <c r="F28" i="10"/>
  <c r="L17" i="10"/>
  <c r="D25" i="10"/>
  <c r="H9" i="10"/>
  <c r="F25" i="10"/>
  <c r="G41" i="19"/>
  <c r="G18" i="19" s="1"/>
  <c r="G39" i="19"/>
  <c r="G16" i="19" s="1"/>
  <c r="H14" i="19"/>
  <c r="J35" i="19"/>
  <c r="J12" i="19" s="1"/>
  <c r="D34" i="19"/>
  <c r="D11" i="19" s="1"/>
  <c r="E32" i="19"/>
  <c r="E43" i="19"/>
  <c r="E20" i="19" s="1"/>
  <c r="G42" i="19"/>
  <c r="G19" i="19" s="1"/>
  <c r="M35" i="19"/>
  <c r="K36" i="19"/>
  <c r="K13" i="19" s="1"/>
  <c r="F36" i="19"/>
  <c r="F13" i="19" s="1"/>
  <c r="L10" i="19"/>
  <c r="F35" i="19"/>
  <c r="F12" i="19" s="1"/>
  <c r="I34" i="19"/>
  <c r="I11" i="19" s="1"/>
  <c r="H31" i="19"/>
  <c r="H8" i="19" s="1"/>
  <c r="D32" i="19"/>
  <c r="D9" i="19" s="1"/>
  <c r="M32" i="19"/>
  <c r="M12" i="19"/>
  <c r="K33" i="19"/>
  <c r="I39" i="19"/>
  <c r="I16" i="19" s="1"/>
  <c r="G15" i="19"/>
  <c r="J46" i="19"/>
  <c r="J23" i="19" s="1"/>
  <c r="K44" i="19"/>
  <c r="K21" i="19" s="1"/>
  <c r="M44" i="19"/>
  <c r="M21" i="19" s="1"/>
  <c r="M41" i="19"/>
  <c r="I43" i="19"/>
  <c r="I20" i="19" s="1"/>
  <c r="M11" i="19"/>
  <c r="F10" i="19"/>
  <c r="G44" i="19"/>
  <c r="G21" i="19" s="1"/>
  <c r="J43" i="19"/>
  <c r="J20" i="19" s="1"/>
  <c r="L48" i="19"/>
  <c r="H48" i="19"/>
  <c r="H46" i="19"/>
  <c r="H23" i="19" s="1"/>
  <c r="I46" i="19"/>
  <c r="I23" i="19" s="1"/>
  <c r="D43" i="19"/>
  <c r="I40" i="19"/>
  <c r="I17" i="19" s="1"/>
  <c r="E18" i="19"/>
  <c r="L13" i="19"/>
  <c r="E35" i="19"/>
  <c r="E12" i="19" s="1"/>
  <c r="D20" i="19"/>
  <c r="L39" i="19"/>
  <c r="L16" i="19" s="1"/>
  <c r="E42" i="19"/>
  <c r="E19" i="19" s="1"/>
  <c r="D35" i="19"/>
  <c r="D12" i="19" s="1"/>
  <c r="F34" i="19"/>
  <c r="F11" i="19" s="1"/>
  <c r="J47" i="19"/>
  <c r="J24" i="19" s="1"/>
  <c r="F46" i="19"/>
  <c r="F23" i="19" s="1"/>
  <c r="F45" i="19"/>
  <c r="F22" i="19" s="1"/>
  <c r="J44" i="19"/>
  <c r="J21" i="19" s="1"/>
  <c r="E48" i="19"/>
  <c r="E25" i="19" s="1"/>
  <c r="E44" i="19"/>
  <c r="E21" i="19" s="1"/>
  <c r="K41" i="19"/>
  <c r="K18" i="19" s="1"/>
  <c r="L11" i="19"/>
  <c r="L12" i="19"/>
  <c r="G46" i="19"/>
  <c r="M18" i="19"/>
  <c r="J31" i="19"/>
  <c r="J8" i="19" s="1"/>
  <c r="I37" i="19"/>
  <c r="I14" i="19" s="1"/>
  <c r="H25" i="19"/>
  <c r="J48" i="19"/>
  <c r="E46" i="19"/>
  <c r="G45" i="19"/>
  <c r="G22" i="19" s="1"/>
  <c r="H44" i="19"/>
  <c r="H21" i="19" s="1"/>
  <c r="H42" i="19"/>
  <c r="H19" i="19" s="1"/>
  <c r="E40" i="19"/>
  <c r="E17" i="19" s="1"/>
  <c r="D40" i="19"/>
  <c r="D17" i="19" s="1"/>
  <c r="H36" i="19"/>
  <c r="H13" i="19" s="1"/>
  <c r="K10" i="19"/>
  <c r="E9" i="19"/>
  <c r="L47" i="19"/>
  <c r="L24" i="19" s="1"/>
  <c r="L40" i="19"/>
  <c r="L17" i="19" s="1"/>
  <c r="I38" i="19"/>
  <c r="D33" i="19"/>
  <c r="D10" i="19" s="1"/>
  <c r="H45" i="19"/>
  <c r="H22" i="19" s="1"/>
  <c r="L43" i="19"/>
  <c r="L20" i="19" s="1"/>
  <c r="E45" i="19"/>
  <c r="E22" i="19" s="1"/>
  <c r="H43" i="19"/>
  <c r="H20" i="19" s="1"/>
  <c r="F41" i="19"/>
  <c r="F18" i="19" s="1"/>
  <c r="J18" i="19"/>
  <c r="L37" i="19"/>
  <c r="L14" i="19" s="1"/>
  <c r="M9" i="19"/>
  <c r="E34" i="19"/>
  <c r="E11" i="19" s="1"/>
  <c r="I42" i="19"/>
  <c r="I19" i="19" s="1"/>
  <c r="I15" i="19"/>
  <c r="G49" i="19"/>
  <c r="G95" i="19"/>
  <c r="I95" i="19"/>
  <c r="I49" i="19"/>
  <c r="M48" i="19"/>
  <c r="M25" i="19" s="1"/>
  <c r="L25" i="19"/>
  <c r="F47" i="19"/>
  <c r="F24" i="19" s="1"/>
  <c r="D46" i="19"/>
  <c r="D23" i="19" s="1"/>
  <c r="D45" i="19"/>
  <c r="D22" i="19" s="1"/>
  <c r="L44" i="19"/>
  <c r="L21" i="19" s="1"/>
  <c r="M38" i="19"/>
  <c r="M15" i="19" s="1"/>
  <c r="E37" i="19"/>
  <c r="E14" i="19" s="1"/>
  <c r="J37" i="19"/>
  <c r="J14" i="19" s="1"/>
  <c r="H35" i="19"/>
  <c r="H12" i="19" s="1"/>
  <c r="G34" i="19"/>
  <c r="G11" i="19" s="1"/>
  <c r="G23" i="19"/>
  <c r="D42" i="19"/>
  <c r="D19" i="19" s="1"/>
  <c r="J13" i="19"/>
  <c r="H34" i="19"/>
  <c r="H11" i="19" s="1"/>
  <c r="D95" i="19"/>
  <c r="D49" i="19"/>
  <c r="L42" i="19"/>
  <c r="L19" i="19" s="1"/>
  <c r="M39" i="19"/>
  <c r="M16" i="19" s="1"/>
  <c r="E47" i="19"/>
  <c r="E24" i="19" s="1"/>
  <c r="L49" i="19"/>
  <c r="L95" i="19"/>
  <c r="K47" i="19"/>
  <c r="K24" i="19" s="1"/>
  <c r="I25" i="19"/>
  <c r="K46" i="19"/>
  <c r="K23" i="19" s="1"/>
  <c r="K45" i="19"/>
  <c r="K22" i="19" s="1"/>
  <c r="D41" i="19"/>
  <c r="D18" i="19" s="1"/>
  <c r="J40" i="19"/>
  <c r="J17" i="19" s="1"/>
  <c r="F39" i="19"/>
  <c r="F16" i="19" s="1"/>
  <c r="K39" i="19"/>
  <c r="K16" i="19" s="1"/>
  <c r="G37" i="19"/>
  <c r="G14" i="19" s="1"/>
  <c r="M37" i="19"/>
  <c r="M14" i="19" s="1"/>
  <c r="I36" i="19"/>
  <c r="I13" i="19" s="1"/>
  <c r="K32" i="19"/>
  <c r="K9" i="19" s="1"/>
  <c r="K31" i="19"/>
  <c r="K8" i="19" s="1"/>
  <c r="K34" i="19"/>
  <c r="K11" i="19" s="1"/>
  <c r="J33" i="19"/>
  <c r="J10" i="19" s="1"/>
  <c r="J49" i="19"/>
  <c r="J95" i="19"/>
  <c r="H95" i="19"/>
  <c r="H49" i="19"/>
  <c r="D25" i="19"/>
  <c r="J25" i="19"/>
  <c r="G47" i="19"/>
  <c r="G24" i="19" s="1"/>
  <c r="I45" i="19"/>
  <c r="I22" i="19" s="1"/>
  <c r="K43" i="19"/>
  <c r="K20" i="19" s="1"/>
  <c r="M43" i="19"/>
  <c r="M20" i="19" s="1"/>
  <c r="K42" i="19"/>
  <c r="K19" i="19" s="1"/>
  <c r="L41" i="19"/>
  <c r="L18" i="19" s="1"/>
  <c r="H40" i="19"/>
  <c r="H17" i="19" s="1"/>
  <c r="G40" i="19"/>
  <c r="G17" i="19" s="1"/>
  <c r="K38" i="19"/>
  <c r="K15" i="19" s="1"/>
  <c r="L38" i="19"/>
  <c r="L15" i="19" s="1"/>
  <c r="K37" i="19"/>
  <c r="K14" i="19" s="1"/>
  <c r="L32" i="19"/>
  <c r="L9" i="19" s="1"/>
  <c r="E36" i="19"/>
  <c r="E13" i="19" s="1"/>
  <c r="I35" i="19"/>
  <c r="I12" i="19" s="1"/>
  <c r="J34" i="19"/>
  <c r="J11" i="19" s="1"/>
  <c r="J32" i="19"/>
  <c r="J9" i="19" s="1"/>
  <c r="G33" i="19"/>
  <c r="G10" i="19" s="1"/>
  <c r="H33" i="19"/>
  <c r="H10" i="19" s="1"/>
  <c r="H32" i="19"/>
  <c r="H9" i="19" s="1"/>
  <c r="F32" i="19"/>
  <c r="F9" i="19" s="1"/>
  <c r="M95" i="19"/>
  <c r="M49" i="19"/>
  <c r="M47" i="19"/>
  <c r="M24" i="19" s="1"/>
  <c r="H47" i="19"/>
  <c r="H24" i="19" s="1"/>
  <c r="G43" i="19"/>
  <c r="G20" i="19" s="1"/>
  <c r="I41" i="19"/>
  <c r="I18" i="19" s="1"/>
  <c r="J39" i="19"/>
  <c r="J16" i="19" s="1"/>
  <c r="I32" i="19"/>
  <c r="I9" i="19" s="1"/>
  <c r="G25" i="19"/>
  <c r="E23" i="19"/>
  <c r="M36" i="19"/>
  <c r="M82" i="19"/>
  <c r="G35" i="19"/>
  <c r="G12" i="19" s="1"/>
  <c r="E95" i="19"/>
  <c r="E49" i="19"/>
  <c r="D44" i="19"/>
  <c r="D21" i="19" s="1"/>
  <c r="K40" i="19"/>
  <c r="K17" i="19" s="1"/>
  <c r="H39" i="19"/>
  <c r="H16" i="19" s="1"/>
  <c r="M33" i="19"/>
  <c r="M10" i="19" s="1"/>
  <c r="L31" i="19"/>
  <c r="L8" i="19" s="1"/>
  <c r="G32" i="19"/>
  <c r="G78" i="19"/>
  <c r="E38" i="19"/>
  <c r="E15" i="19" s="1"/>
  <c r="K95" i="19"/>
  <c r="K49" i="19"/>
  <c r="K25" i="19"/>
  <c r="I31" i="19"/>
  <c r="I8" i="19" s="1"/>
  <c r="F95" i="19"/>
  <c r="F49" i="19"/>
  <c r="F25" i="19"/>
  <c r="L46" i="19"/>
  <c r="L23" i="19" s="1"/>
  <c r="F42" i="19"/>
  <c r="F19" i="19" s="1"/>
  <c r="H41" i="19"/>
  <c r="H18" i="19" s="1"/>
  <c r="D31" i="19"/>
  <c r="D77" i="19"/>
  <c r="M27" i="19"/>
  <c r="H27" i="19"/>
  <c r="E97" i="19"/>
  <c r="E51" i="19"/>
  <c r="I27" i="19"/>
  <c r="J27" i="19"/>
  <c r="D97" i="19"/>
  <c r="D51" i="19"/>
  <c r="F97" i="19"/>
  <c r="F51" i="19"/>
  <c r="L27" i="19"/>
  <c r="K27" i="19"/>
  <c r="M97" i="19"/>
  <c r="M51" i="19"/>
  <c r="E27" i="19"/>
  <c r="L97" i="19"/>
  <c r="L51" i="19"/>
  <c r="G97" i="19"/>
  <c r="G51" i="19"/>
  <c r="F27" i="19"/>
  <c r="H97" i="19"/>
  <c r="H51" i="19"/>
  <c r="I97" i="19"/>
  <c r="I51" i="19"/>
  <c r="G27" i="19"/>
  <c r="J97" i="19"/>
  <c r="J51" i="19"/>
  <c r="K97" i="19"/>
  <c r="K51" i="19"/>
  <c r="D27" i="19"/>
  <c r="G97" i="18"/>
  <c r="G28" i="18" s="1"/>
  <c r="I27" i="18"/>
  <c r="H28" i="18"/>
  <c r="L51" i="18"/>
  <c r="L28" i="18" s="1"/>
  <c r="F97" i="18"/>
  <c r="F28" i="18" s="1"/>
  <c r="K97" i="18"/>
  <c r="K28" i="18" s="1"/>
  <c r="G27" i="18"/>
  <c r="I51" i="18"/>
  <c r="I28" i="18" s="1"/>
  <c r="J51" i="18"/>
  <c r="J28" i="18" s="1"/>
  <c r="M97" i="18"/>
  <c r="M28" i="18" s="1"/>
  <c r="D97" i="18"/>
  <c r="D28" i="18" s="1"/>
  <c r="E97" i="18"/>
  <c r="E28" i="18" s="1"/>
  <c r="C27" i="14"/>
  <c r="D74" i="12"/>
  <c r="D28" i="12"/>
  <c r="M74" i="12"/>
  <c r="M28" i="12"/>
  <c r="G74" i="12"/>
  <c r="G28" i="12"/>
  <c r="I74" i="12"/>
  <c r="I28" i="12"/>
  <c r="F74" i="12"/>
  <c r="F28" i="12"/>
  <c r="H74" i="12"/>
  <c r="H28" i="12"/>
  <c r="L74" i="12"/>
  <c r="L28" i="12"/>
  <c r="J74" i="12"/>
  <c r="J28" i="12" s="1"/>
  <c r="K74" i="12"/>
  <c r="K28" i="12"/>
  <c r="E74" i="12"/>
  <c r="E28" i="12"/>
  <c r="L19" i="10"/>
  <c r="M22" i="10"/>
  <c r="E25" i="10"/>
  <c r="J17" i="10"/>
  <c r="F8" i="10"/>
  <c r="D17" i="10"/>
  <c r="K26" i="10"/>
  <c r="D20" i="10"/>
  <c r="G11" i="10"/>
  <c r="J23" i="10"/>
  <c r="M26" i="10"/>
  <c r="G14" i="10"/>
  <c r="K22" i="10"/>
  <c r="M27" i="10"/>
  <c r="D12" i="10"/>
  <c r="L20" i="10"/>
  <c r="H28" i="10"/>
  <c r="G10" i="10"/>
  <c r="L21" i="10"/>
  <c r="D16" i="10"/>
  <c r="G17" i="10"/>
  <c r="J11" i="10"/>
  <c r="J22" i="10"/>
  <c r="F11" i="10"/>
  <c r="H12" i="10"/>
  <c r="M23" i="10"/>
  <c r="I20" i="10"/>
  <c r="K12" i="10"/>
  <c r="H23" i="10"/>
  <c r="I15" i="10"/>
  <c r="J24" i="10"/>
  <c r="G26" i="10"/>
  <c r="F12" i="10"/>
  <c r="J19" i="10"/>
  <c r="G23" i="10"/>
  <c r="D21" i="10"/>
  <c r="I24" i="10"/>
  <c r="L16" i="10"/>
  <c r="H13" i="10"/>
  <c r="I27" i="10"/>
  <c r="J27" i="10"/>
  <c r="D26" i="10"/>
  <c r="G12" i="10"/>
  <c r="F24" i="10"/>
  <c r="J25" i="10"/>
  <c r="I25" i="10"/>
  <c r="I16" i="10"/>
  <c r="I12" i="10"/>
  <c r="H21" i="10"/>
  <c r="F23" i="10"/>
  <c r="J28" i="10"/>
  <c r="J13" i="10"/>
  <c r="J26" i="10"/>
  <c r="K17" i="10"/>
  <c r="E13" i="10"/>
  <c r="F17" i="10"/>
  <c r="K16" i="10"/>
  <c r="E18" i="10"/>
  <c r="H14" i="10"/>
  <c r="M17" i="10"/>
  <c r="G28" i="10"/>
  <c r="D27" i="10"/>
  <c r="I18" i="10"/>
  <c r="H17" i="10"/>
  <c r="E12" i="10"/>
  <c r="L23" i="10"/>
  <c r="J18" i="10"/>
  <c r="L9" i="10"/>
  <c r="L28" i="10"/>
  <c r="H24" i="10"/>
  <c r="M20" i="10"/>
  <c r="M16" i="10"/>
  <c r="G8" i="10"/>
  <c r="D13" i="10"/>
  <c r="D8" i="19" l="1"/>
  <c r="G9" i="19"/>
  <c r="H26" i="19"/>
  <c r="D26" i="19"/>
  <c r="I26" i="19"/>
  <c r="L26" i="19"/>
  <c r="G26" i="19"/>
  <c r="M26" i="19"/>
  <c r="F26" i="19"/>
  <c r="E26" i="19"/>
  <c r="K26" i="19"/>
  <c r="M13" i="19"/>
  <c r="J26" i="19"/>
  <c r="D28" i="19"/>
  <c r="L28" i="19"/>
  <c r="I28" i="19"/>
  <c r="K28" i="19"/>
  <c r="J28" i="19"/>
  <c r="M28" i="19"/>
  <c r="H28" i="19"/>
  <c r="F28" i="19"/>
  <c r="G28" i="19"/>
  <c r="E28" i="19"/>
  <c r="C9" i="8"/>
  <c r="C9" i="7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9" i="6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D77" i="8"/>
  <c r="D8" i="8" s="1"/>
  <c r="E7" i="8"/>
  <c r="E7" i="7"/>
  <c r="F7" i="7" s="1"/>
  <c r="E7" i="6"/>
  <c r="D8" i="6"/>
  <c r="E50" i="6" l="1"/>
  <c r="E44" i="6"/>
  <c r="E38" i="6"/>
  <c r="E32" i="6"/>
  <c r="E46" i="6"/>
  <c r="E51" i="6"/>
  <c r="E45" i="6"/>
  <c r="E39" i="6"/>
  <c r="E33" i="6"/>
  <c r="E34" i="6"/>
  <c r="E47" i="6"/>
  <c r="E41" i="6"/>
  <c r="E35" i="6"/>
  <c r="E49" i="6"/>
  <c r="E40" i="6"/>
  <c r="E31" i="6"/>
  <c r="E48" i="6"/>
  <c r="E42" i="6"/>
  <c r="E36" i="6"/>
  <c r="E37" i="6"/>
  <c r="E43" i="6"/>
  <c r="C10" i="8"/>
  <c r="V25" i="8"/>
  <c r="V26" i="8" s="1"/>
  <c r="F7" i="8"/>
  <c r="E54" i="8"/>
  <c r="E31" i="8" s="1"/>
  <c r="E55" i="8"/>
  <c r="E32" i="8" s="1"/>
  <c r="F7" i="6"/>
  <c r="E9" i="7"/>
  <c r="D8" i="7"/>
  <c r="D15" i="6"/>
  <c r="D56" i="8"/>
  <c r="E56" i="8"/>
  <c r="D55" i="8"/>
  <c r="D32" i="8" s="1"/>
  <c r="G7" i="7"/>
  <c r="D9" i="7"/>
  <c r="D28" i="6"/>
  <c r="D24" i="6"/>
  <c r="D12" i="6"/>
  <c r="D13" i="6"/>
  <c r="D25" i="6"/>
  <c r="D19" i="6"/>
  <c r="D20" i="6"/>
  <c r="D22" i="6"/>
  <c r="D14" i="6"/>
  <c r="D26" i="6"/>
  <c r="D18" i="6"/>
  <c r="D9" i="6"/>
  <c r="D11" i="6"/>
  <c r="D27" i="6"/>
  <c r="D21" i="6"/>
  <c r="D10" i="6"/>
  <c r="D23" i="6"/>
  <c r="D16" i="6"/>
  <c r="D17" i="6"/>
  <c r="F46" i="6" l="1"/>
  <c r="F47" i="6"/>
  <c r="F51" i="6"/>
  <c r="F45" i="6"/>
  <c r="F39" i="6"/>
  <c r="F33" i="6"/>
  <c r="F40" i="6"/>
  <c r="F34" i="6"/>
  <c r="F35" i="6"/>
  <c r="F48" i="6"/>
  <c r="F42" i="6"/>
  <c r="F36" i="6"/>
  <c r="F41" i="6"/>
  <c r="F49" i="6"/>
  <c r="F43" i="6"/>
  <c r="F37" i="6"/>
  <c r="F31" i="6"/>
  <c r="F50" i="6"/>
  <c r="F44" i="6"/>
  <c r="F38" i="6"/>
  <c r="F32" i="6"/>
  <c r="F56" i="8"/>
  <c r="F55" i="8"/>
  <c r="F32" i="8" s="1"/>
  <c r="G7" i="8"/>
  <c r="F54" i="8"/>
  <c r="F77" i="8" s="1"/>
  <c r="C11" i="8"/>
  <c r="E33" i="8"/>
  <c r="F33" i="8"/>
  <c r="E78" i="8"/>
  <c r="E9" i="8" s="1"/>
  <c r="E77" i="8"/>
  <c r="E8" i="8" s="1"/>
  <c r="G56" i="8"/>
  <c r="G7" i="6"/>
  <c r="E8" i="7"/>
  <c r="F8" i="7"/>
  <c r="F9" i="7"/>
  <c r="F79" i="8"/>
  <c r="F78" i="8"/>
  <c r="E79" i="8"/>
  <c r="D78" i="8"/>
  <c r="D9" i="8" s="1"/>
  <c r="D79" i="8"/>
  <c r="D10" i="8" s="1"/>
  <c r="G57" i="8"/>
  <c r="F57" i="8"/>
  <c r="E57" i="8"/>
  <c r="D57" i="8"/>
  <c r="H7" i="8"/>
  <c r="G54" i="8"/>
  <c r="G55" i="8"/>
  <c r="H7" i="7"/>
  <c r="G10" i="7"/>
  <c r="E8" i="6"/>
  <c r="E24" i="6"/>
  <c r="E18" i="6"/>
  <c r="E12" i="6"/>
  <c r="E25" i="6"/>
  <c r="E19" i="6"/>
  <c r="E13" i="6"/>
  <c r="E27" i="6"/>
  <c r="E21" i="6"/>
  <c r="E15" i="6"/>
  <c r="E9" i="6"/>
  <c r="E28" i="6"/>
  <c r="E22" i="6"/>
  <c r="E16" i="6"/>
  <c r="E10" i="6"/>
  <c r="E23" i="6"/>
  <c r="E17" i="6"/>
  <c r="E11" i="6"/>
  <c r="E26" i="6"/>
  <c r="E20" i="6"/>
  <c r="E14" i="6"/>
  <c r="G51" i="6" l="1"/>
  <c r="G45" i="6"/>
  <c r="G39" i="6"/>
  <c r="G33" i="6"/>
  <c r="G47" i="6"/>
  <c r="G46" i="6"/>
  <c r="G40" i="6"/>
  <c r="G34" i="6"/>
  <c r="G48" i="6"/>
  <c r="G42" i="6"/>
  <c r="G36" i="6"/>
  <c r="G44" i="6"/>
  <c r="G50" i="6"/>
  <c r="G49" i="6"/>
  <c r="G43" i="6"/>
  <c r="G37" i="6"/>
  <c r="G31" i="6"/>
  <c r="G32" i="6"/>
  <c r="G35" i="6"/>
  <c r="G38" i="6"/>
  <c r="G41" i="6"/>
  <c r="E10" i="8"/>
  <c r="F10" i="8"/>
  <c r="F9" i="8"/>
  <c r="C12" i="8"/>
  <c r="F34" i="8"/>
  <c r="E34" i="8"/>
  <c r="G34" i="8"/>
  <c r="G31" i="8"/>
  <c r="G32" i="8"/>
  <c r="G33" i="8"/>
  <c r="F31" i="8"/>
  <c r="F8" i="8" s="1"/>
  <c r="G79" i="8"/>
  <c r="H57" i="8"/>
  <c r="H34" i="8" s="1"/>
  <c r="H7" i="6"/>
  <c r="E11" i="7"/>
  <c r="G8" i="7"/>
  <c r="D10" i="7"/>
  <c r="E10" i="7"/>
  <c r="G9" i="7"/>
  <c r="G11" i="7"/>
  <c r="F11" i="7"/>
  <c r="F10" i="7"/>
  <c r="H12" i="7"/>
  <c r="D11" i="7"/>
  <c r="G77" i="8"/>
  <c r="G8" i="8" s="1"/>
  <c r="E80" i="8"/>
  <c r="E11" i="8" s="1"/>
  <c r="F80" i="8"/>
  <c r="F11" i="8" s="1"/>
  <c r="G80" i="8"/>
  <c r="G78" i="8"/>
  <c r="H54" i="8"/>
  <c r="H31" i="8" s="1"/>
  <c r="I7" i="8"/>
  <c r="H56" i="8"/>
  <c r="H33" i="8" s="1"/>
  <c r="H55" i="8"/>
  <c r="D80" i="8"/>
  <c r="D11" i="8" s="1"/>
  <c r="H58" i="8"/>
  <c r="G58" i="8"/>
  <c r="F58" i="8"/>
  <c r="E58" i="8"/>
  <c r="D58" i="8"/>
  <c r="I7" i="7"/>
  <c r="F24" i="6"/>
  <c r="F18" i="6"/>
  <c r="F12" i="6"/>
  <c r="F13" i="6"/>
  <c r="F26" i="6"/>
  <c r="F20" i="6"/>
  <c r="F25" i="6"/>
  <c r="F19" i="6"/>
  <c r="F27" i="6"/>
  <c r="F21" i="6"/>
  <c r="F15" i="6"/>
  <c r="F9" i="6"/>
  <c r="F23" i="6"/>
  <c r="F17" i="6"/>
  <c r="F11" i="6"/>
  <c r="F14" i="6"/>
  <c r="F8" i="6"/>
  <c r="F28" i="6"/>
  <c r="F22" i="6"/>
  <c r="F16" i="6"/>
  <c r="F10" i="6"/>
  <c r="H35" i="6" l="1"/>
  <c r="H46" i="6"/>
  <c r="H40" i="6"/>
  <c r="H34" i="6"/>
  <c r="H36" i="6"/>
  <c r="H47" i="6"/>
  <c r="H41" i="6"/>
  <c r="H42" i="6"/>
  <c r="H49" i="6"/>
  <c r="H43" i="6"/>
  <c r="H37" i="6"/>
  <c r="H31" i="6"/>
  <c r="H32" i="6"/>
  <c r="H50" i="6"/>
  <c r="H44" i="6"/>
  <c r="H38" i="6"/>
  <c r="H48" i="6"/>
  <c r="H51" i="6"/>
  <c r="H45" i="6"/>
  <c r="H39" i="6"/>
  <c r="H33" i="6"/>
  <c r="G9" i="8"/>
  <c r="G11" i="8"/>
  <c r="G10" i="8"/>
  <c r="C13" i="8"/>
  <c r="H35" i="8"/>
  <c r="F35" i="8"/>
  <c r="G35" i="8"/>
  <c r="E35" i="8"/>
  <c r="H32" i="8"/>
  <c r="I33" i="8"/>
  <c r="H80" i="8"/>
  <c r="H11" i="8" s="1"/>
  <c r="I58" i="8"/>
  <c r="H13" i="6"/>
  <c r="I7" i="6"/>
  <c r="D12" i="7"/>
  <c r="H9" i="7"/>
  <c r="H13" i="7"/>
  <c r="H10" i="7"/>
  <c r="H11" i="7"/>
  <c r="H8" i="7"/>
  <c r="G12" i="7"/>
  <c r="F12" i="7"/>
  <c r="E12" i="7"/>
  <c r="H78" i="8"/>
  <c r="H79" i="8"/>
  <c r="H10" i="8" s="1"/>
  <c r="H77" i="8"/>
  <c r="H8" i="8" s="1"/>
  <c r="E81" i="8"/>
  <c r="E12" i="8" s="1"/>
  <c r="F81" i="8"/>
  <c r="F12" i="8" s="1"/>
  <c r="G81" i="8"/>
  <c r="G12" i="8" s="1"/>
  <c r="H81" i="8"/>
  <c r="I59" i="8"/>
  <c r="H59" i="8"/>
  <c r="G59" i="8"/>
  <c r="F59" i="8"/>
  <c r="E59" i="8"/>
  <c r="D59" i="8"/>
  <c r="D81" i="8"/>
  <c r="I56" i="8"/>
  <c r="I54" i="8"/>
  <c r="I31" i="8" s="1"/>
  <c r="J7" i="8"/>
  <c r="I55" i="8"/>
  <c r="I32" i="8" s="1"/>
  <c r="I57" i="8"/>
  <c r="I34" i="8" s="1"/>
  <c r="J7" i="7"/>
  <c r="D14" i="7"/>
  <c r="G25" i="6"/>
  <c r="G19" i="6"/>
  <c r="G13" i="6"/>
  <c r="G15" i="6"/>
  <c r="G28" i="6"/>
  <c r="G22" i="6"/>
  <c r="G16" i="6"/>
  <c r="G10" i="6"/>
  <c r="G17" i="6"/>
  <c r="G11" i="6"/>
  <c r="G27" i="6"/>
  <c r="G9" i="6"/>
  <c r="G23" i="6"/>
  <c r="G21" i="6"/>
  <c r="G24" i="6"/>
  <c r="G18" i="6"/>
  <c r="G12" i="6"/>
  <c r="G26" i="6"/>
  <c r="G20" i="6"/>
  <c r="G14" i="6"/>
  <c r="G8" i="6"/>
  <c r="I46" i="6" l="1"/>
  <c r="I40" i="6"/>
  <c r="I34" i="6"/>
  <c r="I42" i="6"/>
  <c r="I47" i="6"/>
  <c r="I41" i="6"/>
  <c r="I35" i="6"/>
  <c r="I48" i="6"/>
  <c r="I49" i="6"/>
  <c r="I43" i="6"/>
  <c r="I37" i="6"/>
  <c r="I31" i="6"/>
  <c r="I39" i="6"/>
  <c r="I45" i="6"/>
  <c r="I36" i="6"/>
  <c r="I50" i="6"/>
  <c r="I44" i="6"/>
  <c r="I38" i="6"/>
  <c r="I32" i="6"/>
  <c r="I51" i="6"/>
  <c r="I33" i="6"/>
  <c r="D12" i="8"/>
  <c r="H9" i="8"/>
  <c r="H12" i="8"/>
  <c r="I35" i="8"/>
  <c r="C14" i="8"/>
  <c r="H36" i="8"/>
  <c r="I36" i="8"/>
  <c r="G36" i="8"/>
  <c r="F36" i="8"/>
  <c r="E36" i="8"/>
  <c r="E13" i="8" s="1"/>
  <c r="I81" i="8"/>
  <c r="I12" i="8" s="1"/>
  <c r="J59" i="8"/>
  <c r="J36" i="8" s="1"/>
  <c r="J7" i="6"/>
  <c r="F13" i="7"/>
  <c r="I9" i="7"/>
  <c r="I10" i="7"/>
  <c r="I12" i="7"/>
  <c r="G13" i="7"/>
  <c r="H14" i="7"/>
  <c r="I11" i="7"/>
  <c r="I13" i="7"/>
  <c r="D13" i="7"/>
  <c r="E13" i="7"/>
  <c r="I8" i="7"/>
  <c r="E82" i="8"/>
  <c r="F82" i="8"/>
  <c r="G82" i="8"/>
  <c r="I77" i="8"/>
  <c r="I8" i="8" s="1"/>
  <c r="I82" i="8"/>
  <c r="I13" i="8" s="1"/>
  <c r="I79" i="8"/>
  <c r="I10" i="8" s="1"/>
  <c r="H82" i="8"/>
  <c r="H13" i="8" s="1"/>
  <c r="I80" i="8"/>
  <c r="I11" i="8" s="1"/>
  <c r="I78" i="8"/>
  <c r="I9" i="8" s="1"/>
  <c r="D82" i="8"/>
  <c r="J54" i="8"/>
  <c r="J31" i="8" s="1"/>
  <c r="K7" i="8"/>
  <c r="J55" i="8"/>
  <c r="J32" i="8" s="1"/>
  <c r="J56" i="8"/>
  <c r="J33" i="8" s="1"/>
  <c r="J57" i="8"/>
  <c r="J34" i="8" s="1"/>
  <c r="J58" i="8"/>
  <c r="J35" i="8" s="1"/>
  <c r="E60" i="8"/>
  <c r="J60" i="8"/>
  <c r="I60" i="8"/>
  <c r="H60" i="8"/>
  <c r="G60" i="8"/>
  <c r="F60" i="8"/>
  <c r="D60" i="8"/>
  <c r="D15" i="7"/>
  <c r="K7" i="7"/>
  <c r="J14" i="7"/>
  <c r="H25" i="6"/>
  <c r="H19" i="6"/>
  <c r="H20" i="6"/>
  <c r="H8" i="6"/>
  <c r="H26" i="6"/>
  <c r="H14" i="6"/>
  <c r="H27" i="6"/>
  <c r="H28" i="6"/>
  <c r="H22" i="6"/>
  <c r="H16" i="6"/>
  <c r="H10" i="6"/>
  <c r="H15" i="6"/>
  <c r="H9" i="6"/>
  <c r="H23" i="6"/>
  <c r="H17" i="6"/>
  <c r="H11" i="6"/>
  <c r="H24" i="6"/>
  <c r="H18" i="6"/>
  <c r="H12" i="6"/>
  <c r="H21" i="6"/>
  <c r="J42" i="6" l="1"/>
  <c r="J37" i="6"/>
  <c r="J47" i="6"/>
  <c r="J41" i="6"/>
  <c r="J35" i="6"/>
  <c r="J36" i="6"/>
  <c r="J48" i="6"/>
  <c r="J33" i="6"/>
  <c r="J43" i="6"/>
  <c r="J50" i="6"/>
  <c r="J44" i="6"/>
  <c r="J38" i="6"/>
  <c r="J32" i="6"/>
  <c r="J49" i="6"/>
  <c r="J31" i="6"/>
  <c r="J51" i="6"/>
  <c r="J45" i="6"/>
  <c r="J39" i="6"/>
  <c r="J46" i="6"/>
  <c r="J40" i="6"/>
  <c r="J34" i="6"/>
  <c r="F13" i="8"/>
  <c r="D13" i="8"/>
  <c r="G13" i="8"/>
  <c r="C15" i="8"/>
  <c r="E61" i="8" s="1"/>
  <c r="J37" i="8"/>
  <c r="I37" i="8"/>
  <c r="H37" i="8"/>
  <c r="E37" i="8"/>
  <c r="G37" i="8"/>
  <c r="F37" i="8"/>
  <c r="J82" i="8"/>
  <c r="J13" i="8" s="1"/>
  <c r="K60" i="8"/>
  <c r="K7" i="6"/>
  <c r="J9" i="7"/>
  <c r="I15" i="7"/>
  <c r="J15" i="7"/>
  <c r="G14" i="7"/>
  <c r="G15" i="7"/>
  <c r="F14" i="7"/>
  <c r="J13" i="7"/>
  <c r="E14" i="7"/>
  <c r="J12" i="7"/>
  <c r="I14" i="7"/>
  <c r="K15" i="7"/>
  <c r="J11" i="7"/>
  <c r="E15" i="7"/>
  <c r="J10" i="7"/>
  <c r="J8" i="7"/>
  <c r="F15" i="7"/>
  <c r="H15" i="7"/>
  <c r="H83" i="8"/>
  <c r="H14" i="8" s="1"/>
  <c r="J81" i="8"/>
  <c r="J12" i="8" s="1"/>
  <c r="I83" i="8"/>
  <c r="I14" i="8" s="1"/>
  <c r="J79" i="8"/>
  <c r="J10" i="8" s="1"/>
  <c r="E83" i="8"/>
  <c r="E14" i="8" s="1"/>
  <c r="J78" i="8"/>
  <c r="J9" i="8" s="1"/>
  <c r="J83" i="8"/>
  <c r="J14" i="8" s="1"/>
  <c r="J80" i="8"/>
  <c r="J11" i="8" s="1"/>
  <c r="F83" i="8"/>
  <c r="G83" i="8"/>
  <c r="J77" i="8"/>
  <c r="J8" i="8" s="1"/>
  <c r="D61" i="8"/>
  <c r="G61" i="8"/>
  <c r="K61" i="8"/>
  <c r="J61" i="8"/>
  <c r="I61" i="8"/>
  <c r="H61" i="8"/>
  <c r="F61" i="8"/>
  <c r="D83" i="8"/>
  <c r="K54" i="8"/>
  <c r="K31" i="8" s="1"/>
  <c r="L7" i="8"/>
  <c r="K55" i="8"/>
  <c r="K56" i="8"/>
  <c r="K57" i="8"/>
  <c r="K34" i="8" s="1"/>
  <c r="K58" i="8"/>
  <c r="K59" i="8"/>
  <c r="D16" i="7"/>
  <c r="L7" i="7"/>
  <c r="I21" i="6"/>
  <c r="I28" i="6"/>
  <c r="I26" i="6"/>
  <c r="I20" i="6"/>
  <c r="I14" i="6"/>
  <c r="I8" i="6"/>
  <c r="I27" i="6"/>
  <c r="I15" i="6"/>
  <c r="I9" i="6"/>
  <c r="I22" i="6"/>
  <c r="I23" i="6"/>
  <c r="I17" i="6"/>
  <c r="I11" i="6"/>
  <c r="I24" i="6"/>
  <c r="I18" i="6"/>
  <c r="I12" i="6"/>
  <c r="I16" i="6"/>
  <c r="I10" i="6"/>
  <c r="I25" i="6"/>
  <c r="I19" i="6"/>
  <c r="I13" i="6"/>
  <c r="K47" i="6" l="1"/>
  <c r="K41" i="6"/>
  <c r="K35" i="6"/>
  <c r="K48" i="6"/>
  <c r="K42" i="6"/>
  <c r="K36" i="6"/>
  <c r="K43" i="6"/>
  <c r="K50" i="6"/>
  <c r="K44" i="6"/>
  <c r="K38" i="6"/>
  <c r="K32" i="6"/>
  <c r="K34" i="6"/>
  <c r="K40" i="6"/>
  <c r="K51" i="6"/>
  <c r="K45" i="6"/>
  <c r="K39" i="6"/>
  <c r="K33" i="6"/>
  <c r="K46" i="6"/>
  <c r="K37" i="6"/>
  <c r="K49" i="6"/>
  <c r="K31" i="6"/>
  <c r="G14" i="8"/>
  <c r="F14" i="8"/>
  <c r="D14" i="8"/>
  <c r="K33" i="8"/>
  <c r="K37" i="8"/>
  <c r="K36" i="8"/>
  <c r="K32" i="8"/>
  <c r="C16" i="8"/>
  <c r="E38" i="8"/>
  <c r="K38" i="8"/>
  <c r="K15" i="8"/>
  <c r="J38" i="8"/>
  <c r="I38" i="8"/>
  <c r="H38" i="8"/>
  <c r="G38" i="8"/>
  <c r="F38" i="8"/>
  <c r="K35" i="8"/>
  <c r="K83" i="8"/>
  <c r="K14" i="8" s="1"/>
  <c r="L61" i="8"/>
  <c r="L84" i="8" s="1"/>
  <c r="L7" i="6"/>
  <c r="K9" i="7"/>
  <c r="E16" i="7"/>
  <c r="F16" i="7"/>
  <c r="H16" i="7"/>
  <c r="J16" i="7"/>
  <c r="K14" i="7"/>
  <c r="K16" i="7"/>
  <c r="K13" i="7"/>
  <c r="L16" i="7"/>
  <c r="K12" i="7"/>
  <c r="K10" i="7"/>
  <c r="K11" i="7"/>
  <c r="I16" i="7"/>
  <c r="G16" i="7"/>
  <c r="K8" i="7"/>
  <c r="K77" i="8"/>
  <c r="K8" i="8" s="1"/>
  <c r="H84" i="8"/>
  <c r="H15" i="8" s="1"/>
  <c r="J84" i="8"/>
  <c r="J15" i="8" s="1"/>
  <c r="I84" i="8"/>
  <c r="I15" i="8" s="1"/>
  <c r="K82" i="8"/>
  <c r="K84" i="8"/>
  <c r="K81" i="8"/>
  <c r="K12" i="8" s="1"/>
  <c r="G84" i="8"/>
  <c r="G15" i="8" s="1"/>
  <c r="K80" i="8"/>
  <c r="K11" i="8" s="1"/>
  <c r="K79" i="8"/>
  <c r="K10" i="8" s="1"/>
  <c r="E84" i="8"/>
  <c r="E15" i="8" s="1"/>
  <c r="F84" i="8"/>
  <c r="F15" i="8" s="1"/>
  <c r="K78" i="8"/>
  <c r="K9" i="8" s="1"/>
  <c r="L54" i="8"/>
  <c r="L31" i="8" s="1"/>
  <c r="M7" i="8"/>
  <c r="L56" i="8"/>
  <c r="L55" i="8"/>
  <c r="L32" i="8" s="1"/>
  <c r="L57" i="8"/>
  <c r="L58" i="8"/>
  <c r="L59" i="8"/>
  <c r="L60" i="8"/>
  <c r="G62" i="8"/>
  <c r="F62" i="8"/>
  <c r="E62" i="8"/>
  <c r="D62" i="8"/>
  <c r="L62" i="8"/>
  <c r="K62" i="8"/>
  <c r="J62" i="8"/>
  <c r="I62" i="8"/>
  <c r="H62" i="8"/>
  <c r="D84" i="8"/>
  <c r="D15" i="8" s="1"/>
  <c r="M7" i="7"/>
  <c r="D17" i="7"/>
  <c r="J26" i="6"/>
  <c r="J20" i="6"/>
  <c r="J14" i="6"/>
  <c r="J8" i="6"/>
  <c r="J9" i="6"/>
  <c r="J22" i="6"/>
  <c r="J16" i="6"/>
  <c r="J10" i="6"/>
  <c r="J27" i="6"/>
  <c r="J21" i="6"/>
  <c r="J15" i="6"/>
  <c r="J23" i="6"/>
  <c r="J17" i="6"/>
  <c r="J11" i="6"/>
  <c r="J25" i="6"/>
  <c r="J19" i="6"/>
  <c r="J13" i="6"/>
  <c r="J24" i="6"/>
  <c r="J18" i="6"/>
  <c r="J12" i="6"/>
  <c r="J28" i="6"/>
  <c r="L49" i="6" l="1"/>
  <c r="L48" i="6"/>
  <c r="L42" i="6"/>
  <c r="L36" i="6"/>
  <c r="L44" i="6"/>
  <c r="L43" i="6"/>
  <c r="L37" i="6"/>
  <c r="L31" i="6"/>
  <c r="L51" i="6"/>
  <c r="L45" i="6"/>
  <c r="L39" i="6"/>
  <c r="L33" i="6"/>
  <c r="L34" i="6"/>
  <c r="L50" i="6"/>
  <c r="L46" i="6"/>
  <c r="L40" i="6"/>
  <c r="L38" i="6"/>
  <c r="L47" i="6"/>
  <c r="L41" i="6"/>
  <c r="L35" i="6"/>
  <c r="L32" i="6"/>
  <c r="K13" i="8"/>
  <c r="L34" i="8"/>
  <c r="L33" i="8"/>
  <c r="L38" i="8"/>
  <c r="L15" i="8" s="1"/>
  <c r="C17" i="8"/>
  <c r="G39" i="8"/>
  <c r="F39" i="8"/>
  <c r="E39" i="8"/>
  <c r="L39" i="8"/>
  <c r="H39" i="8"/>
  <c r="K39" i="8"/>
  <c r="J39" i="8"/>
  <c r="I39" i="8"/>
  <c r="L36" i="8"/>
  <c r="L35" i="8"/>
  <c r="L37" i="8"/>
  <c r="M62" i="8"/>
  <c r="M85" i="8" s="1"/>
  <c r="M7" i="6"/>
  <c r="F17" i="7"/>
  <c r="J17" i="7"/>
  <c r="L13" i="7"/>
  <c r="L17" i="7"/>
  <c r="L11" i="7"/>
  <c r="G17" i="7"/>
  <c r="L12" i="7"/>
  <c r="K17" i="7"/>
  <c r="M17" i="7"/>
  <c r="L9" i="7"/>
  <c r="L14" i="7"/>
  <c r="L10" i="7"/>
  <c r="E17" i="7"/>
  <c r="L8" i="7"/>
  <c r="H17" i="7"/>
  <c r="I17" i="7"/>
  <c r="L15" i="7"/>
  <c r="J85" i="8"/>
  <c r="J16" i="8" s="1"/>
  <c r="L79" i="8"/>
  <c r="L10" i="8" s="1"/>
  <c r="L85" i="8"/>
  <c r="L77" i="8"/>
  <c r="L8" i="8" s="1"/>
  <c r="F85" i="8"/>
  <c r="G85" i="8"/>
  <c r="L78" i="8"/>
  <c r="L9" i="8" s="1"/>
  <c r="K85" i="8"/>
  <c r="K16" i="8" s="1"/>
  <c r="E85" i="8"/>
  <c r="L83" i="8"/>
  <c r="L14" i="8" s="1"/>
  <c r="L82" i="8"/>
  <c r="L13" i="8" s="1"/>
  <c r="L81" i="8"/>
  <c r="L12" i="8" s="1"/>
  <c r="H85" i="8"/>
  <c r="H16" i="8" s="1"/>
  <c r="I85" i="8"/>
  <c r="I16" i="8" s="1"/>
  <c r="L80" i="8"/>
  <c r="L11" i="8" s="1"/>
  <c r="I63" i="8"/>
  <c r="H63" i="8"/>
  <c r="K63" i="8"/>
  <c r="G63" i="8"/>
  <c r="F63" i="8"/>
  <c r="E63" i="8"/>
  <c r="D63" i="8"/>
  <c r="M63" i="8"/>
  <c r="L63" i="8"/>
  <c r="J63" i="8"/>
  <c r="D85" i="8"/>
  <c r="D16" i="8" s="1"/>
  <c r="M54" i="8"/>
  <c r="M31" i="8" s="1"/>
  <c r="M55" i="8"/>
  <c r="M56" i="8"/>
  <c r="M57" i="8"/>
  <c r="M34" i="8" s="1"/>
  <c r="M58" i="8"/>
  <c r="M35" i="8" s="1"/>
  <c r="M59" i="8"/>
  <c r="M60" i="8"/>
  <c r="M37" i="8" s="1"/>
  <c r="M61" i="8"/>
  <c r="D18" i="7"/>
  <c r="K16" i="6"/>
  <c r="K17" i="6"/>
  <c r="K27" i="6"/>
  <c r="K21" i="6"/>
  <c r="K15" i="6"/>
  <c r="K9" i="6"/>
  <c r="K22" i="6"/>
  <c r="K11" i="6"/>
  <c r="K24" i="6"/>
  <c r="K18" i="6"/>
  <c r="K12" i="6"/>
  <c r="K19" i="6"/>
  <c r="K13" i="6"/>
  <c r="K25" i="6"/>
  <c r="K23" i="6"/>
  <c r="K26" i="6"/>
  <c r="K20" i="6"/>
  <c r="K14" i="6"/>
  <c r="K8" i="6"/>
  <c r="K28" i="6"/>
  <c r="K10" i="6"/>
  <c r="M48" i="6" l="1"/>
  <c r="M42" i="6"/>
  <c r="M36" i="6"/>
  <c r="M50" i="6"/>
  <c r="M38" i="6"/>
  <c r="M32" i="6"/>
  <c r="M49" i="6"/>
  <c r="M43" i="6"/>
  <c r="M37" i="6"/>
  <c r="M31" i="6"/>
  <c r="M51" i="6"/>
  <c r="M45" i="6"/>
  <c r="M39" i="6"/>
  <c r="M33" i="6"/>
  <c r="M35" i="6"/>
  <c r="M46" i="6"/>
  <c r="M40" i="6"/>
  <c r="M34" i="6"/>
  <c r="M41" i="6"/>
  <c r="M47" i="6"/>
  <c r="M44" i="6"/>
  <c r="L16" i="8"/>
  <c r="E16" i="8"/>
  <c r="G16" i="8"/>
  <c r="F16" i="8"/>
  <c r="M33" i="8"/>
  <c r="C18" i="8"/>
  <c r="F40" i="8"/>
  <c r="G40" i="8"/>
  <c r="E40" i="8"/>
  <c r="I40" i="8"/>
  <c r="M40" i="8"/>
  <c r="K40" i="8"/>
  <c r="J40" i="8"/>
  <c r="L40" i="8"/>
  <c r="H40" i="8"/>
  <c r="M32" i="8"/>
  <c r="M38" i="8"/>
  <c r="M39" i="8"/>
  <c r="M16" i="8" s="1"/>
  <c r="M36" i="8"/>
  <c r="M18" i="7"/>
  <c r="M15" i="7"/>
  <c r="E18" i="7"/>
  <c r="F18" i="7"/>
  <c r="M14" i="7"/>
  <c r="G18" i="7"/>
  <c r="H18" i="7"/>
  <c r="M12" i="7"/>
  <c r="I18" i="7"/>
  <c r="M16" i="7"/>
  <c r="M13" i="7"/>
  <c r="M10" i="7"/>
  <c r="M9" i="7"/>
  <c r="K18" i="7"/>
  <c r="J18" i="7"/>
  <c r="M11" i="7"/>
  <c r="M8" i="7"/>
  <c r="L18" i="7"/>
  <c r="M83" i="8"/>
  <c r="M14" i="8" s="1"/>
  <c r="E86" i="8"/>
  <c r="M81" i="8"/>
  <c r="M12" i="8" s="1"/>
  <c r="M80" i="8"/>
  <c r="M11" i="8" s="1"/>
  <c r="G86" i="8"/>
  <c r="G17" i="8" s="1"/>
  <c r="M79" i="8"/>
  <c r="M10" i="8" s="1"/>
  <c r="K86" i="8"/>
  <c r="K17" i="8" s="1"/>
  <c r="M78" i="8"/>
  <c r="M9" i="8" s="1"/>
  <c r="H86" i="8"/>
  <c r="M82" i="8"/>
  <c r="F86" i="8"/>
  <c r="M77" i="8"/>
  <c r="M8" i="8" s="1"/>
  <c r="J86" i="8"/>
  <c r="J17" i="8" s="1"/>
  <c r="L86" i="8"/>
  <c r="L17" i="8" s="1"/>
  <c r="I86" i="8"/>
  <c r="M84" i="8"/>
  <c r="M15" i="8" s="1"/>
  <c r="M86" i="8"/>
  <c r="M17" i="8" s="1"/>
  <c r="D86" i="8"/>
  <c r="D17" i="8" s="1"/>
  <c r="K64" i="8"/>
  <c r="J64" i="8"/>
  <c r="I64" i="8"/>
  <c r="H64" i="8"/>
  <c r="G64" i="8"/>
  <c r="F64" i="8"/>
  <c r="E64" i="8"/>
  <c r="D64" i="8"/>
  <c r="M64" i="8"/>
  <c r="L64" i="8"/>
  <c r="D19" i="7"/>
  <c r="L27" i="6"/>
  <c r="L21" i="6"/>
  <c r="L15" i="6"/>
  <c r="L9" i="6"/>
  <c r="L16" i="6"/>
  <c r="L10" i="6"/>
  <c r="L28" i="6"/>
  <c r="L22" i="6"/>
  <c r="L24" i="6"/>
  <c r="L18" i="6"/>
  <c r="L12" i="6"/>
  <c r="L20" i="6"/>
  <c r="L25" i="6"/>
  <c r="L19" i="6"/>
  <c r="L13" i="6"/>
  <c r="L26" i="6"/>
  <c r="L14" i="6"/>
  <c r="L8" i="6"/>
  <c r="L23" i="6"/>
  <c r="L17" i="6"/>
  <c r="L11" i="6"/>
  <c r="E17" i="8" l="1"/>
  <c r="I17" i="8"/>
  <c r="F17" i="8"/>
  <c r="M13" i="8"/>
  <c r="H17" i="8"/>
  <c r="C19" i="8"/>
  <c r="H41" i="8"/>
  <c r="F41" i="8"/>
  <c r="J41" i="8"/>
  <c r="G41" i="8"/>
  <c r="E41" i="8"/>
  <c r="L41" i="8"/>
  <c r="M41" i="8"/>
  <c r="K41" i="8"/>
  <c r="I41" i="8"/>
  <c r="F19" i="7"/>
  <c r="G19" i="7"/>
  <c r="E19" i="7"/>
  <c r="H19" i="7"/>
  <c r="J19" i="7"/>
  <c r="M19" i="7"/>
  <c r="I19" i="7"/>
  <c r="K19" i="7"/>
  <c r="L19" i="7"/>
  <c r="M87" i="8"/>
  <c r="M18" i="8" s="1"/>
  <c r="E87" i="8"/>
  <c r="F87" i="8"/>
  <c r="F18" i="8" s="1"/>
  <c r="G87" i="8"/>
  <c r="G18" i="8" s="1"/>
  <c r="I87" i="8"/>
  <c r="I18" i="8" s="1"/>
  <c r="H87" i="8"/>
  <c r="J87" i="8"/>
  <c r="K87" i="8"/>
  <c r="K18" i="8" s="1"/>
  <c r="L87" i="8"/>
  <c r="M65" i="8"/>
  <c r="L65" i="8"/>
  <c r="K65" i="8"/>
  <c r="J65" i="8"/>
  <c r="I65" i="8"/>
  <c r="H65" i="8"/>
  <c r="G65" i="8"/>
  <c r="F65" i="8"/>
  <c r="E65" i="8"/>
  <c r="D65" i="8"/>
  <c r="D87" i="8"/>
  <c r="D18" i="8" s="1"/>
  <c r="D20" i="7"/>
  <c r="M11" i="6"/>
  <c r="M28" i="6"/>
  <c r="M22" i="6"/>
  <c r="M16" i="6"/>
  <c r="M10" i="6"/>
  <c r="M24" i="6"/>
  <c r="M14" i="6"/>
  <c r="M8" i="6"/>
  <c r="M12" i="6"/>
  <c r="M25" i="6"/>
  <c r="M19" i="6"/>
  <c r="M13" i="6"/>
  <c r="M18" i="6"/>
  <c r="M26" i="6"/>
  <c r="M20" i="6"/>
  <c r="M27" i="6"/>
  <c r="M21" i="6"/>
  <c r="M15" i="6"/>
  <c r="M9" i="6"/>
  <c r="M23" i="6"/>
  <c r="M17" i="6"/>
  <c r="L18" i="8" l="1"/>
  <c r="J18" i="8"/>
  <c r="E18" i="8"/>
  <c r="H18" i="8"/>
  <c r="C20" i="8"/>
  <c r="G66" i="8" s="1"/>
  <c r="J42" i="8"/>
  <c r="H42" i="8"/>
  <c r="I42" i="8"/>
  <c r="I19" i="8" s="1"/>
  <c r="L42" i="8"/>
  <c r="G42" i="8"/>
  <c r="G19" i="8" s="1"/>
  <c r="L19" i="8"/>
  <c r="F42" i="8"/>
  <c r="K42" i="8"/>
  <c r="E42" i="8"/>
  <c r="M42" i="8"/>
  <c r="L20" i="7"/>
  <c r="H20" i="7"/>
  <c r="M20" i="7"/>
  <c r="I20" i="7"/>
  <c r="E20" i="7"/>
  <c r="F20" i="7"/>
  <c r="J20" i="7"/>
  <c r="G20" i="7"/>
  <c r="K20" i="7"/>
  <c r="G88" i="8"/>
  <c r="L88" i="8"/>
  <c r="F88" i="8"/>
  <c r="F19" i="8" s="1"/>
  <c r="H88" i="8"/>
  <c r="I88" i="8"/>
  <c r="M88" i="8"/>
  <c r="E88" i="8"/>
  <c r="E19" i="8" s="1"/>
  <c r="J88" i="8"/>
  <c r="J19" i="8" s="1"/>
  <c r="K88" i="8"/>
  <c r="K19" i="8" s="1"/>
  <c r="D88" i="8"/>
  <c r="D19" i="8" s="1"/>
  <c r="M66" i="8"/>
  <c r="L66" i="8"/>
  <c r="K66" i="8"/>
  <c r="J66" i="8"/>
  <c r="I66" i="8"/>
  <c r="H66" i="8"/>
  <c r="D66" i="8"/>
  <c r="D21" i="7"/>
  <c r="M19" i="8" l="1"/>
  <c r="F66" i="8"/>
  <c r="H19" i="8"/>
  <c r="C21" i="8"/>
  <c r="L43" i="8"/>
  <c r="J43" i="8"/>
  <c r="K43" i="8"/>
  <c r="I43" i="8"/>
  <c r="H43" i="8"/>
  <c r="G43" i="8"/>
  <c r="L20" i="8"/>
  <c r="F43" i="8"/>
  <c r="M43" i="8"/>
  <c r="E66" i="8"/>
  <c r="E43" i="8" s="1"/>
  <c r="F21" i="7"/>
  <c r="H21" i="7"/>
  <c r="L21" i="7"/>
  <c r="M21" i="7"/>
  <c r="J21" i="7"/>
  <c r="G21" i="7"/>
  <c r="I21" i="7"/>
  <c r="K21" i="7"/>
  <c r="E21" i="7"/>
  <c r="J89" i="8"/>
  <c r="J20" i="8" s="1"/>
  <c r="L89" i="8"/>
  <c r="M89" i="8"/>
  <c r="M20" i="8" s="1"/>
  <c r="E89" i="8"/>
  <c r="K89" i="8"/>
  <c r="K20" i="8" s="1"/>
  <c r="H89" i="8"/>
  <c r="H20" i="8" s="1"/>
  <c r="F89" i="8"/>
  <c r="G89" i="8"/>
  <c r="I89" i="8"/>
  <c r="D89" i="8"/>
  <c r="D20" i="8" s="1"/>
  <c r="E67" i="8"/>
  <c r="D67" i="8"/>
  <c r="M67" i="8"/>
  <c r="L67" i="8"/>
  <c r="K67" i="8"/>
  <c r="J67" i="8"/>
  <c r="I67" i="8"/>
  <c r="H67" i="8"/>
  <c r="G67" i="8"/>
  <c r="F67" i="8"/>
  <c r="D22" i="7"/>
  <c r="I20" i="8" l="1"/>
  <c r="G20" i="8"/>
  <c r="F20" i="8"/>
  <c r="E20" i="8"/>
  <c r="C22" i="8"/>
  <c r="J68" i="8" s="1"/>
  <c r="L44" i="8"/>
  <c r="M44" i="8"/>
  <c r="K44" i="8"/>
  <c r="J44" i="8"/>
  <c r="I44" i="8"/>
  <c r="G44" i="8"/>
  <c r="H44" i="8"/>
  <c r="F44" i="8"/>
  <c r="E44" i="8"/>
  <c r="F22" i="7"/>
  <c r="H22" i="7"/>
  <c r="E22" i="7"/>
  <c r="J22" i="7"/>
  <c r="G22" i="7"/>
  <c r="L22" i="7"/>
  <c r="K22" i="7"/>
  <c r="M22" i="7"/>
  <c r="I22" i="7"/>
  <c r="L90" i="8"/>
  <c r="L21" i="8" s="1"/>
  <c r="E90" i="8"/>
  <c r="E21" i="8" s="1"/>
  <c r="F90" i="8"/>
  <c r="F21" i="8" s="1"/>
  <c r="G90" i="8"/>
  <c r="G21" i="8" s="1"/>
  <c r="H90" i="8"/>
  <c r="H21" i="8" s="1"/>
  <c r="I90" i="8"/>
  <c r="J90" i="8"/>
  <c r="J21" i="8" s="1"/>
  <c r="M90" i="8"/>
  <c r="K90" i="8"/>
  <c r="G68" i="8"/>
  <c r="F68" i="8"/>
  <c r="E68" i="8"/>
  <c r="I68" i="8"/>
  <c r="D68" i="8"/>
  <c r="M68" i="8"/>
  <c r="L68" i="8"/>
  <c r="K68" i="8"/>
  <c r="D90" i="8"/>
  <c r="D21" i="8" s="1"/>
  <c r="D23" i="7"/>
  <c r="K21" i="8" l="1"/>
  <c r="M21" i="8"/>
  <c r="I21" i="8"/>
  <c r="H68" i="8"/>
  <c r="C23" i="8"/>
  <c r="G45" i="8"/>
  <c r="M45" i="8"/>
  <c r="I45" i="8"/>
  <c r="E45" i="8"/>
  <c r="L45" i="8"/>
  <c r="H45" i="8"/>
  <c r="K45" i="8"/>
  <c r="J45" i="8"/>
  <c r="F45" i="8"/>
  <c r="G23" i="7"/>
  <c r="J23" i="7"/>
  <c r="L23" i="7"/>
  <c r="K23" i="7"/>
  <c r="M23" i="7"/>
  <c r="I23" i="7"/>
  <c r="E23" i="7"/>
  <c r="H23" i="7"/>
  <c r="F23" i="7"/>
  <c r="L91" i="8"/>
  <c r="G91" i="8"/>
  <c r="G22" i="8" s="1"/>
  <c r="H91" i="8"/>
  <c r="H22" i="8" s="1"/>
  <c r="I91" i="8"/>
  <c r="J91" i="8"/>
  <c r="J22" i="8" s="1"/>
  <c r="E91" i="8"/>
  <c r="F91" i="8"/>
  <c r="K91" i="8"/>
  <c r="K22" i="8" s="1"/>
  <c r="M91" i="8"/>
  <c r="I69" i="8"/>
  <c r="H69" i="8"/>
  <c r="G69" i="8"/>
  <c r="F69" i="8"/>
  <c r="E69" i="8"/>
  <c r="D69" i="8"/>
  <c r="M69" i="8"/>
  <c r="L69" i="8"/>
  <c r="K69" i="8"/>
  <c r="J69" i="8"/>
  <c r="D91" i="8"/>
  <c r="D22" i="8" s="1"/>
  <c r="D24" i="7"/>
  <c r="I22" i="8" l="1"/>
  <c r="L22" i="8"/>
  <c r="M22" i="8"/>
  <c r="F22" i="8"/>
  <c r="E22" i="8"/>
  <c r="C24" i="8"/>
  <c r="D70" i="8" s="1"/>
  <c r="F46" i="8"/>
  <c r="G46" i="8"/>
  <c r="K23" i="8"/>
  <c r="E46" i="8"/>
  <c r="I46" i="8"/>
  <c r="K46" i="8"/>
  <c r="H46" i="8"/>
  <c r="M46" i="8"/>
  <c r="J46" i="8"/>
  <c r="L46" i="8"/>
  <c r="M24" i="7"/>
  <c r="F24" i="7"/>
  <c r="H24" i="7"/>
  <c r="J24" i="7"/>
  <c r="G24" i="7"/>
  <c r="I24" i="7"/>
  <c r="K24" i="7"/>
  <c r="L24" i="7"/>
  <c r="E24" i="7"/>
  <c r="L92" i="8"/>
  <c r="L23" i="8" s="1"/>
  <c r="J92" i="8"/>
  <c r="J23" i="8" s="1"/>
  <c r="M92" i="8"/>
  <c r="M23" i="8" s="1"/>
  <c r="E92" i="8"/>
  <c r="E23" i="8" s="1"/>
  <c r="F92" i="8"/>
  <c r="K92" i="8"/>
  <c r="H92" i="8"/>
  <c r="H23" i="8" s="1"/>
  <c r="G92" i="8"/>
  <c r="I92" i="8"/>
  <c r="K70" i="8"/>
  <c r="M70" i="8"/>
  <c r="J70" i="8"/>
  <c r="I70" i="8"/>
  <c r="H70" i="8"/>
  <c r="G70" i="8"/>
  <c r="F70" i="8"/>
  <c r="E70" i="8"/>
  <c r="L70" i="8"/>
  <c r="D92" i="8"/>
  <c r="D25" i="7"/>
  <c r="I23" i="8" l="1"/>
  <c r="G23" i="8"/>
  <c r="D23" i="8"/>
  <c r="F23" i="8"/>
  <c r="C25" i="8"/>
  <c r="H47" i="8"/>
  <c r="F47" i="8"/>
  <c r="G47" i="8"/>
  <c r="J47" i="8"/>
  <c r="I47" i="8"/>
  <c r="E47" i="8"/>
  <c r="K47" i="8"/>
  <c r="M47" i="8"/>
  <c r="L47" i="8"/>
  <c r="M25" i="7"/>
  <c r="F25" i="7"/>
  <c r="G25" i="7"/>
  <c r="H25" i="7"/>
  <c r="E25" i="7"/>
  <c r="J25" i="7"/>
  <c r="I25" i="7"/>
  <c r="K25" i="7"/>
  <c r="L25" i="7"/>
  <c r="E93" i="8"/>
  <c r="F93" i="8"/>
  <c r="F24" i="8" s="1"/>
  <c r="I93" i="8"/>
  <c r="G93" i="8"/>
  <c r="G24" i="8" s="1"/>
  <c r="H93" i="8"/>
  <c r="H24" i="8" s="1"/>
  <c r="M93" i="8"/>
  <c r="M24" i="8" s="1"/>
  <c r="L93" i="8"/>
  <c r="L24" i="8" s="1"/>
  <c r="J93" i="8"/>
  <c r="K93" i="8"/>
  <c r="K24" i="8" s="1"/>
  <c r="M71" i="8"/>
  <c r="L71" i="8"/>
  <c r="K71" i="8"/>
  <c r="J71" i="8"/>
  <c r="I71" i="8"/>
  <c r="H71" i="8"/>
  <c r="G71" i="8"/>
  <c r="F71" i="8"/>
  <c r="E71" i="8"/>
  <c r="D71" i="8"/>
  <c r="D93" i="8"/>
  <c r="D24" i="8" s="1"/>
  <c r="D26" i="7"/>
  <c r="E24" i="8" l="1"/>
  <c r="I24" i="8"/>
  <c r="J24" i="8"/>
  <c r="C26" i="8"/>
  <c r="J48" i="8"/>
  <c r="J25" i="8" s="1"/>
  <c r="H48" i="8"/>
  <c r="I48" i="8"/>
  <c r="G48" i="8"/>
  <c r="F48" i="8"/>
  <c r="M48" i="8"/>
  <c r="K48" i="8"/>
  <c r="E48" i="8"/>
  <c r="L48" i="8"/>
  <c r="M26" i="7"/>
  <c r="F26" i="7"/>
  <c r="E26" i="7"/>
  <c r="G26" i="7"/>
  <c r="H26" i="7"/>
  <c r="J26" i="7"/>
  <c r="L26" i="7"/>
  <c r="I26" i="7"/>
  <c r="K26" i="7"/>
  <c r="L94" i="8"/>
  <c r="L25" i="8" s="1"/>
  <c r="F94" i="8"/>
  <c r="M94" i="8"/>
  <c r="E94" i="8"/>
  <c r="E25" i="8" s="1"/>
  <c r="G94" i="8"/>
  <c r="G25" i="8" s="1"/>
  <c r="I94" i="8"/>
  <c r="J94" i="8"/>
  <c r="H94" i="8"/>
  <c r="H25" i="8" s="1"/>
  <c r="K94" i="8"/>
  <c r="M72" i="8"/>
  <c r="L72" i="8"/>
  <c r="K72" i="8"/>
  <c r="J72" i="8"/>
  <c r="I72" i="8"/>
  <c r="H72" i="8"/>
  <c r="G72" i="8"/>
  <c r="E72" i="8"/>
  <c r="F72" i="8"/>
  <c r="D72" i="8"/>
  <c r="D94" i="8"/>
  <c r="D25" i="8" s="1"/>
  <c r="D27" i="7"/>
  <c r="K25" i="8" l="1"/>
  <c r="M25" i="8"/>
  <c r="F25" i="8"/>
  <c r="I25" i="8"/>
  <c r="C27" i="8"/>
  <c r="L49" i="8"/>
  <c r="J49" i="8"/>
  <c r="K49" i="8"/>
  <c r="I49" i="8"/>
  <c r="H49" i="8"/>
  <c r="E49" i="8"/>
  <c r="G49" i="8"/>
  <c r="F49" i="8"/>
  <c r="M49" i="8"/>
  <c r="G27" i="7"/>
  <c r="E27" i="7"/>
  <c r="M27" i="7"/>
  <c r="F27" i="7"/>
  <c r="H27" i="7"/>
  <c r="J27" i="7"/>
  <c r="K27" i="7"/>
  <c r="I27" i="7"/>
  <c r="L27" i="7"/>
  <c r="H95" i="8"/>
  <c r="L95" i="8"/>
  <c r="L26" i="8" s="1"/>
  <c r="G95" i="8"/>
  <c r="G26" i="8" s="1"/>
  <c r="I95" i="8"/>
  <c r="I26" i="8" s="1"/>
  <c r="E95" i="8"/>
  <c r="J95" i="8"/>
  <c r="J26" i="8" s="1"/>
  <c r="K95" i="8"/>
  <c r="M95" i="8"/>
  <c r="F95" i="8"/>
  <c r="F26" i="8" s="1"/>
  <c r="D95" i="8"/>
  <c r="E73" i="8"/>
  <c r="D73" i="8"/>
  <c r="M73" i="8"/>
  <c r="L73" i="8"/>
  <c r="K73" i="8"/>
  <c r="J73" i="8"/>
  <c r="I73" i="8"/>
  <c r="H73" i="8"/>
  <c r="G73" i="8"/>
  <c r="F73" i="8"/>
  <c r="D28" i="7"/>
  <c r="H26" i="8" l="1"/>
  <c r="E26" i="8"/>
  <c r="M26" i="8"/>
  <c r="D26" i="8"/>
  <c r="K26" i="8"/>
  <c r="C28" i="8"/>
  <c r="L50" i="8"/>
  <c r="M50" i="8"/>
  <c r="K50" i="8"/>
  <c r="J50" i="8"/>
  <c r="I50" i="8"/>
  <c r="H50" i="8"/>
  <c r="G50" i="8"/>
  <c r="F50" i="8"/>
  <c r="E50" i="8"/>
  <c r="H28" i="7"/>
  <c r="J28" i="7"/>
  <c r="M28" i="7"/>
  <c r="K28" i="7"/>
  <c r="F28" i="7"/>
  <c r="L28" i="7"/>
  <c r="E28" i="7"/>
  <c r="I28" i="7"/>
  <c r="G28" i="7"/>
  <c r="H96" i="8"/>
  <c r="H27" i="8" s="1"/>
  <c r="J96" i="8"/>
  <c r="L96" i="8"/>
  <c r="L27" i="8" s="1"/>
  <c r="M96" i="8"/>
  <c r="M27" i="8" s="1"/>
  <c r="F96" i="8"/>
  <c r="F27" i="8" s="1"/>
  <c r="K96" i="8"/>
  <c r="G96" i="8"/>
  <c r="G27" i="8" s="1"/>
  <c r="I96" i="8"/>
  <c r="E96" i="8"/>
  <c r="G74" i="8"/>
  <c r="F74" i="8"/>
  <c r="I74" i="8"/>
  <c r="E74" i="8"/>
  <c r="D74" i="8"/>
  <c r="M74" i="8"/>
  <c r="L74" i="8"/>
  <c r="K74" i="8"/>
  <c r="J74" i="8"/>
  <c r="H74" i="8"/>
  <c r="D96" i="8"/>
  <c r="D27" i="8" s="1"/>
  <c r="J27" i="8" l="1"/>
  <c r="E27" i="8"/>
  <c r="I27" i="8"/>
  <c r="K27" i="8"/>
  <c r="E51" i="8"/>
  <c r="L51" i="8"/>
  <c r="H51" i="8"/>
  <c r="H28" i="8" s="1"/>
  <c r="K51" i="8"/>
  <c r="I51" i="8"/>
  <c r="J51" i="8"/>
  <c r="F51" i="8"/>
  <c r="G51" i="8"/>
  <c r="L97" i="8"/>
  <c r="I97" i="8"/>
  <c r="H97" i="8"/>
  <c r="M97" i="8"/>
  <c r="M28" i="8" s="1"/>
  <c r="F97" i="8"/>
  <c r="F28" i="8" s="1"/>
  <c r="K97" i="8"/>
  <c r="E97" i="8"/>
  <c r="E28" i="8" s="1"/>
  <c r="G97" i="8"/>
  <c r="G28" i="8" s="1"/>
  <c r="J97" i="8"/>
  <c r="J28" i="8" s="1"/>
  <c r="D97" i="8"/>
  <c r="K28" i="8" l="1"/>
  <c r="I28" i="8"/>
  <c r="D28" i="8"/>
  <c r="L28" i="8"/>
</calcChain>
</file>

<file path=xl/sharedStrings.xml><?xml version="1.0" encoding="utf-8"?>
<sst xmlns="http://schemas.openxmlformats.org/spreadsheetml/2006/main" count="481" uniqueCount="106">
  <si>
    <t>d1</t>
    <phoneticPr fontId="1"/>
  </si>
  <si>
    <t>d2</t>
    <phoneticPr fontId="1"/>
  </si>
  <si>
    <t>r</t>
    <phoneticPr fontId="1"/>
  </si>
  <si>
    <t xml:space="preserve">vol </t>
    <phoneticPr fontId="1"/>
  </si>
  <si>
    <t>strike</t>
    <phoneticPr fontId="1"/>
  </si>
  <si>
    <t>Spot/time</t>
    <phoneticPr fontId="1"/>
  </si>
  <si>
    <t>コール価値</t>
    <rPh sb="3" eb="5">
      <t>カチ</t>
    </rPh>
    <phoneticPr fontId="1"/>
  </si>
  <si>
    <t>プット価値</t>
    <rPh sb="3" eb="5">
      <t>カチ</t>
    </rPh>
    <phoneticPr fontId="1"/>
  </si>
  <si>
    <t>q</t>
    <phoneticPr fontId="1"/>
  </si>
  <si>
    <t>σ</t>
    <phoneticPr fontId="1"/>
  </si>
  <si>
    <t>Cash or Nothing Options : コール</t>
    <phoneticPr fontId="1"/>
  </si>
  <si>
    <t>Cash or Nothing Options : プット</t>
    <phoneticPr fontId="1"/>
  </si>
  <si>
    <t>バイナリーオプション</t>
    <phoneticPr fontId="1"/>
  </si>
  <si>
    <t>ルックバックオプション</t>
    <phoneticPr fontId="1"/>
  </si>
  <si>
    <t>権利行使価格固定型</t>
    <rPh sb="0" eb="2">
      <t>ケンリ</t>
    </rPh>
    <rPh sb="2" eb="4">
      <t>コウシ</t>
    </rPh>
    <rPh sb="4" eb="6">
      <t>カカク</t>
    </rPh>
    <rPh sb="6" eb="8">
      <t>コテイ</t>
    </rPh>
    <rPh sb="8" eb="9">
      <t>ガタ</t>
    </rPh>
    <phoneticPr fontId="1"/>
  </si>
  <si>
    <t>ｃ</t>
    <phoneticPr fontId="1"/>
  </si>
  <si>
    <t>最大値</t>
    <rPh sb="0" eb="3">
      <t>サイダイチ</t>
    </rPh>
    <phoneticPr fontId="1"/>
  </si>
  <si>
    <t>b</t>
    <phoneticPr fontId="1"/>
  </si>
  <si>
    <t>オプション購入時</t>
    <rPh sb="5" eb="8">
      <t>コウニュウジ</t>
    </rPh>
    <phoneticPr fontId="1"/>
  </si>
  <si>
    <t>プット</t>
    <phoneticPr fontId="1"/>
  </si>
  <si>
    <t>コール</t>
    <phoneticPr fontId="1"/>
  </si>
  <si>
    <t>オプション購入後、最大値入力</t>
    <rPh sb="5" eb="7">
      <t>コウニュウ</t>
    </rPh>
    <rPh sb="7" eb="8">
      <t>ゴ</t>
    </rPh>
    <rPh sb="9" eb="12">
      <t>サイダイチ</t>
    </rPh>
    <rPh sb="12" eb="14">
      <t>ニュウリョク</t>
    </rPh>
    <phoneticPr fontId="1"/>
  </si>
  <si>
    <t>bA</t>
    <phoneticPr fontId="1"/>
  </si>
  <si>
    <t>vA</t>
    <phoneticPr fontId="1"/>
  </si>
  <si>
    <t>アジアンオプション</t>
    <phoneticPr fontId="1"/>
  </si>
  <si>
    <t>幾何平均価格オプション</t>
    <rPh sb="0" eb="4">
      <t>キカヘイキン</t>
    </rPh>
    <rPh sb="4" eb="6">
      <t>カカク</t>
    </rPh>
    <phoneticPr fontId="1"/>
  </si>
  <si>
    <t>x1</t>
    <phoneticPr fontId="1"/>
  </si>
  <si>
    <t>x2</t>
    <phoneticPr fontId="1"/>
  </si>
  <si>
    <t>mu</t>
    <phoneticPr fontId="1"/>
  </si>
  <si>
    <t>lamda</t>
    <phoneticPr fontId="1"/>
  </si>
  <si>
    <t>バリア</t>
    <phoneticPr fontId="1"/>
  </si>
  <si>
    <t>y1</t>
    <phoneticPr fontId="1"/>
  </si>
  <si>
    <t>y2</t>
    <phoneticPr fontId="1"/>
  </si>
  <si>
    <t>z</t>
    <phoneticPr fontId="1"/>
  </si>
  <si>
    <t>A</t>
    <phoneticPr fontId="1"/>
  </si>
  <si>
    <t>Φ</t>
    <phoneticPr fontId="1"/>
  </si>
  <si>
    <t>η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</si>
  <si>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</si>
  <si>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</si>
  <si>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</si>
  <si>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</si>
  <si>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</si>
  <si>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リベート</t>
    <phoneticPr fontId="1"/>
  </si>
  <si>
    <t>バリアオプション</t>
    <phoneticPr fontId="1"/>
  </si>
  <si>
    <t>インバリア</t>
    <phoneticPr fontId="1"/>
  </si>
  <si>
    <t>ダウンアンドイン</t>
    <phoneticPr fontId="1"/>
  </si>
  <si>
    <t>S＞H</t>
    <phoneticPr fontId="1"/>
  </si>
  <si>
    <t>ダウンアンドイン（X＞H）</t>
    <phoneticPr fontId="1"/>
  </si>
  <si>
    <t>X&gt;H</t>
    <phoneticPr fontId="1"/>
  </si>
  <si>
    <t>X&lt;H</t>
    <phoneticPr fontId="1"/>
  </si>
  <si>
    <t>アップアンドイン</t>
    <phoneticPr fontId="1"/>
  </si>
  <si>
    <t>インバリア</t>
    <phoneticPr fontId="1"/>
  </si>
  <si>
    <t>アウトバリア</t>
    <phoneticPr fontId="1"/>
  </si>
  <si>
    <t>ダウンアンドアウト</t>
    <phoneticPr fontId="1"/>
  </si>
  <si>
    <t>アップアンドアウト</t>
    <phoneticPr fontId="1"/>
  </si>
  <si>
    <t>通貨換算オプション</t>
    <rPh sb="0" eb="4">
      <t>ツウカカンサン</t>
    </rPh>
    <phoneticPr fontId="1"/>
  </si>
  <si>
    <t>固定為替レート外国株式オプション</t>
    <rPh sb="0" eb="2">
      <t>コテイ</t>
    </rPh>
    <rPh sb="2" eb="4">
      <t>カワセ</t>
    </rPh>
    <rPh sb="7" eb="11">
      <t>ガイコクカブシキ</t>
    </rPh>
    <phoneticPr fontId="1"/>
  </si>
  <si>
    <t>rf</t>
    <phoneticPr fontId="1"/>
  </si>
  <si>
    <t>vE</t>
    <phoneticPr fontId="1"/>
  </si>
  <si>
    <t>　自国通貨一単位の為替レート</t>
    <phoneticPr fontId="1"/>
  </si>
  <si>
    <t>E*</t>
    <phoneticPr fontId="1"/>
  </si>
  <si>
    <t>外国通貨の単位で示された</t>
    <rPh sb="0" eb="4">
      <t>ガイコクツウカ</t>
    </rPh>
    <rPh sb="5" eb="7">
      <t>タンイ</t>
    </rPh>
    <rPh sb="8" eb="9">
      <t>シメ</t>
    </rPh>
    <phoneticPr fontId="1"/>
  </si>
  <si>
    <t>自国の無リスク金利</t>
    <rPh sb="0" eb="2">
      <t>ジコク</t>
    </rPh>
    <phoneticPr fontId="1"/>
  </si>
  <si>
    <t>外国株の配当</t>
    <rPh sb="0" eb="3">
      <t>ガイコクカブ</t>
    </rPh>
    <rPh sb="4" eb="6">
      <t>ハイトウ</t>
    </rPh>
    <phoneticPr fontId="1"/>
  </si>
  <si>
    <t>外国金利</t>
    <rPh sb="0" eb="4">
      <t>ガイコクキンリ</t>
    </rPh>
    <phoneticPr fontId="1"/>
  </si>
  <si>
    <t>為替レートのボラティリティ</t>
    <rPh sb="0" eb="2">
      <t>カワセ</t>
    </rPh>
    <phoneticPr fontId="1"/>
  </si>
  <si>
    <t>S*</t>
    <phoneticPr fontId="1"/>
  </si>
  <si>
    <t>X*</t>
    <phoneticPr fontId="1"/>
  </si>
  <si>
    <t>外国通貨建て原資産</t>
    <rPh sb="0" eb="5">
      <t>ガイコクツウカダ</t>
    </rPh>
    <rPh sb="6" eb="9">
      <t>ゲンシサン</t>
    </rPh>
    <phoneticPr fontId="1"/>
  </si>
  <si>
    <t>外国通貨建て行使価格</t>
    <rPh sb="0" eb="5">
      <t>ガイコクツウカダ</t>
    </rPh>
    <rPh sb="6" eb="10">
      <t>コウシカカク</t>
    </rPh>
    <phoneticPr fontId="1"/>
  </si>
  <si>
    <t>Ep</t>
    <phoneticPr fontId="1"/>
  </si>
  <si>
    <t>事前に決められた自国通貨建てによる</t>
    <rPh sb="0" eb="2">
      <t>ジゼン</t>
    </rPh>
    <rPh sb="3" eb="4">
      <t>キ</t>
    </rPh>
    <rPh sb="8" eb="13">
      <t>ジコクツウカダ</t>
    </rPh>
    <phoneticPr fontId="1"/>
  </si>
  <si>
    <t>外貨一単位の為替レート</t>
    <rPh sb="0" eb="5">
      <t>ガイカイチタンイ</t>
    </rPh>
    <rPh sb="6" eb="8">
      <t>カワセ</t>
    </rPh>
    <phoneticPr fontId="1"/>
  </si>
  <si>
    <t>vS*</t>
    <phoneticPr fontId="1"/>
  </si>
  <si>
    <t>原資産のボラティリティ</t>
    <rPh sb="0" eb="3">
      <t>ゲンシサン</t>
    </rPh>
    <phoneticPr fontId="1"/>
  </si>
  <si>
    <t>ｃ</t>
    <phoneticPr fontId="1"/>
  </si>
  <si>
    <t>自国通貨と原資産の相関</t>
    <rPh sb="0" eb="4">
      <t>ジコクツウカ</t>
    </rPh>
    <rPh sb="5" eb="8">
      <t>ゲンシサン</t>
    </rPh>
    <rPh sb="9" eb="11">
      <t>ソウカン</t>
    </rPh>
    <phoneticPr fontId="1"/>
  </si>
  <si>
    <t>ｒｆ</t>
    <phoneticPr fontId="1"/>
  </si>
  <si>
    <t>c</t>
    <phoneticPr fontId="1"/>
  </si>
  <si>
    <t>E*</t>
    <phoneticPr fontId="1"/>
  </si>
  <si>
    <t>変動行使価格</t>
    <rPh sb="0" eb="2">
      <t>ヘンドウ</t>
    </rPh>
    <rPh sb="2" eb="4">
      <t>コウシ</t>
    </rPh>
    <rPh sb="4" eb="6">
      <t>カカク</t>
    </rPh>
    <phoneticPr fontId="1"/>
  </si>
  <si>
    <t>a1</t>
    <phoneticPr fontId="1"/>
  </si>
  <si>
    <t>Smin</t>
    <phoneticPr fontId="1"/>
  </si>
  <si>
    <t>a2</t>
    <phoneticPr fontId="1"/>
  </si>
  <si>
    <t>Smax</t>
    <phoneticPr fontId="1"/>
  </si>
  <si>
    <r>
      <t xml:space="preserve">C+E, </t>
    </r>
    <r>
      <rPr>
        <sz val="10"/>
        <color theme="1"/>
        <rFont val="ＭＳ Ｐゴシック"/>
        <family val="3"/>
        <charset val="128"/>
      </rPr>
      <t>ф=1,η=1</t>
    </r>
    <phoneticPr fontId="1"/>
  </si>
  <si>
    <t>A-B+D+E, ф=1,η=1</t>
    <phoneticPr fontId="1"/>
  </si>
  <si>
    <t>A+E, ф=1,η=-1</t>
    <phoneticPr fontId="1"/>
  </si>
  <si>
    <t>B-C+D+E,ф=1,η=-1</t>
    <phoneticPr fontId="1"/>
  </si>
  <si>
    <t>A-C+F, ф=1,η=1</t>
    <phoneticPr fontId="1"/>
  </si>
  <si>
    <t>B-D+F, ф=1,η=1</t>
    <phoneticPr fontId="1"/>
  </si>
  <si>
    <t>F, ф=1,η=-1</t>
    <phoneticPr fontId="1"/>
  </si>
  <si>
    <t>A-B+C-D+F, ф=1,η=-1</t>
    <phoneticPr fontId="1"/>
  </si>
  <si>
    <t>B-C+D+E, ф=-1,η=1</t>
    <phoneticPr fontId="1"/>
  </si>
  <si>
    <t>A+E, ф=-1,η=1</t>
    <phoneticPr fontId="1"/>
  </si>
  <si>
    <t>A-B+D+E,  ф=-1,η=-1</t>
    <phoneticPr fontId="1"/>
  </si>
  <si>
    <t>C+E, ф=-1,η=-1</t>
    <phoneticPr fontId="1"/>
  </si>
  <si>
    <t>A-B+C-D+F, ф=-1,η=1</t>
    <phoneticPr fontId="1"/>
  </si>
  <si>
    <t>F, ф=-1,η=1</t>
    <phoneticPr fontId="1"/>
  </si>
  <si>
    <t>B-D+F, ф=-1,η=-1</t>
    <phoneticPr fontId="1"/>
  </si>
  <si>
    <t>A-C+F, ф=-1,η=-1</t>
    <phoneticPr fontId="1"/>
  </si>
  <si>
    <t>X</t>
    <phoneticPr fontId="1"/>
  </si>
  <si>
    <t>K</t>
    <phoneticPr fontId="1"/>
  </si>
  <si>
    <t>d</t>
    <phoneticPr fontId="1"/>
  </si>
  <si>
    <t>外国株式</t>
    <rPh sb="0" eb="4">
      <t>ガイコクカブシキ</t>
    </rPh>
    <phoneticPr fontId="1"/>
  </si>
  <si>
    <t>為替市場</t>
    <rPh sb="0" eb="4">
      <t>カワセシジョウ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</si>
</sst>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2" fontId="0" fillId="3" borderId="0" xfId="0" applyNumberFormat="1" applyFill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ルックバックコール：価格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購入時点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変動ルックバックコール!$D$7</c:f>
              <c:strCache>
                <c:ptCount val="1"/>
                <c:pt idx="0">
                  <c:v>0.00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変動ルックバックコール!$D$8:$D$28</c:f>
              <c:numCache>
                <c:formatCode>0.00</c:formatCode>
                <c:ptCount val="21"/>
                <c:pt idx="0">
                  <c:v>38.087749043842443</c:v>
                </c:pt>
                <c:pt idx="1">
                  <c:v>33.258607363887322</c:v>
                </c:pt>
                <c:pt idx="2">
                  <c:v>28.733291554442896</c:v>
                </c:pt>
                <c:pt idx="3">
                  <c:v>24.474785228925352</c:v>
                </c:pt>
                <c:pt idx="4">
                  <c:v>20.45176603579684</c:v>
                </c:pt>
                <c:pt idx="5">
                  <c:v>16.637560433719258</c:v>
                </c:pt>
                <c:pt idx="6">
                  <c:v>13.009319306160902</c:v>
                </c:pt>
                <c:pt idx="7">
                  <c:v>9.5473620363494405</c:v>
                </c:pt>
                <c:pt idx="8">
                  <c:v>6.2346503570291807</c:v>
                </c:pt>
                <c:pt idx="9">
                  <c:v>3.0563630915187776</c:v>
                </c:pt>
                <c:pt idx="10">
                  <c:v>0.23963970307179705</c:v>
                </c:pt>
                <c:pt idx="11">
                  <c:v>3.000999995000015</c:v>
                </c:pt>
                <c:pt idx="12">
                  <c:v>6.000999995000015</c:v>
                </c:pt>
                <c:pt idx="13">
                  <c:v>9.000999995000015</c:v>
                </c:pt>
                <c:pt idx="14">
                  <c:v>12.000999995000015</c:v>
                </c:pt>
                <c:pt idx="15">
                  <c:v>15.000999995000015</c:v>
                </c:pt>
                <c:pt idx="16">
                  <c:v>18.000999995000015</c:v>
                </c:pt>
                <c:pt idx="17">
                  <c:v>21.000999995000015</c:v>
                </c:pt>
                <c:pt idx="18">
                  <c:v>24.000999995000015</c:v>
                </c:pt>
                <c:pt idx="19">
                  <c:v>27.000999995000015</c:v>
                </c:pt>
                <c:pt idx="20">
                  <c:v>30.000999995000015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3-4FC0-B950-78A8AB50CF08}"/>
            </c:ext>
          </c:extLst>
        </c:ser>
        <c:ser>
          <c:idx val="1"/>
          <c:order val="1"/>
          <c:tx>
            <c:strRef>
              <c:f>変動ルックバックコール!$E$7</c:f>
              <c:strCache>
                <c:ptCount val="1"/>
                <c:pt idx="0">
                  <c:v>0.10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変動ルックバックコール!$E$8:$E$28</c:f>
              <c:numCache>
                <c:formatCode>0.00</c:formatCode>
                <c:ptCount val="21"/>
                <c:pt idx="0">
                  <c:v>37.395831321119886</c:v>
                </c:pt>
                <c:pt idx="1">
                  <c:v>32.60365030435652</c:v>
                </c:pt>
                <c:pt idx="2">
                  <c:v>28.12001656702158</c:v>
                </c:pt>
                <c:pt idx="3">
                  <c:v>23.925439094287952</c:v>
                </c:pt>
                <c:pt idx="4">
                  <c:v>20.029162376353931</c:v>
                </c:pt>
                <c:pt idx="5">
                  <c:v>16.481141488813826</c:v>
                </c:pt>
                <c:pt idx="6">
                  <c:v>13.376881460429502</c:v>
                </c:pt>
                <c:pt idx="7">
                  <c:v>10.845876875213918</c:v>
                </c:pt>
                <c:pt idx="8">
                  <c:v>9.0217581057470291</c:v>
                </c:pt>
                <c:pt idx="9">
                  <c:v>8.003782149894878</c:v>
                </c:pt>
                <c:pt idx="10">
                  <c:v>7.8261101775092268</c:v>
                </c:pt>
                <c:pt idx="11">
                  <c:v>8.4478146043291069</c:v>
                </c:pt>
                <c:pt idx="12">
                  <c:v>9.7656268681981899</c:v>
                </c:pt>
                <c:pt idx="13">
                  <c:v>11.641060869196012</c:v>
                </c:pt>
                <c:pt idx="14">
                  <c:v>13.929667437311673</c:v>
                </c:pt>
                <c:pt idx="15">
                  <c:v>16.503020798475429</c:v>
                </c:pt>
                <c:pt idx="16">
                  <c:v>19.25987412285966</c:v>
                </c:pt>
                <c:pt idx="17">
                  <c:v>22.127859511658858</c:v>
                </c:pt>
                <c:pt idx="18">
                  <c:v>25.059391630486367</c:v>
                </c:pt>
                <c:pt idx="19">
                  <c:v>28.025380085584491</c:v>
                </c:pt>
                <c:pt idx="20">
                  <c:v>31.009155128578243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03-4FC0-B950-78A8AB50CF08}"/>
            </c:ext>
          </c:extLst>
        </c:ser>
        <c:ser>
          <c:idx val="2"/>
          <c:order val="2"/>
          <c:tx>
            <c:strRef>
              <c:f>変動ルックバックコール!$F$7</c:f>
              <c:strCache>
                <c:ptCount val="1"/>
                <c:pt idx="0">
                  <c:v>0.20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変動ルックバックコール!$F$8:$F$28</c:f>
              <c:numCache>
                <c:formatCode>0.00</c:formatCode>
                <c:ptCount val="21"/>
                <c:pt idx="0">
                  <c:v>36.752109065803118</c:v>
                </c:pt>
                <c:pt idx="1">
                  <c:v>32.05880812068937</c:v>
                </c:pt>
                <c:pt idx="2">
                  <c:v>27.738602406160467</c:v>
                </c:pt>
                <c:pt idx="3">
                  <c:v>23.809258247528902</c:v>
                </c:pt>
                <c:pt idx="4">
                  <c:v>20.310930712623005</c:v>
                </c:pt>
                <c:pt idx="5">
                  <c:v>17.299358132624214</c:v>
                </c:pt>
                <c:pt idx="6">
                  <c:v>14.835129426653259</c:v>
                </c:pt>
                <c:pt idx="7">
                  <c:v>12.97125690178083</c:v>
                </c:pt>
                <c:pt idx="8">
                  <c:v>11.74205072457625</c:v>
                </c:pt>
                <c:pt idx="9">
                  <c:v>11.155877014561799</c:v>
                </c:pt>
                <c:pt idx="10">
                  <c:v>11.193090004582347</c:v>
                </c:pt>
                <c:pt idx="11">
                  <c:v>11.808897978854073</c:v>
                </c:pt>
                <c:pt idx="12">
                  <c:v>12.939750771124714</c:v>
                </c:pt>
                <c:pt idx="13">
                  <c:v>14.511329137831535</c:v>
                </c:pt>
                <c:pt idx="14">
                  <c:v>16.446349191573066</c:v>
                </c:pt>
                <c:pt idx="15">
                  <c:v>18.67093359184685</c:v>
                </c:pt>
                <c:pt idx="16">
                  <c:v>21.118961446861409</c:v>
                </c:pt>
                <c:pt idx="17">
                  <c:v>23.734374584763906</c:v>
                </c:pt>
                <c:pt idx="18">
                  <c:v>26.471783859237018</c:v>
                </c:pt>
                <c:pt idx="19">
                  <c:v>29.295877471084413</c:v>
                </c:pt>
                <c:pt idx="20">
                  <c:v>32.180133167975484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03-4FC0-B950-78A8AB50CF08}"/>
            </c:ext>
          </c:extLst>
        </c:ser>
        <c:ser>
          <c:idx val="3"/>
          <c:order val="3"/>
          <c:tx>
            <c:strRef>
              <c:f>変動ルックバックコール!$G$7</c:f>
              <c:strCache>
                <c:ptCount val="1"/>
                <c:pt idx="0">
                  <c:v>0.30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変動ルックバックコール!$G$8:$G$28</c:f>
              <c:numCache>
                <c:formatCode>0.00</c:formatCode>
                <c:ptCount val="21"/>
                <c:pt idx="0">
                  <c:v>36.260761818522234</c:v>
                </c:pt>
                <c:pt idx="1">
                  <c:v>31.755395686528235</c:v>
                </c:pt>
                <c:pt idx="2">
                  <c:v>27.69250020747242</c:v>
                </c:pt>
                <c:pt idx="3">
                  <c:v>24.093123311031775</c:v>
                </c:pt>
                <c:pt idx="4">
                  <c:v>20.986890516423784</c:v>
                </c:pt>
                <c:pt idx="5">
                  <c:v>18.404891774767208</c:v>
                </c:pt>
                <c:pt idx="6">
                  <c:v>16.372801076940505</c:v>
                </c:pt>
                <c:pt idx="7">
                  <c:v>14.905332876597809</c:v>
                </c:pt>
                <c:pt idx="8">
                  <c:v>14.002797599191393</c:v>
                </c:pt>
                <c:pt idx="9">
                  <c:v>13.65002206356673</c:v>
                </c:pt>
                <c:pt idx="10">
                  <c:v>13.817422456126156</c:v>
                </c:pt>
                <c:pt idx="11">
                  <c:v>14.463680451003386</c:v>
                </c:pt>
                <c:pt idx="12">
                  <c:v>15.539325219096884</c:v>
                </c:pt>
                <c:pt idx="13">
                  <c:v>16.990548005825744</c:v>
                </c:pt>
                <c:pt idx="14">
                  <c:v>18.762716078490939</c:v>
                </c:pt>
                <c:pt idx="15">
                  <c:v>20.803244146124126</c:v>
                </c:pt>
                <c:pt idx="16">
                  <c:v>23.063669779960993</c:v>
                </c:pt>
                <c:pt idx="17">
                  <c:v>25.500930954633684</c:v>
                </c:pt>
                <c:pt idx="18">
                  <c:v>28.077944818599196</c:v>
                </c:pt>
                <c:pt idx="19">
                  <c:v>30.763638574986008</c:v>
                </c:pt>
                <c:pt idx="20">
                  <c:v>33.532595944934521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03-4FC0-B950-78A8AB50CF08}"/>
            </c:ext>
          </c:extLst>
        </c:ser>
        <c:ser>
          <c:idx val="4"/>
          <c:order val="4"/>
          <c:tx>
            <c:strRef>
              <c:f>変動ルックバックコール!$H$7</c:f>
              <c:strCache>
                <c:ptCount val="1"/>
                <c:pt idx="0">
                  <c:v>0.40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変動ルックバックコール!$H$8:$H$28</c:f>
              <c:numCache>
                <c:formatCode>0.00</c:formatCode>
                <c:ptCount val="21"/>
                <c:pt idx="0">
                  <c:v>35.947376633214255</c:v>
                </c:pt>
                <c:pt idx="1">
                  <c:v>31.668726327475124</c:v>
                </c:pt>
                <c:pt idx="2">
                  <c:v>27.878601834745631</c:v>
                </c:pt>
                <c:pt idx="3">
                  <c:v>24.589237316145876</c:v>
                </c:pt>
                <c:pt idx="4">
                  <c:v>21.814769045261318</c:v>
                </c:pt>
                <c:pt idx="5">
                  <c:v>19.566418306564742</c:v>
                </c:pt>
                <c:pt idx="6">
                  <c:v>17.848768952245493</c:v>
                </c:pt>
                <c:pt idx="7">
                  <c:v>16.657434418478516</c:v>
                </c:pt>
                <c:pt idx="8">
                  <c:v>15.978165996487954</c:v>
                </c:pt>
                <c:pt idx="9">
                  <c:v>15.787240933265787</c:v>
                </c:pt>
                <c:pt idx="10">
                  <c:v>16.052826076479743</c:v>
                </c:pt>
                <c:pt idx="11">
                  <c:v>16.736951873550751</c:v>
                </c:pt>
                <c:pt idx="12">
                  <c:v>17.797742097546777</c:v>
                </c:pt>
                <c:pt idx="13">
                  <c:v>19.191604379099907</c:v>
                </c:pt>
                <c:pt idx="14">
                  <c:v>20.87517065964585</c:v>
                </c:pt>
                <c:pt idx="15">
                  <c:v>22.806864031144411</c:v>
                </c:pt>
                <c:pt idx="16">
                  <c:v>24.948044776381412</c:v>
                </c:pt>
                <c:pt idx="17">
                  <c:v>27.263746408075274</c:v>
                </c:pt>
                <c:pt idx="18">
                  <c:v>29.723050396754449</c:v>
                </c:pt>
                <c:pt idx="19">
                  <c:v>32.299168084667066</c:v>
                </c:pt>
                <c:pt idx="20">
                  <c:v>34.969303927789447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03-4FC0-B950-78A8AB50CF08}"/>
            </c:ext>
          </c:extLst>
        </c:ser>
        <c:ser>
          <c:idx val="5"/>
          <c:order val="5"/>
          <c:tx>
            <c:strRef>
              <c:f>変動ルックバックコール!$I$7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変動ルックバックコール!$I$8:$I$28</c:f>
              <c:numCache>
                <c:formatCode>0.00</c:formatCode>
                <c:ptCount val="21"/>
                <c:pt idx="0">
                  <c:v>35.785159086883247</c:v>
                </c:pt>
                <c:pt idx="1">
                  <c:v>31.73943421070955</c:v>
                </c:pt>
                <c:pt idx="2">
                  <c:v>28.208701993338565</c:v>
                </c:pt>
                <c:pt idx="3">
                  <c:v>25.194805852848447</c:v>
                </c:pt>
                <c:pt idx="4">
                  <c:v>22.698927909518677</c:v>
                </c:pt>
                <c:pt idx="5">
                  <c:v>20.718549246994854</c:v>
                </c:pt>
                <c:pt idx="6">
                  <c:v>19.245481816061016</c:v>
                </c:pt>
                <c:pt idx="7">
                  <c:v>18.264952020357903</c:v>
                </c:pt>
                <c:pt idx="8">
                  <c:v>17.755601762617459</c:v>
                </c:pt>
                <c:pt idx="9">
                  <c:v>17.690199195361316</c:v>
                </c:pt>
                <c:pt idx="10">
                  <c:v>18.036822150135581</c:v>
                </c:pt>
                <c:pt idx="11">
                  <c:v>18.760285560770395</c:v>
                </c:pt>
                <c:pt idx="12">
                  <c:v>19.823618452233823</c:v>
                </c:pt>
                <c:pt idx="13">
                  <c:v>21.189443738294635</c:v>
                </c:pt>
                <c:pt idx="14">
                  <c:v>22.821164570816791</c:v>
                </c:pt>
                <c:pt idx="15">
                  <c:v>24.683906860691124</c:v>
                </c:pt>
                <c:pt idx="16">
                  <c:v>26.745204645554125</c:v>
                </c:pt>
                <c:pt idx="17">
                  <c:v>28.97544172395062</c:v>
                </c:pt>
                <c:pt idx="18">
                  <c:v>31.348079830444444</c:v>
                </c:pt>
                <c:pt idx="19">
                  <c:v>33.839712125459819</c:v>
                </c:pt>
                <c:pt idx="20">
                  <c:v>36.429982915816332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03-4FC0-B950-78A8AB50CF08}"/>
            </c:ext>
          </c:extLst>
        </c:ser>
        <c:ser>
          <c:idx val="6"/>
          <c:order val="6"/>
          <c:tx>
            <c:strRef>
              <c:f>変動ルックバックコール!$J$7</c:f>
              <c:strCache>
                <c:ptCount val="1"/>
                <c:pt idx="0">
                  <c:v>0.60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変動ルックバックコール!$J$8:$J$28</c:f>
              <c:numCache>
                <c:formatCode>0.00</c:formatCode>
                <c:ptCount val="21"/>
                <c:pt idx="0">
                  <c:v>35.74044134677569</c:v>
                </c:pt>
                <c:pt idx="1">
                  <c:v>31.919972783312758</c:v>
                </c:pt>
                <c:pt idx="2">
                  <c:v>28.627909861780566</c:v>
                </c:pt>
                <c:pt idx="3">
                  <c:v>25.856942989973046</c:v>
                </c:pt>
                <c:pt idx="4">
                  <c:v>23.598422365687302</c:v>
                </c:pt>
                <c:pt idx="5">
                  <c:v>21.84044286330926</c:v>
                </c:pt>
                <c:pt idx="6">
                  <c:v>20.566804323924515</c:v>
                </c:pt>
                <c:pt idx="7">
                  <c:v>19.75672322168888</c:v>
                </c:pt>
                <c:pt idx="8">
                  <c:v>19.385130865694936</c:v>
                </c:pt>
                <c:pt idx="9">
                  <c:v>19.423379411546058</c:v>
                </c:pt>
                <c:pt idx="10">
                  <c:v>19.840185675854496</c:v>
                </c:pt>
                <c:pt idx="11">
                  <c:v>20.602666992428009</c:v>
                </c:pt>
                <c:pt idx="12">
                  <c:v>21.677355712811494</c:v>
                </c:pt>
                <c:pt idx="13">
                  <c:v>23.031113175108445</c:v>
                </c:pt>
                <c:pt idx="14">
                  <c:v>24.63189557451059</c:v>
                </c:pt>
                <c:pt idx="15">
                  <c:v>26.449350540757344</c:v>
                </c:pt>
                <c:pt idx="16">
                  <c:v>28.455243289034051</c:v>
                </c:pt>
                <c:pt idx="17">
                  <c:v>30.623725014235802</c:v>
                </c:pt>
                <c:pt idx="18">
                  <c:v>32.931464492332942</c:v>
                </c:pt>
                <c:pt idx="19">
                  <c:v>35.357667721974977</c:v>
                </c:pt>
                <c:pt idx="20">
                  <c:v>37.884011045793251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03-4FC0-B950-78A8AB50CF08}"/>
            </c:ext>
          </c:extLst>
        </c:ser>
        <c:ser>
          <c:idx val="7"/>
          <c:order val="7"/>
          <c:tx>
            <c:strRef>
              <c:f>変動ルックバックコール!$K$7</c:f>
              <c:strCache>
                <c:ptCount val="1"/>
                <c:pt idx="0">
                  <c:v>0.70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変動ルックバックコール!$K$8:$K$28</c:f>
              <c:numCache>
                <c:formatCode>0.00</c:formatCode>
                <c:ptCount val="21"/>
                <c:pt idx="0">
                  <c:v>35.784966480826206</c:v>
                </c:pt>
                <c:pt idx="1">
                  <c:v>32.177105069764742</c:v>
                </c:pt>
                <c:pt idx="2">
                  <c:v>29.102736697961742</c:v>
                </c:pt>
                <c:pt idx="3">
                  <c:v>26.547109418633983</c:v>
                </c:pt>
                <c:pt idx="4">
                  <c:v>24.494271315715032</c:v>
                </c:pt>
                <c:pt idx="5">
                  <c:v>22.925832956135519</c:v>
                </c:pt>
                <c:pt idx="6">
                  <c:v>21.820412751055429</c:v>
                </c:pt>
                <c:pt idx="7">
                  <c:v>21.153617616470605</c:v>
                </c:pt>
                <c:pt idx="8">
                  <c:v>20.898407299650266</c:v>
                </c:pt>
                <c:pt idx="9">
                  <c:v>21.025701117578485</c:v>
                </c:pt>
                <c:pt idx="10">
                  <c:v>21.505106086804467</c:v>
                </c:pt>
                <c:pt idx="11">
                  <c:v>22.305670710326289</c:v>
                </c:pt>
                <c:pt idx="12">
                  <c:v>23.396594953117166</c:v>
                </c:pt>
                <c:pt idx="13">
                  <c:v>24.747851253999141</c:v>
                </c:pt>
                <c:pt idx="14">
                  <c:v>26.330692036365281</c:v>
                </c:pt>
                <c:pt idx="15">
                  <c:v>28.118035341608199</c:v>
                </c:pt>
                <c:pt idx="16">
                  <c:v>30.084731899601138</c:v>
                </c:pt>
                <c:pt idx="17">
                  <c:v>32.207724620271122</c:v>
                </c:pt>
                <c:pt idx="18">
                  <c:v>34.466115831150312</c:v>
                </c:pt>
                <c:pt idx="19">
                  <c:v>36.841159364086515</c:v>
                </c:pt>
                <c:pt idx="20">
                  <c:v>39.316194540613026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03-4FC0-B950-78A8AB50CF08}"/>
            </c:ext>
          </c:extLst>
        </c:ser>
        <c:ser>
          <c:idx val="8"/>
          <c:order val="8"/>
          <c:tx>
            <c:strRef>
              <c:f>変動ルックバックコール!$L$7</c:f>
              <c:strCache>
                <c:ptCount val="1"/>
                <c:pt idx="0">
                  <c:v>0.80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変動ルックバックコール!$L$8:$L$28</c:f>
              <c:numCache>
                <c:formatCode>0.00</c:formatCode>
                <c:ptCount val="21"/>
                <c:pt idx="0">
                  <c:v>35.897111280582692</c:v>
                </c:pt>
                <c:pt idx="1">
                  <c:v>32.488032928307014</c:v>
                </c:pt>
                <c:pt idx="2">
                  <c:v>29.612249174841608</c:v>
                </c:pt>
                <c:pt idx="3">
                  <c:v>27.249122700511705</c:v>
                </c:pt>
                <c:pt idx="4">
                  <c:v>25.377288981607105</c:v>
                </c:pt>
                <c:pt idx="5">
                  <c:v>23.97381876531832</c:v>
                </c:pt>
                <c:pt idx="6">
                  <c:v>23.01391022580016</c:v>
                </c:pt>
                <c:pt idx="7">
                  <c:v>22.47096866920111</c:v>
                </c:pt>
                <c:pt idx="8">
                  <c:v>22.316944922122875</c:v>
                </c:pt>
                <c:pt idx="9">
                  <c:v>22.52282287951855</c:v>
                </c:pt>
                <c:pt idx="10">
                  <c:v>23.059168930598894</c:v>
                </c:pt>
                <c:pt idx="11">
                  <c:v>23.896678371942798</c:v>
                </c:pt>
                <c:pt idx="12">
                  <c:v>25.006674458964071</c:v>
                </c:pt>
                <c:pt idx="13">
                  <c:v>26.361533245041311</c:v>
                </c:pt>
                <c:pt idx="14">
                  <c:v>27.935021305277161</c:v>
                </c:pt>
                <c:pt idx="15">
                  <c:v>29.702543843793549</c:v>
                </c:pt>
                <c:pt idx="16">
                  <c:v>31.64130787446237</c:v>
                </c:pt>
                <c:pt idx="17">
                  <c:v>33.730409655014391</c:v>
                </c:pt>
                <c:pt idx="18">
                  <c:v>35.950857912451056</c:v>
                </c:pt>
                <c:pt idx="19">
                  <c:v>38.285545173486312</c:v>
                </c:pt>
                <c:pt idx="20">
                  <c:v>40.7191791929435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03-4FC0-B950-78A8AB50CF08}"/>
            </c:ext>
          </c:extLst>
        </c:ser>
        <c:ser>
          <c:idx val="9"/>
          <c:order val="9"/>
          <c:tx>
            <c:strRef>
              <c:f>変動ルックバックコール!$M$7</c:f>
              <c:strCache>
                <c:ptCount val="1"/>
                <c:pt idx="0">
                  <c:v>0.90</c:v>
                </c:pt>
              </c:strCache>
            </c:strRef>
          </c:tx>
          <c:cat>
            <c:numRef>
              <c:f>変動ルックバックコール!$C$8:$C$28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変動ルックバックコール!$M$8:$M$28</c:f>
              <c:numCache>
                <c:formatCode>0.00</c:formatCode>
                <c:ptCount val="21"/>
                <c:pt idx="0">
                  <c:v>36.060703510278707</c:v>
                </c:pt>
                <c:pt idx="1">
                  <c:v>32.836969086604604</c:v>
                </c:pt>
                <c:pt idx="2">
                  <c:v>30.142965012963572</c:v>
                </c:pt>
                <c:pt idx="3">
                  <c:v>27.953447005745129</c:v>
                </c:pt>
                <c:pt idx="4">
                  <c:v>26.243026370947188</c:v>
                </c:pt>
                <c:pt idx="5">
                  <c:v>24.985563510096696</c:v>
                </c:pt>
                <c:pt idx="6">
                  <c:v>24.153976794042084</c:v>
                </c:pt>
                <c:pt idx="7">
                  <c:v>23.720339217016225</c:v>
                </c:pt>
                <c:pt idx="8">
                  <c:v>23.656155926597545</c:v>
                </c:pt>
                <c:pt idx="9">
                  <c:v>23.932737429379664</c:v>
                </c:pt>
                <c:pt idx="10">
                  <c:v>24.521604213569542</c:v>
                </c:pt>
                <c:pt idx="11">
                  <c:v>25.394877387735804</c:v>
                </c:pt>
                <c:pt idx="12">
                  <c:v>26.525625931861413</c:v>
                </c:pt>
                <c:pt idx="13">
                  <c:v>27.888153997756355</c:v>
                </c:pt>
                <c:pt idx="14">
                  <c:v>29.458221449688434</c:v>
                </c:pt>
                <c:pt idx="15">
                  <c:v>31.213197807779146</c:v>
                </c:pt>
                <c:pt idx="16">
                  <c:v>33.132154376126792</c:v>
                </c:pt>
                <c:pt idx="17">
                  <c:v>35.195902074940605</c:v>
                </c:pt>
                <c:pt idx="18">
                  <c:v>37.386983804520632</c:v>
                </c:pt>
                <c:pt idx="19">
                  <c:v>39.689630451507902</c:v>
                </c:pt>
                <c:pt idx="20">
                  <c:v>42.089689240965384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03-4FC0-B950-78A8AB50CF08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ルックバックコール：価格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購入時点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変動ルックバックプット!$D$7</c:f>
              <c:strCache>
                <c:ptCount val="1"/>
                <c:pt idx="0">
                  <c:v>0.00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変動ルックバックプット!$D$8:$D$28</c:f>
              <c:numCache>
                <c:formatCode>0.00</c:formatCode>
                <c:ptCount val="21"/>
                <c:pt idx="0">
                  <c:v>59.99999870000002</c:v>
                </c:pt>
                <c:pt idx="1">
                  <c:v>56.99999870000002</c:v>
                </c:pt>
                <c:pt idx="2">
                  <c:v>53.99999870000002</c:v>
                </c:pt>
                <c:pt idx="3">
                  <c:v>50.99999870000002</c:v>
                </c:pt>
                <c:pt idx="4">
                  <c:v>47.99999870000002</c:v>
                </c:pt>
                <c:pt idx="5">
                  <c:v>44.99999870000002</c:v>
                </c:pt>
                <c:pt idx="6">
                  <c:v>41.99999870000002</c:v>
                </c:pt>
                <c:pt idx="7">
                  <c:v>38.99999870000002</c:v>
                </c:pt>
                <c:pt idx="8">
                  <c:v>35.99999870000002</c:v>
                </c:pt>
                <c:pt idx="9">
                  <c:v>32.99999870000002</c:v>
                </c:pt>
                <c:pt idx="10">
                  <c:v>29.99999870000002</c:v>
                </c:pt>
                <c:pt idx="11">
                  <c:v>26.99999870000002</c:v>
                </c:pt>
                <c:pt idx="12">
                  <c:v>23.99999870000002</c:v>
                </c:pt>
                <c:pt idx="13">
                  <c:v>20.99999870000002</c:v>
                </c:pt>
                <c:pt idx="14">
                  <c:v>17.99999870000002</c:v>
                </c:pt>
                <c:pt idx="15">
                  <c:v>14.99999870000002</c:v>
                </c:pt>
                <c:pt idx="16">
                  <c:v>11.99999870000002</c:v>
                </c:pt>
                <c:pt idx="17">
                  <c:v>8.9999987000000203</c:v>
                </c:pt>
                <c:pt idx="18">
                  <c:v>5.9999987000000203</c:v>
                </c:pt>
                <c:pt idx="19">
                  <c:v>2.9999987000000203</c:v>
                </c:pt>
                <c:pt idx="20">
                  <c:v>0.103756846708942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D-4392-8118-DE584511AE30}"/>
            </c:ext>
          </c:extLst>
        </c:ser>
        <c:ser>
          <c:idx val="1"/>
          <c:order val="1"/>
          <c:tx>
            <c:strRef>
              <c:f>変動ルックバックプット!$E$7</c:f>
              <c:strCache>
                <c:ptCount val="1"/>
                <c:pt idx="0">
                  <c:v>0.10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変動ルックバックプット!$E$8:$E$28</c:f>
              <c:numCache>
                <c:formatCode>0.00</c:formatCode>
                <c:ptCount val="21"/>
                <c:pt idx="0">
                  <c:v>59.998698706512982</c:v>
                </c:pt>
                <c:pt idx="1">
                  <c:v>56.998698706512982</c:v>
                </c:pt>
                <c:pt idx="2">
                  <c:v>53.998698706512982</c:v>
                </c:pt>
                <c:pt idx="3">
                  <c:v>50.998698706512982</c:v>
                </c:pt>
                <c:pt idx="4">
                  <c:v>47.998698706512982</c:v>
                </c:pt>
                <c:pt idx="5">
                  <c:v>44.998698706512982</c:v>
                </c:pt>
                <c:pt idx="6">
                  <c:v>41.998698706512982</c:v>
                </c:pt>
                <c:pt idx="7">
                  <c:v>38.998698706512982</c:v>
                </c:pt>
                <c:pt idx="8">
                  <c:v>35.998698706512982</c:v>
                </c:pt>
                <c:pt idx="9">
                  <c:v>32.998698706512982</c:v>
                </c:pt>
                <c:pt idx="10">
                  <c:v>29.998698706512997</c:v>
                </c:pt>
                <c:pt idx="11">
                  <c:v>26.998698706513085</c:v>
                </c:pt>
                <c:pt idx="12">
                  <c:v>23.998698706574533</c:v>
                </c:pt>
                <c:pt idx="13">
                  <c:v>20.998698722966431</c:v>
                </c:pt>
                <c:pt idx="14">
                  <c:v>17.998700567374247</c:v>
                </c:pt>
                <c:pt idx="15">
                  <c:v>14.998794640661545</c:v>
                </c:pt>
                <c:pt idx="16">
                  <c:v>12.001120400662188</c:v>
                </c:pt>
                <c:pt idx="17">
                  <c:v>9.0308191581225952</c:v>
                </c:pt>
                <c:pt idx="18">
                  <c:v>6.2392524110996908</c:v>
                </c:pt>
                <c:pt idx="19">
                  <c:v>4.0964132529735551</c:v>
                </c:pt>
                <c:pt idx="20">
                  <c:v>3.3137140975723578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D-4392-8118-DE584511AE30}"/>
            </c:ext>
          </c:extLst>
        </c:ser>
        <c:ser>
          <c:idx val="2"/>
          <c:order val="2"/>
          <c:tx>
            <c:strRef>
              <c:f>変動ルックバックプット!$F$7</c:f>
              <c:strCache>
                <c:ptCount val="1"/>
                <c:pt idx="0">
                  <c:v>0.20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変動ルックバックプット!$F$8:$F$28</c:f>
              <c:numCache>
                <c:formatCode>0.00</c:formatCode>
                <c:ptCount val="21"/>
                <c:pt idx="0">
                  <c:v>59.997398726025835</c:v>
                </c:pt>
                <c:pt idx="1">
                  <c:v>56.997398726025835</c:v>
                </c:pt>
                <c:pt idx="2">
                  <c:v>53.997398726025835</c:v>
                </c:pt>
                <c:pt idx="3">
                  <c:v>50.997398726025835</c:v>
                </c:pt>
                <c:pt idx="4">
                  <c:v>47.997398726025835</c:v>
                </c:pt>
                <c:pt idx="5">
                  <c:v>44.997398726025835</c:v>
                </c:pt>
                <c:pt idx="6">
                  <c:v>41.997398726025835</c:v>
                </c:pt>
                <c:pt idx="7">
                  <c:v>38.997398726025835</c:v>
                </c:pt>
                <c:pt idx="8">
                  <c:v>35.99739872602612</c:v>
                </c:pt>
                <c:pt idx="9">
                  <c:v>32.997398726069527</c:v>
                </c:pt>
                <c:pt idx="10">
                  <c:v>29.997398729750053</c:v>
                </c:pt>
                <c:pt idx="11">
                  <c:v>26.99739890852096</c:v>
                </c:pt>
                <c:pt idx="12">
                  <c:v>23.997404117393806</c:v>
                </c:pt>
                <c:pt idx="13">
                  <c:v>20.997499074098926</c:v>
                </c:pt>
                <c:pt idx="14">
                  <c:v>17.998624661862397</c:v>
                </c:pt>
                <c:pt idx="15">
                  <c:v>15.00761571543922</c:v>
                </c:pt>
                <c:pt idx="16">
                  <c:v>12.05766694013832</c:v>
                </c:pt>
                <c:pt idx="17">
                  <c:v>9.258220503322045</c:v>
                </c:pt>
                <c:pt idx="18">
                  <c:v>6.8554556934817032</c:v>
                </c:pt>
                <c:pt idx="19">
                  <c:v>5.2211931205440312</c:v>
                </c:pt>
                <c:pt idx="20">
                  <c:v>4.7039540198167789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D-4392-8118-DE584511AE30}"/>
            </c:ext>
          </c:extLst>
        </c:ser>
        <c:ser>
          <c:idx val="3"/>
          <c:order val="3"/>
          <c:tx>
            <c:strRef>
              <c:f>変動ルックバックプット!$G$7</c:f>
              <c:strCache>
                <c:ptCount val="1"/>
                <c:pt idx="0">
                  <c:v>0.30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変動ルックバックプット!$G$8:$G$28</c:f>
              <c:numCache>
                <c:formatCode>0.00</c:formatCode>
                <c:ptCount val="21"/>
                <c:pt idx="0">
                  <c:v>59.996098758538409</c:v>
                </c:pt>
                <c:pt idx="1">
                  <c:v>56.996098758538409</c:v>
                </c:pt>
                <c:pt idx="2">
                  <c:v>53.996098758538409</c:v>
                </c:pt>
                <c:pt idx="3">
                  <c:v>50.996098758538409</c:v>
                </c:pt>
                <c:pt idx="4">
                  <c:v>47.996098758538409</c:v>
                </c:pt>
                <c:pt idx="5">
                  <c:v>44.996098758538423</c:v>
                </c:pt>
                <c:pt idx="6">
                  <c:v>41.996098758539247</c:v>
                </c:pt>
                <c:pt idx="7">
                  <c:v>38.996098758604354</c:v>
                </c:pt>
                <c:pt idx="8">
                  <c:v>35.996098761712609</c:v>
                </c:pt>
                <c:pt idx="9">
                  <c:v>32.996098856887855</c:v>
                </c:pt>
                <c:pt idx="10">
                  <c:v>29.996100798091735</c:v>
                </c:pt>
                <c:pt idx="11">
                  <c:v>26.996128086260555</c:v>
                </c:pt>
                <c:pt idx="12">
                  <c:v>23.996400772116687</c:v>
                </c:pt>
                <c:pt idx="13">
                  <c:v>20.998393287299763</c:v>
                </c:pt>
                <c:pt idx="14">
                  <c:v>18.009320268562998</c:v>
                </c:pt>
                <c:pt idx="15">
                  <c:v>15.055399486257693</c:v>
                </c:pt>
                <c:pt idx="16">
                  <c:v>12.208294521595537</c:v>
                </c:pt>
                <c:pt idx="17">
                  <c:v>9.6163963049842494</c:v>
                </c:pt>
                <c:pt idx="18">
                  <c:v>7.5118943558221289</c:v>
                </c:pt>
                <c:pt idx="19">
                  <c:v>6.1629284835995257</c:v>
                </c:pt>
                <c:pt idx="20">
                  <c:v>5.7784045493459182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8D-4392-8118-DE584511AE30}"/>
            </c:ext>
          </c:extLst>
        </c:ser>
        <c:ser>
          <c:idx val="4"/>
          <c:order val="4"/>
          <c:tx>
            <c:strRef>
              <c:f>変動ルックバックプット!$H$7</c:f>
              <c:strCache>
                <c:ptCount val="1"/>
                <c:pt idx="0">
                  <c:v>0.40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変動ルックバックプット!$H$8:$H$28</c:f>
              <c:numCache>
                <c:formatCode>0.00</c:formatCode>
                <c:ptCount val="21"/>
                <c:pt idx="0">
                  <c:v>59.994798804050617</c:v>
                </c:pt>
                <c:pt idx="1">
                  <c:v>56.994798804050617</c:v>
                </c:pt>
                <c:pt idx="2">
                  <c:v>53.994798804050617</c:v>
                </c:pt>
                <c:pt idx="3">
                  <c:v>50.994798804050617</c:v>
                </c:pt>
                <c:pt idx="4">
                  <c:v>47.994798804050902</c:v>
                </c:pt>
                <c:pt idx="5">
                  <c:v>44.994798804068374</c:v>
                </c:pt>
                <c:pt idx="6">
                  <c:v>41.994798804776032</c:v>
                </c:pt>
                <c:pt idx="7">
                  <c:v>38.994798823961567</c:v>
                </c:pt>
                <c:pt idx="8">
                  <c:v>35.994799184798055</c:v>
                </c:pt>
                <c:pt idx="9">
                  <c:v>32.994804044545916</c:v>
                </c:pt>
                <c:pt idx="10">
                  <c:v>29.994852268999022</c:v>
                </c:pt>
                <c:pt idx="11">
                  <c:v>26.995214060949767</c:v>
                </c:pt>
                <c:pt idx="12">
                  <c:v>23.997314762463407</c:v>
                </c:pt>
                <c:pt idx="13">
                  <c:v>21.006959921934769</c:v>
                </c:pt>
                <c:pt idx="14">
                  <c:v>18.042680293010271</c:v>
                </c:pt>
                <c:pt idx="15">
                  <c:v>15.15138232256308</c:v>
                </c:pt>
                <c:pt idx="16">
                  <c:v>12.42800601595926</c:v>
                </c:pt>
                <c:pt idx="17">
                  <c:v>10.026656533461178</c:v>
                </c:pt>
                <c:pt idx="18">
                  <c:v>8.1466158241877746</c:v>
                </c:pt>
                <c:pt idx="19">
                  <c:v>6.9874494450647102</c:v>
                </c:pt>
                <c:pt idx="20">
                  <c:v>6.6893567030928338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8D-4392-8118-DE584511AE30}"/>
            </c:ext>
          </c:extLst>
        </c:ser>
        <c:ser>
          <c:idx val="5"/>
          <c:order val="5"/>
          <c:tx>
            <c:strRef>
              <c:f>変動ルックバックプット!$I$7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変動ルックバックプット!$I$8:$I$28</c:f>
              <c:numCache>
                <c:formatCode>0.00</c:formatCode>
                <c:ptCount val="21"/>
                <c:pt idx="0">
                  <c:v>59.993498862562291</c:v>
                </c:pt>
                <c:pt idx="1">
                  <c:v>56.993498862562276</c:v>
                </c:pt>
                <c:pt idx="2">
                  <c:v>53.993498862562305</c:v>
                </c:pt>
                <c:pt idx="3">
                  <c:v>50.993498862564131</c:v>
                </c:pt>
                <c:pt idx="4">
                  <c:v>47.993498862640337</c:v>
                </c:pt>
                <c:pt idx="5">
                  <c:v>44.99349886479073</c:v>
                </c:pt>
                <c:pt idx="6">
                  <c:v>41.993498907386837</c:v>
                </c:pt>
                <c:pt idx="7">
                  <c:v>38.993499518988926</c:v>
                </c:pt>
                <c:pt idx="8">
                  <c:v>35.993506068446116</c:v>
                </c:pt>
                <c:pt idx="9">
                  <c:v>32.993559730644286</c:v>
                </c:pt>
                <c:pt idx="10">
                  <c:v>29.993903952337455</c:v>
                </c:pt>
                <c:pt idx="11">
                  <c:v>26.99566897118574</c:v>
                </c:pt>
                <c:pt idx="12">
                  <c:v>24.00304179168387</c:v>
                </c:pt>
                <c:pt idx="13">
                  <c:v>21.028571461771271</c:v>
                </c:pt>
                <c:pt idx="14">
                  <c:v>18.103039881941374</c:v>
                </c:pt>
                <c:pt idx="15">
                  <c:v>15.28879431841213</c:v>
                </c:pt>
                <c:pt idx="16">
                  <c:v>12.690680437951141</c:v>
                </c:pt>
                <c:pt idx="17">
                  <c:v>10.455117467673261</c:v>
                </c:pt>
                <c:pt idx="18">
                  <c:v>8.7503214006255412</c:v>
                </c:pt>
                <c:pt idx="19">
                  <c:v>7.7302668655680264</c:v>
                </c:pt>
                <c:pt idx="20">
                  <c:v>7.4958213994465481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8D-4392-8118-DE584511AE30}"/>
            </c:ext>
          </c:extLst>
        </c:ser>
        <c:ser>
          <c:idx val="6"/>
          <c:order val="6"/>
          <c:tx>
            <c:strRef>
              <c:f>変動ルックバックプット!$J$7</c:f>
              <c:strCache>
                <c:ptCount val="1"/>
                <c:pt idx="0">
                  <c:v>0.60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変動ルックバックプット!$J$8:$J$28</c:f>
              <c:numCache>
                <c:formatCode>0.00</c:formatCode>
                <c:ptCount val="21"/>
                <c:pt idx="0">
                  <c:v>59.992198934073315</c:v>
                </c:pt>
                <c:pt idx="1">
                  <c:v>56.992198934073407</c:v>
                </c:pt>
                <c:pt idx="2">
                  <c:v>53.992198934077884</c:v>
                </c:pt>
                <c:pt idx="3">
                  <c:v>50.992198934224128</c:v>
                </c:pt>
                <c:pt idx="4">
                  <c:v>47.992198937563103</c:v>
                </c:pt>
                <c:pt idx="5">
                  <c:v>44.992198992598198</c:v>
                </c:pt>
                <c:pt idx="6">
                  <c:v>41.992199667583961</c:v>
                </c:pt>
                <c:pt idx="7">
                  <c:v>38.992205995013407</c:v>
                </c:pt>
                <c:pt idx="8">
                  <c:v>35.992252427387207</c:v>
                </c:pt>
                <c:pt idx="9">
                  <c:v>32.992524935366284</c:v>
                </c:pt>
                <c:pt idx="10">
                  <c:v>29.993828958343606</c:v>
                </c:pt>
                <c:pt idx="11">
                  <c:v>26.999006641978688</c:v>
                </c:pt>
                <c:pt idx="12">
                  <c:v>24.016338947996097</c:v>
                </c:pt>
                <c:pt idx="13">
                  <c:v>21.065975950484876</c:v>
                </c:pt>
                <c:pt idx="14">
                  <c:v>18.18924749905301</c:v>
                </c:pt>
                <c:pt idx="15">
                  <c:v>15.458098507874279</c:v>
                </c:pt>
                <c:pt idx="16">
                  <c:v>12.979189587372373</c:v>
                </c:pt>
                <c:pt idx="17">
                  <c:v>10.886961372312353</c:v>
                </c:pt>
                <c:pt idx="18">
                  <c:v>9.3238262464331783</c:v>
                </c:pt>
                <c:pt idx="19">
                  <c:v>8.4121853406712077</c:v>
                </c:pt>
                <c:pt idx="20">
                  <c:v>8.228067662086394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8D-4392-8118-DE584511AE30}"/>
            </c:ext>
          </c:extLst>
        </c:ser>
        <c:ser>
          <c:idx val="7"/>
          <c:order val="7"/>
          <c:tx>
            <c:strRef>
              <c:f>変動ルックバックプット!$K$7</c:f>
              <c:strCache>
                <c:ptCount val="1"/>
                <c:pt idx="0">
                  <c:v>0.70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変動ルックバックプット!$K$8:$K$28</c:f>
              <c:numCache>
                <c:formatCode>0.00</c:formatCode>
                <c:ptCount val="21"/>
                <c:pt idx="0">
                  <c:v>59.990899018583733</c:v>
                </c:pt>
                <c:pt idx="1">
                  <c:v>56.990899018589673</c:v>
                </c:pt>
                <c:pt idx="2">
                  <c:v>53.990899018759443</c:v>
                </c:pt>
                <c:pt idx="3">
                  <c:v>50.990899022188927</c:v>
                </c:pt>
                <c:pt idx="4">
                  <c:v>47.990899073034207</c:v>
                </c:pt>
                <c:pt idx="5">
                  <c:v>44.990899642809595</c:v>
                </c:pt>
                <c:pt idx="6">
                  <c:v>41.990904596143857</c:v>
                </c:pt>
                <c:pt idx="7">
                  <c:v>38.990938783684939</c:v>
                </c:pt>
                <c:pt idx="8">
                  <c:v>35.991130018435015</c:v>
                </c:pt>
                <c:pt idx="9">
                  <c:v>32.992013144688741</c:v>
                </c:pt>
                <c:pt idx="10">
                  <c:v>29.995436672305789</c:v>
                </c:pt>
                <c:pt idx="11">
                  <c:v>27.006747167759745</c:v>
                </c:pt>
                <c:pt idx="12">
                  <c:v>24.039034325254711</c:v>
                </c:pt>
                <c:pt idx="13">
                  <c:v>21.119685323227685</c:v>
                </c:pt>
                <c:pt idx="14">
                  <c:v>18.298044865327828</c:v>
                </c:pt>
                <c:pt idx="15">
                  <c:v>15.651078276966974</c:v>
                </c:pt>
                <c:pt idx="16">
                  <c:v>13.282917178296524</c:v>
                </c:pt>
                <c:pt idx="17">
                  <c:v>11.315375533851446</c:v>
                </c:pt>
                <c:pt idx="18">
                  <c:v>9.8700250264601248</c:v>
                </c:pt>
                <c:pt idx="19">
                  <c:v>9.0465152414108569</c:v>
                </c:pt>
                <c:pt idx="20">
                  <c:v>8.9040780362436571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8D-4392-8118-DE584511AE30}"/>
            </c:ext>
          </c:extLst>
        </c:ser>
        <c:ser>
          <c:idx val="8"/>
          <c:order val="8"/>
          <c:tx>
            <c:strRef>
              <c:f>変動ルックバックプット!$L$7</c:f>
              <c:strCache>
                <c:ptCount val="1"/>
                <c:pt idx="0">
                  <c:v>0.80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変動ルックバックプット!$L$8:$L$28</c:f>
              <c:numCache>
                <c:formatCode>0.00</c:formatCode>
                <c:ptCount val="21"/>
                <c:pt idx="0">
                  <c:v>59.989599116098304</c:v>
                </c:pt>
                <c:pt idx="1">
                  <c:v>56.989599116237692</c:v>
                </c:pt>
                <c:pt idx="2">
                  <c:v>53.989599118883319</c:v>
                </c:pt>
                <c:pt idx="3">
                  <c:v>50.98959915605213</c:v>
                </c:pt>
                <c:pt idx="4">
                  <c:v>47.989599554158723</c:v>
                </c:pt>
                <c:pt idx="5">
                  <c:v>44.989602890291273</c:v>
                </c:pt>
                <c:pt idx="6">
                  <c:v>41.989625269793251</c:v>
                </c:pt>
                <c:pt idx="7">
                  <c:v>38.98974791405066</c:v>
                </c:pt>
                <c:pt idx="8">
                  <c:v>35.990307042851853</c:v>
                </c:pt>
                <c:pt idx="9">
                  <c:v>32.992462364496326</c:v>
                </c:pt>
                <c:pt idx="10">
                  <c:v>29.999591247260941</c:v>
                </c:pt>
                <c:pt idx="11">
                  <c:v>27.020094297732669</c:v>
                </c:pt>
                <c:pt idx="12">
                  <c:v>24.071994825847373</c:v>
                </c:pt>
                <c:pt idx="13">
                  <c:v>21.188921728454289</c:v>
                </c:pt>
                <c:pt idx="14">
                  <c:v>18.425791259203915</c:v>
                </c:pt>
                <c:pt idx="15">
                  <c:v>15.861409502655059</c:v>
                </c:pt>
                <c:pt idx="16">
                  <c:v>13.595236069743846</c:v>
                </c:pt>
                <c:pt idx="17">
                  <c:v>11.737175198929249</c:v>
                </c:pt>
                <c:pt idx="18">
                  <c:v>10.391984122061469</c:v>
                </c:pt>
                <c:pt idx="19">
                  <c:v>9.6423535810472369</c:v>
                </c:pt>
                <c:pt idx="20">
                  <c:v>9.5355695914861744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8D-4392-8118-DE584511AE30}"/>
            </c:ext>
          </c:extLst>
        </c:ser>
        <c:ser>
          <c:idx val="9"/>
          <c:order val="9"/>
          <c:tx>
            <c:strRef>
              <c:f>変動ルックバックプット!$M$7</c:f>
              <c:strCache>
                <c:ptCount val="1"/>
                <c:pt idx="0">
                  <c:v>0.90</c:v>
                </c:pt>
              </c:strCache>
            </c:strRef>
          </c:tx>
          <c:cat>
            <c:numRef>
              <c:f>変動ルックバックプット!$C$8:$C$28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変動ルックバックプット!$M$8:$M$28</c:f>
              <c:numCache>
                <c:formatCode>0.00</c:formatCode>
                <c:ptCount val="21"/>
                <c:pt idx="0">
                  <c:v>59.988299226692703</c:v>
                </c:pt>
                <c:pt idx="1">
                  <c:v>56.988299228333034</c:v>
                </c:pt>
                <c:pt idx="2">
                  <c:v>53.988299251021829</c:v>
                </c:pt>
                <c:pt idx="3">
                  <c:v>50.988299491094921</c:v>
                </c:pt>
                <c:pt idx="4">
                  <c:v>47.988301486106842</c:v>
                </c:pt>
                <c:pt idx="5">
                  <c:v>44.988314810935826</c:v>
                </c:pt>
                <c:pt idx="6">
                  <c:v>41.988387818483588</c:v>
                </c:pt>
                <c:pt idx="7">
                  <c:v>38.988721973835879</c:v>
                </c:pt>
                <c:pt idx="8">
                  <c:v>35.99002047686043</c:v>
                </c:pt>
                <c:pt idx="9">
                  <c:v>32.9943672562163</c:v>
                </c:pt>
                <c:pt idx="10">
                  <c:v>30.00706768502409</c:v>
                </c:pt>
                <c:pt idx="11">
                  <c:v>27.039843916151131</c:v>
                </c:pt>
                <c:pt idx="12">
                  <c:v>24.115369869629308</c:v>
                </c:pt>
                <c:pt idx="13">
                  <c:v>21.27231404895749</c:v>
                </c:pt>
                <c:pt idx="14">
                  <c:v>18.569129753166298</c:v>
                </c:pt>
                <c:pt idx="15">
                  <c:v>16.084379617089791</c:v>
                </c:pt>
                <c:pt idx="16">
                  <c:v>13.911930483718766</c:v>
                </c:pt>
                <c:pt idx="17">
                  <c:v>12.150931454040364</c:v>
                </c:pt>
                <c:pt idx="18">
                  <c:v>10.892470075372778</c:v>
                </c:pt>
                <c:pt idx="19">
                  <c:v>10.206234581026095</c:v>
                </c:pt>
                <c:pt idx="20">
                  <c:v>10.130681170361907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8D-4392-8118-DE584511AE30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ルックバックコール：価格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購入時点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固定ルックバックコール!$D$7</c:f>
              <c:strCache>
                <c:ptCount val="1"/>
                <c:pt idx="0">
                  <c:v>0.00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固定ルックバックコール!$D$8:$D$28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3.9596094804195577E-206</c:v>
                </c:pt>
                <c:pt idx="10">
                  <c:v>8.0314387633307463E-2</c:v>
                </c:pt>
                <c:pt idx="11">
                  <c:v>5.299598375099162</c:v>
                </c:pt>
                <c:pt idx="12">
                  <c:v>9.6484514680716646</c:v>
                </c:pt>
                <c:pt idx="13">
                  <c:v>13.478561370121531</c:v>
                </c:pt>
                <c:pt idx="14">
                  <c:v>17.020471915857978</c:v>
                </c:pt>
                <c:pt idx="15">
                  <c:v>20.399676904340307</c:v>
                </c:pt>
                <c:pt idx="16">
                  <c:v>23.685618928771262</c:v>
                </c:pt>
                <c:pt idx="17">
                  <c:v>26.917327016415797</c:v>
                </c:pt>
                <c:pt idx="18">
                  <c:v>30.117062956284762</c:v>
                </c:pt>
                <c:pt idx="19">
                  <c:v>33.297703952308545</c:v>
                </c:pt>
                <c:pt idx="20">
                  <c:v>36.466798745908889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A5-4B96-95E3-6229A6FC7769}"/>
            </c:ext>
          </c:extLst>
        </c:ser>
        <c:ser>
          <c:idx val="1"/>
          <c:order val="1"/>
          <c:tx>
            <c:strRef>
              <c:f>固定ルックバックコール!$E$7</c:f>
              <c:strCache>
                <c:ptCount val="1"/>
                <c:pt idx="0">
                  <c:v>0.10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固定ルックバックコール!$E$8:$E$28</c:f>
              <c:numCache>
                <c:formatCode>0.00</c:formatCode>
                <c:ptCount val="21"/>
                <c:pt idx="0">
                  <c:v>1.4171816473464595E-28</c:v>
                </c:pt>
                <c:pt idx="1">
                  <c:v>1.5768928791788532E-22</c:v>
                </c:pt>
                <c:pt idx="2">
                  <c:v>1.9769916267320102E-17</c:v>
                </c:pt>
                <c:pt idx="3">
                  <c:v>3.5476391070887552E-13</c:v>
                </c:pt>
                <c:pt idx="4">
                  <c:v>1.124808829633063E-9</c:v>
                </c:pt>
                <c:pt idx="5">
                  <c:v>7.604654142774851E-7</c:v>
                </c:pt>
                <c:pt idx="6">
                  <c:v>1.3011435830721045E-4</c:v>
                </c:pt>
                <c:pt idx="7">
                  <c:v>6.6177838833272502E-3</c:v>
                </c:pt>
                <c:pt idx="8">
                  <c:v>0.11724252057231963</c:v>
                </c:pt>
                <c:pt idx="9">
                  <c:v>0.85426344320349745</c:v>
                </c:pt>
                <c:pt idx="10">
                  <c:v>3.0765116686724618</c:v>
                </c:pt>
                <c:pt idx="11">
                  <c:v>6.6984513701468504</c:v>
                </c:pt>
                <c:pt idx="12">
                  <c:v>10.699847209644009</c:v>
                </c:pt>
                <c:pt idx="13">
                  <c:v>14.485625545461893</c:v>
                </c:pt>
                <c:pt idx="14">
                  <c:v>18.021334951247496</c:v>
                </c:pt>
                <c:pt idx="15">
                  <c:v>21.398180850403584</c:v>
                </c:pt>
                <c:pt idx="16">
                  <c:v>24.68276869890963</c:v>
                </c:pt>
                <c:pt idx="17">
                  <c:v>27.913663759867287</c:v>
                </c:pt>
                <c:pt idx="18">
                  <c:v>31.112904818741818</c:v>
                </c:pt>
                <c:pt idx="19">
                  <c:v>34.293240931760529</c:v>
                </c:pt>
                <c:pt idx="20">
                  <c:v>37.462145728990023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A5-4B96-95E3-6229A6FC7769}"/>
            </c:ext>
          </c:extLst>
        </c:ser>
        <c:ser>
          <c:idx val="2"/>
          <c:order val="2"/>
          <c:tx>
            <c:strRef>
              <c:f>固定ルックバックコール!$F$7</c:f>
              <c:strCache>
                <c:ptCount val="1"/>
                <c:pt idx="0">
                  <c:v>0.20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固定ルックバックコール!$F$8:$F$28</c:f>
              <c:numCache>
                <c:formatCode>0.00</c:formatCode>
                <c:ptCount val="21"/>
                <c:pt idx="0">
                  <c:v>2.3673155701184072E-14</c:v>
                </c:pt>
                <c:pt idx="1">
                  <c:v>2.3200183378914178E-11</c:v>
                </c:pt>
                <c:pt idx="2">
                  <c:v>7.7645206944413957E-9</c:v>
                </c:pt>
                <c:pt idx="3">
                  <c:v>1.0016817970338187E-6</c:v>
                </c:pt>
                <c:pt idx="4">
                  <c:v>5.5458207675763925E-5</c:v>
                </c:pt>
                <c:pt idx="5">
                  <c:v>1.451494499542886E-3</c:v>
                </c:pt>
                <c:pt idx="6">
                  <c:v>1.9628704555522056E-2</c:v>
                </c:pt>
                <c:pt idx="7">
                  <c:v>0.14916629320056435</c:v>
                </c:pt>
                <c:pt idx="8">
                  <c:v>0.6913939784330897</c:v>
                </c:pt>
                <c:pt idx="9">
                  <c:v>2.1222551395162683</c:v>
                </c:pt>
                <c:pt idx="10">
                  <c:v>4.6907611669405744</c:v>
                </c:pt>
                <c:pt idx="11">
                  <c:v>8.1115055840931145</c:v>
                </c:pt>
                <c:pt idx="12">
                  <c:v>11.840594111418039</c:v>
                </c:pt>
                <c:pt idx="13">
                  <c:v>15.509879469377292</c:v>
                </c:pt>
                <c:pt idx="14">
                  <c:v>19.016469103353597</c:v>
                </c:pt>
                <c:pt idx="15">
                  <c:v>22.387214745648418</c:v>
                </c:pt>
                <c:pt idx="16">
                  <c:v>25.670035870074255</c:v>
                </c:pt>
                <c:pt idx="17">
                  <c:v>28.900089402801147</c:v>
                </c:pt>
                <c:pt idx="18">
                  <c:v>32.09883802972729</c:v>
                </c:pt>
                <c:pt idx="19">
                  <c:v>35.278872158936693</c:v>
                </c:pt>
                <c:pt idx="20">
                  <c:v>38.447588844337091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A5-4B96-95E3-6229A6FC7769}"/>
            </c:ext>
          </c:extLst>
        </c:ser>
        <c:ser>
          <c:idx val="3"/>
          <c:order val="3"/>
          <c:tx>
            <c:strRef>
              <c:f>固定ルックバックコール!$G$7</c:f>
              <c:strCache>
                <c:ptCount val="1"/>
                <c:pt idx="0">
                  <c:v>0.30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固定ルックバックコール!$G$8:$G$28</c:f>
              <c:numCache>
                <c:formatCode>0.00</c:formatCode>
                <c:ptCount val="21"/>
                <c:pt idx="0">
                  <c:v>1.6566146654126805E-9</c:v>
                </c:pt>
                <c:pt idx="1">
                  <c:v>1.5528065758745552E-7</c:v>
                </c:pt>
                <c:pt idx="2">
                  <c:v>7.1909905433099119E-6</c:v>
                </c:pt>
                <c:pt idx="3">
                  <c:v>1.7848212239860833E-4</c:v>
                </c:pt>
                <c:pt idx="4">
                  <c:v>2.5526951596612567E-3</c:v>
                </c:pt>
                <c:pt idx="5">
                  <c:v>2.2461691995633564E-2</c:v>
                </c:pt>
                <c:pt idx="6">
                  <c:v>0.12915937179494091</c:v>
                </c:pt>
                <c:pt idx="7">
                  <c:v>0.51370459320987794</c:v>
                </c:pt>
                <c:pt idx="8">
                  <c:v>1.4925380242742676</c:v>
                </c:pt>
                <c:pt idx="9">
                  <c:v>3.3413035720952875</c:v>
                </c:pt>
                <c:pt idx="10">
                  <c:v>6.0709310806538559</c:v>
                </c:pt>
                <c:pt idx="11">
                  <c:v>9.4046700152106339</c:v>
                </c:pt>
                <c:pt idx="12">
                  <c:v>12.980726319774725</c:v>
                </c:pt>
                <c:pt idx="13">
                  <c:v>16.548754820648309</c:v>
                </c:pt>
                <c:pt idx="14">
                  <c:v>20.012266709287037</c:v>
                </c:pt>
                <c:pt idx="15">
                  <c:v>23.369147947648983</c:v>
                </c:pt>
                <c:pt idx="16">
                  <c:v>26.648004466070748</c:v>
                </c:pt>
                <c:pt idx="17">
                  <c:v>29.876780557217298</c:v>
                </c:pt>
                <c:pt idx="18">
                  <c:v>33.074971427906306</c:v>
                </c:pt>
                <c:pt idx="19">
                  <c:v>36.254697346469982</c:v>
                </c:pt>
                <c:pt idx="20">
                  <c:v>39.42322674976635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A5-4B96-95E3-6229A6FC7769}"/>
            </c:ext>
          </c:extLst>
        </c:ser>
        <c:ser>
          <c:idx val="4"/>
          <c:order val="4"/>
          <c:tx>
            <c:strRef>
              <c:f>固定ルックバックコール!$H$7</c:f>
              <c:strCache>
                <c:ptCount val="1"/>
                <c:pt idx="0">
                  <c:v>0.40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固定ルックバックコール!$H$8:$H$28</c:f>
              <c:numCache>
                <c:formatCode>0.00</c:formatCode>
                <c:ptCount val="21"/>
                <c:pt idx="0">
                  <c:v>4.8820358639960646E-7</c:v>
                </c:pt>
                <c:pt idx="1">
                  <c:v>1.414528507939431E-5</c:v>
                </c:pt>
                <c:pt idx="2">
                  <c:v>2.4349107800920544E-4</c:v>
                </c:pt>
                <c:pt idx="3">
                  <c:v>2.6477846076921191E-3</c:v>
                </c:pt>
                <c:pt idx="4">
                  <c:v>1.9212841236039897E-2</c:v>
                </c:pt>
                <c:pt idx="5">
                  <c:v>9.775418607950509E-2</c:v>
                </c:pt>
                <c:pt idx="6">
                  <c:v>0.36502668580825426</c:v>
                </c:pt>
                <c:pt idx="7">
                  <c:v>1.0440112495730296</c:v>
                </c:pt>
                <c:pt idx="8">
                  <c:v>2.381714777224905</c:v>
                </c:pt>
                <c:pt idx="9">
                  <c:v>4.5052038877180927</c:v>
                </c:pt>
                <c:pt idx="10">
                  <c:v>7.3307930568063391</c:v>
                </c:pt>
                <c:pt idx="11">
                  <c:v>10.615592250203898</c:v>
                </c:pt>
                <c:pt idx="12">
                  <c:v>14.09479718947485</c:v>
                </c:pt>
                <c:pt idx="13">
                  <c:v>17.585537810135367</c:v>
                </c:pt>
                <c:pt idx="14">
                  <c:v>21.006667268310849</c:v>
                </c:pt>
                <c:pt idx="15">
                  <c:v>24.345370345848163</c:v>
                </c:pt>
                <c:pt idx="16">
                  <c:v>27.617600042043808</c:v>
                </c:pt>
                <c:pt idx="17">
                  <c:v>30.844111187137376</c:v>
                </c:pt>
                <c:pt idx="18">
                  <c:v>34.041470770557382</c:v>
                </c:pt>
                <c:pt idx="19">
                  <c:v>37.220827863507211</c:v>
                </c:pt>
                <c:pt idx="20">
                  <c:v>40.389159416697197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A5-4B96-95E3-6229A6FC7769}"/>
            </c:ext>
          </c:extLst>
        </c:ser>
        <c:ser>
          <c:idx val="5"/>
          <c:order val="5"/>
          <c:tx>
            <c:strRef>
              <c:f>固定ルックバックコール!$I$7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固定ルックバックコール!$I$8:$I$28</c:f>
              <c:numCache>
                <c:formatCode>0.00</c:formatCode>
                <c:ptCount val="21"/>
                <c:pt idx="0">
                  <c:v>1.57201359378272E-5</c:v>
                </c:pt>
                <c:pt idx="1">
                  <c:v>2.2516382509262439E-4</c:v>
                </c:pt>
                <c:pt idx="2">
                  <c:v>2.1398447693366622E-3</c:v>
                </c:pt>
                <c:pt idx="3">
                  <c:v>1.4174904633955673E-2</c:v>
                </c:pt>
                <c:pt idx="4">
                  <c:v>6.8395698702465549E-2</c:v>
                </c:pt>
                <c:pt idx="5">
                  <c:v>0.25015662412480982</c:v>
                </c:pt>
                <c:pt idx="6">
                  <c:v>0.71938167835265465</c:v>
                </c:pt>
                <c:pt idx="7">
                  <c:v>1.6828951524742906</c:v>
                </c:pt>
                <c:pt idx="8">
                  <c:v>3.3066882736961913</c:v>
                </c:pt>
                <c:pt idx="9">
                  <c:v>5.623803131691238</c:v>
                </c:pt>
                <c:pt idx="10">
                  <c:v>8.5137280117603016</c:v>
                </c:pt>
                <c:pt idx="11">
                  <c:v>11.767275994139144</c:v>
                </c:pt>
                <c:pt idx="12">
                  <c:v>15.180008372195839</c:v>
                </c:pt>
                <c:pt idx="13">
                  <c:v>18.611853194673778</c:v>
                </c:pt>
                <c:pt idx="14">
                  <c:v>21.995679605895472</c:v>
                </c:pt>
                <c:pt idx="15">
                  <c:v>25.31534893001934</c:v>
                </c:pt>
                <c:pt idx="16">
                  <c:v>28.579253278834862</c:v>
                </c:pt>
                <c:pt idx="17">
                  <c:v>31.80246687828469</c:v>
                </c:pt>
                <c:pt idx="18">
                  <c:v>34.998559897828116</c:v>
                </c:pt>
                <c:pt idx="19">
                  <c:v>38.177402131747087</c:v>
                </c:pt>
                <c:pt idx="20">
                  <c:v>41.345494832724214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A5-4B96-95E3-6229A6FC7769}"/>
            </c:ext>
          </c:extLst>
        </c:ser>
        <c:ser>
          <c:idx val="6"/>
          <c:order val="6"/>
          <c:tx>
            <c:strRef>
              <c:f>固定ルックバックコール!$J$7</c:f>
              <c:strCache>
                <c:ptCount val="1"/>
                <c:pt idx="0">
                  <c:v>0.60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固定ルックバックコール!$J$8:$J$28</c:f>
              <c:numCache>
                <c:formatCode>0.00</c:formatCode>
                <c:ptCount val="21"/>
                <c:pt idx="0">
                  <c:v>1.6525399248083289E-4</c:v>
                </c:pt>
                <c:pt idx="1">
                  <c:v>1.4799557175550792E-3</c:v>
                </c:pt>
                <c:pt idx="2">
                  <c:v>9.4651393317208132E-3</c:v>
                </c:pt>
                <c:pt idx="3">
                  <c:v>4.504750992605551E-2</c:v>
                </c:pt>
                <c:pt idx="4">
                  <c:v>0.16552081529899546</c:v>
                </c:pt>
                <c:pt idx="5">
                  <c:v>0.48542156032643458</c:v>
                </c:pt>
                <c:pt idx="6">
                  <c:v>1.1713796014735181</c:v>
                </c:pt>
                <c:pt idx="7">
                  <c:v>2.3923458288829962</c:v>
                </c:pt>
                <c:pt idx="8">
                  <c:v>4.2450154555032018</c:v>
                </c:pt>
                <c:pt idx="9">
                  <c:v>6.7054457137629546</c:v>
                </c:pt>
                <c:pt idx="10">
                  <c:v>9.6416314664587119</c:v>
                </c:pt>
                <c:pt idx="11">
                  <c:v>12.873652797319956</c:v>
                </c:pt>
                <c:pt idx="12">
                  <c:v>16.23819356567612</c:v>
                </c:pt>
                <c:pt idx="13">
                  <c:v>19.624371347678654</c:v>
                </c:pt>
                <c:pt idx="14">
                  <c:v>22.976467637809424</c:v>
                </c:pt>
                <c:pt idx="15">
                  <c:v>26.277993992328927</c:v>
                </c:pt>
                <c:pt idx="16">
                  <c:v>29.532887886517123</c:v>
                </c:pt>
                <c:pt idx="17">
                  <c:v>32.752058469723423</c:v>
                </c:pt>
                <c:pt idx="18">
                  <c:v>35.946444179575174</c:v>
                </c:pt>
                <c:pt idx="19">
                  <c:v>39.124572413065529</c:v>
                </c:pt>
                <c:pt idx="20">
                  <c:v>42.292351061223989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A5-4B96-95E3-6229A6FC7769}"/>
            </c:ext>
          </c:extLst>
        </c:ser>
        <c:ser>
          <c:idx val="7"/>
          <c:order val="7"/>
          <c:tx>
            <c:strRef>
              <c:f>固定ルックバックコール!$K$7</c:f>
              <c:strCache>
                <c:ptCount val="1"/>
                <c:pt idx="0">
                  <c:v>0.70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固定ルックバックコール!$K$8:$K$28</c:f>
              <c:numCache>
                <c:formatCode>0.00</c:formatCode>
                <c:ptCount val="21"/>
                <c:pt idx="0">
                  <c:v>9.1002176318854102E-4</c:v>
                </c:pt>
                <c:pt idx="1">
                  <c:v>5.8282734715678049E-3</c:v>
                </c:pt>
                <c:pt idx="2">
                  <c:v>2.8092540989695304E-2</c:v>
                </c:pt>
                <c:pt idx="3">
                  <c:v>0.10557236524503967</c:v>
                </c:pt>
                <c:pt idx="4">
                  <c:v>0.31924282994384834</c:v>
                </c:pt>
                <c:pt idx="5">
                  <c:v>0.79924807833685418</c:v>
                </c:pt>
                <c:pt idx="6">
                  <c:v>1.7003106213986152</c:v>
                </c:pt>
                <c:pt idx="7">
                  <c:v>3.1481110034003157</c:v>
                </c:pt>
                <c:pt idx="8">
                  <c:v>5.1859339537950087</c:v>
                </c:pt>
                <c:pt idx="9">
                  <c:v>7.7562732361455176</c:v>
                </c:pt>
                <c:pt idx="10">
                  <c:v>10.727300797341538</c:v>
                </c:pt>
                <c:pt idx="11">
                  <c:v>13.943723426368102</c:v>
                </c:pt>
                <c:pt idx="12">
                  <c:v>17.271935134716564</c:v>
                </c:pt>
                <c:pt idx="13">
                  <c:v>20.622027512383958</c:v>
                </c:pt>
                <c:pt idx="14">
                  <c:v>23.947380235355475</c:v>
                </c:pt>
                <c:pt idx="15">
                  <c:v>27.232340982546223</c:v>
                </c:pt>
                <c:pt idx="16">
                  <c:v>30.478219328001618</c:v>
                </c:pt>
                <c:pt idx="17">
                  <c:v>33.692936286981954</c:v>
                </c:pt>
                <c:pt idx="18">
                  <c:v>36.885266438490603</c:v>
                </c:pt>
                <c:pt idx="19">
                  <c:v>40.06247918681477</c:v>
                </c:pt>
                <c:pt idx="20">
                  <c:v>43.229848673288934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A5-4B96-95E3-6229A6FC7769}"/>
            </c:ext>
          </c:extLst>
        </c:ser>
        <c:ser>
          <c:idx val="8"/>
          <c:order val="8"/>
          <c:tx>
            <c:strRef>
              <c:f>固定ルックバックコール!$L$7</c:f>
              <c:strCache>
                <c:ptCount val="1"/>
                <c:pt idx="0">
                  <c:v>0.80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固定ルックバックコール!$L$8:$L$28</c:f>
              <c:numCache>
                <c:formatCode>0.00</c:formatCode>
                <c:ptCount val="21"/>
                <c:pt idx="0">
                  <c:v>3.3314488965698174E-3</c:v>
                </c:pt>
                <c:pt idx="1">
                  <c:v>1.6595797759942126E-2</c:v>
                </c:pt>
                <c:pt idx="2">
                  <c:v>6.4712426901810755E-2</c:v>
                </c:pt>
                <c:pt idx="3">
                  <c:v>0.20371796246535886</c:v>
                </c:pt>
                <c:pt idx="4">
                  <c:v>0.53224049349960678</c:v>
                </c:pt>
                <c:pt idx="5">
                  <c:v>1.1831244791717177</c:v>
                </c:pt>
                <c:pt idx="6">
                  <c:v>2.2888956991813165</c:v>
                </c:pt>
                <c:pt idx="7">
                  <c:v>3.9344438015268555</c:v>
                </c:pt>
                <c:pt idx="8">
                  <c:v>6.1238805062848503</c:v>
                </c:pt>
                <c:pt idx="9">
                  <c:v>8.7807909206531125</c:v>
                </c:pt>
                <c:pt idx="10">
                  <c:v>11.778938844642795</c:v>
                </c:pt>
                <c:pt idx="11">
                  <c:v>14.983639535589413</c:v>
                </c:pt>
                <c:pt idx="12">
                  <c:v>18.283655278729327</c:v>
                </c:pt>
                <c:pt idx="13">
                  <c:v>21.604744040453674</c:v>
                </c:pt>
                <c:pt idx="14">
                  <c:v>24.907554401675846</c:v>
                </c:pt>
                <c:pt idx="15">
                  <c:v>28.17770012422163</c:v>
                </c:pt>
                <c:pt idx="16">
                  <c:v>31.414943303597983</c:v>
                </c:pt>
                <c:pt idx="17">
                  <c:v>34.625065371697112</c:v>
                </c:pt>
                <c:pt idx="18">
                  <c:v>37.815111354578661</c:v>
                </c:pt>
                <c:pt idx="19">
                  <c:v>40.991238706423303</c:v>
                </c:pt>
                <c:pt idx="20">
                  <c:v>44.158102066719835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A5-4B96-95E3-6229A6FC7769}"/>
            </c:ext>
          </c:extLst>
        </c:ser>
        <c:ser>
          <c:idx val="9"/>
          <c:order val="9"/>
          <c:tx>
            <c:strRef>
              <c:f>固定ルックバックコール!$M$7</c:f>
              <c:strCache>
                <c:ptCount val="1"/>
                <c:pt idx="0">
                  <c:v>0.90</c:v>
                </c:pt>
              </c:strCache>
            </c:strRef>
          </c:tx>
          <c:cat>
            <c:numRef>
              <c:f>固定ルックバックコール!$C$8:$C$28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固定ルックバックコール!$M$8:$M$28</c:f>
              <c:numCache>
                <c:formatCode>0.00</c:formatCode>
                <c:ptCount val="21"/>
                <c:pt idx="0">
                  <c:v>9.2643919714357412E-3</c:v>
                </c:pt>
                <c:pt idx="1">
                  <c:v>3.7966399846422694E-2</c:v>
                </c:pt>
                <c:pt idx="2">
                  <c:v>0.12556181375603059</c:v>
                </c:pt>
                <c:pt idx="3">
                  <c:v>0.34444251998511988</c:v>
                </c:pt>
                <c:pt idx="4">
                  <c:v>0.80317872894204534</c:v>
                </c:pt>
                <c:pt idx="5">
                  <c:v>1.6274771071422243</c:v>
                </c:pt>
                <c:pt idx="6">
                  <c:v>2.923471963059741</c:v>
                </c:pt>
                <c:pt idx="7">
                  <c:v>4.7408291385806534</c:v>
                </c:pt>
                <c:pt idx="8">
                  <c:v>7.0558368167232874</c:v>
                </c:pt>
                <c:pt idx="9">
                  <c:v>9.7823667836129253</c:v>
                </c:pt>
                <c:pt idx="10">
                  <c:v>12.80215104061522</c:v>
                </c:pt>
                <c:pt idx="11">
                  <c:v>15.997797952104811</c:v>
                </c:pt>
                <c:pt idx="12">
                  <c:v>19.275431225154193</c:v>
                </c:pt>
                <c:pt idx="13">
                  <c:v>22.572863788314393</c:v>
                </c:pt>
                <c:pt idx="14">
                  <c:v>25.856603328358233</c:v>
                </c:pt>
                <c:pt idx="15">
                  <c:v>29.113631275077566</c:v>
                </c:pt>
                <c:pt idx="16">
                  <c:v>32.342811211263033</c:v>
                </c:pt>
                <c:pt idx="17">
                  <c:v>35.548383853247103</c:v>
                </c:pt>
                <c:pt idx="18">
                  <c:v>38.73602658773126</c:v>
                </c:pt>
                <c:pt idx="19">
                  <c:v>41.91094384783311</c:v>
                </c:pt>
                <c:pt idx="20">
                  <c:v>38.602786081681053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A5-4B96-95E3-6229A6FC7769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ルックバックオプション：価格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購入後：最大値入力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7057803723293599"/>
          <c:y val="0.11381762357162065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'固定ルックバックコール 2'!$D$7</c:f>
              <c:strCache>
                <c:ptCount val="1"/>
                <c:pt idx="0">
                  <c:v>0.00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2'!$D$8:$D$28</c:f>
              <c:numCache>
                <c:formatCode>0.00</c:formatCode>
                <c:ptCount val="21"/>
                <c:pt idx="0">
                  <c:v>29.999700001499995</c:v>
                </c:pt>
                <c:pt idx="1">
                  <c:v>29.999700001499995</c:v>
                </c:pt>
                <c:pt idx="2">
                  <c:v>29.999700001499995</c:v>
                </c:pt>
                <c:pt idx="3">
                  <c:v>29.999700001499995</c:v>
                </c:pt>
                <c:pt idx="4">
                  <c:v>29.999700001499995</c:v>
                </c:pt>
                <c:pt idx="5">
                  <c:v>29.999700001499995</c:v>
                </c:pt>
                <c:pt idx="6">
                  <c:v>29.999700001499995</c:v>
                </c:pt>
                <c:pt idx="7">
                  <c:v>29.999700001499995</c:v>
                </c:pt>
                <c:pt idx="8">
                  <c:v>29.999700001499995</c:v>
                </c:pt>
                <c:pt idx="9">
                  <c:v>29.999700001499995</c:v>
                </c:pt>
                <c:pt idx="10">
                  <c:v>29.999700001499995</c:v>
                </c:pt>
                <c:pt idx="11">
                  <c:v>29.999700001499995</c:v>
                </c:pt>
                <c:pt idx="12">
                  <c:v>29.999700001499995</c:v>
                </c:pt>
                <c:pt idx="13">
                  <c:v>29.999700001499995</c:v>
                </c:pt>
                <c:pt idx="14">
                  <c:v>29.999700001499995</c:v>
                </c:pt>
                <c:pt idx="15">
                  <c:v>29.999700001499995</c:v>
                </c:pt>
                <c:pt idx="16">
                  <c:v>29.999700001499995</c:v>
                </c:pt>
                <c:pt idx="17">
                  <c:v>29.999700001499995</c:v>
                </c:pt>
                <c:pt idx="18">
                  <c:v>29.999700001499995</c:v>
                </c:pt>
                <c:pt idx="19">
                  <c:v>29.999700001499995</c:v>
                </c:pt>
                <c:pt idx="20">
                  <c:v>30.1041087054233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0-4F6E-B9DF-185A811C20D9}"/>
            </c:ext>
          </c:extLst>
        </c:ser>
        <c:ser>
          <c:idx val="1"/>
          <c:order val="1"/>
          <c:tx>
            <c:strRef>
              <c:f>'固定ルックバックコール 2'!$E$7</c:f>
              <c:strCache>
                <c:ptCount val="1"/>
                <c:pt idx="0">
                  <c:v>0.10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2'!$E$8:$E$28</c:f>
              <c:numCache>
                <c:formatCode>0.00</c:formatCode>
                <c:ptCount val="21"/>
                <c:pt idx="0">
                  <c:v>29.701197999009988</c:v>
                </c:pt>
                <c:pt idx="1">
                  <c:v>29.701197999009988</c:v>
                </c:pt>
                <c:pt idx="2">
                  <c:v>29.701197999009988</c:v>
                </c:pt>
                <c:pt idx="3">
                  <c:v>29.701197999009988</c:v>
                </c:pt>
                <c:pt idx="4">
                  <c:v>29.701197999009988</c:v>
                </c:pt>
                <c:pt idx="5">
                  <c:v>29.701197999009988</c:v>
                </c:pt>
                <c:pt idx="6">
                  <c:v>29.701197999009988</c:v>
                </c:pt>
                <c:pt idx="7">
                  <c:v>29.701197999009988</c:v>
                </c:pt>
                <c:pt idx="8">
                  <c:v>29.701197999009988</c:v>
                </c:pt>
                <c:pt idx="9">
                  <c:v>29.701197999009988</c:v>
                </c:pt>
                <c:pt idx="10">
                  <c:v>29.701197999009988</c:v>
                </c:pt>
                <c:pt idx="11">
                  <c:v>29.701197999010898</c:v>
                </c:pt>
                <c:pt idx="12">
                  <c:v>29.701197999479898</c:v>
                </c:pt>
                <c:pt idx="13">
                  <c:v>29.701198094754837</c:v>
                </c:pt>
                <c:pt idx="14">
                  <c:v>29.701206330081387</c:v>
                </c:pt>
                <c:pt idx="15">
                  <c:v>29.701531706621836</c:v>
                </c:pt>
                <c:pt idx="16">
                  <c:v>29.707813179256576</c:v>
                </c:pt>
                <c:pt idx="17">
                  <c:v>29.770937346083016</c:v>
                </c:pt>
                <c:pt idx="18">
                  <c:v>30.122352031179506</c:v>
                </c:pt>
                <c:pt idx="19">
                  <c:v>31.278869890393082</c:v>
                </c:pt>
                <c:pt idx="20">
                  <c:v>33.70066316828418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60-4F6E-B9DF-185A811C20D9}"/>
            </c:ext>
          </c:extLst>
        </c:ser>
        <c:ser>
          <c:idx val="2"/>
          <c:order val="2"/>
          <c:tx>
            <c:strRef>
              <c:f>'固定ルックバックコール 2'!$F$7</c:f>
              <c:strCache>
                <c:ptCount val="1"/>
                <c:pt idx="0">
                  <c:v>0.20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2'!$F$8:$F$28</c:f>
              <c:numCache>
                <c:formatCode>0.00</c:formatCode>
                <c:ptCount val="21"/>
                <c:pt idx="0">
                  <c:v>29.405666141070959</c:v>
                </c:pt>
                <c:pt idx="1">
                  <c:v>29.405666141070959</c:v>
                </c:pt>
                <c:pt idx="2">
                  <c:v>29.405666141070959</c:v>
                </c:pt>
                <c:pt idx="3">
                  <c:v>29.405666141070959</c:v>
                </c:pt>
                <c:pt idx="4">
                  <c:v>29.405666141070959</c:v>
                </c:pt>
                <c:pt idx="5">
                  <c:v>29.405666141070959</c:v>
                </c:pt>
                <c:pt idx="6">
                  <c:v>29.405666141070959</c:v>
                </c:pt>
                <c:pt idx="7">
                  <c:v>29.405666141070991</c:v>
                </c:pt>
                <c:pt idx="8">
                  <c:v>29.405666141077763</c:v>
                </c:pt>
                <c:pt idx="9">
                  <c:v>29.405666141853164</c:v>
                </c:pt>
                <c:pt idx="10">
                  <c:v>29.405666190650674</c:v>
                </c:pt>
                <c:pt idx="11">
                  <c:v>29.405667966020772</c:v>
                </c:pt>
                <c:pt idx="12">
                  <c:v>29.405707058096691</c:v>
                </c:pt>
                <c:pt idx="13">
                  <c:v>29.406250148617477</c:v>
                </c:pt>
                <c:pt idx="14">
                  <c:v>29.411195813589739</c:v>
                </c:pt>
                <c:pt idx="15">
                  <c:v>29.441785167349494</c:v>
                </c:pt>
                <c:pt idx="16">
                  <c:v>29.574685810145251</c:v>
                </c:pt>
                <c:pt idx="17">
                  <c:v>29.993783034494101</c:v>
                </c:pt>
                <c:pt idx="18">
                  <c:v>30.985179242371682</c:v>
                </c:pt>
                <c:pt idx="19">
                  <c:v>32.806272005968239</c:v>
                </c:pt>
                <c:pt idx="20">
                  <c:v>35.50365565809372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60-4F6E-B9DF-185A811C20D9}"/>
            </c:ext>
          </c:extLst>
        </c:ser>
        <c:ser>
          <c:idx val="3"/>
          <c:order val="3"/>
          <c:tx>
            <c:strRef>
              <c:f>'固定ルックバックコール 2'!$G$7</c:f>
              <c:strCache>
                <c:ptCount val="1"/>
                <c:pt idx="0">
                  <c:v>0.30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2'!$G$8:$G$28</c:f>
              <c:numCache>
                <c:formatCode>0.00</c:formatCode>
                <c:ptCount val="21"/>
                <c:pt idx="0">
                  <c:v>29.113074874250845</c:v>
                </c:pt>
                <c:pt idx="1">
                  <c:v>29.113074874250845</c:v>
                </c:pt>
                <c:pt idx="2">
                  <c:v>29.113074874250845</c:v>
                </c:pt>
                <c:pt idx="3">
                  <c:v>29.113074874250845</c:v>
                </c:pt>
                <c:pt idx="4">
                  <c:v>29.113074874250845</c:v>
                </c:pt>
                <c:pt idx="5">
                  <c:v>29.113074874251247</c:v>
                </c:pt>
                <c:pt idx="6">
                  <c:v>29.113074874289119</c:v>
                </c:pt>
                <c:pt idx="7">
                  <c:v>29.113074876404443</c:v>
                </c:pt>
                <c:pt idx="8">
                  <c:v>29.11307494985866</c:v>
                </c:pt>
                <c:pt idx="9">
                  <c:v>29.113076602703909</c:v>
                </c:pt>
                <c:pt idx="10">
                  <c:v>29.11310161809218</c:v>
                </c:pt>
                <c:pt idx="11">
                  <c:v>29.113364966343326</c:v>
                </c:pt>
                <c:pt idx="12">
                  <c:v>29.115353124257435</c:v>
                </c:pt>
                <c:pt idx="13">
                  <c:v>29.12642217878766</c:v>
                </c:pt>
                <c:pt idx="14">
                  <c:v>29.17306264271744</c:v>
                </c:pt>
                <c:pt idx="15">
                  <c:v>29.325463755840751</c:v>
                </c:pt>
                <c:pt idx="16">
                  <c:v>29.720754497110757</c:v>
                </c:pt>
                <c:pt idx="17">
                  <c:v>30.553420821338239</c:v>
                </c:pt>
                <c:pt idx="18">
                  <c:v>32.011006622487429</c:v>
                </c:pt>
                <c:pt idx="19">
                  <c:v>34.182375983303672</c:v>
                </c:pt>
                <c:pt idx="20">
                  <c:v>37.005285279100868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60-4F6E-B9DF-185A811C20D9}"/>
            </c:ext>
          </c:extLst>
        </c:ser>
        <c:ser>
          <c:idx val="4"/>
          <c:order val="4"/>
          <c:tx>
            <c:strRef>
              <c:f>'固定ルックバックコール 2'!$H$7</c:f>
              <c:strCache>
                <c:ptCount val="1"/>
                <c:pt idx="0">
                  <c:v>0.40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2'!$H$8:$H$28</c:f>
              <c:numCache>
                <c:formatCode>0.00</c:formatCode>
                <c:ptCount val="21"/>
                <c:pt idx="0">
                  <c:v>28.823394939179131</c:v>
                </c:pt>
                <c:pt idx="1">
                  <c:v>28.823394939179131</c:v>
                </c:pt>
                <c:pt idx="2">
                  <c:v>28.823394939179131</c:v>
                </c:pt>
                <c:pt idx="3">
                  <c:v>28.823394939179476</c:v>
                </c:pt>
                <c:pt idx="4">
                  <c:v>28.823394939203759</c:v>
                </c:pt>
                <c:pt idx="5">
                  <c:v>28.823394940277069</c:v>
                </c:pt>
                <c:pt idx="6">
                  <c:v>28.823394971180175</c:v>
                </c:pt>
                <c:pt idx="7">
                  <c:v>28.82339557384379</c:v>
                </c:pt>
                <c:pt idx="8">
                  <c:v>28.823403816428268</c:v>
                </c:pt>
                <c:pt idx="9">
                  <c:v>28.823485376972357</c:v>
                </c:pt>
                <c:pt idx="10">
                  <c:v>28.824085830017896</c:v>
                </c:pt>
                <c:pt idx="11">
                  <c:v>28.827459234437338</c:v>
                </c:pt>
                <c:pt idx="12">
                  <c:v>28.84226047627692</c:v>
                </c:pt>
                <c:pt idx="13">
                  <c:v>28.894072398525601</c:v>
                </c:pt>
                <c:pt idx="14">
                  <c:v>29.041675322221217</c:v>
                </c:pt>
                <c:pt idx="15">
                  <c:v>29.390374982606939</c:v>
                </c:pt>
                <c:pt idx="16">
                  <c:v>30.085943699438783</c:v>
                </c:pt>
                <c:pt idx="17">
                  <c:v>31.278412532031599</c:v>
                </c:pt>
                <c:pt idx="18">
                  <c:v>33.066837085692171</c:v>
                </c:pt>
                <c:pt idx="19">
                  <c:v>35.456154667364707</c:v>
                </c:pt>
                <c:pt idx="20">
                  <c:v>38.35342591302738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60-4F6E-B9DF-185A811C20D9}"/>
            </c:ext>
          </c:extLst>
        </c:ser>
        <c:ser>
          <c:idx val="5"/>
          <c:order val="5"/>
          <c:tx>
            <c:strRef>
              <c:f>'固定ルックバックコール 2'!$I$7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2'!$I$8:$I$28</c:f>
              <c:numCache>
                <c:formatCode>0.00</c:formatCode>
                <c:ptCount val="21"/>
                <c:pt idx="0">
                  <c:v>28.53659736762091</c:v>
                </c:pt>
                <c:pt idx="1">
                  <c:v>28.536597367620985</c:v>
                </c:pt>
                <c:pt idx="2">
                  <c:v>28.536597367626062</c:v>
                </c:pt>
                <c:pt idx="3">
                  <c:v>28.536597367848582</c:v>
                </c:pt>
                <c:pt idx="4">
                  <c:v>28.536597374274141</c:v>
                </c:pt>
                <c:pt idx="5">
                  <c:v>28.536597501575958</c:v>
                </c:pt>
                <c:pt idx="6">
                  <c:v>28.536599294122947</c:v>
                </c:pt>
                <c:pt idx="7">
                  <c:v>28.536617803797629</c:v>
                </c:pt>
                <c:pt idx="8">
                  <c:v>28.536761921989093</c:v>
                </c:pt>
                <c:pt idx="9">
                  <c:v>28.537629436446306</c:v>
                </c:pt>
                <c:pt idx="10">
                  <c:v>28.541758563741215</c:v>
                </c:pt>
                <c:pt idx="11">
                  <c:v>28.557620470232262</c:v>
                </c:pt>
                <c:pt idx="12">
                  <c:v>28.607729177271711</c:v>
                </c:pt>
                <c:pt idx="13">
                  <c:v>28.740182665081583</c:v>
                </c:pt>
                <c:pt idx="14">
                  <c:v>29.037930801452351</c:v>
                </c:pt>
                <c:pt idx="15">
                  <c:v>29.615953645517035</c:v>
                </c:pt>
                <c:pt idx="16">
                  <c:v>30.59945844200821</c:v>
                </c:pt>
                <c:pt idx="17">
                  <c:v>32.087570042583138</c:v>
                </c:pt>
                <c:pt idx="18">
                  <c:v>34.118941014843571</c:v>
                </c:pt>
                <c:pt idx="19">
                  <c:v>36.657374320782715</c:v>
                </c:pt>
                <c:pt idx="20">
                  <c:v>39.6044437829093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60-4F6E-B9DF-185A811C20D9}"/>
            </c:ext>
          </c:extLst>
        </c:ser>
        <c:ser>
          <c:idx val="6"/>
          <c:order val="6"/>
          <c:tx>
            <c:strRef>
              <c:f>'固定ルックバックコール 2'!$J$7</c:f>
              <c:strCache>
                <c:ptCount val="1"/>
                <c:pt idx="0">
                  <c:v>0.60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2'!$J$8:$J$28</c:f>
              <c:numCache>
                <c:formatCode>0.00</c:formatCode>
                <c:ptCount val="21"/>
                <c:pt idx="0">
                  <c:v>28.252653479580495</c:v>
                </c:pt>
                <c:pt idx="1">
                  <c:v>28.252653479603847</c:v>
                </c:pt>
                <c:pt idx="2">
                  <c:v>28.252653480369936</c:v>
                </c:pt>
                <c:pt idx="3">
                  <c:v>28.252653497491874</c:v>
                </c:pt>
                <c:pt idx="4">
                  <c:v>28.252653768274754</c:v>
                </c:pt>
                <c:pt idx="5">
                  <c:v>28.252656901238751</c:v>
                </c:pt>
                <c:pt idx="6">
                  <c:v>28.252684211244087</c:v>
                </c:pt>
                <c:pt idx="7">
                  <c:v>28.252868309770253</c:v>
                </c:pt>
                <c:pt idx="8">
                  <c:v>28.253850637003431</c:v>
                </c:pt>
                <c:pt idx="9">
                  <c:v>28.258087316612666</c:v>
                </c:pt>
                <c:pt idx="10">
                  <c:v>28.273138615888961</c:v>
                </c:pt>
                <c:pt idx="11">
                  <c:v>28.317949431693386</c:v>
                </c:pt>
                <c:pt idx="12">
                  <c:v>28.431534529873481</c:v>
                </c:pt>
                <c:pt idx="13">
                  <c:v>28.680280738547129</c:v>
                </c:pt>
                <c:pt idx="14">
                  <c:v>29.157431325912714</c:v>
                </c:pt>
                <c:pt idx="15">
                  <c:v>29.969668990809403</c:v>
                </c:pt>
                <c:pt idx="16">
                  <c:v>31.212162877101747</c:v>
                </c:pt>
                <c:pt idx="17">
                  <c:v>32.941259799971007</c:v>
                </c:pt>
                <c:pt idx="18">
                  <c:v>35.157091581597967</c:v>
                </c:pt>
                <c:pt idx="19">
                  <c:v>37.803882139628641</c:v>
                </c:pt>
                <c:pt idx="20">
                  <c:v>40.786774385976351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60-4F6E-B9DF-185A811C20D9}"/>
            </c:ext>
          </c:extLst>
        </c:ser>
        <c:ser>
          <c:idx val="7"/>
          <c:order val="7"/>
          <c:tx>
            <c:strRef>
              <c:f>'固定ルックバックコール 2'!$K$7</c:f>
              <c:strCache>
                <c:ptCount val="1"/>
                <c:pt idx="0">
                  <c:v>0.70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2'!$K$8:$K$28</c:f>
              <c:numCache>
                <c:formatCode>0.00</c:formatCode>
                <c:ptCount val="21"/>
                <c:pt idx="0">
                  <c:v>27.971534880485354</c:v>
                </c:pt>
                <c:pt idx="1">
                  <c:v>27.971534881946141</c:v>
                </c:pt>
                <c:pt idx="2">
                  <c:v>27.971534909904147</c:v>
                </c:pt>
                <c:pt idx="3">
                  <c:v>27.971535295511373</c:v>
                </c:pt>
                <c:pt idx="4">
                  <c:v>27.971539254831256</c:v>
                </c:pt>
                <c:pt idx="5">
                  <c:v>27.971570395658787</c:v>
                </c:pt>
                <c:pt idx="6">
                  <c:v>27.971762805830135</c:v>
                </c:pt>
                <c:pt idx="7">
                  <c:v>27.972717908723208</c:v>
                </c:pt>
                <c:pt idx="8">
                  <c:v>27.976603894845113</c:v>
                </c:pt>
                <c:pt idx="9">
                  <c:v>27.989798975961097</c:v>
                </c:pt>
                <c:pt idx="10">
                  <c:v>28.027806881118778</c:v>
                </c:pt>
                <c:pt idx="11">
                  <c:v>28.122073003105331</c:v>
                </c:pt>
                <c:pt idx="12">
                  <c:v>28.326156168977608</c:v>
                </c:pt>
                <c:pt idx="13">
                  <c:v>28.71677542548279</c:v>
                </c:pt>
                <c:pt idx="14">
                  <c:v>29.385706923256251</c:v>
                </c:pt>
                <c:pt idx="15">
                  <c:v>30.422326608525186</c:v>
                </c:pt>
                <c:pt idx="16">
                  <c:v>31.891964816156914</c:v>
                </c:pt>
                <c:pt idx="17">
                  <c:v>33.818499533196572</c:v>
                </c:pt>
                <c:pt idx="18">
                  <c:v>36.17825952577374</c:v>
                </c:pt>
                <c:pt idx="19">
                  <c:v>38.907124479019934</c:v>
                </c:pt>
                <c:pt idx="20">
                  <c:v>41.917025916975064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60-4F6E-B9DF-185A811C20D9}"/>
            </c:ext>
          </c:extLst>
        </c:ser>
        <c:ser>
          <c:idx val="8"/>
          <c:order val="8"/>
          <c:tx>
            <c:strRef>
              <c:f>'固定ルックバックコール 2'!$L$7</c:f>
              <c:strCache>
                <c:ptCount val="1"/>
                <c:pt idx="0">
                  <c:v>0.80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2'!$L$8:$L$28</c:f>
              <c:numCache>
                <c:formatCode>0.00</c:formatCode>
                <c:ptCount val="21"/>
                <c:pt idx="0">
                  <c:v>27.693213460025607</c:v>
                </c:pt>
                <c:pt idx="1">
                  <c:v>27.69321349279161</c:v>
                </c:pt>
                <c:pt idx="2">
                  <c:v>27.693213910791066</c:v>
                </c:pt>
                <c:pt idx="3">
                  <c:v>27.69321791943349</c:v>
                </c:pt>
                <c:pt idx="4">
                  <c:v>27.693247652117797</c:v>
                </c:pt>
                <c:pt idx="5">
                  <c:v>27.69342253272627</c:v>
                </c:pt>
                <c:pt idx="6">
                  <c:v>27.694256447868021</c:v>
                </c:pt>
                <c:pt idx="7">
                  <c:v>27.697544341645365</c:v>
                </c:pt>
                <c:pt idx="8">
                  <c:v>27.708453110409163</c:v>
                </c:pt>
                <c:pt idx="9">
                  <c:v>27.739397523569508</c:v>
                </c:pt>
                <c:pt idx="10">
                  <c:v>27.815532005210734</c:v>
                </c:pt>
                <c:pt idx="11">
                  <c:v>27.980149901522005</c:v>
                </c:pt>
                <c:pt idx="12">
                  <c:v>28.296759070648871</c:v>
                </c:pt>
                <c:pt idx="13">
                  <c:v>28.844539964486945</c:v>
                </c:pt>
                <c:pt idx="14">
                  <c:v>29.706166842069429</c:v>
                </c:pt>
                <c:pt idx="15">
                  <c:v>30.950754022126425</c:v>
                </c:pt>
                <c:pt idx="16">
                  <c:v>32.617699549416038</c:v>
                </c:pt>
                <c:pt idx="17">
                  <c:v>34.707394363733492</c:v>
                </c:pt>
                <c:pt idx="18">
                  <c:v>37.181938980334678</c:v>
                </c:pt>
                <c:pt idx="19">
                  <c:v>39.974880637306001</c:v>
                </c:pt>
                <c:pt idx="20">
                  <c:v>43.005833956115453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60-4F6E-B9DF-185A811C20D9}"/>
            </c:ext>
          </c:extLst>
        </c:ser>
        <c:ser>
          <c:idx val="9"/>
          <c:order val="9"/>
          <c:tx>
            <c:strRef>
              <c:f>'固定ルックバックコール 2'!$M$7</c:f>
              <c:strCache>
                <c:ptCount val="1"/>
                <c:pt idx="0">
                  <c:v>0.90</c:v>
                </c:pt>
              </c:strCache>
            </c:strRef>
          </c:tx>
          <c:cat>
            <c:numRef>
              <c:f>'固定ルックバックコール 2'!$C$8:$C$28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'固定ルックバックコール 2'!$M$8:$M$28</c:f>
              <c:numCache>
                <c:formatCode>0.00</c:formatCode>
                <c:ptCount val="21"/>
                <c:pt idx="0">
                  <c:v>27.417661412018202</c:v>
                </c:pt>
                <c:pt idx="1">
                  <c:v>27.417661781615902</c:v>
                </c:pt>
                <c:pt idx="2">
                  <c:v>27.417665217327166</c:v>
                </c:pt>
                <c:pt idx="3">
                  <c:v>27.417690030807417</c:v>
                </c:pt>
                <c:pt idx="4">
                  <c:v>27.417832827909816</c:v>
                </c:pt>
                <c:pt idx="5">
                  <c:v>27.418502360479643</c:v>
                </c:pt>
                <c:pt idx="6">
                  <c:v>27.421110889651569</c:v>
                </c:pt>
                <c:pt idx="7">
                  <c:v>27.429705089715021</c:v>
                </c:pt>
                <c:pt idx="8">
                  <c:v>27.454028343224188</c:v>
                </c:pt>
                <c:pt idx="9">
                  <c:v>27.514006498793989</c:v>
                </c:pt>
                <c:pt idx="10">
                  <c:v>27.644533702546926</c:v>
                </c:pt>
                <c:pt idx="11">
                  <c:v>27.898192581780481</c:v>
                </c:pt>
                <c:pt idx="12">
                  <c:v>28.343180726559186</c:v>
                </c:pt>
                <c:pt idx="13">
                  <c:v>29.055016051126461</c:v>
                </c:pt>
                <c:pt idx="14">
                  <c:v>30.1032682580786</c:v>
                </c:pt>
                <c:pt idx="15">
                  <c:v>31.537188059047914</c:v>
                </c:pt>
                <c:pt idx="16">
                  <c:v>33.375066780238825</c:v>
                </c:pt>
                <c:pt idx="17">
                  <c:v>35.600832940782091</c:v>
                </c:pt>
                <c:pt idx="18">
                  <c:v>38.168552012541497</c:v>
                </c:pt>
                <c:pt idx="19">
                  <c:v>41.012685116725237</c:v>
                </c:pt>
                <c:pt idx="20">
                  <c:v>44.06045773295196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560-4F6E-B9DF-185A811C20D9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バリアオプション：価格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ノックイン</a:t>
            </a:r>
            <a:r>
              <a:rPr lang="en-US" altLang="ja-JP"/>
              <a:t>/</a:t>
            </a:r>
            <a:r>
              <a:rPr lang="ja-JP" altLang="en-US"/>
              <a:t>アウト前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バリアオプション!$E$7</c:f>
              <c:strCache>
                <c:ptCount val="1"/>
                <c:pt idx="0">
                  <c:v>0.10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バリアオプション!$E$8:$E$28</c:f>
              <c:numCache>
                <c:formatCode>0.00</c:formatCode>
                <c:ptCount val="21"/>
                <c:pt idx="0">
                  <c:v>28.578298887580193</c:v>
                </c:pt>
                <c:pt idx="1">
                  <c:v>22.573076877857403</c:v>
                </c:pt>
                <c:pt idx="2">
                  <c:v>17.19062515152422</c:v>
                </c:pt>
                <c:pt idx="3">
                  <c:v>12.428720942826256</c:v>
                </c:pt>
                <c:pt idx="4">
                  <c:v>8.3683445610555633</c:v>
                </c:pt>
                <c:pt idx="5">
                  <c:v>5.1567674820887905</c:v>
                </c:pt>
                <c:pt idx="6">
                  <c:v>2.9274564965938885</c:v>
                </c:pt>
                <c:pt idx="7">
                  <c:v>1.6929150666043937</c:v>
                </c:pt>
                <c:pt idx="8">
                  <c:v>1.291778951580056</c:v>
                </c:pt>
                <c:pt idx="9">
                  <c:v>1.4365040176229891</c:v>
                </c:pt>
                <c:pt idx="10">
                  <c:v>1.824484644270022</c:v>
                </c:pt>
                <c:pt idx="11">
                  <c:v>2.2333511434427571</c:v>
                </c:pt>
                <c:pt idx="12">
                  <c:v>2.5524870385079019</c:v>
                </c:pt>
                <c:pt idx="13">
                  <c:v>2.7591300647748702</c:v>
                </c:pt>
                <c:pt idx="14">
                  <c:v>2.8751878073219443</c:v>
                </c:pt>
                <c:pt idx="15">
                  <c:v>2.9331048765118046</c:v>
                </c:pt>
                <c:pt idx="16">
                  <c:v>2.9591932397030782</c:v>
                </c:pt>
                <c:pt idx="17">
                  <c:v>2.9699233911625003</c:v>
                </c:pt>
                <c:pt idx="18">
                  <c:v>2.9739901522017291</c:v>
                </c:pt>
                <c:pt idx="19">
                  <c:v>2.9754212475714059</c:v>
                </c:pt>
                <c:pt idx="20">
                  <c:v>2.9758918877419487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2-4DC1-9500-F82CE205E926}"/>
            </c:ext>
          </c:extLst>
        </c:ser>
        <c:ser>
          <c:idx val="1"/>
          <c:order val="1"/>
          <c:tx>
            <c:strRef>
              <c:f>バリアオプション!$F$7</c:f>
              <c:strCache>
                <c:ptCount val="1"/>
                <c:pt idx="0">
                  <c:v>0.20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バリアオプション!$F$8:$F$28</c:f>
              <c:numCache>
                <c:formatCode>0.00</c:formatCode>
                <c:ptCount val="21"/>
                <c:pt idx="0">
                  <c:v>28.968292704925886</c:v>
                </c:pt>
                <c:pt idx="1">
                  <c:v>23.087221270560619</c:v>
                </c:pt>
                <c:pt idx="2">
                  <c:v>17.92997151291004</c:v>
                </c:pt>
                <c:pt idx="3">
                  <c:v>13.511456470736949</c:v>
                </c:pt>
                <c:pt idx="4">
                  <c:v>9.8633273570090534</c:v>
                </c:pt>
                <c:pt idx="5">
                  <c:v>7.0044599012663316</c:v>
                </c:pt>
                <c:pt idx="6">
                  <c:v>4.9139236845595331</c:v>
                </c:pt>
                <c:pt idx="7">
                  <c:v>3.518215477088356</c:v>
                </c:pt>
                <c:pt idx="8">
                  <c:v>2.6976002435563533</c:v>
                </c:pt>
                <c:pt idx="9">
                  <c:v>2.3071510215776261</c:v>
                </c:pt>
                <c:pt idx="10">
                  <c:v>2.2024782918139607</c:v>
                </c:pt>
                <c:pt idx="11">
                  <c:v>2.2605384101608705</c:v>
                </c:pt>
                <c:pt idx="12">
                  <c:v>2.3904509415429005</c:v>
                </c:pt>
                <c:pt idx="13">
                  <c:v>2.5344008561951328</c:v>
                </c:pt>
                <c:pt idx="14">
                  <c:v>2.6619167235553043</c:v>
                </c:pt>
                <c:pt idx="15">
                  <c:v>2.7615307534703861</c:v>
                </c:pt>
                <c:pt idx="16">
                  <c:v>2.8328555295556219</c:v>
                </c:pt>
                <c:pt idx="17">
                  <c:v>2.8806075218266636</c:v>
                </c:pt>
                <c:pt idx="18">
                  <c:v>2.910866262626453</c:v>
                </c:pt>
                <c:pt idx="19">
                  <c:v>2.929164271519539</c:v>
                </c:pt>
                <c:pt idx="20">
                  <c:v>2.9397881421546774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2-4DC1-9500-F82CE205E926}"/>
            </c:ext>
          </c:extLst>
        </c:ser>
        <c:ser>
          <c:idx val="2"/>
          <c:order val="2"/>
          <c:tx>
            <c:strRef>
              <c:f>バリアオプション!$G$7</c:f>
              <c:strCache>
                <c:ptCount val="1"/>
                <c:pt idx="0">
                  <c:v>0.30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バリアオプション!$G$8:$G$28</c:f>
              <c:numCache>
                <c:formatCode>0.00</c:formatCode>
                <c:ptCount val="21"/>
                <c:pt idx="0">
                  <c:v>29.471196039348662</c:v>
                </c:pt>
                <c:pt idx="1">
                  <c:v>23.758795440525027</c:v>
                </c:pt>
                <c:pt idx="2">
                  <c:v>18.816630228635248</c:v>
                </c:pt>
                <c:pt idx="3">
                  <c:v>14.63022618779882</c:v>
                </c:pt>
                <c:pt idx="4">
                  <c:v>11.183252890279334</c:v>
                </c:pt>
                <c:pt idx="5">
                  <c:v>8.4439105635058702</c:v>
                </c:pt>
                <c:pt idx="6">
                  <c:v>6.3573300322576634</c:v>
                </c:pt>
                <c:pt idx="7">
                  <c:v>4.8455047700626421</c:v>
                </c:pt>
                <c:pt idx="8">
                  <c:v>3.8136747669701663</c:v>
                </c:pt>
                <c:pt idx="9">
                  <c:v>3.1602957914258805</c:v>
                </c:pt>
                <c:pt idx="10">
                  <c:v>2.7873187112442226</c:v>
                </c:pt>
                <c:pt idx="11">
                  <c:v>2.6082653176161745</c:v>
                </c:pt>
                <c:pt idx="12">
                  <c:v>2.5528920606662835</c:v>
                </c:pt>
                <c:pt idx="13">
                  <c:v>2.5684596636058528</c:v>
                </c:pt>
                <c:pt idx="14">
                  <c:v>2.6184137047715152</c:v>
                </c:pt>
                <c:pt idx="15">
                  <c:v>2.6795625918375552</c:v>
                </c:pt>
                <c:pt idx="16">
                  <c:v>2.738741072047616</c:v>
                </c:pt>
                <c:pt idx="17">
                  <c:v>2.7896579611639458</c:v>
                </c:pt>
                <c:pt idx="18">
                  <c:v>2.8303054435911497</c:v>
                </c:pt>
                <c:pt idx="19">
                  <c:v>2.8610478865204558</c:v>
                </c:pt>
                <c:pt idx="20">
                  <c:v>2.8833427742698836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2-4DC1-9500-F82CE205E926}"/>
            </c:ext>
          </c:extLst>
        </c:ser>
        <c:ser>
          <c:idx val="3"/>
          <c:order val="3"/>
          <c:tx>
            <c:strRef>
              <c:f>バリアオプション!$H$7</c:f>
              <c:strCache>
                <c:ptCount val="1"/>
                <c:pt idx="0">
                  <c:v>0.40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バリアオプション!$H$8:$H$28</c:f>
              <c:numCache>
                <c:formatCode>0.00</c:formatCode>
                <c:ptCount val="21"/>
                <c:pt idx="0">
                  <c:v>30.05090653083861</c:v>
                </c:pt>
                <c:pt idx="1">
                  <c:v>24.492139427487455</c:v>
                </c:pt>
                <c:pt idx="2">
                  <c:v>19.713304387922243</c:v>
                </c:pt>
                <c:pt idx="3">
                  <c:v>15.676025704391707</c:v>
                </c:pt>
                <c:pt idx="4">
                  <c:v>12.338248889086673</c:v>
                </c:pt>
                <c:pt idx="5">
                  <c:v>9.6479873233882412</c:v>
                </c:pt>
                <c:pt idx="6">
                  <c:v>7.5412214350887918</c:v>
                </c:pt>
                <c:pt idx="7">
                  <c:v>5.9435845381572801</c:v>
                </c:pt>
                <c:pt idx="8">
                  <c:v>4.7746518354300358</c:v>
                </c:pt>
                <c:pt idx="9">
                  <c:v>3.9533232994042611</c:v>
                </c:pt>
                <c:pt idx="10">
                  <c:v>3.4029367627142837</c:v>
                </c:pt>
                <c:pt idx="11">
                  <c:v>3.0551873692619402</c:v>
                </c:pt>
                <c:pt idx="12">
                  <c:v>2.8524501612272193</c:v>
                </c:pt>
                <c:pt idx="13">
                  <c:v>2.7485414924691343</c:v>
                </c:pt>
                <c:pt idx="14">
                  <c:v>2.7082334296547597</c:v>
                </c:pt>
                <c:pt idx="15">
                  <c:v>2.705948482218528</c:v>
                </c:pt>
                <c:pt idx="16">
                  <c:v>2.7240492817303776</c:v>
                </c:pt>
                <c:pt idx="17">
                  <c:v>2.7510528126621674</c:v>
                </c:pt>
                <c:pt idx="18">
                  <c:v>2.7799888843667322</c:v>
                </c:pt>
                <c:pt idx="19">
                  <c:v>2.8070198412349461</c:v>
                </c:pt>
                <c:pt idx="20">
                  <c:v>2.8303592106814248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22-4DC1-9500-F82CE205E926}"/>
            </c:ext>
          </c:extLst>
        </c:ser>
        <c:ser>
          <c:idx val="4"/>
          <c:order val="4"/>
          <c:tx>
            <c:strRef>
              <c:f>バリアオプション!$I$7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バリアオプション!$I$8:$I$28</c:f>
              <c:numCache>
                <c:formatCode>0.00</c:formatCode>
                <c:ptCount val="21"/>
                <c:pt idx="0">
                  <c:v>30.666542218907225</c:v>
                </c:pt>
                <c:pt idx="1">
                  <c:v>25.235625608699522</c:v>
                </c:pt>
                <c:pt idx="2">
                  <c:v>20.578706764528555</c:v>
                </c:pt>
                <c:pt idx="3">
                  <c:v>16.641775953782115</c:v>
                </c:pt>
                <c:pt idx="4">
                  <c:v>13.369038240920156</c:v>
                </c:pt>
                <c:pt idx="5">
                  <c:v>10.699744128991808</c:v>
                </c:pt>
                <c:pt idx="6">
                  <c:v>8.5676896443811081</c:v>
                </c:pt>
                <c:pt idx="7">
                  <c:v>6.9027677511075938</c:v>
                </c:pt>
                <c:pt idx="8">
                  <c:v>5.6337246992676064</c:v>
                </c:pt>
                <c:pt idx="9">
                  <c:v>4.691279750516804</c:v>
                </c:pt>
                <c:pt idx="10">
                  <c:v>4.0109418504490773</c:v>
                </c:pt>
                <c:pt idx="11">
                  <c:v>3.5351107857709332</c:v>
                </c:pt>
                <c:pt idx="12">
                  <c:v>3.2143016418653332</c:v>
                </c:pt>
                <c:pt idx="13">
                  <c:v>3.0075279813549551</c:v>
                </c:pt>
                <c:pt idx="14">
                  <c:v>2.8820011194250768</c:v>
                </c:pt>
                <c:pt idx="15">
                  <c:v>2.8123544026358145</c:v>
                </c:pt>
                <c:pt idx="16">
                  <c:v>2.779599916256482</c:v>
                </c:pt>
                <c:pt idx="17">
                  <c:v>2.7699915827941983</c:v>
                </c:pt>
                <c:pt idx="18">
                  <c:v>2.7739216594923191</c:v>
                </c:pt>
                <c:pt idx="19">
                  <c:v>2.7849303806325394</c:v>
                </c:pt>
                <c:pt idx="20">
                  <c:v>2.7988685116921497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22-4DC1-9500-F82CE205E926}"/>
            </c:ext>
          </c:extLst>
        </c:ser>
        <c:ser>
          <c:idx val="5"/>
          <c:order val="5"/>
          <c:tx>
            <c:strRef>
              <c:f>バリアオプション!$J$7</c:f>
              <c:strCache>
                <c:ptCount val="1"/>
                <c:pt idx="0">
                  <c:v>0.60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バリアオプション!$J$8:$J$28</c:f>
              <c:numCache>
                <c:formatCode>0.00</c:formatCode>
                <c:ptCount val="21"/>
                <c:pt idx="0">
                  <c:v>31.292994832244744</c:v>
                </c:pt>
                <c:pt idx="1">
                  <c:v>25.966800173503625</c:v>
                </c:pt>
                <c:pt idx="2">
                  <c:v>21.40260431381429</c:v>
                </c:pt>
                <c:pt idx="3">
                  <c:v>17.53643785874235</c:v>
                </c:pt>
                <c:pt idx="4">
                  <c:v>14.304921907146316</c:v>
                </c:pt>
                <c:pt idx="5">
                  <c:v>11.643395217159748</c:v>
                </c:pt>
                <c:pt idx="6">
                  <c:v>9.4858078304636226</c:v>
                </c:pt>
                <c:pt idx="7">
                  <c:v>7.7658256615639134</c:v>
                </c:pt>
                <c:pt idx="8">
                  <c:v>6.4185629275809255</c:v>
                </c:pt>
                <c:pt idx="9">
                  <c:v>5.3824374493921354</c:v>
                </c:pt>
                <c:pt idx="10">
                  <c:v>4.6007832483191526</c:v>
                </c:pt>
                <c:pt idx="11">
                  <c:v>4.0230101982831634</c:v>
                </c:pt>
                <c:pt idx="12">
                  <c:v>3.6052380959389243</c:v>
                </c:pt>
                <c:pt idx="13">
                  <c:v>3.3104342636288355</c:v>
                </c:pt>
                <c:pt idx="14">
                  <c:v>3.1081452973651755</c:v>
                </c:pt>
                <c:pt idx="15">
                  <c:v>2.9739396300175915</c:v>
                </c:pt>
                <c:pt idx="16">
                  <c:v>2.8886774938043995</c:v>
                </c:pt>
                <c:pt idx="17">
                  <c:v>2.8377087292969843</c:v>
                </c:pt>
                <c:pt idx="18">
                  <c:v>2.8100753599694439</c:v>
                </c:pt>
                <c:pt idx="19">
                  <c:v>2.7977712101483587</c:v>
                </c:pt>
                <c:pt idx="20">
                  <c:v>2.7950889284680578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22-4DC1-9500-F82CE205E926}"/>
            </c:ext>
          </c:extLst>
        </c:ser>
        <c:ser>
          <c:idx val="6"/>
          <c:order val="6"/>
          <c:tx>
            <c:strRef>
              <c:f>バリアオプション!$K$7</c:f>
              <c:strCache>
                <c:ptCount val="1"/>
                <c:pt idx="0">
                  <c:v>0.70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バリアオプション!$K$8:$K$28</c:f>
              <c:numCache>
                <c:formatCode>0.00</c:formatCode>
                <c:ptCount val="21"/>
                <c:pt idx="0">
                  <c:v>31.916356375981042</c:v>
                </c:pt>
                <c:pt idx="1">
                  <c:v>26.67639215162048</c:v>
                </c:pt>
                <c:pt idx="2">
                  <c:v>22.184433202679365</c:v>
                </c:pt>
                <c:pt idx="3">
                  <c:v>18.370131989318413</c:v>
                </c:pt>
                <c:pt idx="4">
                  <c:v>15.165837489733876</c:v>
                </c:pt>
                <c:pt idx="5">
                  <c:v>12.505252157158401</c:v>
                </c:pt>
                <c:pt idx="6">
                  <c:v>10.323320619863802</c:v>
                </c:pt>
                <c:pt idx="7">
                  <c:v>8.5568987540884471</c:v>
                </c:pt>
                <c:pt idx="8">
                  <c:v>7.1457925518139369</c:v>
                </c:pt>
                <c:pt idx="9">
                  <c:v>6.0338422659548883</c:v>
                </c:pt>
                <c:pt idx="10">
                  <c:v>5.1698319292879065</c:v>
                </c:pt>
                <c:pt idx="11">
                  <c:v>4.5081051235637162</c:v>
                </c:pt>
                <c:pt idx="12">
                  <c:v>4.0088505264624716</c:v>
                </c:pt>
                <c:pt idx="13">
                  <c:v>3.6380791907011987</c:v>
                </c:pt>
                <c:pt idx="14">
                  <c:v>3.3673499213295193</c:v>
                </c:pt>
                <c:pt idx="15">
                  <c:v>3.1733135249375328</c:v>
                </c:pt>
                <c:pt idx="16">
                  <c:v>3.0371466809237817</c:v>
                </c:pt>
                <c:pt idx="17">
                  <c:v>2.9439372741210614</c:v>
                </c:pt>
                <c:pt idx="18">
                  <c:v>2.8820698467081001</c:v>
                </c:pt>
                <c:pt idx="19">
                  <c:v>2.8426457240803367</c:v>
                </c:pt>
                <c:pt idx="20">
                  <c:v>2.8189594511239133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22-4DC1-9500-F82CE205E926}"/>
            </c:ext>
          </c:extLst>
        </c:ser>
        <c:ser>
          <c:idx val="7"/>
          <c:order val="7"/>
          <c:tx>
            <c:strRef>
              <c:f>バリアオプション!$L$7</c:f>
              <c:strCache>
                <c:ptCount val="1"/>
                <c:pt idx="0">
                  <c:v>0.80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バリアオプション!$L$8:$L$28</c:f>
              <c:numCache>
                <c:formatCode>0.00</c:formatCode>
                <c:ptCount val="21"/>
                <c:pt idx="0">
                  <c:v>32.529130738780175</c:v>
                </c:pt>
                <c:pt idx="1">
                  <c:v>27.360993726180521</c:v>
                </c:pt>
                <c:pt idx="2">
                  <c:v>22.926614568455957</c:v>
                </c:pt>
                <c:pt idx="3">
                  <c:v>19.151532473152646</c:v>
                </c:pt>
                <c:pt idx="4">
                  <c:v>15.965699530498545</c:v>
                </c:pt>
                <c:pt idx="5">
                  <c:v>13.302325821496559</c:v>
                </c:pt>
                <c:pt idx="6">
                  <c:v>11.097635528006958</c:v>
                </c:pt>
                <c:pt idx="7">
                  <c:v>9.2911725033941099</c:v>
                </c:pt>
                <c:pt idx="8">
                  <c:v>7.8263554608580082</c:v>
                </c:pt>
                <c:pt idx="9">
                  <c:v>6.6510606600820932</c:v>
                </c:pt>
                <c:pt idx="10">
                  <c:v>5.7180887453916274</c:v>
                </c:pt>
                <c:pt idx="11">
                  <c:v>4.9854413797986545</c:v>
                </c:pt>
                <c:pt idx="12">
                  <c:v>4.416386739362725</c:v>
                </c:pt>
                <c:pt idx="13">
                  <c:v>3.9793293448852625</c:v>
                </c:pt>
                <c:pt idx="14">
                  <c:v>3.6475206714073019</c:v>
                </c:pt>
                <c:pt idx="15">
                  <c:v>3.3986556392137643</c:v>
                </c:pt>
                <c:pt idx="16">
                  <c:v>3.2144000717328836</c:v>
                </c:pt>
                <c:pt idx="17">
                  <c:v>3.079888859840755</c:v>
                </c:pt>
                <c:pt idx="18">
                  <c:v>2.9832266085562904</c:v>
                </c:pt>
                <c:pt idx="19">
                  <c:v>2.915013912306891</c:v>
                </c:pt>
                <c:pt idx="20">
                  <c:v>2.8679143526070736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22-4DC1-9500-F82CE205E926}"/>
            </c:ext>
          </c:extLst>
        </c:ser>
        <c:ser>
          <c:idx val="8"/>
          <c:order val="8"/>
          <c:tx>
            <c:strRef>
              <c:f>バリアオプション!$M$7</c:f>
              <c:strCache>
                <c:ptCount val="1"/>
                <c:pt idx="0">
                  <c:v>0.90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バリアオプション!$M$8:$M$28</c:f>
              <c:numCache>
                <c:formatCode>0.00</c:formatCode>
                <c:ptCount val="21"/>
                <c:pt idx="0">
                  <c:v>33.12738247915582</c:v>
                </c:pt>
                <c:pt idx="1">
                  <c:v>28.019857841592689</c:v>
                </c:pt>
                <c:pt idx="2">
                  <c:v>23.632324896072681</c:v>
                </c:pt>
                <c:pt idx="3">
                  <c:v>19.887671525367814</c:v>
                </c:pt>
                <c:pt idx="4">
                  <c:v>16.714562063853894</c:v>
                </c:pt>
                <c:pt idx="5">
                  <c:v>14.046315223583294</c:v>
                </c:pt>
                <c:pt idx="6">
                  <c:v>11.820496749540919</c:v>
                </c:pt>
                <c:pt idx="7">
                  <c:v>9.9789337136943441</c:v>
                </c:pt>
                <c:pt idx="8">
                  <c:v>8.4679224765755716</c:v>
                </c:pt>
                <c:pt idx="9">
                  <c:v>7.2384691006491133</c:v>
                </c:pt>
                <c:pt idx="10">
                  <c:v>6.24646157889521</c:v>
                </c:pt>
                <c:pt idx="11">
                  <c:v>5.4527228202803721</c:v>
                </c:pt>
                <c:pt idx="12">
                  <c:v>4.8229300659115912</c:v>
                </c:pt>
                <c:pt idx="13">
                  <c:v>4.3274107387073375</c:v>
                </c:pt>
                <c:pt idx="14">
                  <c:v>3.9408385024983152</c:v>
                </c:pt>
                <c:pt idx="15">
                  <c:v>3.6418589833825457</c:v>
                </c:pt>
                <c:pt idx="16">
                  <c:v>3.4126746822442975</c:v>
                </c:pt>
                <c:pt idx="17">
                  <c:v>3.2386152660814722</c:v>
                </c:pt>
                <c:pt idx="18">
                  <c:v>3.1077143817574795</c:v>
                </c:pt>
                <c:pt idx="19">
                  <c:v>3.010308610479242</c:v>
                </c:pt>
                <c:pt idx="20">
                  <c:v>2.9386689568837645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22-4DC1-9500-F82CE205E926}"/>
            </c:ext>
          </c:extLst>
        </c:ser>
        <c:ser>
          <c:idx val="9"/>
          <c:order val="9"/>
          <c:tx>
            <c:strRef>
              <c:f>バリアオプション!$N$7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バリアオプション!$D$8:$D$28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バリアオプション!$N$8:$N$28</c:f>
              <c:numCache>
                <c:formatCode>0.00</c:formatCode>
                <c:ptCount val="21"/>
                <c:pt idx="0">
                  <c:v>33.70916766184191</c:v>
                </c:pt>
                <c:pt idx="1">
                  <c:v>28.653451424660137</c:v>
                </c:pt>
                <c:pt idx="2">
                  <c:v>24.304729016933333</c:v>
                </c:pt>
                <c:pt idx="3">
                  <c:v>20.584202952213602</c:v>
                </c:pt>
                <c:pt idx="4">
                  <c:v>17.419928885424895</c:v>
                </c:pt>
                <c:pt idx="5">
                  <c:v>14.745656596460529</c:v>
                </c:pt>
                <c:pt idx="6">
                  <c:v>12.500263368435538</c:v>
                </c:pt>
                <c:pt idx="7">
                  <c:v>10.627537005059967</c:v>
                </c:pt>
                <c:pt idx="8">
                  <c:v>9.0761280542863769</c:v>
                </c:pt>
                <c:pt idx="9">
                  <c:v>7.7995476476594474</c:v>
                </c:pt>
                <c:pt idx="10">
                  <c:v>6.7561352165896285</c:v>
                </c:pt>
                <c:pt idx="11">
                  <c:v>5.9089575888180095</c:v>
                </c:pt>
                <c:pt idx="12">
                  <c:v>5.2256276451523913</c:v>
                </c:pt>
                <c:pt idx="13">
                  <c:v>4.67804801759703</c:v>
                </c:pt>
                <c:pt idx="14">
                  <c:v>4.2420950234245138</c:v>
                </c:pt>
                <c:pt idx="15">
                  <c:v>3.8972621005753849</c:v>
                </c:pt>
                <c:pt idx="16">
                  <c:v>3.6262822440671281</c:v>
                </c:pt>
                <c:pt idx="17">
                  <c:v>3.4147468482673338</c:v>
                </c:pt>
                <c:pt idx="18">
                  <c:v>3.2507350893143525</c:v>
                </c:pt>
                <c:pt idx="19">
                  <c:v>3.1244643476670713</c:v>
                </c:pt>
                <c:pt idx="20">
                  <c:v>3.0279686930302283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22-4DC1-9500-F82CE205E926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バイナリーコールの価値：価格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バイナリコール!$D$7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バイナリコール!$D$8:$D$28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1.7095975744916394E-274</c:v>
                </c:pt>
                <c:pt idx="13">
                  <c:v>1.927325638833501E-165</c:v>
                </c:pt>
                <c:pt idx="14">
                  <c:v>8.1759313267180873E-86</c:v>
                </c:pt>
                <c:pt idx="15">
                  <c:v>2.4874790024794255E-33</c:v>
                </c:pt>
                <c:pt idx="16">
                  <c:v>7.7847002915499011E-6</c:v>
                </c:pt>
                <c:pt idx="17">
                  <c:v>9.9108403786485049</c:v>
                </c:pt>
                <c:pt idx="18">
                  <c:v>9.9999400001800005</c:v>
                </c:pt>
                <c:pt idx="19">
                  <c:v>9.9999400001800005</c:v>
                </c:pt>
                <c:pt idx="20">
                  <c:v>9.9999400001800005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6-4CF3-BA4B-846EC9CE5E52}"/>
            </c:ext>
          </c:extLst>
        </c:ser>
        <c:ser>
          <c:idx val="1"/>
          <c:order val="1"/>
          <c:tx>
            <c:strRef>
              <c:f>バイナリコール!$E$7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バイナリコール!$E$8:$E$28</c:f>
              <c:numCache>
                <c:formatCode>0.00</c:formatCode>
                <c:ptCount val="21"/>
                <c:pt idx="0">
                  <c:v>4.2399632647127467E-6</c:v>
                </c:pt>
                <c:pt idx="1">
                  <c:v>2.7452613132805148E-5</c:v>
                </c:pt>
                <c:pt idx="2">
                  <c:v>1.4478374405059606E-4</c:v>
                </c:pt>
                <c:pt idx="3">
                  <c:v>6.3548354076051834E-4</c:v>
                </c:pt>
                <c:pt idx="4">
                  <c:v>2.3653283218209135E-3</c:v>
                </c:pt>
                <c:pt idx="5">
                  <c:v>7.5900878416996507E-3</c:v>
                </c:pt>
                <c:pt idx="6">
                  <c:v>2.1306081848553451E-2</c:v>
                </c:pt>
                <c:pt idx="7">
                  <c:v>5.3001880300882723E-2</c:v>
                </c:pt>
                <c:pt idx="8">
                  <c:v>0.11820685752663927</c:v>
                </c:pt>
                <c:pt idx="9">
                  <c:v>0.23882708298223612</c:v>
                </c:pt>
                <c:pt idx="10">
                  <c:v>0.44127402971158225</c:v>
                </c:pt>
                <c:pt idx="11">
                  <c:v>0.7520454825902041</c:v>
                </c:pt>
                <c:pt idx="12">
                  <c:v>1.1915299234310783</c:v>
                </c:pt>
                <c:pt idx="13">
                  <c:v>1.7678212630933843</c:v>
                </c:pt>
                <c:pt idx="14">
                  <c:v>2.4726566582385345</c:v>
                </c:pt>
                <c:pt idx="15">
                  <c:v>3.2809894172930387</c:v>
                </c:pt>
                <c:pt idx="16">
                  <c:v>4.1544552086783657</c:v>
                </c:pt>
                <c:pt idx="17">
                  <c:v>5.0476817815014599</c:v>
                </c:pt>
                <c:pt idx="18">
                  <c:v>5.9155928810997525</c:v>
                </c:pt>
                <c:pt idx="19">
                  <c:v>6.7198107948253396</c:v>
                </c:pt>
                <c:pt idx="20">
                  <c:v>7.4328429307657018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6-4CF3-BA4B-846EC9CE5E52}"/>
            </c:ext>
          </c:extLst>
        </c:ser>
        <c:ser>
          <c:idx val="2"/>
          <c:order val="2"/>
          <c:tx>
            <c:strRef>
              <c:f>バイナリコール!$F$7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バイナリコール!$F$8:$F$28</c:f>
              <c:numCache>
                <c:formatCode>0.00</c:formatCode>
                <c:ptCount val="21"/>
                <c:pt idx="0">
                  <c:v>2.1244100272667797E-3</c:v>
                </c:pt>
                <c:pt idx="1">
                  <c:v>5.6432960480987948E-3</c:v>
                </c:pt>
                <c:pt idx="2">
                  <c:v>1.3528500466357448E-2</c:v>
                </c:pt>
                <c:pt idx="3">
                  <c:v>2.9586193642225058E-2</c:v>
                </c:pt>
                <c:pt idx="4">
                  <c:v>5.9587720098971904E-2</c:v>
                </c:pt>
                <c:pt idx="5">
                  <c:v>0.11144457227595621</c:v>
                </c:pt>
                <c:pt idx="6">
                  <c:v>0.19497547657395786</c:v>
                </c:pt>
                <c:pt idx="7">
                  <c:v>0.32117835697130875</c:v>
                </c:pt>
                <c:pt idx="8">
                  <c:v>0.50104703309600396</c:v>
                </c:pt>
                <c:pt idx="9">
                  <c:v>0.74410715510792236</c:v>
                </c:pt>
                <c:pt idx="10">
                  <c:v>1.0569405916439416</c:v>
                </c:pt>
                <c:pt idx="11">
                  <c:v>1.4419897431647277</c:v>
                </c:pt>
                <c:pt idx="12">
                  <c:v>1.8968775775502953</c:v>
                </c:pt>
                <c:pt idx="13">
                  <c:v>2.4143664468757828</c:v>
                </c:pt>
                <c:pt idx="14">
                  <c:v>2.9829452025094887</c:v>
                </c:pt>
                <c:pt idx="15">
                  <c:v>3.5879168292923342</c:v>
                </c:pt>
                <c:pt idx="16">
                  <c:v>4.2127838554903381</c:v>
                </c:pt>
                <c:pt idx="17">
                  <c:v>4.8407059475011804</c:v>
                </c:pt>
                <c:pt idx="18">
                  <c:v>5.4558279950967998</c:v>
                </c:pt>
                <c:pt idx="19">
                  <c:v>6.0443324484548855</c:v>
                </c:pt>
                <c:pt idx="20">
                  <c:v>6.5951382396144007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A6-4CF3-BA4B-846EC9CE5E52}"/>
            </c:ext>
          </c:extLst>
        </c:ser>
        <c:ser>
          <c:idx val="3"/>
          <c:order val="3"/>
          <c:tx>
            <c:strRef>
              <c:f>バイナリコール!$G$7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バイナリコール!$G$8:$G$28</c:f>
              <c:numCache>
                <c:formatCode>0.00</c:formatCode>
                <c:ptCount val="21"/>
                <c:pt idx="0">
                  <c:v>1.7918742894683228E-2</c:v>
                </c:pt>
                <c:pt idx="1">
                  <c:v>3.5282711599076678E-2</c:v>
                </c:pt>
                <c:pt idx="2">
                  <c:v>6.4862208740452509E-2</c:v>
                </c:pt>
                <c:pt idx="3">
                  <c:v>0.11213566864489055</c:v>
                </c:pt>
                <c:pt idx="4">
                  <c:v>0.18347016541627198</c:v>
                </c:pt>
                <c:pt idx="5">
                  <c:v>0.28567230479415606</c:v>
                </c:pt>
                <c:pt idx="6">
                  <c:v>0.42538183782818895</c:v>
                </c:pt>
                <c:pt idx="7">
                  <c:v>0.60839143636049864</c:v>
                </c:pt>
                <c:pt idx="8">
                  <c:v>0.83899408045941559</c:v>
                </c:pt>
                <c:pt idx="9">
                  <c:v>1.119455311125406</c:v>
                </c:pt>
                <c:pt idx="10">
                  <c:v>1.4496841002674319</c:v>
                </c:pt>
                <c:pt idx="11">
                  <c:v>1.8271406399138184</c:v>
                </c:pt>
                <c:pt idx="12">
                  <c:v>2.2469809274952852</c:v>
                </c:pt>
                <c:pt idx="13">
                  <c:v>2.702404598073358</c:v>
                </c:pt>
                <c:pt idx="14">
                  <c:v>3.185149322443015</c:v>
                </c:pt>
                <c:pt idx="15">
                  <c:v>3.6860643223997198</c:v>
                </c:pt>
                <c:pt idx="16">
                  <c:v>4.195696383660656</c:v>
                </c:pt>
                <c:pt idx="17">
                  <c:v>4.7048314914652174</c:v>
                </c:pt>
                <c:pt idx="18">
                  <c:v>5.2049503388696516</c:v>
                </c:pt>
                <c:pt idx="19">
                  <c:v>5.6885729811774333</c:v>
                </c:pt>
                <c:pt idx="20">
                  <c:v>6.1494840072939025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A6-4CF3-BA4B-846EC9CE5E52}"/>
            </c:ext>
          </c:extLst>
        </c:ser>
        <c:ser>
          <c:idx val="4"/>
          <c:order val="4"/>
          <c:tx>
            <c:strRef>
              <c:f>バイナリコール!$H$7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バイナリコール!$H$8:$H$28</c:f>
              <c:numCache>
                <c:formatCode>0.00</c:formatCode>
                <c:ptCount val="21"/>
                <c:pt idx="0">
                  <c:v>5.3292859110416625E-2</c:v>
                </c:pt>
                <c:pt idx="1">
                  <c:v>9.0228077611613472E-2</c:v>
                </c:pt>
                <c:pt idx="2">
                  <c:v>0.14505402784002119</c:v>
                </c:pt>
                <c:pt idx="3">
                  <c:v>0.22263928007983189</c:v>
                </c:pt>
                <c:pt idx="4">
                  <c:v>0.32781175675922053</c:v>
                </c:pt>
                <c:pt idx="5">
                  <c:v>0.46495502769090713</c:v>
                </c:pt>
                <c:pt idx="6">
                  <c:v>0.63761570615373031</c:v>
                </c:pt>
                <c:pt idx="7">
                  <c:v>0.84817119528023444</c:v>
                </c:pt>
                <c:pt idx="8">
                  <c:v>1.0975958821051257</c:v>
                </c:pt>
                <c:pt idx="9">
                  <c:v>1.3853477928270463</c:v>
                </c:pt>
                <c:pt idx="10">
                  <c:v>1.7093803599184456</c:v>
                </c:pt>
                <c:pt idx="11">
                  <c:v>2.0662684420909372</c:v>
                </c:pt>
                <c:pt idx="12">
                  <c:v>2.4514261781463373</c:v>
                </c:pt>
                <c:pt idx="13">
                  <c:v>2.8593875695067403</c:v>
                </c:pt>
                <c:pt idx="14">
                  <c:v>3.2841187752027441</c:v>
                </c:pt>
                <c:pt idx="15">
                  <c:v>3.7193331521624358</c:v>
                </c:pt>
                <c:pt idx="16">
                  <c:v>4.1587848952759261</c:v>
                </c:pt>
                <c:pt idx="17">
                  <c:v>4.5965234662508641</c:v>
                </c:pt>
                <c:pt idx="18">
                  <c:v>5.0270977302125948</c:v>
                </c:pt>
                <c:pt idx="19">
                  <c:v>5.4457049888472442</c:v>
                </c:pt>
                <c:pt idx="20">
                  <c:v>5.8482853536343393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6-4CF3-BA4B-846EC9CE5E52}"/>
            </c:ext>
          </c:extLst>
        </c:ser>
        <c:ser>
          <c:idx val="5"/>
          <c:order val="5"/>
          <c:tx>
            <c:strRef>
              <c:f>バイナリコール!$I$7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バイナリコール!$I$8:$I$28</c:f>
              <c:numCache>
                <c:formatCode>0.00</c:formatCode>
                <c:ptCount val="21"/>
                <c:pt idx="0">
                  <c:v>0.10368320931071191</c:v>
                </c:pt>
                <c:pt idx="1">
                  <c:v>0.16020802055120933</c:v>
                </c:pt>
                <c:pt idx="2">
                  <c:v>0.23744422250354158</c:v>
                </c:pt>
                <c:pt idx="3">
                  <c:v>0.33903281015429421</c:v>
                </c:pt>
                <c:pt idx="4">
                  <c:v>0.46814792898570617</c:v>
                </c:pt>
                <c:pt idx="5">
                  <c:v>0.6272487825273747</c:v>
                </c:pt>
                <c:pt idx="6">
                  <c:v>0.81788605875087572</c:v>
                </c:pt>
                <c:pt idx="7">
                  <c:v>1.0405797574801277</c:v>
                </c:pt>
                <c:pt idx="8">
                  <c:v>1.2947752702351691</c:v>
                </c:pt>
                <c:pt idx="9">
                  <c:v>1.5788752086197837</c:v>
                </c:pt>
                <c:pt idx="10">
                  <c:v>1.8903370158777146</c:v>
                </c:pt>
                <c:pt idx="11">
                  <c:v>2.2258214439600419</c:v>
                </c:pt>
                <c:pt idx="12">
                  <c:v>2.5813746166425342</c:v>
                </c:pt>
                <c:pt idx="13">
                  <c:v>2.9526263193754332</c:v>
                </c:pt>
                <c:pt idx="14">
                  <c:v>3.334988824791282</c:v>
                </c:pt>
                <c:pt idx="15">
                  <c:v>3.7238433668564515</c:v>
                </c:pt>
                <c:pt idx="16">
                  <c:v>4.1147047355924382</c:v>
                </c:pt>
                <c:pt idx="17">
                  <c:v>4.5033578963293843</c:v>
                </c:pt>
                <c:pt idx="18">
                  <c:v>4.8859636903381816</c:v>
                </c:pt>
                <c:pt idx="19">
                  <c:v>5.2591333268193967</c:v>
                </c:pt>
                <c:pt idx="20">
                  <c:v>5.6199734246535238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A6-4CF3-BA4B-846EC9CE5E52}"/>
            </c:ext>
          </c:extLst>
        </c:ser>
        <c:ser>
          <c:idx val="6"/>
          <c:order val="6"/>
          <c:tx>
            <c:strRef>
              <c:f>バイナリコール!$J$7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バイナリコール!$J$8:$J$28</c:f>
              <c:numCache>
                <c:formatCode>0.00</c:formatCode>
                <c:ptCount val="21"/>
                <c:pt idx="0">
                  <c:v>0.16259116435119983</c:v>
                </c:pt>
                <c:pt idx="1">
                  <c:v>0.23625090770690849</c:v>
                </c:pt>
                <c:pt idx="2">
                  <c:v>0.33148667305051305</c:v>
                </c:pt>
                <c:pt idx="3">
                  <c:v>0.45077992543112894</c:v>
                </c:pt>
                <c:pt idx="4">
                  <c:v>0.59601263557439088</c:v>
                </c:pt>
                <c:pt idx="5">
                  <c:v>0.76834097058761208</c:v>
                </c:pt>
                <c:pt idx="6">
                  <c:v>0.96812225745446512</c:v>
                </c:pt>
                <c:pt idx="7">
                  <c:v>1.194896877115307</c:v>
                </c:pt>
                <c:pt idx="8">
                  <c:v>1.4474211354108957</c:v>
                </c:pt>
                <c:pt idx="9">
                  <c:v>1.7237430392292321</c:v>
                </c:pt>
                <c:pt idx="10">
                  <c:v>2.021310444873381</c:v>
                </c:pt>
                <c:pt idx="11">
                  <c:v>2.3371001336596788</c:v>
                </c:pt>
                <c:pt idx="12">
                  <c:v>2.6677567296172939</c:v>
                </c:pt>
                <c:pt idx="13">
                  <c:v>3.0097316508404872</c:v>
                </c:pt>
                <c:pt idx="14">
                  <c:v>3.3594141189227322</c:v>
                </c:pt>
                <c:pt idx="15">
                  <c:v>3.7132483214434417</c:v>
                </c:pt>
                <c:pt idx="16">
                  <c:v>4.0678328794125349</c:v>
                </c:pt>
                <c:pt idx="17">
                  <c:v>4.4200006384078501</c:v>
                </c:pt>
                <c:pt idx="18">
                  <c:v>4.766878372622096</c:v>
                </c:pt>
                <c:pt idx="19">
                  <c:v>5.1059272177922956</c:v>
                </c:pt>
                <c:pt idx="20">
                  <c:v>5.4349655293133834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6-4CF3-BA4B-846EC9CE5E52}"/>
            </c:ext>
          </c:extLst>
        </c:ser>
        <c:ser>
          <c:idx val="7"/>
          <c:order val="7"/>
          <c:tx>
            <c:strRef>
              <c:f>バイナリコール!$K$7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バイナリコール!$K$8:$K$28</c:f>
              <c:numCache>
                <c:formatCode>0.00</c:formatCode>
                <c:ptCount val="21"/>
                <c:pt idx="0">
                  <c:v>0.22499573501370684</c:v>
                </c:pt>
                <c:pt idx="1">
                  <c:v>0.31276068891619568</c:v>
                </c:pt>
                <c:pt idx="2">
                  <c:v>0.42183484692084627</c:v>
                </c:pt>
                <c:pt idx="3">
                  <c:v>0.55377432235770252</c:v>
                </c:pt>
                <c:pt idx="4">
                  <c:v>0.70953811778531461</c:v>
                </c:pt>
                <c:pt idx="5">
                  <c:v>0.88943893906202531</c:v>
                </c:pt>
                <c:pt idx="6">
                  <c:v>1.093135242373684</c:v>
                </c:pt>
                <c:pt idx="7">
                  <c:v>1.3196605229969354</c:v>
                </c:pt>
                <c:pt idx="8">
                  <c:v>1.5674833190452566</c:v>
                </c:pt>
                <c:pt idx="9">
                  <c:v>1.834590036348114</c:v>
                </c:pt>
                <c:pt idx="10">
                  <c:v>2.1185823564588229</c:v>
                </c:pt>
                <c:pt idx="11">
                  <c:v>2.4167814420722835</c:v>
                </c:pt>
                <c:pt idx="12">
                  <c:v>2.7263321517796575</c:v>
                </c:pt>
                <c:pt idx="13">
                  <c:v>3.0443017829436978</c:v>
                </c:pt>
                <c:pt idx="14">
                  <c:v>3.3677692795291754</c:v>
                </c:pt>
                <c:pt idx="15">
                  <c:v>3.6939022209871779</c:v>
                </c:pt>
                <c:pt idx="16">
                  <c:v>4.0200201472459272</c:v>
                </c:pt>
                <c:pt idx="17">
                  <c:v>4.3436438149991181</c:v>
                </c:pt>
                <c:pt idx="18">
                  <c:v>4.6625307979809785</c:v>
                </c:pt>
                <c:pt idx="19">
                  <c:v>4.9746984405212249</c:v>
                </c:pt>
                <c:pt idx="20">
                  <c:v>5.2784355681745723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A6-4CF3-BA4B-846EC9CE5E52}"/>
            </c:ext>
          </c:extLst>
        </c:ser>
        <c:ser>
          <c:idx val="8"/>
          <c:order val="8"/>
          <c:tx>
            <c:strRef>
              <c:f>バイナリコール!$L$7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バイナリコール!$L$8:$L$28</c:f>
              <c:numCache>
                <c:formatCode>0.00</c:formatCode>
                <c:ptCount val="21"/>
                <c:pt idx="0">
                  <c:v>0.28763230413294683</c:v>
                </c:pt>
                <c:pt idx="1">
                  <c:v>0.38665308585605884</c:v>
                </c:pt>
                <c:pt idx="2">
                  <c:v>0.50611803304033942</c:v>
                </c:pt>
                <c:pt idx="3">
                  <c:v>0.64688910189412463</c:v>
                </c:pt>
                <c:pt idx="4">
                  <c:v>0.809287356883724</c:v>
                </c:pt>
                <c:pt idx="5">
                  <c:v>0.99308874629126409</c:v>
                </c:pt>
                <c:pt idx="6">
                  <c:v>1.1975489242051172</c:v>
                </c:pt>
                <c:pt idx="7">
                  <c:v>1.4214517197848504</c:v>
                </c:pt>
                <c:pt idx="8">
                  <c:v>1.6631750231565279</c:v>
                </c:pt>
                <c:pt idx="9">
                  <c:v>1.9207677592058072</c:v>
                </c:pt>
                <c:pt idx="10">
                  <c:v>2.192032069577615</c:v>
                </c:pt>
                <c:pt idx="11">
                  <c:v>2.4746056301721557</c:v>
                </c:pt>
                <c:pt idx="12">
                  <c:v>2.766040027891703</c:v>
                </c:pt>
                <c:pt idx="13">
                  <c:v>3.0638721707508276</c:v>
                </c:pt>
                <c:pt idx="14">
                  <c:v>3.3656867105466004</c:v>
                </c:pt>
                <c:pt idx="15">
                  <c:v>3.6691683522945939</c:v>
                </c:pt>
                <c:pt idx="16">
                  <c:v>3.972143673968326</c:v>
                </c:pt>
                <c:pt idx="17">
                  <c:v>4.2726126709041319</c:v>
                </c:pt>
                <c:pt idx="18">
                  <c:v>4.5687706750555783</c:v>
                </c:pt>
                <c:pt idx="19">
                  <c:v>4.8590215942150978</c:v>
                </c:pt>
                <c:pt idx="20">
                  <c:v>5.1419835904090743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A6-4CF3-BA4B-846EC9CE5E52}"/>
            </c:ext>
          </c:extLst>
        </c:ser>
        <c:ser>
          <c:idx val="9"/>
          <c:order val="9"/>
          <c:tx>
            <c:strRef>
              <c:f>バイナリコール!$M$7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バイナリコール!$C$8:$C$28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バイナリコール!$M$8:$M$28</c:f>
              <c:numCache>
                <c:formatCode>0.00</c:formatCode>
                <c:ptCount val="21"/>
                <c:pt idx="0">
                  <c:v>0.34854720259611188</c:v>
                </c:pt>
                <c:pt idx="1">
                  <c:v>0.4563828553684583</c:v>
                </c:pt>
                <c:pt idx="2">
                  <c:v>0.58351279010673485</c:v>
                </c:pt>
                <c:pt idx="3">
                  <c:v>0.73029216356308768</c:v>
                </c:pt>
                <c:pt idx="4">
                  <c:v>0.89660776306445722</c:v>
                </c:pt>
                <c:pt idx="5">
                  <c:v>1.0818984747525766</c:v>
                </c:pt>
                <c:pt idx="6">
                  <c:v>1.2851950591562098</c:v>
                </c:pt>
                <c:pt idx="7">
                  <c:v>1.5051740951459907</c:v>
                </c:pt>
                <c:pt idx="8">
                  <c:v>1.7402209682429095</c:v>
                </c:pt>
                <c:pt idx="9">
                  <c:v>1.9884972001264589</c:v>
                </c:pt>
                <c:pt idx="10">
                  <c:v>2.2480080919085812</c:v>
                </c:pt>
                <c:pt idx="11">
                  <c:v>2.5166674552920059</c:v>
                </c:pt>
                <c:pt idx="12">
                  <c:v>2.7923570327356053</c:v>
                </c:pt>
                <c:pt idx="13">
                  <c:v>3.0729789890419164</c:v>
                </c:pt>
                <c:pt idx="14">
                  <c:v>3.3565005474271499</c:v>
                </c:pt>
                <c:pt idx="15">
                  <c:v>3.6409904196876104</c:v>
                </c:pt>
                <c:pt idx="16">
                  <c:v>3.9246471353737893</c:v>
                </c:pt>
                <c:pt idx="17">
                  <c:v>4.205819713131528</c:v>
                </c:pt>
                <c:pt idx="18">
                  <c:v>4.4830213499565099</c:v>
                </c:pt>
                <c:pt idx="19">
                  <c:v>4.7549369462818092</c:v>
                </c:pt>
                <c:pt idx="20">
                  <c:v>5.0204253532265062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A6-4CF3-BA4B-846EC9CE5E52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バイナリープットの価値：価格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1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バイナリプット!$D$7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バイナリプット!$D$8:$D$28</c:f>
              <c:numCache>
                <c:formatCode>General</c:formatCode>
                <c:ptCount val="21"/>
                <c:pt idx="0">
                  <c:v>9.9994000179996405</c:v>
                </c:pt>
                <c:pt idx="1">
                  <c:v>9.9994000179996387</c:v>
                </c:pt>
                <c:pt idx="2">
                  <c:v>9.9993825921507558</c:v>
                </c:pt>
                <c:pt idx="3">
                  <c:v>8.7322826359764214</c:v>
                </c:pt>
                <c:pt idx="4">
                  <c:v>0.13024302135408602</c:v>
                </c:pt>
                <c:pt idx="5">
                  <c:v>2.2254373828211252E-7</c:v>
                </c:pt>
                <c:pt idx="6">
                  <c:v>3.7885567995838381E-17</c:v>
                </c:pt>
                <c:pt idx="7">
                  <c:v>1.374009297843238E-30</c:v>
                </c:pt>
                <c:pt idx="8">
                  <c:v>2.3389358844047446E-47</c:v>
                </c:pt>
                <c:pt idx="9">
                  <c:v>3.870323740090988E-67</c:v>
                </c:pt>
                <c:pt idx="10">
                  <c:v>1.2000559508339596E-89</c:v>
                </c:pt>
                <c:pt idx="11">
                  <c:v>1.2560142806162584E-114</c:v>
                </c:pt>
                <c:pt idx="12">
                  <c:v>7.5206240766235102E-142</c:v>
                </c:pt>
                <c:pt idx="13">
                  <c:v>4.1361279138106029E-171</c:v>
                </c:pt>
                <c:pt idx="14">
                  <c:v>3.1977605866029242E-202</c:v>
                </c:pt>
                <c:pt idx="15">
                  <c:v>5.0989373521009947E-235</c:v>
                </c:pt>
                <c:pt idx="16">
                  <c:v>2.3698788250880238E-269</c:v>
                </c:pt>
                <c:pt idx="17">
                  <c:v>4.3896395486188735E-305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E-432C-BD95-D398AEA3F850}"/>
            </c:ext>
          </c:extLst>
        </c:ser>
        <c:ser>
          <c:idx val="1"/>
          <c:order val="1"/>
          <c:tx>
            <c:strRef>
              <c:f>バイナリプット!$E$7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バイナリプット!$E$8:$E$28</c:f>
              <c:numCache>
                <c:formatCode>General</c:formatCode>
                <c:ptCount val="21"/>
                <c:pt idx="0">
                  <c:v>8.9004917806451154</c:v>
                </c:pt>
                <c:pt idx="1">
                  <c:v>8.0535714433182157</c:v>
                </c:pt>
                <c:pt idx="2">
                  <c:v>6.9312327955689756</c:v>
                </c:pt>
                <c:pt idx="3">
                  <c:v>5.6355899454237672</c:v>
                </c:pt>
                <c:pt idx="4">
                  <c:v>4.3130861439500299</c:v>
                </c:pt>
                <c:pt idx="5">
                  <c:v>3.1038765014170528</c:v>
                </c:pt>
                <c:pt idx="6">
                  <c:v>2.1021698843284971</c:v>
                </c:pt>
                <c:pt idx="7">
                  <c:v>1.3427935908617457</c:v>
                </c:pt>
                <c:pt idx="8">
                  <c:v>0.81131920979323424</c:v>
                </c:pt>
                <c:pt idx="9">
                  <c:v>0.46521467077389933</c:v>
                </c:pt>
                <c:pt idx="10">
                  <c:v>0.25403972384242973</c:v>
                </c:pt>
                <c:pt idx="11">
                  <c:v>0.13256992995583505</c:v>
                </c:pt>
                <c:pt idx="12">
                  <c:v>6.6336289521047073E-2</c:v>
                </c:pt>
                <c:pt idx="13">
                  <c:v>3.1931703394714225E-2</c:v>
                </c:pt>
                <c:pt idx="14">
                  <c:v>1.483136424938092E-2</c:v>
                </c:pt>
                <c:pt idx="15">
                  <c:v>6.6660294263611412E-3</c:v>
                </c:pt>
                <c:pt idx="16">
                  <c:v>2.9069271169483261E-3</c:v>
                </c:pt>
                <c:pt idx="17">
                  <c:v>1.2329687910106249E-3</c:v>
                </c:pt>
                <c:pt idx="18">
                  <c:v>5.0981358053465216E-4</c:v>
                </c:pt>
                <c:pt idx="19">
                  <c:v>2.0593352260177446E-4</c:v>
                </c:pt>
                <c:pt idx="20">
                  <c:v>8.1422325010454429E-5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FE-432C-BD95-D398AEA3F850}"/>
            </c:ext>
          </c:extLst>
        </c:ser>
        <c:ser>
          <c:idx val="2"/>
          <c:order val="2"/>
          <c:tx>
            <c:strRef>
              <c:f>バイナリプット!$F$7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バイナリプット!$F$8:$F$28</c:f>
              <c:numCache>
                <c:formatCode>General</c:formatCode>
                <c:ptCount val="21"/>
                <c:pt idx="0">
                  <c:v>8.1379405982304007</c:v>
                </c:pt>
                <c:pt idx="1">
                  <c:v>7.3707215143276974</c:v>
                </c:pt>
                <c:pt idx="2">
                  <c:v>6.4950661759480619</c:v>
                </c:pt>
                <c:pt idx="3">
                  <c:v>5.5626687752350232</c:v>
                </c:pt>
                <c:pt idx="4">
                  <c:v>4.6293742212807123</c:v>
                </c:pt>
                <c:pt idx="5">
                  <c:v>3.745372167495062</c:v>
                </c:pt>
                <c:pt idx="6">
                  <c:v>2.9484615981815163</c:v>
                </c:pt>
                <c:pt idx="7">
                  <c:v>2.2612586183428176</c:v>
                </c:pt>
                <c:pt idx="8">
                  <c:v>1.6918625289770468</c:v>
                </c:pt>
                <c:pt idx="9">
                  <c:v>1.236761651957702</c:v>
                </c:pt>
                <c:pt idx="10">
                  <c:v>0.88464996582115207</c:v>
                </c:pt>
                <c:pt idx="11">
                  <c:v>0.62011635414869748</c:v>
                </c:pt>
                <c:pt idx="12">
                  <c:v>0.42660282122659954</c:v>
                </c:pt>
                <c:pt idx="13">
                  <c:v>0.28842215107833563</c:v>
                </c:pt>
                <c:pt idx="14">
                  <c:v>0.19189420859391734</c:v>
                </c:pt>
                <c:pt idx="15">
                  <c:v>0.12579512521367531</c:v>
                </c:pt>
                <c:pt idx="16">
                  <c:v>8.1346795489062082E-2</c:v>
                </c:pt>
                <c:pt idx="17">
                  <c:v>5.194740992800969E-2</c:v>
                </c:pt>
                <c:pt idx="18">
                  <c:v>3.2792421169036128E-2</c:v>
                </c:pt>
                <c:pt idx="19">
                  <c:v>2.0482229697314263E-2</c:v>
                </c:pt>
                <c:pt idx="20">
                  <c:v>1.2669328864113965E-2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FE-432C-BD95-D398AEA3F850}"/>
            </c:ext>
          </c:extLst>
        </c:ser>
        <c:ser>
          <c:idx val="3"/>
          <c:order val="3"/>
          <c:tx>
            <c:strRef>
              <c:f>バイナリプット!$G$7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バイナリプット!$G$8:$G$28</c:f>
              <c:numCache>
                <c:formatCode>General</c:formatCode>
                <c:ptCount val="21"/>
                <c:pt idx="0">
                  <c:v>7.7158528596232649</c:v>
                </c:pt>
                <c:pt idx="1">
                  <c:v>7.0380692796999345</c:v>
                </c:pt>
                <c:pt idx="2">
                  <c:v>6.3026125203751251</c:v>
                </c:pt>
                <c:pt idx="3">
                  <c:v>5.5406005643479395</c:v>
                </c:pt>
                <c:pt idx="4">
                  <c:v>4.7828782522744024</c:v>
                </c:pt>
                <c:pt idx="5">
                  <c:v>4.0565742484744636</c:v>
                </c:pt>
                <c:pt idx="6">
                  <c:v>3.3828846834336188</c:v>
                </c:pt>
                <c:pt idx="7">
                  <c:v>2.7761474100878827</c:v>
                </c:pt>
                <c:pt idx="8">
                  <c:v>2.2440006617612385</c:v>
                </c:pt>
                <c:pt idx="9">
                  <c:v>1.7882874432703271</c:v>
                </c:pt>
                <c:pt idx="10">
                  <c:v>1.4063509864449617</c:v>
                </c:pt>
                <c:pt idx="11">
                  <c:v>1.0924248347880834</c:v>
                </c:pt>
                <c:pt idx="12">
                  <c:v>0.83891136867900507</c:v>
                </c:pt>
                <c:pt idx="13">
                  <c:v>0.63743357660364175</c:v>
                </c:pt>
                <c:pt idx="14">
                  <c:v>0.47961894663317745</c:v>
                </c:pt>
                <c:pt idx="15">
                  <c:v>0.35762520661230712</c:v>
                </c:pt>
                <c:pt idx="16">
                  <c:v>0.26444641416625481</c:v>
                </c:pt>
                <c:pt idx="17">
                  <c:v>0.1940493779244474</c:v>
                </c:pt>
                <c:pt idx="18">
                  <c:v>0.14139030244891751</c:v>
                </c:pt>
                <c:pt idx="19">
                  <c:v>0.10235498376544831</c:v>
                </c:pt>
                <c:pt idx="20">
                  <c:v>7.3656653828281918E-2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FE-432C-BD95-D398AEA3F850}"/>
            </c:ext>
          </c:extLst>
        </c:ser>
        <c:ser>
          <c:idx val="4"/>
          <c:order val="4"/>
          <c:tx>
            <c:strRef>
              <c:f>バイナリプット!$H$7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バイナリプット!$H$8:$H$28</c:f>
              <c:numCache>
                <c:formatCode>General</c:formatCode>
                <c:ptCount val="21"/>
                <c:pt idx="0">
                  <c:v>7.4405057327102258</c:v>
                </c:pt>
                <c:pt idx="1">
                  <c:v>6.8320955365018117</c:v>
                </c:pt>
                <c:pt idx="2">
                  <c:v>6.1884795476050396</c:v>
                </c:pt>
                <c:pt idx="3">
                  <c:v>5.530718082558451</c:v>
                </c:pt>
                <c:pt idx="4">
                  <c:v>4.8788273711361922</c:v>
                </c:pt>
                <c:pt idx="5">
                  <c:v>4.2502160662931194</c:v>
                </c:pt>
                <c:pt idx="6">
                  <c:v>3.6587309762364106</c:v>
                </c:pt>
                <c:pt idx="7">
                  <c:v>3.1142813865012258</c:v>
                </c:pt>
                <c:pt idx="8">
                  <c:v>2.6229328640242611</c:v>
                </c:pt>
                <c:pt idx="9">
                  <c:v>2.1873283176032716</c:v>
                </c:pt>
                <c:pt idx="10">
                  <c:v>1.8072953895068289</c:v>
                </c:pt>
                <c:pt idx="11">
                  <c:v>1.4805215205035938</c:v>
                </c:pt>
                <c:pt idx="12">
                  <c:v>1.2032093615856501</c:v>
                </c:pt>
                <c:pt idx="13">
                  <c:v>0.9706570299100783</c:v>
                </c:pt>
                <c:pt idx="14">
                  <c:v>0.7777349891414127</c:v>
                </c:pt>
                <c:pt idx="15">
                  <c:v>0.61925193494584818</c:v>
                </c:pt>
                <c:pt idx="16">
                  <c:v>0.49021581830992617</c:v>
                </c:pt>
                <c:pt idx="17">
                  <c:v>0.38600398668412145</c:v>
                </c:pt>
                <c:pt idx="18">
                  <c:v>0.30245976263334845</c:v>
                </c:pt>
                <c:pt idx="19">
                  <c:v>0.23593303635218682</c:v>
                </c:pt>
                <c:pt idx="20">
                  <c:v>0.18328084635985167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FE-432C-BD95-D398AEA3F850}"/>
            </c:ext>
          </c:extLst>
        </c:ser>
        <c:ser>
          <c:idx val="5"/>
          <c:order val="5"/>
          <c:tx>
            <c:strRef>
              <c:f>バイナリプット!$I$7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バイナリプット!$I$8:$I$28</c:f>
              <c:numCache>
                <c:formatCode>General</c:formatCode>
                <c:ptCount val="21"/>
                <c:pt idx="0">
                  <c:v>7.2419549891699706</c:v>
                </c:pt>
                <c:pt idx="1">
                  <c:v>6.6875709291692438</c:v>
                </c:pt>
                <c:pt idx="2">
                  <c:v>6.1100074929285606</c:v>
                </c:pt>
                <c:pt idx="3">
                  <c:v>5.5246066316484965</c:v>
                </c:pt>
                <c:pt idx="4">
                  <c:v>4.9455883939743028</c:v>
                </c:pt>
                <c:pt idx="5">
                  <c:v>4.3852337776373886</c:v>
                </c:pt>
                <c:pt idx="6">
                  <c:v>3.8534126165584426</c:v>
                </c:pt>
                <c:pt idx="7">
                  <c:v>3.3574188024856029</c:v>
                </c:pt>
                <c:pt idx="8">
                  <c:v>2.9020479249663431</c:v>
                </c:pt>
                <c:pt idx="9">
                  <c:v>2.4898436409418951</c:v>
                </c:pt>
                <c:pt idx="10">
                  <c:v>2.1214432035012072</c:v>
                </c:pt>
                <c:pt idx="11">
                  <c:v>1.7959640946976994</c:v>
                </c:pt>
                <c:pt idx="12">
                  <c:v>1.511388176394159</c:v>
                </c:pt>
                <c:pt idx="13">
                  <c:v>1.2649141233643775</c:v>
                </c:pt>
                <c:pt idx="14">
                  <c:v>1.0532613452387745</c:v>
                </c:pt>
                <c:pt idx="15">
                  <c:v>0.87291835492580416</c:v>
                </c:pt>
                <c:pt idx="16">
                  <c:v>0.72033550164977855</c:v>
                </c:pt>
                <c:pt idx="17">
                  <c:v>0.59206645666459101</c:v>
                </c:pt>
                <c:pt idx="18">
                  <c:v>0.48486530189490062</c:v>
                </c:pt>
                <c:pt idx="19">
                  <c:v>0.39574704761772816</c:v>
                </c:pt>
                <c:pt idx="20">
                  <c:v>0.32201937093386734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FE-432C-BD95-D398AEA3F850}"/>
            </c:ext>
          </c:extLst>
        </c:ser>
        <c:ser>
          <c:idx val="6"/>
          <c:order val="6"/>
          <c:tx>
            <c:strRef>
              <c:f>バイナリプット!$J$7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バイナリプット!$J$8:$J$28</c:f>
              <c:numCache>
                <c:formatCode>General</c:formatCode>
                <c:ptCount val="21"/>
                <c:pt idx="0">
                  <c:v>7.0890151654339082</c:v>
                </c:pt>
                <c:pt idx="1">
                  <c:v>6.5778949977257906</c:v>
                </c:pt>
                <c:pt idx="2">
                  <c:v>6.0508155829261829</c:v>
                </c:pt>
                <c:pt idx="3">
                  <c:v>5.5195232652639641</c:v>
                </c:pt>
                <c:pt idx="4">
                  <c:v>4.9947241062493912</c:v>
                </c:pt>
                <c:pt idx="5">
                  <c:v>4.4856187325174846</c:v>
                </c:pt>
                <c:pt idx="6">
                  <c:v>3.9996502638175335</c:v>
                </c:pt>
                <c:pt idx="7">
                  <c:v>3.5424336515126318</c:v>
                </c:pt>
                <c:pt idx="8">
                  <c:v>3.1178247137132913</c:v>
                </c:pt>
                <c:pt idx="9">
                  <c:v>2.7280856175871842</c:v>
                </c:pt>
                <c:pt idx="10">
                  <c:v>2.3741075574370907</c:v>
                </c:pt>
                <c:pt idx="11">
                  <c:v>2.0556583162110829</c:v>
                </c:pt>
                <c:pt idx="12">
                  <c:v>1.7716303217207465</c:v>
                </c:pt>
                <c:pt idx="13">
                  <c:v>1.5202724216010521</c:v>
                </c:pt>
                <c:pt idx="14">
                  <c:v>1.2993951722334685</c:v>
                </c:pt>
                <c:pt idx="15">
                  <c:v>1.1065446588771493</c:v>
                </c:pt>
                <c:pt idx="16">
                  <c:v>0.93914371178381395</c:v>
                </c:pt>
                <c:pt idx="17">
                  <c:v>0.79460199540131338</c:v>
                </c:pt>
                <c:pt idx="18">
                  <c:v>0.67039804154114546</c:v>
                </c:pt>
                <c:pt idx="19">
                  <c:v>0.5641371082698925</c:v>
                </c:pt>
                <c:pt idx="20">
                  <c:v>0.47358899429870915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FE-432C-BD95-D398AEA3F850}"/>
            </c:ext>
          </c:extLst>
        </c:ser>
        <c:ser>
          <c:idx val="7"/>
          <c:order val="7"/>
          <c:tx>
            <c:strRef>
              <c:f>バイナリプット!$K$7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バイナリプット!$K$8:$K$28</c:f>
              <c:numCache>
                <c:formatCode>General</c:formatCode>
                <c:ptCount val="21"/>
                <c:pt idx="0">
                  <c:v>6.9655623293459303</c:v>
                </c:pt>
                <c:pt idx="1">
                  <c:v>6.4900132744332186</c:v>
                </c:pt>
                <c:pt idx="2">
                  <c:v>6.0031850399951283</c:v>
                </c:pt>
                <c:pt idx="3">
                  <c:v>5.5143980872858522</c:v>
                </c:pt>
                <c:pt idx="4">
                  <c:v>5.0320451337352479</c:v>
                </c:pt>
                <c:pt idx="5">
                  <c:v>4.5633117433097121</c:v>
                </c:pt>
                <c:pt idx="6">
                  <c:v>4.1140367613210067</c:v>
                </c:pt>
                <c:pt idx="7">
                  <c:v>3.6886877587476548</c:v>
                </c:pt>
                <c:pt idx="8">
                  <c:v>3.2904231680556615</c:v>
                </c:pt>
                <c:pt idx="9">
                  <c:v>2.9212135607274603</c:v>
                </c:pt>
                <c:pt idx="10">
                  <c:v>2.5819978557788623</c:v>
                </c:pt>
                <c:pt idx="11">
                  <c:v>2.2728548155826043</c:v>
                </c:pt>
                <c:pt idx="12">
                  <c:v>1.9931750237944814</c:v>
                </c:pt>
                <c:pt idx="13">
                  <c:v>1.74182304535985</c:v>
                </c:pt>
                <c:pt idx="14">
                  <c:v>1.5172833161278203</c:v>
                </c:pt>
                <c:pt idx="15">
                  <c:v>1.3177863766568623</c:v>
                </c:pt>
                <c:pt idx="16">
                  <c:v>1.1414143592529777</c:v>
                </c:pt>
                <c:pt idx="17">
                  <c:v>0.98618624174985103</c:v>
                </c:pt>
                <c:pt idx="18">
                  <c:v>0.8501244129329506</c:v>
                </c:pt>
                <c:pt idx="19">
                  <c:v>0.73130467738581284</c:v>
                </c:pt>
                <c:pt idx="20">
                  <c:v>0.62789207826358806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FE-432C-BD95-D398AEA3F850}"/>
            </c:ext>
          </c:extLst>
        </c:ser>
        <c:ser>
          <c:idx val="8"/>
          <c:order val="8"/>
          <c:tx>
            <c:strRef>
              <c:f>バイナリプット!$L$7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バイナリプット!$L$8:$L$28</c:f>
              <c:numCache>
                <c:formatCode>General</c:formatCode>
                <c:ptCount val="21"/>
                <c:pt idx="0">
                  <c:v>6.8623603530529378</c:v>
                </c:pt>
                <c:pt idx="1">
                  <c:v>6.4167096448210792</c:v>
                </c:pt>
                <c:pt idx="2">
                  <c:v>5.9629839805591001</c:v>
                </c:pt>
                <c:pt idx="3">
                  <c:v>5.5087801105218439</c:v>
                </c:pt>
                <c:pt idx="4">
                  <c:v>5.0608758288090989</c:v>
                </c:pt>
                <c:pt idx="5">
                  <c:v>4.6250565874300849</c:v>
                </c:pt>
                <c:pt idx="6">
                  <c:v>4.2060380916909361</c:v>
                </c:pt>
                <c:pt idx="7">
                  <c:v>3.8074656323898965</c:v>
                </c:pt>
                <c:pt idx="8">
                  <c:v>3.4319701223317121</c:v>
                </c:pt>
                <c:pt idx="9">
                  <c:v>3.0812622475636386</c:v>
                </c:pt>
                <c:pt idx="10">
                  <c:v>2.756248826867485</c:v>
                </c:pt>
                <c:pt idx="11">
                  <c:v>2.4571586556278167</c:v>
                </c:pt>
                <c:pt idx="12">
                  <c:v>2.1836682915023662</c:v>
                </c:pt>
                <c:pt idx="13">
                  <c:v>1.9350211187477737</c:v>
                </c:pt>
                <c:pt idx="14">
                  <c:v>1.7101354559474271</c:v>
                </c:pt>
                <c:pt idx="15">
                  <c:v>1.5076994028374913</c:v>
                </c:pt>
                <c:pt idx="16">
                  <c:v>1.3262515759648175</c:v>
                </c:pt>
                <c:pt idx="17">
                  <c:v>1.1642479161267121</c:v>
                </c:pt>
                <c:pt idx="18">
                  <c:v>1.0201154345139822</c:v>
                </c:pt>
                <c:pt idx="19">
                  <c:v>0.89229417297541347</c:v>
                </c:pt>
                <c:pt idx="20">
                  <c:v>0.779268855039287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FE-432C-BD95-D398AEA3F850}"/>
            </c:ext>
          </c:extLst>
        </c:ser>
        <c:ser>
          <c:idx val="9"/>
          <c:order val="9"/>
          <c:tx>
            <c:strRef>
              <c:f>バイナリプット!$M$7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バイナリプット!$C$8:$C$28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バイナリプット!$M$8:$M$28</c:f>
              <c:numCache>
                <c:formatCode>General</c:formatCode>
                <c:ptCount val="21"/>
                <c:pt idx="0">
                  <c:v>6.7737093703290556</c:v>
                </c:pt>
                <c:pt idx="1">
                  <c:v>6.3536485203650592</c:v>
                </c:pt>
                <c:pt idx="2">
                  <c:v>5.9277979862353778</c:v>
                </c:pt>
                <c:pt idx="3">
                  <c:v>5.5024802395876993</c:v>
                </c:pt>
                <c:pt idx="4">
                  <c:v>5.0832950979537612</c:v>
                </c:pt>
                <c:pt idx="5">
                  <c:v>4.6750104353265263</c:v>
                </c:pt>
                <c:pt idx="6">
                  <c:v>4.2815210482670922</c:v>
                </c:pt>
                <c:pt idx="7">
                  <c:v>3.9058607031347607</c:v>
                </c:pt>
                <c:pt idx="8">
                  <c:v>3.550252732846686</c:v>
                </c:pt>
                <c:pt idx="9">
                  <c:v>3.2161860942623575</c:v>
                </c:pt>
                <c:pt idx="10">
                  <c:v>2.9045059364472094</c:v>
                </c:pt>
                <c:pt idx="11">
                  <c:v>2.615510039108917</c:v>
                </c:pt>
                <c:pt idx="12">
                  <c:v>2.3490446856630247</c:v>
                </c:pt>
                <c:pt idx="13">
                  <c:v>2.1045954822976429</c:v>
                </c:pt>
                <c:pt idx="14">
                  <c:v>1.8813702546053139</c:v>
                </c:pt>
                <c:pt idx="15">
                  <c:v>1.6783724354229461</c:v>
                </c:pt>
                <c:pt idx="16">
                  <c:v>1.4944643244831259</c:v>
                </c:pt>
                <c:pt idx="17">
                  <c:v>1.3284202933016722</c:v>
                </c:pt>
                <c:pt idx="18">
                  <c:v>1.1789704751431158</c:v>
                </c:pt>
                <c:pt idx="19">
                  <c:v>1.044835767380766</c:v>
                </c:pt>
                <c:pt idx="20">
                  <c:v>0.92475512529440185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FE-432C-BD95-D398AEA3F850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価格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価格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満期までの時間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アジア型コール：価格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購入時点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アジアンコール!$D$7</c:f>
              <c:strCache>
                <c:ptCount val="1"/>
                <c:pt idx="0">
                  <c:v>0.05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アジアンコール!$D$8:$D$28</c:f>
              <c:numCache>
                <c:formatCode>0.00</c:formatCode>
                <c:ptCount val="21"/>
                <c:pt idx="0">
                  <c:v>9.8640295661382601E-45</c:v>
                </c:pt>
                <c:pt idx="1">
                  <c:v>2.0498086176996272E-35</c:v>
                </c:pt>
                <c:pt idx="2">
                  <c:v>1.5450576365692705E-27</c:v>
                </c:pt>
                <c:pt idx="3">
                  <c:v>6.0459048386047582E-21</c:v>
                </c:pt>
                <c:pt idx="4">
                  <c:v>1.6818490459784365E-15</c:v>
                </c:pt>
                <c:pt idx="5">
                  <c:v>4.3955904414510167E-11</c:v>
                </c:pt>
                <c:pt idx="6">
                  <c:v>1.3880140356523139E-7</c:v>
                </c:pt>
                <c:pt idx="7">
                  <c:v>6.6866405064648984E-5</c:v>
                </c:pt>
                <c:pt idx="8">
                  <c:v>6.164169885598203E-3</c:v>
                </c:pt>
                <c:pt idx="9">
                  <c:v>0.1378642022151535</c:v>
                </c:pt>
                <c:pt idx="10">
                  <c:v>0.98194251842055991</c:v>
                </c:pt>
                <c:pt idx="11">
                  <c:v>3.0743699211269586</c:v>
                </c:pt>
                <c:pt idx="12">
                  <c:v>5.9003292052219791</c:v>
                </c:pt>
                <c:pt idx="13">
                  <c:v>8.8782458427320847</c:v>
                </c:pt>
                <c:pt idx="14">
                  <c:v>11.867677903647163</c:v>
                </c:pt>
                <c:pt idx="15">
                  <c:v>14.857441580655532</c:v>
                </c:pt>
                <c:pt idx="16">
                  <c:v>17.847209052949012</c:v>
                </c:pt>
                <c:pt idx="17">
                  <c:v>20.836976543401917</c:v>
                </c:pt>
                <c:pt idx="18">
                  <c:v>23.826744033893164</c:v>
                </c:pt>
                <c:pt idx="19">
                  <c:v>26.816511524384424</c:v>
                </c:pt>
                <c:pt idx="20">
                  <c:v>29.806279014875699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8-4F7D-9703-3357CCA09561}"/>
            </c:ext>
          </c:extLst>
        </c:ser>
        <c:ser>
          <c:idx val="1"/>
          <c:order val="1"/>
          <c:tx>
            <c:strRef>
              <c:f>アジアンコール!$E$7</c:f>
              <c:strCache>
                <c:ptCount val="1"/>
                <c:pt idx="0">
                  <c:v>0.15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アジアンコール!$E$8:$E$28</c:f>
              <c:numCache>
                <c:formatCode>0.00</c:formatCode>
                <c:ptCount val="21"/>
                <c:pt idx="0">
                  <c:v>2.0626668911793508E-16</c:v>
                </c:pt>
                <c:pt idx="1">
                  <c:v>3.2383585906915774E-13</c:v>
                </c:pt>
                <c:pt idx="2">
                  <c:v>1.6986939090642857E-10</c:v>
                </c:pt>
                <c:pt idx="3">
                  <c:v>3.3633856202338359E-8</c:v>
                </c:pt>
                <c:pt idx="4">
                  <c:v>2.7996672852389983E-6</c:v>
                </c:pt>
                <c:pt idx="5">
                  <c:v>1.0789613241066372E-4</c:v>
                </c:pt>
                <c:pt idx="6">
                  <c:v>2.1020945822462223E-3</c:v>
                </c:pt>
                <c:pt idx="7">
                  <c:v>2.2470932983378766E-2</c:v>
                </c:pt>
                <c:pt idx="8">
                  <c:v>0.14255763072166072</c:v>
                </c:pt>
                <c:pt idx="9">
                  <c:v>0.57991909990983004</c:v>
                </c:pt>
                <c:pt idx="10">
                  <c:v>1.6352706784095687</c:v>
                </c:pt>
                <c:pt idx="11">
                  <c:v>3.4561916978719154</c:v>
                </c:pt>
                <c:pt idx="12">
                  <c:v>5.9012228477669169</c:v>
                </c:pt>
                <c:pt idx="13">
                  <c:v>8.6915669338067261</c:v>
                </c:pt>
                <c:pt idx="14">
                  <c:v>11.615286623620122</c:v>
                </c:pt>
                <c:pt idx="15">
                  <c:v>14.575912754645614</c:v>
                </c:pt>
                <c:pt idx="16">
                  <c:v>17.544032282768498</c:v>
                </c:pt>
                <c:pt idx="17">
                  <c:v>20.513293171132602</c:v>
                </c:pt>
                <c:pt idx="18">
                  <c:v>23.482687180468503</c:v>
                </c:pt>
                <c:pt idx="19">
                  <c:v>26.452093307294405</c:v>
                </c:pt>
                <c:pt idx="20">
                  <c:v>29.4215003102764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8-4F7D-9703-3357CCA09561}"/>
            </c:ext>
          </c:extLst>
        </c:ser>
        <c:ser>
          <c:idx val="2"/>
          <c:order val="2"/>
          <c:tx>
            <c:strRef>
              <c:f>アジアンコール!$F$7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アジアンコール!$F$8:$F$28</c:f>
              <c:numCache>
                <c:formatCode>0.00</c:formatCode>
                <c:ptCount val="21"/>
                <c:pt idx="0">
                  <c:v>1.4224209075613585E-10</c:v>
                </c:pt>
                <c:pt idx="1">
                  <c:v>1.3243658517599718E-8</c:v>
                </c:pt>
                <c:pt idx="2">
                  <c:v>6.4121546349086975E-7</c:v>
                </c:pt>
                <c:pt idx="3">
                  <c:v>1.7384660374245367E-5</c:v>
                </c:pt>
                <c:pt idx="4">
                  <c:v>2.8180281375988353E-4</c:v>
                </c:pt>
                <c:pt idx="5">
                  <c:v>2.8962349131473331E-3</c:v>
                </c:pt>
                <c:pt idx="6">
                  <c:v>1.990706521227481E-2</c:v>
                </c:pt>
                <c:pt idx="7">
                  <c:v>9.6135933466198864E-2</c:v>
                </c:pt>
                <c:pt idx="8">
                  <c:v>0.34167559036037609</c:v>
                </c:pt>
                <c:pt idx="9">
                  <c:v>0.93417972176228403</c:v>
                </c:pt>
                <c:pt idx="10">
                  <c:v>2.0505087258089674</c:v>
                </c:pt>
                <c:pt idx="11">
                  <c:v>3.7640395455023423</c:v>
                </c:pt>
                <c:pt idx="12">
                  <c:v>6.0033358746678971</c:v>
                </c:pt>
                <c:pt idx="13">
                  <c:v>8.6073887267804849</c:v>
                </c:pt>
                <c:pt idx="14">
                  <c:v>11.414568601207677</c:v>
                </c:pt>
                <c:pt idx="15">
                  <c:v>14.314090194053207</c:v>
                </c:pt>
                <c:pt idx="16">
                  <c:v>17.248411724253515</c:v>
                </c:pt>
                <c:pt idx="17">
                  <c:v>20.193759562087365</c:v>
                </c:pt>
                <c:pt idx="18">
                  <c:v>23.142082935082996</c:v>
                </c:pt>
                <c:pt idx="19">
                  <c:v>26.091098354658897</c:v>
                </c:pt>
                <c:pt idx="20">
                  <c:v>29.04025401534453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8-4F7D-9703-3357CCA09561}"/>
            </c:ext>
          </c:extLst>
        </c:ser>
        <c:ser>
          <c:idx val="3"/>
          <c:order val="3"/>
          <c:tx>
            <c:strRef>
              <c:f>アジアンコール!$G$7</c:f>
              <c:strCache>
                <c:ptCount val="1"/>
                <c:pt idx="0">
                  <c:v>0.35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アジアンコール!$G$8:$G$28</c:f>
              <c:numCache>
                <c:formatCode>0.00</c:formatCode>
                <c:ptCount val="21"/>
                <c:pt idx="0">
                  <c:v>5.2695099027102141E-8</c:v>
                </c:pt>
                <c:pt idx="1">
                  <c:v>1.4568292120642685E-6</c:v>
                </c:pt>
                <c:pt idx="2">
                  <c:v>2.5294796218699621E-5</c:v>
                </c:pt>
                <c:pt idx="3">
                  <c:v>2.9090853067616565E-4</c:v>
                </c:pt>
                <c:pt idx="4">
                  <c:v>2.3229490922993951E-3</c:v>
                </c:pt>
                <c:pt idx="5">
                  <c:v>1.3433264714482807E-2</c:v>
                </c:pt>
                <c:pt idx="6">
                  <c:v>5.8445900226919978E-2</c:v>
                </c:pt>
                <c:pt idx="7">
                  <c:v>0.19813211038559508</c:v>
                </c:pt>
                <c:pt idx="8">
                  <c:v>0.54061997979300891</c:v>
                </c:pt>
                <c:pt idx="9">
                  <c:v>1.2240227250628273</c:v>
                </c:pt>
                <c:pt idx="10">
                  <c:v>2.3664357479214289</c:v>
                </c:pt>
                <c:pt idx="11">
                  <c:v>4.0130298136459714</c:v>
                </c:pt>
                <c:pt idx="12">
                  <c:v>6.1189798233465922</c:v>
                </c:pt>
                <c:pt idx="13">
                  <c:v>8.5773327327467968</c:v>
                </c:pt>
                <c:pt idx="14">
                  <c:v>11.266456468297505</c:v>
                </c:pt>
                <c:pt idx="15">
                  <c:v>14.086185181751802</c:v>
                </c:pt>
                <c:pt idx="16">
                  <c:v>16.970521220240158</c:v>
                </c:pt>
                <c:pt idx="17">
                  <c:v>19.88308152697951</c:v>
                </c:pt>
                <c:pt idx="18">
                  <c:v>22.806633715922942</c:v>
                </c:pt>
                <c:pt idx="19">
                  <c:v>25.734035118276495</c:v>
                </c:pt>
                <c:pt idx="20">
                  <c:v>28.66265818349568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8-4F7D-9703-3357CCA09561}"/>
            </c:ext>
          </c:extLst>
        </c:ser>
        <c:ser>
          <c:idx val="4"/>
          <c:order val="4"/>
          <c:tx>
            <c:strRef>
              <c:f>アジアンコール!$H$7</c:f>
              <c:strCache>
                <c:ptCount val="1"/>
                <c:pt idx="0">
                  <c:v>0.45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アジアンコール!$H$8:$H$28</c:f>
              <c:numCache>
                <c:formatCode>0.00</c:formatCode>
                <c:ptCount val="21"/>
                <c:pt idx="0">
                  <c:v>1.5254504480216526E-6</c:v>
                </c:pt>
                <c:pt idx="1">
                  <c:v>2.1432054275160586E-5</c:v>
                </c:pt>
                <c:pt idx="2">
                  <c:v>2.0991362843087065E-4</c:v>
                </c:pt>
                <c:pt idx="3">
                  <c:v>1.4941108469240655E-3</c:v>
                </c:pt>
                <c:pt idx="4">
                  <c:v>8.0177128430193867E-3</c:v>
                </c:pt>
                <c:pt idx="5">
                  <c:v>3.3519178208886613E-2</c:v>
                </c:pt>
                <c:pt idx="6">
                  <c:v>0.11245151660405028</c:v>
                </c:pt>
                <c:pt idx="7">
                  <c:v>0.31101394381430403</c:v>
                </c:pt>
                <c:pt idx="8">
                  <c:v>0.72695907821904271</c:v>
                </c:pt>
                <c:pt idx="9">
                  <c:v>1.46937089686649</c:v>
                </c:pt>
                <c:pt idx="10">
                  <c:v>2.6236509392992673</c:v>
                </c:pt>
                <c:pt idx="11">
                  <c:v>4.2208719998716475</c:v>
                </c:pt>
                <c:pt idx="12">
                  <c:v>6.2295625241069956</c:v>
                </c:pt>
                <c:pt idx="13">
                  <c:v>8.5723837845835504</c:v>
                </c:pt>
                <c:pt idx="14">
                  <c:v>11.154964522692225</c:v>
                </c:pt>
                <c:pt idx="15">
                  <c:v>13.891068526792964</c:v>
                </c:pt>
                <c:pt idx="16">
                  <c:v>16.715680577187527</c:v>
                </c:pt>
                <c:pt idx="17">
                  <c:v>19.586608141020051</c:v>
                </c:pt>
                <c:pt idx="18">
                  <c:v>22.479698302508709</c:v>
                </c:pt>
                <c:pt idx="19">
                  <c:v>25.382551900145913</c:v>
                </c:pt>
                <c:pt idx="20">
                  <c:v>28.289389872694642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B8-4F7D-9703-3357CCA09561}"/>
            </c:ext>
          </c:extLst>
        </c:ser>
        <c:ser>
          <c:idx val="5"/>
          <c:order val="5"/>
          <c:tx>
            <c:strRef>
              <c:f>アジアンコール!$I$7</c:f>
              <c:strCache>
                <c:ptCount val="1"/>
                <c:pt idx="0">
                  <c:v>0.55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アジアンコール!$I$8:$I$28</c:f>
              <c:numCache>
                <c:formatCode>0.00</c:formatCode>
                <c:ptCount val="21"/>
                <c:pt idx="0">
                  <c:v>1.3624790142541515E-5</c:v>
                </c:pt>
                <c:pt idx="1">
                  <c:v>1.2422532162836061E-4</c:v>
                </c:pt>
                <c:pt idx="2">
                  <c:v>8.4355853325240177E-4</c:v>
                </c:pt>
                <c:pt idx="3">
                  <c:v>4.4142151917430927E-3</c:v>
                </c:pt>
                <c:pt idx="4">
                  <c:v>1.8344289187240181E-2</c:v>
                </c:pt>
                <c:pt idx="5">
                  <c:v>6.2188144892574737E-2</c:v>
                </c:pt>
                <c:pt idx="6">
                  <c:v>0.17617607055774975</c:v>
                </c:pt>
                <c:pt idx="7">
                  <c:v>0.42629931594136394</c:v>
                </c:pt>
                <c:pt idx="8">
                  <c:v>0.89884359932480251</c:v>
                </c:pt>
                <c:pt idx="9">
                  <c:v>1.6819739831250473</c:v>
                </c:pt>
                <c:pt idx="10">
                  <c:v>2.8408365222187228</c:v>
                </c:pt>
                <c:pt idx="11">
                  <c:v>4.3983137568365578</c:v>
                </c:pt>
                <c:pt idx="12">
                  <c:v>6.3307361042588468</c:v>
                </c:pt>
                <c:pt idx="13">
                  <c:v>8.5789622900176283</c:v>
                </c:pt>
                <c:pt idx="14">
                  <c:v>11.067506924746439</c:v>
                </c:pt>
                <c:pt idx="15">
                  <c:v>13.722621584479015</c:v>
                </c:pt>
                <c:pt idx="16">
                  <c:v>16.483671956332785</c:v>
                </c:pt>
                <c:pt idx="17">
                  <c:v>19.306956720585006</c:v>
                </c:pt>
                <c:pt idx="18">
                  <c:v>22.164220400135676</c:v>
                </c:pt>
                <c:pt idx="19">
                  <c:v>25.038821991421003</c:v>
                </c:pt>
                <c:pt idx="20">
                  <c:v>27.921733601848004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B8-4F7D-9703-3357CCA09561}"/>
            </c:ext>
          </c:extLst>
        </c:ser>
        <c:ser>
          <c:idx val="6"/>
          <c:order val="6"/>
          <c:tx>
            <c:strRef>
              <c:f>アジアンコール!$J$7</c:f>
              <c:strCache>
                <c:ptCount val="1"/>
                <c:pt idx="0">
                  <c:v>0.65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アジアンコール!$J$8:$J$28</c:f>
              <c:numCache>
                <c:formatCode>0.00</c:formatCode>
                <c:ptCount val="21"/>
                <c:pt idx="0">
                  <c:v>6.4027124031187151E-5</c:v>
                </c:pt>
                <c:pt idx="1">
                  <c:v>4.3222546637323306E-4</c:v>
                </c:pt>
                <c:pt idx="2">
                  <c:v>2.2744369760452077E-3</c:v>
                </c:pt>
                <c:pt idx="3">
                  <c:v>9.6029340909721816E-3</c:v>
                </c:pt>
                <c:pt idx="4">
                  <c:v>3.3370937139889811E-2</c:v>
                </c:pt>
                <c:pt idx="5">
                  <c:v>9.7635834030299851E-2</c:v>
                </c:pt>
                <c:pt idx="6">
                  <c:v>0.24544165396288253</c:v>
                </c:pt>
                <c:pt idx="7">
                  <c:v>0.53994724534203797</c:v>
                </c:pt>
                <c:pt idx="8">
                  <c:v>1.0569541547946493</c:v>
                </c:pt>
                <c:pt idx="9">
                  <c:v>1.8692496367590294</c:v>
                </c:pt>
                <c:pt idx="10">
                  <c:v>3.0284539770715568</c:v>
                </c:pt>
                <c:pt idx="11">
                  <c:v>4.552213474176142</c:v>
                </c:pt>
                <c:pt idx="12">
                  <c:v>6.4218795961068906</c:v>
                </c:pt>
                <c:pt idx="13">
                  <c:v>8.5904070506498158</c:v>
                </c:pt>
                <c:pt idx="14">
                  <c:v>10.995858419802374</c:v>
                </c:pt>
                <c:pt idx="15">
                  <c:v>13.574840242903463</c:v>
                </c:pt>
                <c:pt idx="16">
                  <c:v>16.271987597048394</c:v>
                </c:pt>
                <c:pt idx="17">
                  <c:v>19.044371153260172</c:v>
                </c:pt>
                <c:pt idx="18">
                  <c:v>21.86177778828025</c:v>
                </c:pt>
                <c:pt idx="19">
                  <c:v>24.704627475068747</c:v>
                </c:pt>
                <c:pt idx="20">
                  <c:v>27.561113725394634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8-4F7D-9703-3357CCA09561}"/>
            </c:ext>
          </c:extLst>
        </c:ser>
        <c:ser>
          <c:idx val="7"/>
          <c:order val="7"/>
          <c:tx>
            <c:strRef>
              <c:f>アジアンコール!$K$7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アジアンコール!$K$8:$K$28</c:f>
              <c:numCache>
                <c:formatCode>0.00</c:formatCode>
                <c:ptCount val="21"/>
                <c:pt idx="0">
                  <c:v>2.0359472565371385E-4</c:v>
                </c:pt>
                <c:pt idx="1">
                  <c:v>1.1014916068400188E-3</c:v>
                </c:pt>
                <c:pt idx="2">
                  <c:v>4.8025067599635207E-3</c:v>
                </c:pt>
                <c:pt idx="3">
                  <c:v>1.7302664637386056E-2</c:v>
                </c:pt>
                <c:pt idx="4">
                  <c:v>5.2663070667513523E-2</c:v>
                </c:pt>
                <c:pt idx="5">
                  <c:v>0.13808937590614834</c:v>
                </c:pt>
                <c:pt idx="6">
                  <c:v>0.31745817345133265</c:v>
                </c:pt>
                <c:pt idx="7">
                  <c:v>0.65003210308920245</c:v>
                </c:pt>
                <c:pt idx="8">
                  <c:v>1.2025503788873237</c:v>
                </c:pt>
                <c:pt idx="9">
                  <c:v>2.0362039645055425</c:v>
                </c:pt>
                <c:pt idx="10">
                  <c:v>3.1930728768146039</c:v>
                </c:pt>
                <c:pt idx="11">
                  <c:v>4.6872256885334593</c:v>
                </c:pt>
                <c:pt idx="12">
                  <c:v>6.5034693072988574</c:v>
                </c:pt>
                <c:pt idx="13">
                  <c:v>8.6032691678496462</c:v>
                </c:pt>
                <c:pt idx="14">
                  <c:v>10.934737070085205</c:v>
                </c:pt>
                <c:pt idx="15">
                  <c:v>13.442919245577897</c:v>
                </c:pt>
                <c:pt idx="16">
                  <c:v>16.077640324559127</c:v>
                </c:pt>
                <c:pt idx="17">
                  <c:v>18.797843396910608</c:v>
                </c:pt>
                <c:pt idx="18">
                  <c:v>21.572770866474315</c:v>
                </c:pt>
                <c:pt idx="19">
                  <c:v>24.381035434442069</c:v>
                </c:pt>
                <c:pt idx="20">
                  <c:v>27.208697464325155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B8-4F7D-9703-3357CCA09561}"/>
            </c:ext>
          </c:extLst>
        </c:ser>
        <c:ser>
          <c:idx val="8"/>
          <c:order val="8"/>
          <c:tx>
            <c:strRef>
              <c:f>アジアンコール!$L$7</c:f>
              <c:strCache>
                <c:ptCount val="1"/>
                <c:pt idx="0">
                  <c:v>0.85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アジアンコール!$L$8:$L$28</c:f>
              <c:numCache>
                <c:formatCode>0.00</c:formatCode>
                <c:ptCount val="21"/>
                <c:pt idx="0">
                  <c:v>5.0113181632396517E-4</c:v>
                </c:pt>
                <c:pt idx="1">
                  <c:v>2.2873492423167996E-3</c:v>
                </c:pt>
                <c:pt idx="2">
                  <c:v>8.6297129071349343E-3</c:v>
                </c:pt>
                <c:pt idx="3">
                  <c:v>2.7514030992617844E-2</c:v>
                </c:pt>
                <c:pt idx="4">
                  <c:v>7.5589818143882326E-2</c:v>
                </c:pt>
                <c:pt idx="5">
                  <c:v>0.18206186710553762</c:v>
                </c:pt>
                <c:pt idx="6">
                  <c:v>0.39039894402551667</c:v>
                </c:pt>
                <c:pt idx="7">
                  <c:v>0.7556733173997614</c:v>
                </c:pt>
                <c:pt idx="8">
                  <c:v>1.3369286326604062</c:v>
                </c:pt>
                <c:pt idx="9">
                  <c:v>2.1863975664789912</c:v>
                </c:pt>
                <c:pt idx="10">
                  <c:v>3.3391448439275351</c:v>
                </c:pt>
                <c:pt idx="11">
                  <c:v>4.8066720328074126</c:v>
                </c:pt>
                <c:pt idx="12">
                  <c:v>6.5762842212727861</c:v>
                </c:pt>
                <c:pt idx="13">
                  <c:v>8.6156980105081544</c:v>
                </c:pt>
                <c:pt idx="14">
                  <c:v>10.880697885318369</c:v>
                </c:pt>
                <c:pt idx="15">
                  <c:v>13.323217446935701</c:v>
                </c:pt>
                <c:pt idx="16">
                  <c:v>15.897849494442383</c:v>
                </c:pt>
                <c:pt idx="17">
                  <c:v>18.565873171802281</c:v>
                </c:pt>
                <c:pt idx="18">
                  <c:v>21.296857678566013</c:v>
                </c:pt>
                <c:pt idx="19">
                  <c:v>24.068468686856775</c:v>
                </c:pt>
                <c:pt idx="20">
                  <c:v>26.865254471071012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B8-4F7D-9703-3357CCA09561}"/>
            </c:ext>
          </c:extLst>
        </c:ser>
        <c:ser>
          <c:idx val="9"/>
          <c:order val="9"/>
          <c:tx>
            <c:strRef>
              <c:f>アジアンコール!$M$7</c:f>
              <c:strCache>
                <c:ptCount val="1"/>
                <c:pt idx="0">
                  <c:v>0.95</c:v>
                </c:pt>
              </c:strCache>
            </c:strRef>
          </c:tx>
          <c:cat>
            <c:numRef>
              <c:f>アジアンコール!$C$8:$C$28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アジアンコール!$M$8:$M$28</c:f>
              <c:numCache>
                <c:formatCode>0.00</c:formatCode>
                <c:ptCount val="21"/>
                <c:pt idx="0">
                  <c:v>1.032911591314252E-3</c:v>
                </c:pt>
                <c:pt idx="1">
                  <c:v>4.1199644842283834E-3</c:v>
                </c:pt>
                <c:pt idx="2">
                  <c:v>1.3856992793793987E-2</c:v>
                </c:pt>
                <c:pt idx="3">
                  <c:v>4.0085882125275862E-2</c:v>
                </c:pt>
                <c:pt idx="4">
                  <c:v>0.10148985706554647</c:v>
                </c:pt>
                <c:pt idx="5">
                  <c:v>0.22837843115297574</c:v>
                </c:pt>
                <c:pt idx="6">
                  <c:v>0.46307229221821089</c:v>
                </c:pt>
                <c:pt idx="7">
                  <c:v>0.85652609883969433</c:v>
                </c:pt>
                <c:pt idx="8">
                  <c:v>1.4612706373566304</c:v>
                </c:pt>
                <c:pt idx="9">
                  <c:v>2.3224687592733098</c:v>
                </c:pt>
                <c:pt idx="10">
                  <c:v>3.4698551167900646</c:v>
                </c:pt>
                <c:pt idx="11">
                  <c:v>4.9130190999651617</c:v>
                </c:pt>
                <c:pt idx="12">
                  <c:v>6.641141501170658</c:v>
                </c:pt>
                <c:pt idx="13">
                  <c:v>8.6266873945588998</c:v>
                </c:pt>
                <c:pt idx="14">
                  <c:v>10.831444616455244</c:v>
                </c:pt>
                <c:pt idx="15">
                  <c:v>13.213010094432278</c:v>
                </c:pt>
                <c:pt idx="16">
                  <c:v>15.730234284733797</c:v>
                </c:pt>
                <c:pt idx="17">
                  <c:v>18.346862856322986</c:v>
                </c:pt>
                <c:pt idx="18">
                  <c:v>21.033303162450025</c:v>
                </c:pt>
                <c:pt idx="19">
                  <c:v>23.766887935557804</c:v>
                </c:pt>
                <c:pt idx="20">
                  <c:v>26.531177298091464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B8-4F7D-9703-3357CCA09561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アジア型コール：価格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購入時点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アジアンプット!$D$7</c:f>
              <c:strCache>
                <c:ptCount val="1"/>
                <c:pt idx="0">
                  <c:v>0.05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アジアンプット!$D$8:$D$28</c:f>
              <c:numCache>
                <c:formatCode>0.00</c:formatCode>
                <c:ptCount val="21"/>
                <c:pt idx="0">
                  <c:v>14.834416518351446</c:v>
                </c:pt>
                <c:pt idx="1">
                  <c:v>11.836415852786359</c:v>
                </c:pt>
                <c:pt idx="2">
                  <c:v>8.8384196434211901</c:v>
                </c:pt>
                <c:pt idx="3">
                  <c:v>5.8422267718810019</c:v>
                </c:pt>
                <c:pt idx="4">
                  <c:v>2.9361724525096946</c:v>
                </c:pt>
                <c:pt idx="5">
                  <c:v>0.79855486514363605</c:v>
                </c:pt>
                <c:pt idx="6">
                  <c:v>7.919563163556198E-2</c:v>
                </c:pt>
                <c:pt idx="7">
                  <c:v>2.3054122135317545E-3</c:v>
                </c:pt>
                <c:pt idx="8">
                  <c:v>1.8887648542228585E-5</c:v>
                </c:pt>
                <c:pt idx="9">
                  <c:v>4.5499573163514486E-8</c:v>
                </c:pt>
                <c:pt idx="10">
                  <c:v>3.4769384571992272E-11</c:v>
                </c:pt>
                <c:pt idx="11">
                  <c:v>9.1742230203706641E-15</c:v>
                </c:pt>
                <c:pt idx="12">
                  <c:v>9.0934228415401796E-19</c:v>
                </c:pt>
                <c:pt idx="13">
                  <c:v>3.6681049133910592E-23</c:v>
                </c:pt>
                <c:pt idx="14">
                  <c:v>6.4874008935710703E-28</c:v>
                </c:pt>
                <c:pt idx="15">
                  <c:v>5.3880202064108673E-33</c:v>
                </c:pt>
                <c:pt idx="16">
                  <c:v>2.2379679075590741E-38</c:v>
                </c:pt>
                <c:pt idx="17">
                  <c:v>4.9243836938615167E-44</c:v>
                </c:pt>
                <c:pt idx="18">
                  <c:v>6.0503490186244384E-50</c:v>
                </c:pt>
                <c:pt idx="19">
                  <c:v>4.3554314496604007E-56</c:v>
                </c:pt>
                <c:pt idx="20">
                  <c:v>1.9195904515572536E-62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C-4171-B29E-FD8B4957408C}"/>
            </c:ext>
          </c:extLst>
        </c:ser>
        <c:ser>
          <c:idx val="1"/>
          <c:order val="1"/>
          <c:tx>
            <c:strRef>
              <c:f>アジアンプット!$E$7</c:f>
              <c:strCache>
                <c:ptCount val="1"/>
                <c:pt idx="0">
                  <c:v>0.15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アジアンプット!$E$8:$E$28</c:f>
              <c:numCache>
                <c:formatCode>0.00</c:formatCode>
                <c:ptCount val="21"/>
                <c:pt idx="0">
                  <c:v>14.504753863265506</c:v>
                </c:pt>
                <c:pt idx="1">
                  <c:v>11.511219767712518</c:v>
                </c:pt>
                <c:pt idx="2">
                  <c:v>8.5270786782440098</c:v>
                </c:pt>
                <c:pt idx="3">
                  <c:v>5.6262592791061223</c:v>
                </c:pt>
                <c:pt idx="4">
                  <c:v>3.0773474264122314</c:v>
                </c:pt>
                <c:pt idx="5">
                  <c:v>1.2879535234769364</c:v>
                </c:pt>
                <c:pt idx="6">
                  <c:v>0.38755872879655584</c:v>
                </c:pt>
                <c:pt idx="7">
                  <c:v>8.1125294596215092E-2</c:v>
                </c:pt>
                <c:pt idx="8">
                  <c:v>1.1719323086254008E-2</c:v>
                </c:pt>
                <c:pt idx="9">
                  <c:v>1.1778975946534764E-3</c:v>
                </c:pt>
                <c:pt idx="10">
                  <c:v>8.3771873223056209E-5</c:v>
                </c:pt>
                <c:pt idx="11">
                  <c:v>4.3049626379349729E-6</c:v>
                </c:pt>
                <c:pt idx="12">
                  <c:v>1.634637711612634E-7</c:v>
                </c:pt>
                <c:pt idx="13">
                  <c:v>4.6895250694157745E-9</c:v>
                </c:pt>
                <c:pt idx="14">
                  <c:v>1.0385102025957321E-10</c:v>
                </c:pt>
                <c:pt idx="15">
                  <c:v>1.8116424208209724E-12</c:v>
                </c:pt>
                <c:pt idx="16">
                  <c:v>2.5371137467633501E-14</c:v>
                </c:pt>
                <c:pt idx="17">
                  <c:v>2.9029942404759256E-16</c:v>
                </c:pt>
                <c:pt idx="18">
                  <c:v>2.7583260706191193E-18</c:v>
                </c:pt>
                <c:pt idx="19">
                  <c:v>2.2092389477702005E-20</c:v>
                </c:pt>
                <c:pt idx="20">
                  <c:v>1.5122629863567693E-22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C-4171-B29E-FD8B4957408C}"/>
            </c:ext>
          </c:extLst>
        </c:ser>
        <c:ser>
          <c:idx val="2"/>
          <c:order val="2"/>
          <c:tx>
            <c:strRef>
              <c:f>アジアンプット!$F$7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アジアンプット!$F$8:$F$28</c:f>
              <c:numCache>
                <c:formatCode>0.00</c:formatCode>
                <c:ptCount val="21"/>
                <c:pt idx="0">
                  <c:v>14.177863720206162</c:v>
                </c:pt>
                <c:pt idx="1">
                  <c:v>11.196738373018604</c:v>
                </c:pt>
                <c:pt idx="2">
                  <c:v>8.2661578818481019</c:v>
                </c:pt>
                <c:pt idx="3">
                  <c:v>5.5232242041443413</c:v>
                </c:pt>
                <c:pt idx="4">
                  <c:v>3.2175088144080561</c:v>
                </c:pt>
                <c:pt idx="5">
                  <c:v>1.5800205390063837</c:v>
                </c:pt>
                <c:pt idx="6">
                  <c:v>0.63899449219155713</c:v>
                </c:pt>
                <c:pt idx="7">
                  <c:v>0.21038875095059595</c:v>
                </c:pt>
                <c:pt idx="8">
                  <c:v>5.6291936976896828E-2</c:v>
                </c:pt>
                <c:pt idx="9">
                  <c:v>1.2298393803904406E-2</c:v>
                </c:pt>
                <c:pt idx="10">
                  <c:v>2.2132723972808632E-3</c:v>
                </c:pt>
                <c:pt idx="11">
                  <c:v>3.3168332924830499E-4</c:v>
                </c:pt>
                <c:pt idx="12">
                  <c:v>4.1881380301150503E-5</c:v>
                </c:pt>
                <c:pt idx="13">
                  <c:v>4.5092261410387634E-6</c:v>
                </c:pt>
                <c:pt idx="14">
                  <c:v>4.1881719764243609E-7</c:v>
                </c:pt>
                <c:pt idx="15">
                  <c:v>3.3933286976971661E-8</c:v>
                </c:pt>
                <c:pt idx="16">
                  <c:v>2.4236587702119551E-9</c:v>
                </c:pt>
                <c:pt idx="17">
                  <c:v>1.5411071283443162E-10</c:v>
                </c:pt>
                <c:pt idx="18">
                  <c:v>8.8041054339858879E-12</c:v>
                </c:pt>
                <c:pt idx="19">
                  <c:v>4.5573787763153317E-13</c:v>
                </c:pt>
                <c:pt idx="20">
                  <c:v>2.1544361143242063E-14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3C-4171-B29E-FD8B4957408C}"/>
            </c:ext>
          </c:extLst>
        </c:ser>
        <c:ser>
          <c:idx val="3"/>
          <c:order val="3"/>
          <c:tx>
            <c:strRef>
              <c:f>アジアンプット!$G$7</c:f>
              <c:strCache>
                <c:ptCount val="1"/>
                <c:pt idx="0">
                  <c:v>0.35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アジアンプット!$G$8:$G$28</c:f>
              <c:numCache>
                <c:formatCode>0.00</c:formatCode>
                <c:ptCount val="21"/>
                <c:pt idx="0">
                  <c:v>13.857752017507281</c:v>
                </c:pt>
                <c:pt idx="1">
                  <c:v>10.905861415802732</c:v>
                </c:pt>
                <c:pt idx="2">
                  <c:v>8.0572046045653849</c:v>
                </c:pt>
                <c:pt idx="3">
                  <c:v>5.4658303719981518</c:v>
                </c:pt>
                <c:pt idx="4">
                  <c:v>3.3308446339956248</c:v>
                </c:pt>
                <c:pt idx="5">
                  <c:v>1.7914448715114872</c:v>
                </c:pt>
                <c:pt idx="6">
                  <c:v>0.84080774082615051</c:v>
                </c:pt>
                <c:pt idx="7">
                  <c:v>0.34267373345724828</c:v>
                </c:pt>
                <c:pt idx="8">
                  <c:v>0.12128612242265024</c:v>
                </c:pt>
                <c:pt idx="9">
                  <c:v>3.741842291012154E-2</c:v>
                </c:pt>
                <c:pt idx="10">
                  <c:v>1.0122054718829154E-2</c:v>
                </c:pt>
                <c:pt idx="11">
                  <c:v>2.4180492298833678E-3</c:v>
                </c:pt>
                <c:pt idx="12">
                  <c:v>5.1407601289547161E-4</c:v>
                </c:pt>
                <c:pt idx="13">
                  <c:v>9.8031852486273573E-5</c:v>
                </c:pt>
                <c:pt idx="14">
                  <c:v>1.6898154386168346E-5</c:v>
                </c:pt>
                <c:pt idx="15">
                  <c:v>2.6525995148068721E-6</c:v>
                </c:pt>
                <c:pt idx="16">
                  <c:v>3.8188125235761209E-7</c:v>
                </c:pt>
                <c:pt idx="17">
                  <c:v>5.0756398361915178E-8</c:v>
                </c:pt>
                <c:pt idx="18">
                  <c:v>6.2668986501607186E-9</c:v>
                </c:pt>
                <c:pt idx="19">
                  <c:v>7.2297220723886962E-10</c:v>
                </c:pt>
                <c:pt idx="20">
                  <c:v>7.8347616195972128E-11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3C-4171-B29E-FD8B4957408C}"/>
            </c:ext>
          </c:extLst>
        </c:ser>
        <c:ser>
          <c:idx val="4"/>
          <c:order val="4"/>
          <c:tx>
            <c:strRef>
              <c:f>アジアンプット!$H$7</c:f>
              <c:strCache>
                <c:ptCount val="1"/>
                <c:pt idx="0">
                  <c:v>0.45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アジアンプット!$H$8:$H$28</c:f>
              <c:numCache>
                <c:formatCode>0.00</c:formatCode>
                <c:ptCount val="21"/>
                <c:pt idx="0">
                  <c:v>13.54956473990346</c:v>
                </c:pt>
                <c:pt idx="1">
                  <c:v>10.642352498999244</c:v>
                </c:pt>
                <c:pt idx="2">
                  <c:v>7.8857728465576145</c:v>
                </c:pt>
                <c:pt idx="3">
                  <c:v>5.427644698918165</c:v>
                </c:pt>
                <c:pt idx="4">
                  <c:v>3.422124404654042</c:v>
                </c:pt>
                <c:pt idx="5">
                  <c:v>1.9560896042364107</c:v>
                </c:pt>
                <c:pt idx="6">
                  <c:v>1.0074601679087714</c:v>
                </c:pt>
                <c:pt idx="7">
                  <c:v>0.46650754767724756</c:v>
                </c:pt>
                <c:pt idx="8">
                  <c:v>0.19438982313289355</c:v>
                </c:pt>
                <c:pt idx="9">
                  <c:v>7.3116206231608416E-2</c:v>
                </c:pt>
                <c:pt idx="10">
                  <c:v>2.4936011459897767E-2</c:v>
                </c:pt>
                <c:pt idx="11">
                  <c:v>7.7519080884338454E-3</c:v>
                </c:pt>
                <c:pt idx="12">
                  <c:v>2.2091118420897865E-3</c:v>
                </c:pt>
                <c:pt idx="13">
                  <c:v>5.8043667050540135E-4</c:v>
                </c:pt>
                <c:pt idx="14">
                  <c:v>1.4141099206461515E-4</c:v>
                </c:pt>
                <c:pt idx="15">
                  <c:v>3.2120327059534468E-5</c:v>
                </c:pt>
                <c:pt idx="16">
                  <c:v>6.8376797683685907E-6</c:v>
                </c:pt>
                <c:pt idx="17">
                  <c:v>1.3708979158069158E-6</c:v>
                </c:pt>
                <c:pt idx="18">
                  <c:v>2.6005856383670337E-7</c:v>
                </c:pt>
                <c:pt idx="19">
                  <c:v>4.6878723859799779E-8</c:v>
                </c:pt>
                <c:pt idx="20">
                  <c:v>8.0622880421157177E-9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3C-4171-B29E-FD8B4957408C}"/>
            </c:ext>
          </c:extLst>
        </c:ser>
        <c:ser>
          <c:idx val="5"/>
          <c:order val="5"/>
          <c:tx>
            <c:strRef>
              <c:f>アジアンプット!$I$7</c:f>
              <c:strCache>
                <c:ptCount val="1"/>
                <c:pt idx="0">
                  <c:v>0.55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アジアンプット!$I$8:$I$28</c:f>
              <c:numCache>
                <c:formatCode>0.00</c:formatCode>
                <c:ptCount val="21"/>
                <c:pt idx="0">
                  <c:v>13.256367489778071</c:v>
                </c:pt>
                <c:pt idx="1">
                  <c:v>10.404138711506988</c:v>
                </c:pt>
                <c:pt idx="2">
                  <c:v>7.7403231644031081</c:v>
                </c:pt>
                <c:pt idx="3">
                  <c:v>5.3980595931984965</c:v>
                </c:pt>
                <c:pt idx="4">
                  <c:v>3.4962305116601726</c:v>
                </c:pt>
                <c:pt idx="5">
                  <c:v>2.089419662877873</c:v>
                </c:pt>
                <c:pt idx="6">
                  <c:v>1.148154882613607</c:v>
                </c:pt>
                <c:pt idx="7">
                  <c:v>0.57964850366889031</c:v>
                </c:pt>
                <c:pt idx="8">
                  <c:v>0.26918850079754364</c:v>
                </c:pt>
                <c:pt idx="9">
                  <c:v>0.11530481783960456</c:v>
                </c:pt>
                <c:pt idx="10">
                  <c:v>4.5721204897872791E-2</c:v>
                </c:pt>
                <c:pt idx="11">
                  <c:v>1.6853223306095177E-2</c:v>
                </c:pt>
                <c:pt idx="12">
                  <c:v>5.8005710588777404E-3</c:v>
                </c:pt>
                <c:pt idx="13">
                  <c:v>1.8725556308481078E-3</c:v>
                </c:pt>
                <c:pt idx="14">
                  <c:v>5.6950681219184243E-4</c:v>
                </c:pt>
                <c:pt idx="15">
                  <c:v>1.6387862863660382E-4</c:v>
                </c:pt>
                <c:pt idx="16">
                  <c:v>4.4799995268186323E-5</c:v>
                </c:pt>
                <c:pt idx="17">
                  <c:v>1.1679972997237476E-5</c:v>
                </c:pt>
                <c:pt idx="18">
                  <c:v>2.9146621466174768E-6</c:v>
                </c:pt>
                <c:pt idx="19">
                  <c:v>6.985369065108676E-7</c:v>
                </c:pt>
                <c:pt idx="20">
                  <c:v>1.6129384316997945E-7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3C-4171-B29E-FD8B4957408C}"/>
            </c:ext>
          </c:extLst>
        </c:ser>
        <c:ser>
          <c:idx val="6"/>
          <c:order val="6"/>
          <c:tx>
            <c:strRef>
              <c:f>アジアンプット!$J$7</c:f>
              <c:strCache>
                <c:ptCount val="1"/>
                <c:pt idx="0">
                  <c:v>0.65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アジアンプット!$J$8:$J$28</c:f>
              <c:numCache>
                <c:formatCode>0.00</c:formatCode>
                <c:ptCount val="21"/>
                <c:pt idx="0">
                  <c:v>12.979067622810774</c:v>
                </c:pt>
                <c:pt idx="1">
                  <c:v>10.187597904071794</c:v>
                </c:pt>
                <c:pt idx="2">
                  <c:v>7.6131778543098036</c:v>
                </c:pt>
                <c:pt idx="3">
                  <c:v>5.3723015807745327</c:v>
                </c:pt>
                <c:pt idx="4">
                  <c:v>3.556777536644411</c:v>
                </c:pt>
                <c:pt idx="5">
                  <c:v>2.200029870700817</c:v>
                </c:pt>
                <c:pt idx="6">
                  <c:v>1.2688650191555837</c:v>
                </c:pt>
                <c:pt idx="7">
                  <c:v>0.68231128866164958</c:v>
                </c:pt>
                <c:pt idx="8">
                  <c:v>0.34255462913466328</c:v>
                </c:pt>
                <c:pt idx="9">
                  <c:v>0.16095477010004355</c:v>
                </c:pt>
                <c:pt idx="10">
                  <c:v>7.099691278629372E-2</c:v>
                </c:pt>
                <c:pt idx="11">
                  <c:v>2.9501057386604912E-2</c:v>
                </c:pt>
                <c:pt idx="12">
                  <c:v>1.1589805623138549E-2</c:v>
                </c:pt>
                <c:pt idx="13">
                  <c:v>4.3206412192812182E-3</c:v>
                </c:pt>
                <c:pt idx="14">
                  <c:v>1.5339824807312288E-3</c:v>
                </c:pt>
                <c:pt idx="15">
                  <c:v>5.2048292417644984E-4</c:v>
                </c:pt>
                <c:pt idx="16">
                  <c:v>1.6933678040246224E-4</c:v>
                </c:pt>
                <c:pt idx="17">
                  <c:v>5.2993432798858695E-5</c:v>
                </c:pt>
                <c:pt idx="18">
                  <c:v>1.5999433110767025E-5</c:v>
                </c:pt>
                <c:pt idx="19">
                  <c:v>4.673077029419099E-6</c:v>
                </c:pt>
                <c:pt idx="20">
                  <c:v>1.3238566212018973E-6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3C-4171-B29E-FD8B4957408C}"/>
            </c:ext>
          </c:extLst>
        </c:ser>
        <c:ser>
          <c:idx val="7"/>
          <c:order val="7"/>
          <c:tx>
            <c:strRef>
              <c:f>アジアンプット!$K$7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アジアンプット!$K$8:$K$28</c:f>
              <c:numCache>
                <c:formatCode>0.00</c:formatCode>
                <c:ptCount val="21"/>
                <c:pt idx="0">
                  <c:v>12.717281334370696</c:v>
                </c:pt>
                <c:pt idx="1">
                  <c:v>9.9891946468854798</c:v>
                </c:pt>
                <c:pt idx="2">
                  <c:v>7.4992944348466679</c:v>
                </c:pt>
                <c:pt idx="3">
                  <c:v>5.3480430228737816</c:v>
                </c:pt>
                <c:pt idx="4">
                  <c:v>3.6063947883083713</c:v>
                </c:pt>
                <c:pt idx="5">
                  <c:v>2.2932767231232525</c:v>
                </c:pt>
                <c:pt idx="6">
                  <c:v>1.3736721612357456</c:v>
                </c:pt>
                <c:pt idx="7">
                  <c:v>0.77536647420055083</c:v>
                </c:pt>
                <c:pt idx="8">
                  <c:v>0.41299937944645215</c:v>
                </c:pt>
                <c:pt idx="9">
                  <c:v>0.20804568781724875</c:v>
                </c:pt>
                <c:pt idx="10">
                  <c:v>9.9378810911807225E-2</c:v>
                </c:pt>
                <c:pt idx="11">
                  <c:v>4.5147457819644465E-2</c:v>
                </c:pt>
                <c:pt idx="12">
                  <c:v>1.9566330745192761E-2</c:v>
                </c:pt>
                <c:pt idx="13">
                  <c:v>8.1144865026917534E-3</c:v>
                </c:pt>
                <c:pt idx="14">
                  <c:v>3.2299997618660536E-3</c:v>
                </c:pt>
                <c:pt idx="15">
                  <c:v>1.2376641016402234E-3</c:v>
                </c:pt>
                <c:pt idx="16">
                  <c:v>4.5779747243672453E-4</c:v>
                </c:pt>
                <c:pt idx="17">
                  <c:v>1.6389331666798179E-4</c:v>
                </c:pt>
                <c:pt idx="18">
                  <c:v>5.693061297610191E-5</c:v>
                </c:pt>
                <c:pt idx="19">
                  <c:v>1.9232639648131223E-5</c:v>
                </c:pt>
                <c:pt idx="20">
                  <c:v>6.3326498875558319E-6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3C-4171-B29E-FD8B4957408C}"/>
            </c:ext>
          </c:extLst>
        </c:ser>
        <c:ser>
          <c:idx val="8"/>
          <c:order val="8"/>
          <c:tx>
            <c:strRef>
              <c:f>アジアンプット!$L$7</c:f>
              <c:strCache>
                <c:ptCount val="1"/>
                <c:pt idx="0">
                  <c:v>0.85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アジアンプット!$L$8:$L$28</c:f>
              <c:numCache>
                <c:formatCode>0.00</c:formatCode>
                <c:ptCount val="21"/>
                <c:pt idx="0">
                  <c:v>12.470014503576209</c:v>
                </c:pt>
                <c:pt idx="1">
                  <c:v>9.8059169335990788</c:v>
                </c:pt>
                <c:pt idx="2">
                  <c:v>7.3952942604469243</c:v>
                </c:pt>
                <c:pt idx="3">
                  <c:v>5.3240935288983593</c:v>
                </c:pt>
                <c:pt idx="4">
                  <c:v>3.6470320863291903</c:v>
                </c:pt>
                <c:pt idx="5">
                  <c:v>2.3727620645817211</c:v>
                </c:pt>
                <c:pt idx="6">
                  <c:v>1.4654951800967773</c:v>
                </c:pt>
                <c:pt idx="7">
                  <c:v>0.85979973228863571</c:v>
                </c:pt>
                <c:pt idx="8">
                  <c:v>0.47986023375606202</c:v>
                </c:pt>
                <c:pt idx="9">
                  <c:v>0.2552732175075505</c:v>
                </c:pt>
                <c:pt idx="10">
                  <c:v>0.12974613309154082</c:v>
                </c:pt>
                <c:pt idx="11">
                  <c:v>6.3167810029927329E-2</c:v>
                </c:pt>
                <c:pt idx="12">
                  <c:v>2.9536557328790014E-2</c:v>
                </c:pt>
                <c:pt idx="13">
                  <c:v>1.3299575671431418E-2</c:v>
                </c:pt>
                <c:pt idx="14">
                  <c:v>5.7817183051074583E-3</c:v>
                </c:pt>
                <c:pt idx="15">
                  <c:v>2.432791151655081E-3</c:v>
                </c:pt>
                <c:pt idx="16">
                  <c:v>9.9316026040524585E-4</c:v>
                </c:pt>
                <c:pt idx="17">
                  <c:v>3.9426044777178537E-4</c:v>
                </c:pt>
                <c:pt idx="18">
                  <c:v>1.5251824010638088E-4</c:v>
                </c:pt>
                <c:pt idx="19">
                  <c:v>5.7610637852533418E-5</c:v>
                </c:pt>
                <c:pt idx="20">
                  <c:v>2.1288102739716965E-5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C-4171-B29E-FD8B4957408C}"/>
            </c:ext>
          </c:extLst>
        </c:ser>
        <c:ser>
          <c:idx val="9"/>
          <c:order val="9"/>
          <c:tx>
            <c:strRef>
              <c:f>アジアンプット!$M$7</c:f>
              <c:strCache>
                <c:ptCount val="1"/>
                <c:pt idx="0">
                  <c:v>0.95</c:v>
                </c:pt>
              </c:strCache>
            </c:strRef>
          </c:tx>
          <c:cat>
            <c:numRef>
              <c:f>アジアンプット!$C$8:$C$28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アジアンプット!$M$8:$M$28</c:f>
              <c:numCache>
                <c:formatCode>0.00</c:formatCode>
                <c:ptCount val="21"/>
                <c:pt idx="0">
                  <c:v>12.236053422700671</c:v>
                </c:pt>
                <c:pt idx="1">
                  <c:v>9.6353119089747352</c:v>
                </c:pt>
                <c:pt idx="2">
                  <c:v>7.2988531143840447</c:v>
                </c:pt>
                <c:pt idx="3">
                  <c:v>5.2998333628969334</c:v>
                </c:pt>
                <c:pt idx="4">
                  <c:v>3.6801708078371718</c:v>
                </c:pt>
                <c:pt idx="5">
                  <c:v>2.4410431319097192</c:v>
                </c:pt>
                <c:pt idx="6">
                  <c:v>1.5465003762453797</c:v>
                </c:pt>
                <c:pt idx="7">
                  <c:v>0.93654340153663007</c:v>
                </c:pt>
                <c:pt idx="8">
                  <c:v>0.5429011881852599</c:v>
                </c:pt>
                <c:pt idx="9">
                  <c:v>0.30180761952123714</c:v>
                </c:pt>
                <c:pt idx="10">
                  <c:v>0.16124159548495731</c:v>
                </c:pt>
                <c:pt idx="11">
                  <c:v>8.297503600971079E-2</c:v>
                </c:pt>
                <c:pt idx="12">
                  <c:v>4.1224192164637685E-2</c:v>
                </c:pt>
                <c:pt idx="13">
                  <c:v>1.9819759915783997E-2</c:v>
                </c:pt>
                <c:pt idx="14">
                  <c:v>9.2420889668158313E-3</c:v>
                </c:pt>
                <c:pt idx="15">
                  <c:v>4.1890490199867902E-3</c:v>
                </c:pt>
                <c:pt idx="16">
                  <c:v>1.8494325962654865E-3</c:v>
                </c:pt>
                <c:pt idx="17">
                  <c:v>7.9688466309609657E-4</c:v>
                </c:pt>
                <c:pt idx="18">
                  <c:v>3.3573183828714166E-4</c:v>
                </c:pt>
                <c:pt idx="19">
                  <c:v>1.3854340041871433E-4</c:v>
                </c:pt>
                <c:pt idx="20">
                  <c:v>5.6089624215130158E-5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3C-4171-B29E-FD8B4957408C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固定為替レート外国株式コール：価格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  <a:endParaRPr lang="en-US" altLang="ja-JP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購入時点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>
        <c:manualLayout>
          <c:layoutTarget val="inner"/>
          <c:xMode val="edge"/>
          <c:yMode val="edge"/>
          <c:x val="0.1545652269847374"/>
          <c:y val="0.13110965119801754"/>
          <c:w val="0.69744635657656195"/>
          <c:h val="0.60003795180121244"/>
        </c:manualLayout>
      </c:layout>
      <c:surface3DChart>
        <c:wireframe val="1"/>
        <c:ser>
          <c:idx val="0"/>
          <c:order val="0"/>
          <c:tx>
            <c:strRef>
              <c:f>通貨変換オプション!$D$7</c:f>
              <c:strCache>
                <c:ptCount val="1"/>
                <c:pt idx="0">
                  <c:v>0.00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通貨変換オプション!$D$8:$D$28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1.2170116352526003E-133</c:v>
                </c:pt>
                <c:pt idx="11">
                  <c:v>1.0930013844489379E-23</c:v>
                </c:pt>
                <c:pt idx="12">
                  <c:v>1.500051665777022</c:v>
                </c:pt>
                <c:pt idx="13">
                  <c:v>6.0000173996818873</c:v>
                </c:pt>
                <c:pt idx="14">
                  <c:v>10.499983199811837</c:v>
                </c:pt>
                <c:pt idx="15">
                  <c:v>14.999948999941807</c:v>
                </c:pt>
                <c:pt idx="16">
                  <c:v>19.499914800071757</c:v>
                </c:pt>
                <c:pt idx="17">
                  <c:v>23.999880600201728</c:v>
                </c:pt>
                <c:pt idx="18">
                  <c:v>28.499846400331677</c:v>
                </c:pt>
                <c:pt idx="19">
                  <c:v>32.999812200461648</c:v>
                </c:pt>
                <c:pt idx="20">
                  <c:v>37.499778000591597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4-495F-BE62-1DE92CEADF61}"/>
            </c:ext>
          </c:extLst>
        </c:ser>
        <c:ser>
          <c:idx val="1"/>
          <c:order val="1"/>
          <c:tx>
            <c:strRef>
              <c:f>通貨変換オプション!$E$7</c:f>
              <c:strCache>
                <c:ptCount val="1"/>
                <c:pt idx="0">
                  <c:v>0.10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通貨変換オプション!$E$8:$E$28</c:f>
              <c:numCache>
                <c:formatCode>0.00</c:formatCode>
                <c:ptCount val="21"/>
                <c:pt idx="0">
                  <c:v>9.2781054313780073E-11</c:v>
                </c:pt>
                <c:pt idx="1">
                  <c:v>6.5041536151865985E-9</c:v>
                </c:pt>
                <c:pt idx="2">
                  <c:v>2.5920899422267332E-7</c:v>
                </c:pt>
                <c:pt idx="3">
                  <c:v>6.251183626841114E-6</c:v>
                </c:pt>
                <c:pt idx="4">
                  <c:v>9.6383088499906421E-5</c:v>
                </c:pt>
                <c:pt idx="5">
                  <c:v>9.9765143832996825E-4</c:v>
                </c:pt>
                <c:pt idx="6">
                  <c:v>7.2434702367157044E-3</c:v>
                </c:pt>
                <c:pt idx="7">
                  <c:v>3.8389940777635689E-2</c:v>
                </c:pt>
                <c:pt idx="8">
                  <c:v>0.15407472991336579</c:v>
                </c:pt>
                <c:pt idx="9">
                  <c:v>0.48457665427673735</c:v>
                </c:pt>
                <c:pt idx="10">
                  <c:v>1.2335501652725966</c:v>
                </c:pt>
                <c:pt idx="11">
                  <c:v>2.6210894036170806</c:v>
                </c:pt>
                <c:pt idx="12">
                  <c:v>4.786914595530817</c:v>
                </c:pt>
                <c:pt idx="13">
                  <c:v>7.7238609017310935</c:v>
                </c:pt>
                <c:pt idx="14">
                  <c:v>11.291925265519261</c:v>
                </c:pt>
                <c:pt idx="15">
                  <c:v>15.292938150374255</c:v>
                </c:pt>
                <c:pt idx="16">
                  <c:v>19.546228377383088</c:v>
                </c:pt>
                <c:pt idx="17">
                  <c:v>23.925910399368057</c:v>
                </c:pt>
                <c:pt idx="18">
                  <c:v>28.360647127748273</c:v>
                </c:pt>
                <c:pt idx="19">
                  <c:v>32.816447781077528</c:v>
                </c:pt>
                <c:pt idx="20">
                  <c:v>37.279393803969057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4-495F-BE62-1DE92CEADF61}"/>
            </c:ext>
          </c:extLst>
        </c:ser>
        <c:ser>
          <c:idx val="2"/>
          <c:order val="2"/>
          <c:tx>
            <c:strRef>
              <c:f>通貨変換オプション!$F$7</c:f>
              <c:strCache>
                <c:ptCount val="1"/>
                <c:pt idx="0">
                  <c:v>0.20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通貨変換オプション!$F$8:$F$28</c:f>
              <c:numCache>
                <c:formatCode>0.00</c:formatCode>
                <c:ptCount val="21"/>
                <c:pt idx="0">
                  <c:v>7.0124114787249606E-6</c:v>
                </c:pt>
                <c:pt idx="1">
                  <c:v>6.4880685357672756E-5</c:v>
                </c:pt>
                <c:pt idx="2">
                  <c:v>4.5385476642274131E-4</c:v>
                </c:pt>
                <c:pt idx="3">
                  <c:v>2.477261859087275E-3</c:v>
                </c:pt>
                <c:pt idx="4">
                  <c:v>1.0847610134473828E-2</c:v>
                </c:pt>
                <c:pt idx="5">
                  <c:v>3.9056457683554424E-2</c:v>
                </c:pt>
                <c:pt idx="6">
                  <c:v>0.11819627822708845</c:v>
                </c:pt>
                <c:pt idx="7">
                  <c:v>0.30667325400790846</c:v>
                </c:pt>
                <c:pt idx="8">
                  <c:v>0.69458066929801632</c:v>
                </c:pt>
                <c:pt idx="9">
                  <c:v>1.3959863126622203</c:v>
                </c:pt>
                <c:pt idx="10">
                  <c:v>2.5275560383425031</c:v>
                </c:pt>
                <c:pt idx="11">
                  <c:v>4.1802710035157489</c:v>
                </c:pt>
                <c:pt idx="12">
                  <c:v>6.3962123472861059</c:v>
                </c:pt>
                <c:pt idx="13">
                  <c:v>9.1602333945743482</c:v>
                </c:pt>
                <c:pt idx="14">
                  <c:v>12.408528993196732</c:v>
                </c:pt>
                <c:pt idx="15">
                  <c:v>16.048327564736404</c:v>
                </c:pt>
                <c:pt idx="16">
                  <c:v>19.979719715164734</c:v>
                </c:pt>
                <c:pt idx="17">
                  <c:v>24.112462570471216</c:v>
                </c:pt>
                <c:pt idx="18">
                  <c:v>28.374849090692685</c:v>
                </c:pt>
                <c:pt idx="19">
                  <c:v>32.715478743333044</c:v>
                </c:pt>
                <c:pt idx="20">
                  <c:v>37.100583531762453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74-495F-BE62-1DE92CEADF61}"/>
            </c:ext>
          </c:extLst>
        </c:ser>
        <c:ser>
          <c:idx val="3"/>
          <c:order val="3"/>
          <c:tx>
            <c:strRef>
              <c:f>通貨変換オプション!$G$7</c:f>
              <c:strCache>
                <c:ptCount val="1"/>
                <c:pt idx="0">
                  <c:v>0.30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通貨変換オプション!$G$8:$G$28</c:f>
              <c:numCache>
                <c:formatCode>0.00</c:formatCode>
                <c:ptCount val="21"/>
                <c:pt idx="0">
                  <c:v>3.7170995304187417E-4</c:v>
                </c:pt>
                <c:pt idx="1">
                  <c:v>1.7409714494811615E-3</c:v>
                </c:pt>
                <c:pt idx="2">
                  <c:v>6.7738629349600871E-3</c:v>
                </c:pt>
                <c:pt idx="3">
                  <c:v>2.2361222796828978E-2</c:v>
                </c:pt>
                <c:pt idx="4">
                  <c:v>6.3798571094341838E-2</c:v>
                </c:pt>
                <c:pt idx="5">
                  <c:v>0.15991643833887714</c:v>
                </c:pt>
                <c:pt idx="6">
                  <c:v>0.35733006017256974</c:v>
                </c:pt>
                <c:pt idx="7">
                  <c:v>0.7211151734164325</c:v>
                </c:pt>
                <c:pt idx="8">
                  <c:v>1.3298286670525385</c:v>
                </c:pt>
                <c:pt idx="9">
                  <c:v>2.2649019161961341</c:v>
                </c:pt>
                <c:pt idx="10">
                  <c:v>3.5970068945426483</c:v>
                </c:pt>
                <c:pt idx="11">
                  <c:v>5.3735439072525395</c:v>
                </c:pt>
                <c:pt idx="12">
                  <c:v>7.6110511807964194</c:v>
                </c:pt>
                <c:pt idx="13">
                  <c:v>10.294380067683868</c:v>
                </c:pt>
                <c:pt idx="14">
                  <c:v>13.382039492529167</c:v>
                </c:pt>
                <c:pt idx="15">
                  <c:v>16.815343732478823</c:v>
                </c:pt>
                <c:pt idx="16">
                  <c:v>20.528458224645512</c:v>
                </c:pt>
                <c:pt idx="17">
                  <c:v>24.456986594461682</c:v>
                </c:pt>
                <c:pt idx="18">
                  <c:v>28.543833331196943</c:v>
                </c:pt>
                <c:pt idx="19">
                  <c:v>32.742150572178986</c:v>
                </c:pt>
                <c:pt idx="20">
                  <c:v>37.015899016391671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74-495F-BE62-1DE92CEADF61}"/>
            </c:ext>
          </c:extLst>
        </c:ser>
        <c:ser>
          <c:idx val="4"/>
          <c:order val="4"/>
          <c:tx>
            <c:strRef>
              <c:f>通貨変換オプション!$H$7</c:f>
              <c:strCache>
                <c:ptCount val="1"/>
                <c:pt idx="0">
                  <c:v>0.40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通貨変換オプション!$H$8:$H$28</c:f>
              <c:numCache>
                <c:formatCode>0.00</c:formatCode>
                <c:ptCount val="21"/>
                <c:pt idx="0">
                  <c:v>2.9989280774534548E-3</c:v>
                </c:pt>
                <c:pt idx="1">
                  <c:v>9.9626050628345425E-3</c:v>
                </c:pt>
                <c:pt idx="2">
                  <c:v>2.8808204653384267E-2</c:v>
                </c:pt>
                <c:pt idx="3">
                  <c:v>7.3665445757800319E-2</c:v>
                </c:pt>
                <c:pt idx="4">
                  <c:v>0.16890262560252811</c:v>
                </c:pt>
                <c:pt idx="5">
                  <c:v>0.35151489348254783</c:v>
                </c:pt>
                <c:pt idx="6">
                  <c:v>0.67126630674542165</c:v>
                </c:pt>
                <c:pt idx="7">
                  <c:v>1.187645726792339</c:v>
                </c:pt>
                <c:pt idx="8">
                  <c:v>1.963708089658466</c:v>
                </c:pt>
                <c:pt idx="9">
                  <c:v>3.0580143778549349</c:v>
                </c:pt>
                <c:pt idx="10">
                  <c:v>4.5166159225196516</c:v>
                </c:pt>
                <c:pt idx="11">
                  <c:v>6.3670314652131346</c:v>
                </c:pt>
                <c:pt idx="12">
                  <c:v>8.6154919695610452</c:v>
                </c:pt>
                <c:pt idx="13">
                  <c:v>11.247723028860449</c:v>
                </c:pt>
                <c:pt idx="14">
                  <c:v>14.232614575655006</c:v>
                </c:pt>
                <c:pt idx="15">
                  <c:v>17.527580982134452</c:v>
                </c:pt>
                <c:pt idx="16">
                  <c:v>21.08431819462286</c:v>
                </c:pt>
                <c:pt idx="17">
                  <c:v>24.853918472253184</c:v>
                </c:pt>
                <c:pt idx="18">
                  <c:v>28.790727192240048</c:v>
                </c:pt>
                <c:pt idx="19">
                  <c:v>32.854750692725659</c:v>
                </c:pt>
                <c:pt idx="20">
                  <c:v>37.012742482589225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74-495F-BE62-1DE92CEADF61}"/>
            </c:ext>
          </c:extLst>
        </c:ser>
        <c:ser>
          <c:idx val="5"/>
          <c:order val="5"/>
          <c:tx>
            <c:strRef>
              <c:f>通貨変換オプション!$I$7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通貨変換オプション!$I$8:$I$28</c:f>
              <c:numCache>
                <c:formatCode>0.00</c:formatCode>
                <c:ptCount val="21"/>
                <c:pt idx="0">
                  <c:v>1.1119366839604752E-2</c:v>
                </c:pt>
                <c:pt idx="1">
                  <c:v>3.0000596120806494E-2</c:v>
                </c:pt>
                <c:pt idx="2">
                  <c:v>7.2442420492280057E-2</c:v>
                </c:pt>
                <c:pt idx="3">
                  <c:v>0.15854727180594319</c:v>
                </c:pt>
                <c:pt idx="4">
                  <c:v>0.31800369331912015</c:v>
                </c:pt>
                <c:pt idx="5">
                  <c:v>0.59025835922613723</c:v>
                </c:pt>
                <c:pt idx="6">
                  <c:v>1.0226565271523409</c:v>
                </c:pt>
                <c:pt idx="7">
                  <c:v>1.6665539447995776</c:v>
                </c:pt>
                <c:pt idx="8">
                  <c:v>2.5720304333544544</c:v>
                </c:pt>
                <c:pt idx="9">
                  <c:v>3.7822748944686193</c:v>
                </c:pt>
                <c:pt idx="10">
                  <c:v>5.3288018292379711</c:v>
                </c:pt>
                <c:pt idx="11">
                  <c:v>7.2283978777882609</c:v>
                </c:pt>
                <c:pt idx="12">
                  <c:v>9.4822151533043062</c:v>
                </c:pt>
                <c:pt idx="13">
                  <c:v>12.076911922863641</c:v>
                </c:pt>
                <c:pt idx="14">
                  <c:v>14.987346570247503</c:v>
                </c:pt>
                <c:pt idx="15">
                  <c:v>18.180136279649822</c:v>
                </c:pt>
                <c:pt idx="16">
                  <c:v>21.617394769917574</c:v>
                </c:pt>
                <c:pt idx="17">
                  <c:v>25.260106422827654</c:v>
                </c:pt>
                <c:pt idx="18">
                  <c:v>29.070801301107998</c:v>
                </c:pt>
                <c:pt idx="19">
                  <c:v>33.015400656079649</c:v>
                </c:pt>
                <c:pt idx="20">
                  <c:v>37.064263619637543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74-495F-BE62-1DE92CEADF61}"/>
            </c:ext>
          </c:extLst>
        </c:ser>
        <c:ser>
          <c:idx val="6"/>
          <c:order val="6"/>
          <c:tx>
            <c:strRef>
              <c:f>通貨変換オプション!$J$7</c:f>
              <c:strCache>
                <c:ptCount val="1"/>
                <c:pt idx="0">
                  <c:v>0.60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通貨変換オプション!$J$8:$J$28</c:f>
              <c:numCache>
                <c:formatCode>0.00</c:formatCode>
                <c:ptCount val="21"/>
                <c:pt idx="0">
                  <c:v>2.7625451722033068E-2</c:v>
                </c:pt>
                <c:pt idx="1">
                  <c:v>6.479515948154696E-2</c:v>
                </c:pt>
                <c:pt idx="2">
                  <c:v>0.13854412239530745</c:v>
                </c:pt>
                <c:pt idx="3">
                  <c:v>0.27290753972086157</c:v>
                </c:pt>
                <c:pt idx="4">
                  <c:v>0.49982657556433141</c:v>
                </c:pt>
                <c:pt idx="5">
                  <c:v>0.85804445640836935</c:v>
                </c:pt>
                <c:pt idx="6">
                  <c:v>1.3905487771213094</c:v>
                </c:pt>
                <c:pt idx="7">
                  <c:v>2.140901368312111</c:v>
                </c:pt>
                <c:pt idx="8">
                  <c:v>3.1490988852881987</c:v>
                </c:pt>
                <c:pt idx="9">
                  <c:v>4.447718725745835</c:v>
                </c:pt>
                <c:pt idx="10">
                  <c:v>6.0590077296293181</c:v>
                </c:pt>
                <c:pt idx="11">
                  <c:v>7.9933211215610918</c:v>
                </c:pt>
                <c:pt idx="12">
                  <c:v>10.249010567165417</c:v>
                </c:pt>
                <c:pt idx="13">
                  <c:v>12.813584415027648</c:v>
                </c:pt>
                <c:pt idx="14">
                  <c:v>15.665780033957056</c:v>
                </c:pt>
                <c:pt idx="15">
                  <c:v>18.778116790123228</c:v>
                </c:pt>
                <c:pt idx="16">
                  <c:v>22.119524098755917</c:v>
                </c:pt>
                <c:pt idx="17">
                  <c:v>25.657728807244602</c:v>
                </c:pt>
                <c:pt idx="18">
                  <c:v>29.361202845040111</c:v>
                </c:pt>
                <c:pt idx="19">
                  <c:v>33.200585243183291</c:v>
                </c:pt>
                <c:pt idx="20">
                  <c:v>37.14958327973428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74-495F-BE62-1DE92CEADF61}"/>
            </c:ext>
          </c:extLst>
        </c:ser>
        <c:ser>
          <c:idx val="7"/>
          <c:order val="7"/>
          <c:tx>
            <c:strRef>
              <c:f>通貨変換オプション!$K$7</c:f>
              <c:strCache>
                <c:ptCount val="1"/>
                <c:pt idx="0">
                  <c:v>0.70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通貨変換オプション!$K$8:$K$28</c:f>
              <c:numCache>
                <c:formatCode>0.00</c:formatCode>
                <c:ptCount val="21"/>
                <c:pt idx="0">
                  <c:v>5.4247730511053915E-2</c:v>
                </c:pt>
                <c:pt idx="1">
                  <c:v>0.11501580799056688</c:v>
                </c:pt>
                <c:pt idx="2">
                  <c:v>0.22523067063709323</c:v>
                </c:pt>
                <c:pt idx="3">
                  <c:v>0.41105900391398742</c:v>
                </c:pt>
                <c:pt idx="4">
                  <c:v>0.70469980223469086</c:v>
                </c:pt>
                <c:pt idx="5">
                  <c:v>1.1426843026871385</c:v>
                </c:pt>
                <c:pt idx="6">
                  <c:v>1.7632521667672236</c:v>
                </c:pt>
                <c:pt idx="7">
                  <c:v>2.6032090473228866</c:v>
                </c:pt>
                <c:pt idx="8">
                  <c:v>3.6947834619433166</c:v>
                </c:pt>
                <c:pt idx="9">
                  <c:v>5.0629792384803558</c:v>
                </c:pt>
                <c:pt idx="10">
                  <c:v>6.72378706198446</c:v>
                </c:pt>
                <c:pt idx="11">
                  <c:v>8.6834265589283142</c:v>
                </c:pt>
                <c:pt idx="12">
                  <c:v>10.93859596135729</c:v>
                </c:pt>
                <c:pt idx="13">
                  <c:v>13.477553754992158</c:v>
                </c:pt>
                <c:pt idx="14">
                  <c:v>16.281768199776302</c:v>
                </c:pt>
                <c:pt idx="15">
                  <c:v>19.327847478525257</c:v>
                </c:pt>
                <c:pt idx="16">
                  <c:v>22.589491985303368</c:v>
                </c:pt>
                <c:pt idx="17">
                  <c:v>26.039270753022976</c:v>
                </c:pt>
                <c:pt idx="18">
                  <c:v>29.650096276641762</c:v>
                </c:pt>
                <c:pt idx="19">
                  <c:v>33.396340492146003</c:v>
                </c:pt>
                <c:pt idx="20">
                  <c:v>37.254589927405057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74-495F-BE62-1DE92CEADF61}"/>
            </c:ext>
          </c:extLst>
        </c:ser>
        <c:ser>
          <c:idx val="8"/>
          <c:order val="8"/>
          <c:tx>
            <c:strRef>
              <c:f>通貨変換オプション!$L$7</c:f>
              <c:strCache>
                <c:ptCount val="1"/>
                <c:pt idx="0">
                  <c:v>0.80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通貨変換オプション!$L$8:$L$28</c:f>
              <c:numCache>
                <c:formatCode>0.00</c:formatCode>
                <c:ptCount val="21"/>
                <c:pt idx="0">
                  <c:v>9.1602373321616637E-2</c:v>
                </c:pt>
                <c:pt idx="1">
                  <c:v>0.17991910070807304</c:v>
                </c:pt>
                <c:pt idx="2">
                  <c:v>0.32959639167097277</c:v>
                </c:pt>
                <c:pt idx="3">
                  <c:v>0.56760053047659609</c:v>
                </c:pt>
                <c:pt idx="4">
                  <c:v>0.92521526730151704</c:v>
                </c:pt>
                <c:pt idx="5">
                  <c:v>1.4361482948443953</c:v>
                </c:pt>
                <c:pt idx="6">
                  <c:v>2.1341104503028099</c:v>
                </c:pt>
                <c:pt idx="7">
                  <c:v>3.0502339745028042</c:v>
                </c:pt>
                <c:pt idx="8">
                  <c:v>4.2107126102227053</c:v>
                </c:pt>
                <c:pt idx="9">
                  <c:v>5.6349790484588702</c:v>
                </c:pt>
                <c:pt idx="10">
                  <c:v>7.3346136591640487</c:v>
                </c:pt>
                <c:pt idx="11">
                  <c:v>9.3130398521087905</c:v>
                </c:pt>
                <c:pt idx="12">
                  <c:v>11.565938489688385</c:v>
                </c:pt>
                <c:pt idx="13">
                  <c:v>14.082227280260422</c:v>
                </c:pt>
                <c:pt idx="14">
                  <c:v>16.845408212578498</c:v>
                </c:pt>
                <c:pt idx="15">
                  <c:v>19.835082984983529</c:v>
                </c:pt>
                <c:pt idx="16">
                  <c:v>23.028462549434984</c:v>
                </c:pt>
                <c:pt idx="17">
                  <c:v>26.401739663661118</c:v>
                </c:pt>
                <c:pt idx="18">
                  <c:v>29.931241196207701</c:v>
                </c:pt>
                <c:pt idx="19">
                  <c:v>33.594321295604843</c:v>
                </c:pt>
                <c:pt idx="20">
                  <c:v>37.369992329590531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74-495F-BE62-1DE92CEADF61}"/>
            </c:ext>
          </c:extLst>
        </c:ser>
        <c:ser>
          <c:idx val="9"/>
          <c:order val="9"/>
          <c:tx>
            <c:strRef>
              <c:f>通貨変換オプション!$M$7</c:f>
              <c:strCache>
                <c:ptCount val="1"/>
                <c:pt idx="0">
                  <c:v>0.90</c:v>
                </c:pt>
              </c:strCache>
            </c:strRef>
          </c:tx>
          <c:cat>
            <c:numRef>
              <c:f>通貨変換オプション!$C$8:$C$28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通貨変換オプション!$M$8:$M$28</c:f>
              <c:numCache>
                <c:formatCode>0.00</c:formatCode>
                <c:ptCount val="21"/>
                <c:pt idx="0">
                  <c:v>0.13951724728033754</c:v>
                </c:pt>
                <c:pt idx="1">
                  <c:v>0.25806569088447362</c:v>
                </c:pt>
                <c:pt idx="2">
                  <c:v>0.44859214150655458</c:v>
                </c:pt>
                <c:pt idx="3">
                  <c:v>0.73795618347642655</c:v>
                </c:pt>
                <c:pt idx="4">
                  <c:v>1.1558895711672212</c:v>
                </c:pt>
                <c:pt idx="5">
                  <c:v>1.7331259157047345</c:v>
                </c:pt>
                <c:pt idx="6">
                  <c:v>2.4992764791687119</c:v>
                </c:pt>
                <c:pt idx="7">
                  <c:v>3.4807509318092631</c:v>
                </c:pt>
                <c:pt idx="8">
                  <c:v>4.6989940933430905</c:v>
                </c:pt>
                <c:pt idx="9">
                  <c:v>6.1692336444488962</c:v>
                </c:pt>
                <c:pt idx="10">
                  <c:v>7.8998345718418079</c:v>
                </c:pt>
                <c:pt idx="11">
                  <c:v>9.892258304199089</c:v>
                </c:pt>
                <c:pt idx="12">
                  <c:v>12.141546232575035</c:v>
                </c:pt>
                <c:pt idx="13">
                  <c:v>14.637197828687782</c:v>
                </c:pt>
                <c:pt idx="14">
                  <c:v>17.364293877248862</c:v>
                </c:pt>
                <c:pt idx="15">
                  <c:v>20.304720589308843</c:v>
                </c:pt>
                <c:pt idx="16">
                  <c:v>23.43837278618436</c:v>
                </c:pt>
                <c:pt idx="17">
                  <c:v>26.744245710559724</c:v>
                </c:pt>
                <c:pt idx="18">
                  <c:v>30.20135832117721</c:v>
                </c:pt>
                <c:pt idx="19">
                  <c:v>33.789481165451328</c:v>
                </c:pt>
                <c:pt idx="20">
                  <c:v>37.489666236807523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74-495F-BE62-1DE92CEADF61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760095</xdr:colOff>
      <xdr:row>7</xdr:row>
      <xdr:rowOff>38100</xdr:rowOff>
    </xdr:from>
    <xdr:to>
      <xdr:col>13</xdr:col>
      <xdr:colOff>175260</xdr:colOff>
      <xdr:row>36</xdr:row>
      <xdr:rowOff>25155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65E5D64-7EA2-4AA2-A55F-BDCBC879B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274320</xdr:colOff>
      <xdr:row>1</xdr:row>
      <xdr:rowOff>123825</xdr:rowOff>
    </xdr:from>
    <xdr:to>
      <xdr:col>19</xdr:col>
      <xdr:colOff>251460</xdr:colOff>
      <xdr:row>30</xdr:row>
      <xdr:rowOff>110880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994F6C3-2151-4A5E-8629-7F5E8FD43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274320</xdr:colOff>
      <xdr:row>1</xdr:row>
      <xdr:rowOff>123825</xdr:rowOff>
    </xdr:from>
    <xdr:to>
      <xdr:col>19</xdr:col>
      <xdr:colOff>251460</xdr:colOff>
      <xdr:row>30</xdr:row>
      <xdr:rowOff>110880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087B936-0F7A-4502-A62D-A753D452A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</xdr:colOff>
      <xdr:row>5</xdr:row>
      <xdr:rowOff>28575</xdr:rowOff>
    </xdr:from>
    <xdr:to>
      <xdr:col>19</xdr:col>
      <xdr:colOff>451485</xdr:colOff>
      <xdr:row>34</xdr:row>
      <xdr:rowOff>15630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F7204A4-282E-4755-A9C8-B6489B31F3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423545</xdr:colOff>
      <xdr:row>1</xdr:row>
      <xdr:rowOff>9525</xdr:rowOff>
    </xdr:from>
    <xdr:to>
      <xdr:col>25</xdr:col>
      <xdr:colOff>57785</xdr:colOff>
      <xdr:row>29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10335AD-B129-4DC0-B1EA-AD43EB518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1905</xdr:rowOff>
    </xdr:from>
    <xdr:to>
      <xdr:col>19</xdr:col>
      <xdr:colOff>333375</xdr:colOff>
      <xdr:row>30</xdr:row>
      <xdr:rowOff>95640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9FD66BB-C00E-4B1A-877E-BA84F6D677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264795</xdr:colOff>
      <xdr:row>2</xdr:row>
      <xdr:rowOff>112395</xdr:rowOff>
    </xdr:from>
    <xdr:to>
      <xdr:col>19</xdr:col>
      <xdr:colOff>260985</xdr:colOff>
      <xdr:row>32</xdr:row>
      <xdr:rowOff>44205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A7BCCB2-A71F-494C-B754-D64194969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283845</xdr:colOff>
      <xdr:row>0</xdr:row>
      <xdr:rowOff>19050</xdr:rowOff>
    </xdr:from>
    <xdr:to>
      <xdr:col>19</xdr:col>
      <xdr:colOff>260985</xdr:colOff>
      <xdr:row>29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26BE793-C408-4EF1-8F4B-CBA18F38A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283845</xdr:colOff>
      <xdr:row>0</xdr:row>
      <xdr:rowOff>19050</xdr:rowOff>
    </xdr:from>
    <xdr:to>
      <xdr:col>19</xdr:col>
      <xdr:colOff>260985</xdr:colOff>
      <xdr:row>29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DF0787-3358-4E29-AD52-EF1BDD586F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306705</xdr:colOff>
      <xdr:row>0</xdr:row>
      <xdr:rowOff>19050</xdr:rowOff>
    </xdr:from>
    <xdr:to>
      <xdr:col>19</xdr:col>
      <xdr:colOff>283845</xdr:colOff>
      <xdr:row>29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43D5C3F-539C-40DE-BD2E-CCC15A48F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7E401-7FC0-43F7-B097-A2974F09F12E}">
  <sheetPr codeName="Sheet12"/>
  <dimension ref="A1:M12840"/>
  <sheetViews>
    <sheetView workbookViewId="0">
      <selection activeCell="P6" sqref="P6"/>
    </sheetView>
  </sheetViews>
  <sheetFormatPr defaultColWidth="12" defaultRowHeight="12" x14ac:dyDescent="0.15"/>
  <cols>
    <col min="3" max="3" width="11.44140625" customWidth="1"/>
    <col min="4" max="4" width="7" customWidth="1"/>
    <col min="5" max="14" width="6.88671875" customWidth="1"/>
    <col min="15" max="15" width="16.88671875" bestFit="1" customWidth="1"/>
  </cols>
  <sheetData>
    <row r="1" spans="1:13" x14ac:dyDescent="0.15">
      <c r="A1" s="3" t="s">
        <v>13</v>
      </c>
      <c r="C1" s="3" t="s">
        <v>80</v>
      </c>
      <c r="D1" s="3"/>
      <c r="F1" s="3"/>
    </row>
    <row r="2" spans="1:13" x14ac:dyDescent="0.15">
      <c r="B2" t="s">
        <v>2</v>
      </c>
      <c r="C2">
        <v>0.1</v>
      </c>
    </row>
    <row r="3" spans="1:13" x14ac:dyDescent="0.15">
      <c r="B3" t="s">
        <v>8</v>
      </c>
      <c r="C3">
        <v>0</v>
      </c>
      <c r="D3" t="s">
        <v>17</v>
      </c>
      <c r="E3">
        <f>+C2-C3</f>
        <v>0.1</v>
      </c>
    </row>
    <row r="4" spans="1:13" x14ac:dyDescent="0.15">
      <c r="B4" t="s">
        <v>3</v>
      </c>
      <c r="C4">
        <v>0.3</v>
      </c>
    </row>
    <row r="5" spans="1:13" x14ac:dyDescent="0.15">
      <c r="B5" t="s">
        <v>82</v>
      </c>
      <c r="C5" s="1">
        <v>100</v>
      </c>
    </row>
    <row r="6" spans="1:13" x14ac:dyDescent="0.15">
      <c r="C6" t="s">
        <v>6</v>
      </c>
    </row>
    <row r="7" spans="1:13" x14ac:dyDescent="0.15">
      <c r="C7" t="s">
        <v>5</v>
      </c>
      <c r="D7" s="2">
        <v>1E-4</v>
      </c>
      <c r="E7" s="2">
        <f>+D7+0.1</f>
        <v>0.10010000000000001</v>
      </c>
      <c r="F7" s="2">
        <f t="shared" ref="F7:M7" si="0">+E7+0.1</f>
        <v>0.2001</v>
      </c>
      <c r="G7" s="2">
        <f t="shared" si="0"/>
        <v>0.30010000000000003</v>
      </c>
      <c r="H7" s="2">
        <f t="shared" si="0"/>
        <v>0.40010000000000001</v>
      </c>
      <c r="I7" s="2">
        <f t="shared" si="0"/>
        <v>0.50009999999999999</v>
      </c>
      <c r="J7" s="2">
        <f t="shared" si="0"/>
        <v>0.60009999999999997</v>
      </c>
      <c r="K7" s="2">
        <f t="shared" si="0"/>
        <v>0.70009999999999994</v>
      </c>
      <c r="L7" s="2">
        <f t="shared" si="0"/>
        <v>0.80009999999999992</v>
      </c>
      <c r="M7" s="2">
        <f t="shared" si="0"/>
        <v>0.9000999999999999</v>
      </c>
    </row>
    <row r="8" spans="1:13" x14ac:dyDescent="0.15">
      <c r="C8" s="1">
        <v>70</v>
      </c>
      <c r="D8" s="2">
        <f t="shared" ref="D8:M8" si="1">$C8*EXP(-$C$3*(D$7))*NORMSDIST(D54)-$C$5*EXP(-$C$2*(D$7))*NORMSDIST(D77)+D31</f>
        <v>38.087749043842443</v>
      </c>
      <c r="E8" s="2">
        <f t="shared" si="1"/>
        <v>37.395831321119886</v>
      </c>
      <c r="F8" s="2">
        <f t="shared" si="1"/>
        <v>36.752109065803118</v>
      </c>
      <c r="G8" s="2">
        <f t="shared" si="1"/>
        <v>36.260761818522234</v>
      </c>
      <c r="H8" s="2">
        <f t="shared" si="1"/>
        <v>35.947376633214255</v>
      </c>
      <c r="I8" s="2">
        <f t="shared" si="1"/>
        <v>35.785159086883247</v>
      </c>
      <c r="J8" s="2">
        <f t="shared" si="1"/>
        <v>35.74044134677569</v>
      </c>
      <c r="K8" s="2">
        <f t="shared" si="1"/>
        <v>35.784966480826206</v>
      </c>
      <c r="L8" s="2">
        <f t="shared" si="1"/>
        <v>35.897111280582692</v>
      </c>
      <c r="M8" s="2">
        <f t="shared" si="1"/>
        <v>36.060703510278707</v>
      </c>
    </row>
    <row r="9" spans="1:13" x14ac:dyDescent="0.15">
      <c r="C9" s="1">
        <f>+C8+3</f>
        <v>73</v>
      </c>
      <c r="D9" s="2">
        <f t="shared" ref="D9:M9" si="2">$C9*EXP(-$C$3*(D$7))*NORMSDIST(D55)-$C$5*EXP(-$C$2*(D$7))*NORMSDIST(D78)+D32</f>
        <v>33.258607363887322</v>
      </c>
      <c r="E9" s="2">
        <f t="shared" si="2"/>
        <v>32.60365030435652</v>
      </c>
      <c r="F9" s="2">
        <f t="shared" si="2"/>
        <v>32.05880812068937</v>
      </c>
      <c r="G9" s="2">
        <f t="shared" si="2"/>
        <v>31.755395686528235</v>
      </c>
      <c r="H9" s="2">
        <f t="shared" si="2"/>
        <v>31.668726327475124</v>
      </c>
      <c r="I9" s="2">
        <f t="shared" si="2"/>
        <v>31.73943421070955</v>
      </c>
      <c r="J9" s="2">
        <f t="shared" si="2"/>
        <v>31.919972783312758</v>
      </c>
      <c r="K9" s="2">
        <f t="shared" si="2"/>
        <v>32.177105069764742</v>
      </c>
      <c r="L9" s="2">
        <f t="shared" si="2"/>
        <v>32.488032928307014</v>
      </c>
      <c r="M9" s="2">
        <f t="shared" si="2"/>
        <v>32.836969086604604</v>
      </c>
    </row>
    <row r="10" spans="1:13" x14ac:dyDescent="0.15">
      <c r="C10" s="1">
        <f t="shared" ref="C10:C28" si="3">+C9+3</f>
        <v>76</v>
      </c>
      <c r="D10" s="2">
        <f t="shared" ref="D10:M10" si="4">$C10*EXP(-$C$3*(D$7))*NORMSDIST(D56)-$C$5*EXP(-$C$2*(D$7))*NORMSDIST(D79)+D33</f>
        <v>28.733291554442896</v>
      </c>
      <c r="E10" s="2">
        <f t="shared" si="4"/>
        <v>28.12001656702158</v>
      </c>
      <c r="F10" s="2">
        <f t="shared" si="4"/>
        <v>27.738602406160467</v>
      </c>
      <c r="G10" s="2">
        <f t="shared" si="4"/>
        <v>27.69250020747242</v>
      </c>
      <c r="H10" s="2">
        <f t="shared" si="4"/>
        <v>27.878601834745631</v>
      </c>
      <c r="I10" s="2">
        <f t="shared" si="4"/>
        <v>28.208701993338565</v>
      </c>
      <c r="J10" s="2">
        <f t="shared" si="4"/>
        <v>28.627909861780566</v>
      </c>
      <c r="K10" s="2">
        <f t="shared" si="4"/>
        <v>29.102736697961742</v>
      </c>
      <c r="L10" s="2">
        <f t="shared" si="4"/>
        <v>29.612249174841608</v>
      </c>
      <c r="M10" s="2">
        <f t="shared" si="4"/>
        <v>30.142965012963572</v>
      </c>
    </row>
    <row r="11" spans="1:13" x14ac:dyDescent="0.15">
      <c r="C11" s="1">
        <f t="shared" si="3"/>
        <v>79</v>
      </c>
      <c r="D11" s="2">
        <f t="shared" ref="D11:M11" si="5">$C11*EXP(-$C$3*(D$7))*NORMSDIST(D57)-$C$5*EXP(-$C$2*(D$7))*NORMSDIST(D80)+D34</f>
        <v>24.474785228925352</v>
      </c>
      <c r="E11" s="2">
        <f t="shared" si="5"/>
        <v>23.925439094287952</v>
      </c>
      <c r="F11" s="2">
        <f t="shared" si="5"/>
        <v>23.809258247528902</v>
      </c>
      <c r="G11" s="2">
        <f t="shared" si="5"/>
        <v>24.093123311031775</v>
      </c>
      <c r="H11" s="2">
        <f t="shared" si="5"/>
        <v>24.589237316145876</v>
      </c>
      <c r="I11" s="2">
        <f t="shared" si="5"/>
        <v>25.194805852848447</v>
      </c>
      <c r="J11" s="2">
        <f t="shared" si="5"/>
        <v>25.856942989973046</v>
      </c>
      <c r="K11" s="2">
        <f t="shared" si="5"/>
        <v>26.547109418633983</v>
      </c>
      <c r="L11" s="2">
        <f t="shared" si="5"/>
        <v>27.249122700511705</v>
      </c>
      <c r="M11" s="2">
        <f t="shared" si="5"/>
        <v>27.953447005745129</v>
      </c>
    </row>
    <row r="12" spans="1:13" x14ac:dyDescent="0.15">
      <c r="C12" s="1">
        <f t="shared" si="3"/>
        <v>82</v>
      </c>
      <c r="D12" s="2">
        <f t="shared" ref="D12:M12" si="6">$C12*EXP(-$C$3*(D$7))*NORMSDIST(D58)-$C$5*EXP(-$C$2*(D$7))*NORMSDIST(D81)+D35</f>
        <v>20.45176603579684</v>
      </c>
      <c r="E12" s="2">
        <f t="shared" si="6"/>
        <v>20.029162376353931</v>
      </c>
      <c r="F12" s="2">
        <f t="shared" si="6"/>
        <v>20.310930712623005</v>
      </c>
      <c r="G12" s="2">
        <f t="shared" si="6"/>
        <v>20.986890516423784</v>
      </c>
      <c r="H12" s="2">
        <f t="shared" si="6"/>
        <v>21.814769045261318</v>
      </c>
      <c r="I12" s="2">
        <f t="shared" si="6"/>
        <v>22.698927909518677</v>
      </c>
      <c r="J12" s="2">
        <f t="shared" si="6"/>
        <v>23.598422365687302</v>
      </c>
      <c r="K12" s="2">
        <f t="shared" si="6"/>
        <v>24.494271315715032</v>
      </c>
      <c r="L12" s="2">
        <f t="shared" si="6"/>
        <v>25.377288981607105</v>
      </c>
      <c r="M12" s="2">
        <f t="shared" si="6"/>
        <v>26.243026370947188</v>
      </c>
    </row>
    <row r="13" spans="1:13" x14ac:dyDescent="0.15">
      <c r="C13" s="1">
        <f t="shared" si="3"/>
        <v>85</v>
      </c>
      <c r="D13" s="2">
        <f t="shared" ref="D13:M13" si="7">$C13*EXP(-$C$3*(D$7))*NORMSDIST(D59)-$C$5*EXP(-$C$2*(D$7))*NORMSDIST(D82)+D36</f>
        <v>16.637560433719258</v>
      </c>
      <c r="E13" s="2">
        <f t="shared" si="7"/>
        <v>16.481141488813826</v>
      </c>
      <c r="F13" s="2">
        <f t="shared" si="7"/>
        <v>17.299358132624214</v>
      </c>
      <c r="G13" s="2">
        <f t="shared" si="7"/>
        <v>18.404891774767208</v>
      </c>
      <c r="H13" s="2">
        <f t="shared" si="7"/>
        <v>19.566418306564742</v>
      </c>
      <c r="I13" s="2">
        <f t="shared" si="7"/>
        <v>20.718549246994854</v>
      </c>
      <c r="J13" s="2">
        <f t="shared" si="7"/>
        <v>21.84044286330926</v>
      </c>
      <c r="K13" s="2">
        <f t="shared" si="7"/>
        <v>22.925832956135519</v>
      </c>
      <c r="L13" s="2">
        <f t="shared" si="7"/>
        <v>23.97381876531832</v>
      </c>
      <c r="M13" s="2">
        <f t="shared" si="7"/>
        <v>24.985563510096696</v>
      </c>
    </row>
    <row r="14" spans="1:13" x14ac:dyDescent="0.15">
      <c r="C14" s="1">
        <f t="shared" si="3"/>
        <v>88</v>
      </c>
      <c r="D14" s="2">
        <f t="shared" ref="D14:M14" si="8">$C14*EXP(-$C$3*(D$7))*NORMSDIST(D60)-$C$5*EXP(-$C$2*(D$7))*NORMSDIST(D83)+D37</f>
        <v>13.009319306160902</v>
      </c>
      <c r="E14" s="2">
        <f t="shared" si="8"/>
        <v>13.376881460429502</v>
      </c>
      <c r="F14" s="2">
        <f t="shared" si="8"/>
        <v>14.835129426653259</v>
      </c>
      <c r="G14" s="2">
        <f t="shared" si="8"/>
        <v>16.372801076940505</v>
      </c>
      <c r="H14" s="2">
        <f t="shared" si="8"/>
        <v>17.848768952245493</v>
      </c>
      <c r="I14" s="2">
        <f t="shared" si="8"/>
        <v>19.245481816061016</v>
      </c>
      <c r="J14" s="2">
        <f t="shared" si="8"/>
        <v>20.566804323924515</v>
      </c>
      <c r="K14" s="2">
        <f t="shared" si="8"/>
        <v>21.820412751055429</v>
      </c>
      <c r="L14" s="2">
        <f t="shared" si="8"/>
        <v>23.01391022580016</v>
      </c>
      <c r="M14" s="2">
        <f t="shared" si="8"/>
        <v>24.153976794042084</v>
      </c>
    </row>
    <row r="15" spans="1:13" x14ac:dyDescent="0.15">
      <c r="C15" s="1">
        <f t="shared" si="3"/>
        <v>91</v>
      </c>
      <c r="D15" s="2">
        <f t="shared" ref="D15:M15" si="9">$C15*EXP(-$C$3*(D$7))*NORMSDIST(D61)-$C$5*EXP(-$C$2*(D$7))*NORMSDIST(D84)+D38</f>
        <v>9.5473620363494405</v>
      </c>
      <c r="E15" s="2">
        <f t="shared" si="9"/>
        <v>10.845876875213918</v>
      </c>
      <c r="F15" s="2">
        <f t="shared" si="9"/>
        <v>12.97125690178083</v>
      </c>
      <c r="G15" s="2">
        <f t="shared" si="9"/>
        <v>14.905332876597809</v>
      </c>
      <c r="H15" s="2">
        <f t="shared" si="9"/>
        <v>16.657434418478516</v>
      </c>
      <c r="I15" s="2">
        <f t="shared" si="9"/>
        <v>18.264952020357903</v>
      </c>
      <c r="J15" s="2">
        <f t="shared" si="9"/>
        <v>19.75672322168888</v>
      </c>
      <c r="K15" s="2">
        <f t="shared" si="9"/>
        <v>21.153617616470605</v>
      </c>
      <c r="L15" s="2">
        <f t="shared" si="9"/>
        <v>22.47096866920111</v>
      </c>
      <c r="M15" s="2">
        <f t="shared" si="9"/>
        <v>23.720339217016225</v>
      </c>
    </row>
    <row r="16" spans="1:13" x14ac:dyDescent="0.15">
      <c r="C16" s="1">
        <f t="shared" si="3"/>
        <v>94</v>
      </c>
      <c r="D16" s="2">
        <f t="shared" ref="D16:M16" si="10">$C16*EXP(-$C$3*(D$7))*NORMSDIST(D62)-$C$5*EXP(-$C$2*(D$7))*NORMSDIST(D85)+D39</f>
        <v>6.2346503570291807</v>
      </c>
      <c r="E16" s="2">
        <f t="shared" si="10"/>
        <v>9.0217581057470291</v>
      </c>
      <c r="F16" s="2">
        <f t="shared" si="10"/>
        <v>11.74205072457625</v>
      </c>
      <c r="G16" s="2">
        <f t="shared" si="10"/>
        <v>14.002797599191393</v>
      </c>
      <c r="H16" s="2">
        <f t="shared" si="10"/>
        <v>15.978165996487954</v>
      </c>
      <c r="I16" s="2">
        <f t="shared" si="10"/>
        <v>17.755601762617459</v>
      </c>
      <c r="J16" s="2">
        <f t="shared" si="10"/>
        <v>19.385130865694936</v>
      </c>
      <c r="K16" s="2">
        <f t="shared" si="10"/>
        <v>20.898407299650266</v>
      </c>
      <c r="L16" s="2">
        <f t="shared" si="10"/>
        <v>22.316944922122875</v>
      </c>
      <c r="M16" s="2">
        <f t="shared" si="10"/>
        <v>23.656155926597545</v>
      </c>
    </row>
    <row r="17" spans="1:13" x14ac:dyDescent="0.15">
      <c r="C17" s="1">
        <f t="shared" si="3"/>
        <v>97</v>
      </c>
      <c r="D17" s="2">
        <f t="shared" ref="D17:M17" si="11">$C17*EXP(-$C$3*(D$7))*NORMSDIST(D63)-$C$5*EXP(-$C$2*(D$7))*NORMSDIST(D86)+D40</f>
        <v>3.0563630915187776</v>
      </c>
      <c r="E17" s="2">
        <f t="shared" si="11"/>
        <v>8.003782149894878</v>
      </c>
      <c r="F17" s="2">
        <f t="shared" si="11"/>
        <v>11.155877014561799</v>
      </c>
      <c r="G17" s="2">
        <f t="shared" si="11"/>
        <v>13.65002206356673</v>
      </c>
      <c r="H17" s="2">
        <f t="shared" si="11"/>
        <v>15.787240933265787</v>
      </c>
      <c r="I17" s="2">
        <f t="shared" si="11"/>
        <v>17.690199195361316</v>
      </c>
      <c r="J17" s="2">
        <f t="shared" si="11"/>
        <v>19.423379411546058</v>
      </c>
      <c r="K17" s="2">
        <f t="shared" si="11"/>
        <v>21.025701117578485</v>
      </c>
      <c r="L17" s="2">
        <f t="shared" si="11"/>
        <v>22.52282287951855</v>
      </c>
      <c r="M17" s="2">
        <f t="shared" si="11"/>
        <v>23.932737429379664</v>
      </c>
    </row>
    <row r="18" spans="1:13" x14ac:dyDescent="0.15">
      <c r="C18" s="1">
        <f t="shared" si="3"/>
        <v>100</v>
      </c>
      <c r="D18" s="2">
        <f t="shared" ref="D18:M18" si="12">$C18*EXP(-$C$3*(D$7))*NORMSDIST(D64)-$C$5*EXP(-$C$2*(D$7))*NORMSDIST(D87)+D41</f>
        <v>0.23963970307179705</v>
      </c>
      <c r="E18" s="2">
        <f t="shared" si="12"/>
        <v>7.8261101775092268</v>
      </c>
      <c r="F18" s="2">
        <f t="shared" si="12"/>
        <v>11.193090004582347</v>
      </c>
      <c r="G18" s="2">
        <f t="shared" si="12"/>
        <v>13.817422456126156</v>
      </c>
      <c r="H18" s="2">
        <f t="shared" si="12"/>
        <v>16.052826076479743</v>
      </c>
      <c r="I18" s="2">
        <f t="shared" si="12"/>
        <v>18.036822150135581</v>
      </c>
      <c r="J18" s="2">
        <f t="shared" si="12"/>
        <v>19.840185675854496</v>
      </c>
      <c r="K18" s="2">
        <f t="shared" si="12"/>
        <v>21.505106086804467</v>
      </c>
      <c r="L18" s="2">
        <f t="shared" si="12"/>
        <v>23.059168930598894</v>
      </c>
      <c r="M18" s="2">
        <f t="shared" si="12"/>
        <v>24.521604213569542</v>
      </c>
    </row>
    <row r="19" spans="1:13" x14ac:dyDescent="0.15">
      <c r="C19" s="1">
        <f t="shared" si="3"/>
        <v>103</v>
      </c>
      <c r="D19" s="2">
        <f t="shared" ref="D19:M19" si="13">$C19*EXP(-$C$3*(D$7))*NORMSDIST(D65)-$C$5*EXP(-$C$2*(D$7))*NORMSDIST(D88)+D42</f>
        <v>3.000999995000015</v>
      </c>
      <c r="E19" s="2">
        <f t="shared" si="13"/>
        <v>8.4478146043291069</v>
      </c>
      <c r="F19" s="2">
        <f t="shared" si="13"/>
        <v>11.808897978854073</v>
      </c>
      <c r="G19" s="2">
        <f t="shared" si="13"/>
        <v>14.463680451003386</v>
      </c>
      <c r="H19" s="2">
        <f t="shared" si="13"/>
        <v>16.736951873550751</v>
      </c>
      <c r="I19" s="2">
        <f t="shared" si="13"/>
        <v>18.760285560770395</v>
      </c>
      <c r="J19" s="2">
        <f t="shared" si="13"/>
        <v>20.602666992428009</v>
      </c>
      <c r="K19" s="2">
        <f t="shared" si="13"/>
        <v>22.305670710326289</v>
      </c>
      <c r="L19" s="2">
        <f t="shared" si="13"/>
        <v>23.896678371942798</v>
      </c>
      <c r="M19" s="2">
        <f t="shared" si="13"/>
        <v>25.394877387735804</v>
      </c>
    </row>
    <row r="20" spans="1:13" x14ac:dyDescent="0.15">
      <c r="C20" s="1">
        <f t="shared" si="3"/>
        <v>106</v>
      </c>
      <c r="D20" s="2">
        <f t="shared" ref="D20:M20" si="14">$C20*EXP(-$C$3*(D$7))*NORMSDIST(D66)-$C$5*EXP(-$C$2*(D$7))*NORMSDIST(D89)+D43</f>
        <v>6.000999995000015</v>
      </c>
      <c r="E20" s="2">
        <f t="shared" si="14"/>
        <v>9.7656268681981899</v>
      </c>
      <c r="F20" s="2">
        <f t="shared" si="14"/>
        <v>12.939750771124714</v>
      </c>
      <c r="G20" s="2">
        <f t="shared" si="14"/>
        <v>15.539325219096884</v>
      </c>
      <c r="H20" s="2">
        <f t="shared" si="14"/>
        <v>17.797742097546777</v>
      </c>
      <c r="I20" s="2">
        <f t="shared" si="14"/>
        <v>19.823618452233823</v>
      </c>
      <c r="J20" s="2">
        <f t="shared" si="14"/>
        <v>21.677355712811494</v>
      </c>
      <c r="K20" s="2">
        <f t="shared" si="14"/>
        <v>23.396594953117166</v>
      </c>
      <c r="L20" s="2">
        <f t="shared" si="14"/>
        <v>25.006674458964071</v>
      </c>
      <c r="M20" s="2">
        <f t="shared" si="14"/>
        <v>26.525625931861413</v>
      </c>
    </row>
    <row r="21" spans="1:13" x14ac:dyDescent="0.15">
      <c r="C21" s="1">
        <f t="shared" si="3"/>
        <v>109</v>
      </c>
      <c r="D21" s="2">
        <f t="shared" ref="D21:M21" si="15">$C21*EXP(-$C$3*(D$7))*NORMSDIST(D67)-$C$5*EXP(-$C$2*(D$7))*NORMSDIST(D90)+D44</f>
        <v>9.000999995000015</v>
      </c>
      <c r="E21" s="2">
        <f t="shared" si="15"/>
        <v>11.641060869196012</v>
      </c>
      <c r="F21" s="2">
        <f t="shared" si="15"/>
        <v>14.511329137831535</v>
      </c>
      <c r="G21" s="2">
        <f t="shared" si="15"/>
        <v>16.990548005825744</v>
      </c>
      <c r="H21" s="2">
        <f t="shared" si="15"/>
        <v>19.191604379099907</v>
      </c>
      <c r="I21" s="2">
        <f t="shared" si="15"/>
        <v>21.189443738294635</v>
      </c>
      <c r="J21" s="2">
        <f t="shared" si="15"/>
        <v>23.031113175108445</v>
      </c>
      <c r="K21" s="2">
        <f t="shared" si="15"/>
        <v>24.747851253999141</v>
      </c>
      <c r="L21" s="2">
        <f t="shared" si="15"/>
        <v>26.361533245041311</v>
      </c>
      <c r="M21" s="2">
        <f t="shared" si="15"/>
        <v>27.888153997756355</v>
      </c>
    </row>
    <row r="22" spans="1:13" x14ac:dyDescent="0.15">
      <c r="C22" s="1">
        <f t="shared" si="3"/>
        <v>112</v>
      </c>
      <c r="D22" s="2">
        <f t="shared" ref="D22:M22" si="16">$C22*EXP(-$C$3*(D$7))*NORMSDIST(D68)-$C$5*EXP(-$C$2*(D$7))*NORMSDIST(D91)+D45</f>
        <v>12.000999995000015</v>
      </c>
      <c r="E22" s="2">
        <f t="shared" si="16"/>
        <v>13.929667437311673</v>
      </c>
      <c r="F22" s="2">
        <f t="shared" si="16"/>
        <v>16.446349191573066</v>
      </c>
      <c r="G22" s="2">
        <f t="shared" si="16"/>
        <v>18.762716078490939</v>
      </c>
      <c r="H22" s="2">
        <f t="shared" si="16"/>
        <v>20.87517065964585</v>
      </c>
      <c r="I22" s="2">
        <f t="shared" si="16"/>
        <v>22.821164570816791</v>
      </c>
      <c r="J22" s="2">
        <f t="shared" si="16"/>
        <v>24.63189557451059</v>
      </c>
      <c r="K22" s="2">
        <f t="shared" si="16"/>
        <v>26.330692036365281</v>
      </c>
      <c r="L22" s="2">
        <f t="shared" si="16"/>
        <v>27.935021305277161</v>
      </c>
      <c r="M22" s="2">
        <f t="shared" si="16"/>
        <v>29.458221449688434</v>
      </c>
    </row>
    <row r="23" spans="1:13" x14ac:dyDescent="0.15">
      <c r="C23" s="1">
        <f t="shared" si="3"/>
        <v>115</v>
      </c>
      <c r="D23" s="2">
        <f t="shared" ref="D23:M23" si="17">$C23*EXP(-$C$3*(D$7))*NORMSDIST(D69)-$C$5*EXP(-$C$2*(D$7))*NORMSDIST(D92)+D46</f>
        <v>15.000999995000015</v>
      </c>
      <c r="E23" s="2">
        <f t="shared" si="17"/>
        <v>16.503020798475429</v>
      </c>
      <c r="F23" s="2">
        <f t="shared" si="17"/>
        <v>18.67093359184685</v>
      </c>
      <c r="G23" s="2">
        <f t="shared" si="17"/>
        <v>20.803244146124126</v>
      </c>
      <c r="H23" s="2">
        <f t="shared" si="17"/>
        <v>22.806864031144411</v>
      </c>
      <c r="I23" s="2">
        <f t="shared" si="17"/>
        <v>24.683906860691124</v>
      </c>
      <c r="J23" s="2">
        <f t="shared" si="17"/>
        <v>26.449350540757344</v>
      </c>
      <c r="K23" s="2">
        <f t="shared" si="17"/>
        <v>28.118035341608199</v>
      </c>
      <c r="L23" s="2">
        <f t="shared" si="17"/>
        <v>29.702543843793549</v>
      </c>
      <c r="M23" s="2">
        <f t="shared" si="17"/>
        <v>31.213197807779146</v>
      </c>
    </row>
    <row r="24" spans="1:13" x14ac:dyDescent="0.15">
      <c r="C24" s="1">
        <f t="shared" si="3"/>
        <v>118</v>
      </c>
      <c r="D24" s="2">
        <f t="shared" ref="D24:M24" si="18">$C24*EXP(-$C$3*(D$7))*NORMSDIST(D70)-$C$5*EXP(-$C$2*(D$7))*NORMSDIST(D93)+D47</f>
        <v>18.000999995000015</v>
      </c>
      <c r="E24" s="2">
        <f t="shared" si="18"/>
        <v>19.25987412285966</v>
      </c>
      <c r="F24" s="2">
        <f t="shared" si="18"/>
        <v>21.118961446861409</v>
      </c>
      <c r="G24" s="2">
        <f t="shared" si="18"/>
        <v>23.063669779960993</v>
      </c>
      <c r="H24" s="2">
        <f t="shared" si="18"/>
        <v>24.948044776381412</v>
      </c>
      <c r="I24" s="2">
        <f t="shared" si="18"/>
        <v>26.745204645554125</v>
      </c>
      <c r="J24" s="2">
        <f t="shared" si="18"/>
        <v>28.455243289034051</v>
      </c>
      <c r="K24" s="2">
        <f t="shared" si="18"/>
        <v>30.084731899601138</v>
      </c>
      <c r="L24" s="2">
        <f t="shared" si="18"/>
        <v>31.64130787446237</v>
      </c>
      <c r="M24" s="2">
        <f t="shared" si="18"/>
        <v>33.132154376126792</v>
      </c>
    </row>
    <row r="25" spans="1:13" x14ac:dyDescent="0.15">
      <c r="C25" s="1">
        <f t="shared" si="3"/>
        <v>121</v>
      </c>
      <c r="D25" s="2">
        <f t="shared" ref="D25:M25" si="19">$C25*EXP(-$C$3*(D$7))*NORMSDIST(D71)-$C$5*EXP(-$C$2*(D$7))*NORMSDIST(D94)+D48</f>
        <v>21.000999995000015</v>
      </c>
      <c r="E25" s="2">
        <f t="shared" si="19"/>
        <v>22.127859511658858</v>
      </c>
      <c r="F25" s="2">
        <f t="shared" si="19"/>
        <v>23.734374584763906</v>
      </c>
      <c r="G25" s="2">
        <f t="shared" si="19"/>
        <v>25.500930954633684</v>
      </c>
      <c r="H25" s="2">
        <f t="shared" si="19"/>
        <v>27.263746408075274</v>
      </c>
      <c r="I25" s="2">
        <f t="shared" si="19"/>
        <v>28.97544172395062</v>
      </c>
      <c r="J25" s="2">
        <f t="shared" si="19"/>
        <v>30.623725014235802</v>
      </c>
      <c r="K25" s="2">
        <f t="shared" si="19"/>
        <v>32.207724620271122</v>
      </c>
      <c r="L25" s="2">
        <f t="shared" si="19"/>
        <v>33.730409655014391</v>
      </c>
      <c r="M25" s="2">
        <f t="shared" si="19"/>
        <v>35.195902074940605</v>
      </c>
    </row>
    <row r="26" spans="1:13" x14ac:dyDescent="0.15">
      <c r="C26" s="1">
        <f t="shared" si="3"/>
        <v>124</v>
      </c>
      <c r="D26" s="2">
        <f t="shared" ref="D26:M26" si="20">$C26*EXP(-$C$3*(D$7))*NORMSDIST(D72)-$C$5*EXP(-$C$2*(D$7))*NORMSDIST(D95)+D49</f>
        <v>24.000999995000015</v>
      </c>
      <c r="E26" s="2">
        <f t="shared" si="20"/>
        <v>25.059391630486367</v>
      </c>
      <c r="F26" s="2">
        <f t="shared" si="20"/>
        <v>26.471783859237018</v>
      </c>
      <c r="G26" s="2">
        <f t="shared" si="20"/>
        <v>28.077944818599196</v>
      </c>
      <c r="H26" s="2">
        <f t="shared" si="20"/>
        <v>29.723050396754449</v>
      </c>
      <c r="I26" s="2">
        <f t="shared" si="20"/>
        <v>31.348079830444444</v>
      </c>
      <c r="J26" s="2">
        <f t="shared" si="20"/>
        <v>32.931464492332942</v>
      </c>
      <c r="K26" s="2">
        <f t="shared" si="20"/>
        <v>34.466115831150312</v>
      </c>
      <c r="L26" s="2">
        <f t="shared" si="20"/>
        <v>35.950857912451056</v>
      </c>
      <c r="M26" s="2">
        <f t="shared" si="20"/>
        <v>37.386983804520632</v>
      </c>
    </row>
    <row r="27" spans="1:13" x14ac:dyDescent="0.15">
      <c r="C27" s="1">
        <f t="shared" si="3"/>
        <v>127</v>
      </c>
      <c r="D27" s="2">
        <f t="shared" ref="D27:M27" si="21">$C27*EXP(-$C$3*(D$7))*NORMSDIST(D73)-$C$5*EXP(-$C$2*(D$7))*NORMSDIST(D96)+D50</f>
        <v>27.000999995000015</v>
      </c>
      <c r="E27" s="2">
        <f t="shared" si="21"/>
        <v>28.025380085584491</v>
      </c>
      <c r="F27" s="2">
        <f t="shared" si="21"/>
        <v>29.295877471084413</v>
      </c>
      <c r="G27" s="2">
        <f t="shared" si="21"/>
        <v>30.763638574986008</v>
      </c>
      <c r="H27" s="2">
        <f t="shared" si="21"/>
        <v>32.299168084667066</v>
      </c>
      <c r="I27" s="2">
        <f t="shared" si="21"/>
        <v>33.839712125459819</v>
      </c>
      <c r="J27" s="2">
        <f t="shared" si="21"/>
        <v>35.357667721974977</v>
      </c>
      <c r="K27" s="2">
        <f t="shared" si="21"/>
        <v>36.841159364086515</v>
      </c>
      <c r="L27" s="2">
        <f t="shared" si="21"/>
        <v>38.285545173486312</v>
      </c>
      <c r="M27" s="2">
        <f t="shared" si="21"/>
        <v>39.689630451507902</v>
      </c>
    </row>
    <row r="28" spans="1:13" x14ac:dyDescent="0.15">
      <c r="C28" s="1">
        <f t="shared" si="3"/>
        <v>130</v>
      </c>
      <c r="D28" s="2">
        <f t="shared" ref="D28:M28" si="22">$C28*EXP(-$C$3*(D$7))*NORMSDIST(D74)-$C$5*EXP(-$C$2*(D$7))*NORMSDIST(D97)+D51</f>
        <v>30.000999995000015</v>
      </c>
      <c r="E28" s="2">
        <f t="shared" si="22"/>
        <v>31.009155128578243</v>
      </c>
      <c r="F28" s="2">
        <f t="shared" si="22"/>
        <v>32.180133167975484</v>
      </c>
      <c r="G28" s="2">
        <f t="shared" si="22"/>
        <v>33.532595944934521</v>
      </c>
      <c r="H28" s="2">
        <f t="shared" si="22"/>
        <v>34.969303927789447</v>
      </c>
      <c r="I28" s="2">
        <f t="shared" si="22"/>
        <v>36.429982915816332</v>
      </c>
      <c r="J28" s="2">
        <f t="shared" si="22"/>
        <v>37.884011045793251</v>
      </c>
      <c r="K28" s="2">
        <f t="shared" si="22"/>
        <v>39.316194540613026</v>
      </c>
      <c r="L28" s="2">
        <f t="shared" si="22"/>
        <v>40.7191791929435</v>
      </c>
      <c r="M28" s="2">
        <f t="shared" si="22"/>
        <v>42.089689240965384</v>
      </c>
    </row>
    <row r="29" spans="1:13" x14ac:dyDescent="0.15">
      <c r="A29" s="3"/>
      <c r="C29" s="3"/>
    </row>
    <row r="30" spans="1:13" x14ac:dyDescent="0.15">
      <c r="A30" s="1"/>
      <c r="D30" t="s">
        <v>15</v>
      </c>
      <c r="E30" t="s">
        <v>15</v>
      </c>
      <c r="F30" t="s">
        <v>15</v>
      </c>
      <c r="G30" t="s">
        <v>15</v>
      </c>
      <c r="H30" t="s">
        <v>15</v>
      </c>
      <c r="I30" t="s">
        <v>15</v>
      </c>
      <c r="J30" t="s">
        <v>15</v>
      </c>
      <c r="K30" t="s">
        <v>15</v>
      </c>
      <c r="L30" t="s">
        <v>15</v>
      </c>
      <c r="M30" t="s">
        <v>15</v>
      </c>
    </row>
    <row r="31" spans="1:13" x14ac:dyDescent="0.15">
      <c r="A31" s="1"/>
      <c r="D31" s="2">
        <f t="shared" ref="D31:M31" si="23">+$C8*EXP(-$C$2*D$7)*$C$4^2/2/($E$3)*((($C8/$C$5)^(-2*($E$3)/$C$4^2))*NORMSDIST(-D54+2*($E$3)/$C$4*SQRT(D$7))-EXP(($E$3)*D$7)*NORMSDIST(-D54))</f>
        <v>38.087749043842443</v>
      </c>
      <c r="E31" s="2">
        <f t="shared" si="23"/>
        <v>37.395582116286313</v>
      </c>
      <c r="F31" s="2">
        <f t="shared" si="23"/>
        <v>36.730466585152826</v>
      </c>
      <c r="G31" s="2">
        <f t="shared" si="23"/>
        <v>36.142217962610509</v>
      </c>
      <c r="H31" s="2">
        <f t="shared" si="23"/>
        <v>35.641420264783378</v>
      </c>
      <c r="I31" s="2">
        <f t="shared" si="23"/>
        <v>35.213643324435154</v>
      </c>
      <c r="J31" s="2">
        <f t="shared" si="23"/>
        <v>34.841792072158754</v>
      </c>
      <c r="K31" s="2">
        <f t="shared" si="23"/>
        <v>34.511852346736241</v>
      </c>
      <c r="L31" s="2">
        <f t="shared" si="23"/>
        <v>34.213289591489307</v>
      </c>
      <c r="M31" s="2">
        <f t="shared" si="23"/>
        <v>33.938354036895824</v>
      </c>
    </row>
    <row r="32" spans="1:13" x14ac:dyDescent="0.15">
      <c r="A32" s="1"/>
      <c r="D32" s="2">
        <f t="shared" ref="D32:M32" si="24">+$C9*EXP(-$C$2*D$7)*$C$4^2/2/($E$3)*((($C9/$C$5)^(-2*($E$3)/$C$4^2))*NORMSDIST(-D55+2*($E$3)/$C$4*SQRT(D$7))-EXP(($E$3)*D$7)*NORMSDIST(-D55))</f>
        <v>33.258607363887322</v>
      </c>
      <c r="E32" s="2">
        <f t="shared" si="24"/>
        <v>32.602212635627637</v>
      </c>
      <c r="F32" s="2">
        <f t="shared" si="24"/>
        <v>32.00280270281128</v>
      </c>
      <c r="G32" s="2">
        <f t="shared" si="24"/>
        <v>31.522296500559147</v>
      </c>
      <c r="H32" s="2">
        <f t="shared" si="24"/>
        <v>31.146155867663751</v>
      </c>
      <c r="I32" s="2">
        <f t="shared" si="24"/>
        <v>30.844234261795147</v>
      </c>
      <c r="J32" s="2">
        <f t="shared" si="24"/>
        <v>30.593022526094831</v>
      </c>
      <c r="K32" s="2">
        <f t="shared" si="24"/>
        <v>30.376407116974033</v>
      </c>
      <c r="L32" s="2">
        <f t="shared" si="24"/>
        <v>30.183543249390794</v>
      </c>
      <c r="M32" s="2">
        <f t="shared" si="24"/>
        <v>30.00706949611433</v>
      </c>
    </row>
    <row r="33" spans="1:13" x14ac:dyDescent="0.15">
      <c r="A33" s="1"/>
      <c r="D33" s="2">
        <f t="shared" ref="D33:M33" si="25">+$C10*EXP(-$C$2*D$7)*$C$4^2/2/($E$3)*((($C10/$C$5)^(-2*($E$3)/$C$4^2))*NORMSDIST(-D56+2*($E$3)/$C$4*SQRT(D$7))-EXP(($E$3)*D$7)*NORMSDIST(-D56))</f>
        <v>28.733291554442896</v>
      </c>
      <c r="E33" s="2">
        <f t="shared" si="25"/>
        <v>28.113453708670079</v>
      </c>
      <c r="F33" s="2">
        <f t="shared" si="25"/>
        <v>27.609423500246525</v>
      </c>
      <c r="G33" s="2">
        <f t="shared" si="25"/>
        <v>27.267768640347878</v>
      </c>
      <c r="H33" s="2">
        <f t="shared" si="25"/>
        <v>27.035548050461625</v>
      </c>
      <c r="I33" s="2">
        <f t="shared" si="25"/>
        <v>26.869112472061143</v>
      </c>
      <c r="J33" s="2">
        <f t="shared" si="25"/>
        <v>26.741905077592026</v>
      </c>
      <c r="K33" s="2">
        <f t="shared" si="25"/>
        <v>26.638084941576228</v>
      </c>
      <c r="L33" s="2">
        <f t="shared" si="25"/>
        <v>26.547995137488716</v>
      </c>
      <c r="M33" s="2">
        <f t="shared" si="25"/>
        <v>26.46559358287924</v>
      </c>
    </row>
    <row r="34" spans="1:13" x14ac:dyDescent="0.15">
      <c r="A34" s="1"/>
      <c r="D34" s="2">
        <f t="shared" ref="D34:M34" si="26">+$C11*EXP(-$C$2*D$7)*$C$4^2/2/($E$3)*((($C11/$C$5)^(-2*($E$3)/$C$4^2))*NORMSDIST(-D57+2*($E$3)/$C$4*SQRT(D$7))-EXP(($E$3)*D$7)*NORMSDIST(-D57))</f>
        <v>24.474785228925352</v>
      </c>
      <c r="E34" s="2">
        <f t="shared" si="26"/>
        <v>23.90106767819859</v>
      </c>
      <c r="F34" s="2">
        <f t="shared" si="26"/>
        <v>23.540009412737987</v>
      </c>
      <c r="G34" s="2">
        <f t="shared" si="26"/>
        <v>23.36947087240349</v>
      </c>
      <c r="H34" s="2">
        <f t="shared" si="26"/>
        <v>23.295908270818128</v>
      </c>
      <c r="I34" s="2">
        <f t="shared" si="26"/>
        <v>23.269501848936525</v>
      </c>
      <c r="J34" s="2">
        <f t="shared" si="26"/>
        <v>23.265316298027759</v>
      </c>
      <c r="K34" s="2">
        <f t="shared" si="26"/>
        <v>23.270331890005043</v>
      </c>
      <c r="L34" s="2">
        <f t="shared" si="26"/>
        <v>23.277467806529131</v>
      </c>
      <c r="M34" s="2">
        <f t="shared" si="26"/>
        <v>23.282774836406865</v>
      </c>
    </row>
    <row r="35" spans="1:13" x14ac:dyDescent="0.15">
      <c r="A35" s="1"/>
      <c r="D35" s="2">
        <f t="shared" ref="D35:M35" si="27">+$C12*EXP(-$C$2*D$7)*$C$4^2/2/($E$3)*((($C12/$C$5)^(-2*($E$3)/$C$4^2))*NORMSDIST(-D58+2*($E$3)/$C$4*SQRT(D$7))-EXP(($E$3)*D$7)*NORMSDIST(-D58))</f>
        <v>20.45176603579684</v>
      </c>
      <c r="E35" s="2">
        <f t="shared" si="27"/>
        <v>19.953715479029508</v>
      </c>
      <c r="F35" s="2">
        <f t="shared" si="27"/>
        <v>19.797660905941356</v>
      </c>
      <c r="G35" s="2">
        <f t="shared" si="27"/>
        <v>19.824857041952928</v>
      </c>
      <c r="H35" s="2">
        <f t="shared" si="27"/>
        <v>19.916981605620673</v>
      </c>
      <c r="I35" s="2">
        <f t="shared" si="27"/>
        <v>20.028896829172847</v>
      </c>
      <c r="J35" s="2">
        <f t="shared" si="27"/>
        <v>20.142141333307915</v>
      </c>
      <c r="K35" s="2">
        <f t="shared" si="27"/>
        <v>20.248717774332594</v>
      </c>
      <c r="L35" s="2">
        <f t="shared" si="27"/>
        <v>20.345165520952378</v>
      </c>
      <c r="M35" s="2">
        <f t="shared" si="27"/>
        <v>20.430139937440551</v>
      </c>
    </row>
    <row r="36" spans="1:13" x14ac:dyDescent="0.15">
      <c r="A36" s="1"/>
      <c r="D36" s="2">
        <f t="shared" ref="D36:M36" si="28">+$C13*EXP(-$C$2*D$7)*$C$4^2/2/($E$3)*((($C13/$C$5)^(-2*($E$3)/$C$4^2))*NORMSDIST(-D59+2*($E$3)/$C$4*SQRT(D$7))-EXP(($E$3)*D$7)*NORMSDIST(-D59))</f>
        <v>16.637560433719258</v>
      </c>
      <c r="E36" s="2">
        <f t="shared" si="28"/>
        <v>16.282150508768208</v>
      </c>
      <c r="F36" s="2">
        <f t="shared" si="28"/>
        <v>16.394920483537298</v>
      </c>
      <c r="G36" s="2">
        <f t="shared" si="28"/>
        <v>16.63400513219359</v>
      </c>
      <c r="H36" s="2">
        <f t="shared" si="28"/>
        <v>16.889137507462316</v>
      </c>
      <c r="I36" s="2">
        <f t="shared" si="28"/>
        <v>17.131140749083457</v>
      </c>
      <c r="J36" s="2">
        <f t="shared" si="28"/>
        <v>17.351903044937739</v>
      </c>
      <c r="K36" s="2">
        <f t="shared" si="28"/>
        <v>17.549891344738892</v>
      </c>
      <c r="L36" s="2">
        <f t="shared" si="28"/>
        <v>17.725818490751834</v>
      </c>
      <c r="M36" s="2">
        <f t="shared" si="28"/>
        <v>17.881144942685545</v>
      </c>
    </row>
    <row r="37" spans="1:13" x14ac:dyDescent="0.15">
      <c r="A37" s="1"/>
      <c r="D37" s="2">
        <f t="shared" ref="D37:M37" si="29">+$C14*EXP(-$C$2*D$7)*$C$4^2/2/($E$3)*((($C14/$C$5)^(-2*($E$3)/$C$4^2))*NORMSDIST(-D60+2*($E$3)/$C$4*SQRT(D$7))-EXP(($E$3)*D$7)*NORMSDIST(-D60))</f>
        <v>13.009319306160902</v>
      </c>
      <c r="E37" s="2">
        <f t="shared" si="29"/>
        <v>12.920900221602174</v>
      </c>
      <c r="F37" s="2">
        <f t="shared" si="29"/>
        <v>13.348035150470162</v>
      </c>
      <c r="G37" s="2">
        <f t="shared" si="29"/>
        <v>13.795898964524016</v>
      </c>
      <c r="H37" s="2">
        <f t="shared" si="29"/>
        <v>14.201230231167129</v>
      </c>
      <c r="I37" s="2">
        <f t="shared" si="29"/>
        <v>14.559143730164333</v>
      </c>
      <c r="J37" s="2">
        <f t="shared" si="29"/>
        <v>14.873923887510925</v>
      </c>
      <c r="K37" s="2">
        <f t="shared" si="29"/>
        <v>15.150968286302694</v>
      </c>
      <c r="L37" s="2">
        <f t="shared" si="29"/>
        <v>15.395182005288769</v>
      </c>
      <c r="M37" s="2">
        <f t="shared" si="29"/>
        <v>15.610724086895861</v>
      </c>
    </row>
    <row r="38" spans="1:13" x14ac:dyDescent="0.15">
      <c r="A38" s="1"/>
      <c r="D38" s="2">
        <f t="shared" ref="D38:M38" si="30">+$C15*EXP(-$C$2*D$7)*$C$4^2/2/($E$3)*((($C15/$C$5)^(-2*($E$3)/$C$4^2))*NORMSDIST(-D61+2*($E$3)/$C$4*SQRT(D$7))-EXP(($E$3)*D$7)*NORMSDIST(-D61))</f>
        <v>9.5473620363494405</v>
      </c>
      <c r="E38" s="2">
        <f t="shared" si="30"/>
        <v>9.9219132490970807</v>
      </c>
      <c r="F38" s="2">
        <f t="shared" si="30"/>
        <v>10.670560539320597</v>
      </c>
      <c r="G38" s="2">
        <f t="shared" si="30"/>
        <v>11.30549393365442</v>
      </c>
      <c r="H38" s="2">
        <f t="shared" si="30"/>
        <v>11.839236692624787</v>
      </c>
      <c r="I38" s="2">
        <f t="shared" si="30"/>
        <v>12.294196480616449</v>
      </c>
      <c r="J38" s="2">
        <f t="shared" si="30"/>
        <v>12.68692935982456</v>
      </c>
      <c r="K38" s="2">
        <f t="shared" si="30"/>
        <v>13.029251979387373</v>
      </c>
      <c r="L38" s="2">
        <f t="shared" si="30"/>
        <v>13.32979499660161</v>
      </c>
      <c r="M38" s="2">
        <f t="shared" si="30"/>
        <v>13.595049085846268</v>
      </c>
    </row>
    <row r="39" spans="1:13" x14ac:dyDescent="0.15">
      <c r="A39" s="1"/>
      <c r="D39" s="2">
        <f t="shared" ref="D39:M39" si="31">+$C16*EXP(-$C$2*D$7)*$C$4^2/2/($E$3)*((($C16/$C$5)^(-2*($E$3)/$C$4^2))*NORMSDIST(-D62+2*($E$3)/$C$4*SQRT(D$7))-EXP(($E$3)*D$7)*NORMSDIST(-D62))</f>
        <v>6.2346503570291807</v>
      </c>
      <c r="E39" s="2">
        <f t="shared" si="31"/>
        <v>7.3393692572565898</v>
      </c>
      <c r="F39" s="2">
        <f t="shared" si="31"/>
        <v>8.3677667771110418</v>
      </c>
      <c r="G39" s="2">
        <f t="shared" si="31"/>
        <v>9.1519061332389846</v>
      </c>
      <c r="H39" s="2">
        <f t="shared" si="31"/>
        <v>9.7856660072539388</v>
      </c>
      <c r="I39" s="2">
        <f t="shared" si="31"/>
        <v>10.315788276268805</v>
      </c>
      <c r="J39" s="2">
        <f t="shared" si="31"/>
        <v>10.768990026985779</v>
      </c>
      <c r="K39" s="2">
        <f t="shared" si="31"/>
        <v>11.162192869950511</v>
      </c>
      <c r="L39" s="2">
        <f t="shared" si="31"/>
        <v>11.506916497005793</v>
      </c>
      <c r="M39" s="2">
        <f t="shared" si="31"/>
        <v>11.811429058156055</v>
      </c>
    </row>
    <row r="40" spans="1:13" x14ac:dyDescent="0.15">
      <c r="A40" s="1"/>
      <c r="D40" s="2">
        <f t="shared" ref="D40:M40" si="32">+$C17*EXP(-$C$2*D$7)*$C$4^2/2/($E$3)*((($C17/$C$5)^(-2*($E$3)/$C$4^2))*NORMSDIST(-D63+2*($E$3)/$C$4*SQRT(D$7))-EXP(($E$3)*D$7)*NORMSDIST(-D63))</f>
        <v>3.0563630915187776</v>
      </c>
      <c r="E40" s="2">
        <f t="shared" si="32"/>
        <v>5.2105436888960215</v>
      </c>
      <c r="F40" s="2">
        <f t="shared" si="32"/>
        <v>6.4330806343421649</v>
      </c>
      <c r="G40" s="2">
        <f t="shared" si="32"/>
        <v>7.3178209583185208</v>
      </c>
      <c r="H40" s="2">
        <f t="shared" si="32"/>
        <v>8.0196364059499547</v>
      </c>
      <c r="I40" s="2">
        <f t="shared" si="32"/>
        <v>8.6018081116261911</v>
      </c>
      <c r="J40" s="2">
        <f t="shared" si="32"/>
        <v>9.0976986979360515</v>
      </c>
      <c r="K40" s="2">
        <f t="shared" si="32"/>
        <v>9.5275032324161639</v>
      </c>
      <c r="L40" s="2">
        <f t="shared" si="32"/>
        <v>9.90457331531249</v>
      </c>
      <c r="M40" s="2">
        <f t="shared" si="32"/>
        <v>10.238296841900004</v>
      </c>
    </row>
    <row r="41" spans="1:13" x14ac:dyDescent="0.15">
      <c r="A41" s="1"/>
      <c r="D41" s="2">
        <f t="shared" ref="D41:M41" si="33">+$C18*EXP(-$C$2*D$7)*$C$4^2/2/($E$3)*((($C18/$C$5)^(-2*($E$3)/$C$4^2))*NORMSDIST(-D64+2*($E$3)/$C$4*SQRT(D$7))-EXP(($E$3)*D$7)*NORMSDIST(-D64))</f>
        <v>0.11945699984345237</v>
      </c>
      <c r="E41" s="2">
        <f t="shared" si="33"/>
        <v>3.5408777594580179</v>
      </c>
      <c r="F41" s="2">
        <f t="shared" si="33"/>
        <v>4.8471473901383977</v>
      </c>
      <c r="G41" s="2">
        <f t="shared" si="33"/>
        <v>5.7799864579164106</v>
      </c>
      <c r="H41" s="2">
        <f t="shared" si="33"/>
        <v>6.517451424143796</v>
      </c>
      <c r="I41" s="2">
        <f t="shared" si="33"/>
        <v>7.1289993959104869</v>
      </c>
      <c r="J41" s="2">
        <f t="shared" si="33"/>
        <v>7.6504885539065794</v>
      </c>
      <c r="K41" s="2">
        <f t="shared" si="33"/>
        <v>8.1033583322634115</v>
      </c>
      <c r="L41" s="2">
        <f t="shared" si="33"/>
        <v>8.5016670232019109</v>
      </c>
      <c r="M41" s="2">
        <f t="shared" si="33"/>
        <v>8.8552413114141011</v>
      </c>
    </row>
    <row r="42" spans="1:13" x14ac:dyDescent="0.15">
      <c r="A42" s="1"/>
      <c r="D42" s="2">
        <f t="shared" ref="D42:M42" si="34">+$C19*EXP(-$C$2*D$7)*$C$4^2/2/($E$3)*((($C19/$C$5)^(-2*($E$3)/$C$4^2))*NORMSDIST(-D65+2*($E$3)/$C$4*SQRT(D$7))-EXP(($E$3)*D$7)*NORMSDIST(-D65))</f>
        <v>9.7551396218057214E-25</v>
      </c>
      <c r="E42" s="2">
        <f t="shared" si="34"/>
        <v>2.2995308533494487</v>
      </c>
      <c r="F42" s="2">
        <f t="shared" si="34"/>
        <v>3.5793396170103007</v>
      </c>
      <c r="G42" s="2">
        <f t="shared" si="34"/>
        <v>4.5104980942078985</v>
      </c>
      <c r="H42" s="2">
        <f t="shared" si="34"/>
        <v>5.2534834226762825</v>
      </c>
      <c r="I42" s="2">
        <f t="shared" si="34"/>
        <v>5.8735473265904234</v>
      </c>
      <c r="J42" s="2">
        <f t="shared" si="34"/>
        <v>6.405013620463845</v>
      </c>
      <c r="K42" s="2">
        <f t="shared" si="34"/>
        <v>6.8686305028862256</v>
      </c>
      <c r="L42" s="2">
        <f t="shared" si="34"/>
        <v>7.2781020630085189</v>
      </c>
      <c r="M42" s="2">
        <f t="shared" si="34"/>
        <v>7.6430570610374886</v>
      </c>
    </row>
    <row r="43" spans="1:13" x14ac:dyDescent="0.15">
      <c r="A43" s="1"/>
      <c r="D43" s="2">
        <f t="shared" ref="D43:M43" si="35">+$C20*EXP(-$C$2*D$7)*$C$4^2/2/($E$3)*((($C20/$C$5)^(-2*($E$3)/$C$4^2))*NORMSDIST(-D66+2*($E$3)/$C$4*SQRT(D$7))-EXP(($E$3)*D$7)*NORMSDIST(-D66))</f>
        <v>3.6581987728759716E-86</v>
      </c>
      <c r="E43" s="2">
        <f t="shared" si="35"/>
        <v>1.4262009175256418</v>
      </c>
      <c r="F43" s="2">
        <f t="shared" si="35"/>
        <v>2.5909731257775732</v>
      </c>
      <c r="G43" s="2">
        <f t="shared" si="35"/>
        <v>3.4785172361661449</v>
      </c>
      <c r="H43" s="2">
        <f t="shared" si="35"/>
        <v>4.2011829805774603</v>
      </c>
      <c r="I43" s="2">
        <f t="shared" si="35"/>
        <v>4.8116984692035922</v>
      </c>
      <c r="J43" s="2">
        <f t="shared" si="35"/>
        <v>5.3395315292408041</v>
      </c>
      <c r="K43" s="2">
        <f t="shared" si="35"/>
        <v>5.8031177196812456</v>
      </c>
      <c r="L43" s="2">
        <f t="shared" si="35"/>
        <v>6.214908776870244</v>
      </c>
      <c r="M43" s="2">
        <f t="shared" si="35"/>
        <v>6.5837924296176684</v>
      </c>
    </row>
    <row r="44" spans="1:13" x14ac:dyDescent="0.15">
      <c r="A44" s="1"/>
      <c r="D44" s="2">
        <f t="shared" ref="D44:M44" si="36">+$C21*EXP(-$C$2*D$7)*$C$4^2/2/($E$3)*((($C21/$C$5)^(-2*($E$3)/$C$4^2))*NORMSDIST(-D67+2*($E$3)/$C$4*SQRT(D$7))-EXP(($E$3)*D$7)*NORMSDIST(-D67))</f>
        <v>8.9541578066735808E-184</v>
      </c>
      <c r="E44" s="2">
        <f t="shared" si="36"/>
        <v>0.84488661086185046</v>
      </c>
      <c r="F44" s="2">
        <f t="shared" si="36"/>
        <v>1.8392582482140751</v>
      </c>
      <c r="G44" s="2">
        <f t="shared" si="36"/>
        <v>2.6520854893179115</v>
      </c>
      <c r="H44" s="2">
        <f t="shared" si="36"/>
        <v>3.334066199411033</v>
      </c>
      <c r="I44" s="2">
        <f t="shared" si="36"/>
        <v>3.9203380426865317</v>
      </c>
      <c r="J44" s="2">
        <f t="shared" si="36"/>
        <v>4.4332471469666217</v>
      </c>
      <c r="K44" s="2">
        <f t="shared" si="36"/>
        <v>4.8877416709371717</v>
      </c>
      <c r="L44" s="2">
        <f t="shared" si="36"/>
        <v>5.2943450531167668</v>
      </c>
      <c r="M44" s="2">
        <f t="shared" si="36"/>
        <v>5.660784363236921</v>
      </c>
    </row>
    <row r="45" spans="1:13" x14ac:dyDescent="0.15">
      <c r="A45" s="1"/>
      <c r="D45" s="2">
        <f t="shared" ref="D45:M45" si="37">+$C22*EXP(-$C$2*D$7)*$C$4^2/2/($E$3)*((($C22/$C$5)^(-2*($E$3)/$C$4^2))*NORMSDIST(-D68+2*($E$3)/$C$4*SQRT(D$7))-EXP(($E$3)*D$7)*NORMSDIST(-D68))</f>
        <v>0</v>
      </c>
      <c r="E45" s="2">
        <f t="shared" si="37"/>
        <v>0.47844465373150935</v>
      </c>
      <c r="F45" s="2">
        <f t="shared" si="37"/>
        <v>1.2810991523637412</v>
      </c>
      <c r="G45" s="2">
        <f t="shared" si="37"/>
        <v>1.999772300071087</v>
      </c>
      <c r="H45" s="2">
        <f t="shared" si="37"/>
        <v>2.6265761699788364</v>
      </c>
      <c r="I45" s="2">
        <f t="shared" si="37"/>
        <v>3.177476888580729</v>
      </c>
      <c r="J45" s="2">
        <f t="shared" si="37"/>
        <v>3.6665923490119172</v>
      </c>
      <c r="K45" s="2">
        <f t="shared" si="37"/>
        <v>4.1047014134407114</v>
      </c>
      <c r="L45" s="2">
        <f t="shared" si="37"/>
        <v>4.499968010900405</v>
      </c>
      <c r="M45" s="2">
        <f t="shared" si="37"/>
        <v>4.8586742449945293</v>
      </c>
    </row>
    <row r="46" spans="1:13" x14ac:dyDescent="0.15">
      <c r="A46" s="1"/>
      <c r="D46" s="2">
        <f t="shared" ref="D46:M46" si="38">+$C23*EXP(-$C$2*D$7)*$C$4^2/2/($E$3)*((($C23/$C$5)^(-2*($E$3)/$C$4^2))*NORMSDIST(-D69+2*($E$3)/$C$4*SQRT(D$7))-EXP(($E$3)*D$7)*NORMSDIST(-D69))</f>
        <v>0</v>
      </c>
      <c r="E46" s="2">
        <f t="shared" si="38"/>
        <v>0.25931369490734624</v>
      </c>
      <c r="F46" s="2">
        <f t="shared" si="38"/>
        <v>0.87613426125179561</v>
      </c>
      <c r="G46" s="2">
        <f t="shared" si="38"/>
        <v>1.4919916397091793</v>
      </c>
      <c r="H46" s="2">
        <f t="shared" si="38"/>
        <v>2.0547595262721896</v>
      </c>
      <c r="I46" s="2">
        <f t="shared" si="38"/>
        <v>2.5626236027382712</v>
      </c>
      <c r="J46" s="2">
        <f t="shared" si="38"/>
        <v>3.021430859776848</v>
      </c>
      <c r="K46" s="2">
        <f t="shared" si="38"/>
        <v>3.4375772383563485</v>
      </c>
      <c r="L46" s="2">
        <f t="shared" si="38"/>
        <v>3.8166728292129921</v>
      </c>
      <c r="M46" s="2">
        <f t="shared" si="38"/>
        <v>4.1634028238303022</v>
      </c>
    </row>
    <row r="47" spans="1:13" x14ac:dyDescent="0.15">
      <c r="A47" s="1"/>
      <c r="D47" s="2">
        <f t="shared" ref="D47:M47" si="39">+$C24*EXP(-$C$2*D$7)*$C$4^2/2/($E$3)*((($C24/$C$5)^(-2*($E$3)/$C$4^2))*NORMSDIST(-D70+2*($E$3)/$C$4*SQRT(D$7))-EXP(($E$3)*D$7)*NORMSDIST(-D70))</f>
        <v>0</v>
      </c>
      <c r="E47" s="2">
        <f t="shared" si="39"/>
        <v>0.13473144062071687</v>
      </c>
      <c r="F47" s="2">
        <f t="shared" si="39"/>
        <v>0.58874479513916633</v>
      </c>
      <c r="G47" s="2">
        <f t="shared" si="39"/>
        <v>1.1019183920794444</v>
      </c>
      <c r="H47" s="2">
        <f t="shared" si="39"/>
        <v>1.5967373191248007</v>
      </c>
      <c r="I47" s="2">
        <f t="shared" si="39"/>
        <v>2.0570359481593403</v>
      </c>
      <c r="J47" s="2">
        <f t="shared" si="39"/>
        <v>2.4811872894336422</v>
      </c>
      <c r="K47" s="2">
        <f t="shared" si="39"/>
        <v>2.8713854659782765</v>
      </c>
      <c r="L47" s="2">
        <f t="shared" si="39"/>
        <v>3.2306997311280257</v>
      </c>
      <c r="M47" s="2">
        <f t="shared" si="39"/>
        <v>3.5621850425764587</v>
      </c>
    </row>
    <row r="48" spans="1:13" x14ac:dyDescent="0.15">
      <c r="A48" s="1"/>
      <c r="D48" s="2">
        <f t="shared" ref="D48:M48" si="40">+$C25*EXP(-$C$2*D$7)*$C$4^2/2/($E$3)*((($C25/$C$5)^(-2*($E$3)/$C$4^2))*NORMSDIST(-D71+2*($E$3)/$C$4*SQRT(D$7))-EXP(($E$3)*D$7)*NORMSDIST(-D71))</f>
        <v>0</v>
      </c>
      <c r="E48" s="2">
        <f t="shared" si="40"/>
        <v>6.722734898862627E-2</v>
      </c>
      <c r="F48" s="2">
        <f t="shared" si="40"/>
        <v>0.38903953988570683</v>
      </c>
      <c r="G48" s="2">
        <f t="shared" si="40"/>
        <v>0.80601003171005692</v>
      </c>
      <c r="H48" s="2">
        <f t="shared" si="40"/>
        <v>1.2329780244032496</v>
      </c>
      <c r="I48" s="2">
        <f t="shared" si="40"/>
        <v>1.6438588849556013</v>
      </c>
      <c r="J48" s="2">
        <f t="shared" si="40"/>
        <v>2.0309064082353534</v>
      </c>
      <c r="K48" s="2">
        <f t="shared" si="40"/>
        <v>2.3925888440761978</v>
      </c>
      <c r="L48" s="2">
        <f t="shared" si="40"/>
        <v>2.7296125778450953</v>
      </c>
      <c r="M48" s="2">
        <f t="shared" si="40"/>
        <v>3.0434671879311281</v>
      </c>
    </row>
    <row r="49" spans="1:13" x14ac:dyDescent="0.15">
      <c r="A49" s="1"/>
      <c r="D49" s="2">
        <f t="shared" ref="D49:M49" si="41">+$C26*EXP(-$C$2*D$7)*$C$4^2/2/($E$3)*((($C26/$C$5)^(-2*($E$3)/$C$4^2))*NORMSDIST(-D72+2*($E$3)/$C$4*SQRT(D$7))-EXP(($E$3)*D$7)*NORMSDIST(-D72))</f>
        <v>0</v>
      </c>
      <c r="E49" s="2">
        <f t="shared" si="41"/>
        <v>3.2277203405121628E-2</v>
      </c>
      <c r="F49" s="2">
        <f t="shared" si="41"/>
        <v>0.25300205464075748</v>
      </c>
      <c r="G49" s="2">
        <f t="shared" si="41"/>
        <v>0.58418807284448782</v>
      </c>
      <c r="H49" s="2">
        <f t="shared" si="41"/>
        <v>0.94639876658156863</v>
      </c>
      <c r="I49" s="2">
        <f t="shared" si="41"/>
        <v>1.3081646970691145</v>
      </c>
      <c r="J49" s="2">
        <f t="shared" si="41"/>
        <v>1.6572527728940865</v>
      </c>
      <c r="K49" s="2">
        <f t="shared" si="41"/>
        <v>1.9890694466984613</v>
      </c>
      <c r="L49" s="2">
        <f t="shared" si="41"/>
        <v>2.3022538381188706</v>
      </c>
      <c r="M49" s="2">
        <f t="shared" si="41"/>
        <v>2.5968696252529453</v>
      </c>
    </row>
    <row r="50" spans="1:13" x14ac:dyDescent="0.15">
      <c r="A50" s="1"/>
      <c r="D50" s="2">
        <f t="shared" ref="D50:M50" si="42">+$C27*EXP(-$C$2*D$7)*$C$4^2/2/($E$3)*((($C27/$C$5)^(-2*($E$3)/$C$4^2))*NORMSDIST(-D73+2*($E$3)/$C$4*SQRT(D$7))-EXP(($E$3)*D$7)*NORMSDIST(-D73))</f>
        <v>0</v>
      </c>
      <c r="E50" s="2">
        <f t="shared" si="42"/>
        <v>1.4941156669040974E-2</v>
      </c>
      <c r="F50" s="2">
        <f t="shared" si="42"/>
        <v>0.162059912449981</v>
      </c>
      <c r="G50" s="2">
        <f t="shared" si="42"/>
        <v>0.41975783277290535</v>
      </c>
      <c r="H50" s="2">
        <f t="shared" si="42"/>
        <v>0.72232999391958164</v>
      </c>
      <c r="I50" s="2">
        <f t="shared" si="42"/>
        <v>1.0369146283666806</v>
      </c>
      <c r="J50" s="2">
        <f t="shared" si="42"/>
        <v>1.3484626522318446</v>
      </c>
      <c r="K50" s="2">
        <f t="shared" si="42"/>
        <v>1.6500718788462239</v>
      </c>
      <c r="L50" s="2">
        <f t="shared" si="42"/>
        <v>1.9386811805313493</v>
      </c>
      <c r="M50" s="2">
        <f t="shared" si="42"/>
        <v>2.2131186647466832</v>
      </c>
    </row>
    <row r="51" spans="1:13" x14ac:dyDescent="0.15">
      <c r="A51" s="1"/>
      <c r="D51" s="2">
        <f t="shared" ref="D51:M51" si="43">+$C28*EXP(-$C$2*D$7)*$C$4^2/2/($E$3)*((($C28/$C$5)^(-2*($E$3)/$C$4^2))*NORMSDIST(-D74+2*($E$3)/$C$4*SQRT(D$7))-EXP(($E$3)*D$7)*NORMSDIST(-D74))</f>
        <v>0</v>
      </c>
      <c r="E51" s="2">
        <f t="shared" si="43"/>
        <v>6.6816091943581553E-3</v>
      </c>
      <c r="F51" s="2">
        <f t="shared" si="43"/>
        <v>0.10233035994169175</v>
      </c>
      <c r="G51" s="2">
        <f t="shared" si="43"/>
        <v>0.29914966800287818</v>
      </c>
      <c r="H51" s="2">
        <f t="shared" si="43"/>
        <v>0.54838097733556024</v>
      </c>
      <c r="I51" s="2">
        <f t="shared" si="43"/>
        <v>0.81886222187941782</v>
      </c>
      <c r="J51" s="2">
        <f t="shared" si="43"/>
        <v>1.0942604056319372</v>
      </c>
      <c r="K51" s="2">
        <f t="shared" si="43"/>
        <v>1.3661245754092157</v>
      </c>
      <c r="L51" s="2">
        <f t="shared" si="43"/>
        <v>1.6300908495215527</v>
      </c>
      <c r="M51" s="2">
        <f t="shared" si="43"/>
        <v>1.8839710167424513</v>
      </c>
    </row>
    <row r="52" spans="1:13" x14ac:dyDescent="0.15">
      <c r="A52" s="1"/>
    </row>
    <row r="53" spans="1:13" x14ac:dyDescent="0.15">
      <c r="A53" s="1"/>
      <c r="D53" t="s">
        <v>81</v>
      </c>
      <c r="E53" t="s">
        <v>81</v>
      </c>
      <c r="F53" t="s">
        <v>81</v>
      </c>
      <c r="G53" t="s">
        <v>81</v>
      </c>
      <c r="H53" t="s">
        <v>81</v>
      </c>
      <c r="I53" t="s">
        <v>81</v>
      </c>
      <c r="J53" t="s">
        <v>81</v>
      </c>
      <c r="K53" t="s">
        <v>81</v>
      </c>
      <c r="L53" t="s">
        <v>81</v>
      </c>
      <c r="M53" t="s">
        <v>81</v>
      </c>
    </row>
    <row r="54" spans="1:13" x14ac:dyDescent="0.15">
      <c r="A54" s="1"/>
      <c r="D54">
        <f t="shared" ref="D54:M54" si="44">+(LN($C8/$C$5)+($E$3+0.5*$C$4^2)*D$7)/$C$4/SQRT(D$7)</f>
        <v>-118.88681464624415</v>
      </c>
      <c r="E54">
        <f t="shared" si="44"/>
        <v>-3.6048857677042001</v>
      </c>
      <c r="F54">
        <f t="shared" si="44"/>
        <v>-2.441626423625066</v>
      </c>
      <c r="G54">
        <f t="shared" si="44"/>
        <v>-1.9055162100213754</v>
      </c>
      <c r="H54">
        <f t="shared" si="44"/>
        <v>-1.5738820267801095</v>
      </c>
      <c r="I54">
        <f t="shared" si="44"/>
        <v>-1.3394112445989765</v>
      </c>
      <c r="J54">
        <f t="shared" si="44"/>
        <v>-1.1603370964990261</v>
      </c>
      <c r="K54">
        <f t="shared" si="44"/>
        <v>-1.0165109365557077</v>
      </c>
      <c r="L54">
        <f t="shared" si="44"/>
        <v>-0.89683246995928234</v>
      </c>
      <c r="M54">
        <f t="shared" si="44"/>
        <v>-0.79460265605774161</v>
      </c>
    </row>
    <row r="55" spans="1:13" x14ac:dyDescent="0.15">
      <c r="A55" s="1"/>
      <c r="D55">
        <f t="shared" ref="D55:M55" si="45">+(LN($C9/$C$5)+($E$3+0.5*$C$4^2)*D$7)/$C$4/SQRT(D$7)</f>
        <v>-104.89874827990009</v>
      </c>
      <c r="E55">
        <f t="shared" si="45"/>
        <v>-3.1627652749207207</v>
      </c>
      <c r="F55">
        <f t="shared" si="45"/>
        <v>-2.1289219172928373</v>
      </c>
      <c r="G55">
        <f t="shared" si="45"/>
        <v>-1.6501727808895192</v>
      </c>
      <c r="H55">
        <f t="shared" si="45"/>
        <v>-1.3527389190448993</v>
      </c>
      <c r="I55">
        <f t="shared" si="45"/>
        <v>-1.1416098920787334</v>
      </c>
      <c r="J55">
        <f t="shared" si="45"/>
        <v>-0.97976698310656585</v>
      </c>
      <c r="K55">
        <f t="shared" si="45"/>
        <v>-0.84933350627105908</v>
      </c>
      <c r="L55">
        <f t="shared" si="45"/>
        <v>-0.74045090715692463</v>
      </c>
      <c r="M55">
        <f t="shared" si="45"/>
        <v>-0.647163680953589</v>
      </c>
    </row>
    <row r="56" spans="1:13" x14ac:dyDescent="0.15">
      <c r="A56" s="1"/>
      <c r="D56">
        <f t="shared" ref="D56:M56" si="46">+(LN($C10/$C$5)+($E$3+0.5*$C$4^2)*D$7)/$C$4/SQRT(D$7)</f>
        <v>-91.474115233920116</v>
      </c>
      <c r="E56">
        <f t="shared" si="46"/>
        <v>-2.7384532061699836</v>
      </c>
      <c r="F56">
        <f t="shared" si="46"/>
        <v>-1.8288130145044621</v>
      </c>
      <c r="G56">
        <f t="shared" si="46"/>
        <v>-1.4051144756869487</v>
      </c>
      <c r="H56">
        <f t="shared" si="46"/>
        <v>-1.1405033609454751</v>
      </c>
      <c r="I56">
        <f t="shared" si="46"/>
        <v>-0.95177589329446777</v>
      </c>
      <c r="J56">
        <f t="shared" si="46"/>
        <v>-0.80647015652035237</v>
      </c>
      <c r="K56">
        <f t="shared" si="46"/>
        <v>-0.68888991125486831</v>
      </c>
      <c r="L56">
        <f t="shared" si="46"/>
        <v>-0.59036832670608475</v>
      </c>
      <c r="M56">
        <f t="shared" si="46"/>
        <v>-0.50566348459972066</v>
      </c>
    </row>
    <row r="57" spans="1:13" x14ac:dyDescent="0.15">
      <c r="A57" s="1"/>
      <c r="D57">
        <f t="shared" ref="D57:M57" si="47">+(LN($C11/$C$5)+($E$3+0.5*$C$4^2)*D$7)/$C$4/SQRT(D$7)</f>
        <v>-78.569277840356605</v>
      </c>
      <c r="E57">
        <f t="shared" si="47"/>
        <v>-2.3305703066821279</v>
      </c>
      <c r="F57">
        <f t="shared" si="47"/>
        <v>-1.5403241911913759</v>
      </c>
      <c r="G57">
        <f t="shared" si="47"/>
        <v>-1.1695447159959436</v>
      </c>
      <c r="H57">
        <f t="shared" si="47"/>
        <v>-0.93648546659972121</v>
      </c>
      <c r="I57">
        <f t="shared" si="47"/>
        <v>-0.76929218013148715</v>
      </c>
      <c r="J57">
        <f t="shared" si="47"/>
        <v>-0.6398833038104127</v>
      </c>
      <c r="K57">
        <f t="shared" si="47"/>
        <v>-0.53465861886638044</v>
      </c>
      <c r="L57">
        <f t="shared" si="47"/>
        <v>-0.44609687513709939</v>
      </c>
      <c r="M57">
        <f t="shared" si="47"/>
        <v>-0.36964211114022161</v>
      </c>
    </row>
    <row r="58" spans="1:13" x14ac:dyDescent="0.15">
      <c r="A58" s="1"/>
      <c r="D58">
        <f t="shared" ref="D58:M58" si="48">+(LN($C12/$C$5)+($E$3+0.5*$C$4^2)*D$7)/$C$4/SQRT(D$7)</f>
        <v>-66.145479574612779</v>
      </c>
      <c r="E58">
        <f t="shared" si="48"/>
        <v>-1.9378915998732174</v>
      </c>
      <c r="F58">
        <f t="shared" si="48"/>
        <v>-1.2625890416922243</v>
      </c>
      <c r="G58">
        <f t="shared" si="48"/>
        <v>-0.94275602562697158</v>
      </c>
      <c r="H58">
        <f t="shared" si="48"/>
        <v>-0.74007251813299302</v>
      </c>
      <c r="I58">
        <f t="shared" si="48"/>
        <v>-0.59361070736442156</v>
      </c>
      <c r="J58">
        <f t="shared" si="48"/>
        <v>-0.47950612208584936</v>
      </c>
      <c r="K58">
        <f t="shared" si="48"/>
        <v>-0.38617643311987626</v>
      </c>
      <c r="L58">
        <f t="shared" si="48"/>
        <v>-0.30720326841152396</v>
      </c>
      <c r="M58">
        <f t="shared" si="48"/>
        <v>-0.23869105362956375</v>
      </c>
    </row>
    <row r="59" spans="1:13" x14ac:dyDescent="0.15">
      <c r="A59" s="1"/>
      <c r="D59">
        <f t="shared" ref="D59:M59" si="49">+(LN($C13/$C$5)+($E$3+0.5*$C$4^2)*D$7)/$C$4/SQRT(D$7)</f>
        <v>-54.168143165924988</v>
      </c>
      <c r="E59">
        <f t="shared" si="49"/>
        <v>-1.5593242027393572</v>
      </c>
      <c r="F59">
        <f t="shared" si="49"/>
        <v>-0.99483458794833368</v>
      </c>
      <c r="G59">
        <f t="shared" si="49"/>
        <v>-0.72411721806321405</v>
      </c>
      <c r="H59">
        <f t="shared" si="49"/>
        <v>-0.5507178692173853</v>
      </c>
      <c r="I59">
        <f t="shared" si="49"/>
        <v>-0.42424252743294516</v>
      </c>
      <c r="J59">
        <f t="shared" si="49"/>
        <v>-0.32489225789515103</v>
      </c>
      <c r="K59">
        <f t="shared" si="49"/>
        <v>-0.24303010609951631</v>
      </c>
      <c r="L59">
        <f t="shared" si="49"/>
        <v>-0.17330094504917695</v>
      </c>
      <c r="M59">
        <f t="shared" si="49"/>
        <v>-0.11244585587846644</v>
      </c>
    </row>
    <row r="60" spans="1:13" x14ac:dyDescent="0.15">
      <c r="A60" s="1"/>
      <c r="D60">
        <f t="shared" ref="D60:M60" si="50">+(LN($C14/$C$5)+($E$3+0.5*$C$4^2)*D$7)/$C$4/SQRT(D$7)</f>
        <v>-42.606290503294964</v>
      </c>
      <c r="E60">
        <f t="shared" si="50"/>
        <v>-1.1938889908368007</v>
      </c>
      <c r="F60">
        <f t="shared" si="50"/>
        <v>-0.73636831144762971</v>
      </c>
      <c r="G60">
        <f t="shared" si="50"/>
        <v>-0.51306280720508002</v>
      </c>
      <c r="H60">
        <f t="shared" si="50"/>
        <v>-0.36793177412546785</v>
      </c>
      <c r="I60">
        <f t="shared" si="50"/>
        <v>-0.26074958749304766</v>
      </c>
      <c r="J60">
        <f t="shared" si="50"/>
        <v>-0.17564181886798266</v>
      </c>
      <c r="K60">
        <f t="shared" si="50"/>
        <v>-0.1048494050042736</v>
      </c>
      <c r="L60">
        <f t="shared" si="50"/>
        <v>-4.4043580884608906E-2</v>
      </c>
      <c r="M60">
        <f t="shared" si="50"/>
        <v>9.4200019347976584E-3</v>
      </c>
    </row>
    <row r="61" spans="1:13" x14ac:dyDescent="0.15">
      <c r="A61" s="1"/>
      <c r="D61">
        <f t="shared" ref="D61:M61" si="51">+(LN($C15/$C$5)+($E$3+0.5*$C$4^2)*D$7)/$C$4/SQRT(D$7)</f>
        <v>-31.4320598237471</v>
      </c>
      <c r="E61">
        <f t="shared" si="51"/>
        <v>-0.8407053380622681</v>
      </c>
      <c r="F61">
        <f t="shared" si="51"/>
        <v>-0.48656735992385497</v>
      </c>
      <c r="G61">
        <f t="shared" si="51"/>
        <v>-0.30908419394290459</v>
      </c>
      <c r="H61">
        <f t="shared" si="51"/>
        <v>-0.19127375476040848</v>
      </c>
      <c r="I61">
        <f t="shared" si="51"/>
        <v>-0.10273790211058527</v>
      </c>
      <c r="J61">
        <f t="shared" si="51"/>
        <v>-3.1395141161747145E-2</v>
      </c>
      <c r="K61">
        <f t="shared" si="51"/>
        <v>2.8698658143995286E-2</v>
      </c>
      <c r="L61">
        <f t="shared" si="51"/>
        <v>8.0880308594938832E-2</v>
      </c>
      <c r="M61">
        <f t="shared" si="51"/>
        <v>0.12720019226431442</v>
      </c>
    </row>
    <row r="62" spans="1:13" x14ac:dyDescent="0.15">
      <c r="A62" s="1"/>
      <c r="D62">
        <f t="shared" ref="D62:M62" si="52">+(LN($C16/$C$5)+($E$3+0.5*$C$4^2)*D$7)/$C$4/SQRT(D$7)</f>
        <v>-20.620301239362508</v>
      </c>
      <c r="E62">
        <f t="shared" si="52"/>
        <v>-0.4989783324851948</v>
      </c>
      <c r="F62">
        <f t="shared" si="52"/>
        <v>-0.24486950532632573</v>
      </c>
      <c r="G62">
        <f t="shared" si="52"/>
        <v>-0.11172228275516961</v>
      </c>
      <c r="H62">
        <f t="shared" si="52"/>
        <v>-2.0346206176111516E-2</v>
      </c>
      <c r="I62">
        <f t="shared" si="52"/>
        <v>5.0148166278333919E-2</v>
      </c>
      <c r="J62">
        <f t="shared" si="52"/>
        <v>0.10817243182686168</v>
      </c>
      <c r="K62">
        <f t="shared" si="52"/>
        <v>0.15791466053187997</v>
      </c>
      <c r="L62">
        <f t="shared" si="52"/>
        <v>0.20175189011216071</v>
      </c>
      <c r="M62">
        <f t="shared" si="52"/>
        <v>0.24115980347909993</v>
      </c>
    </row>
    <row r="63" spans="1:13" x14ac:dyDescent="0.15">
      <c r="A63" s="1"/>
      <c r="D63">
        <f t="shared" ref="D63:M63" si="53">+(LN($C17/$C$5)+($E$3+0.5*$C$4^2)*D$7)/$C$4/SQRT(D$7)</f>
        <v>-10.148235828236192</v>
      </c>
      <c r="E63">
        <f t="shared" si="53"/>
        <v>-0.16798800124343063</v>
      </c>
      <c r="F63">
        <f t="shared" si="53"/>
        <v>-1.0765522767017102E-2</v>
      </c>
      <c r="G63">
        <f t="shared" si="53"/>
        <v>7.9438741373497296E-2</v>
      </c>
      <c r="H63">
        <f t="shared" si="53"/>
        <v>0.14521099299437992</v>
      </c>
      <c r="I63">
        <f t="shared" si="53"/>
        <v>0.19823072806722403</v>
      </c>
      <c r="J63">
        <f t="shared" si="53"/>
        <v>0.24335495021196407</v>
      </c>
      <c r="K63">
        <f t="shared" si="53"/>
        <v>0.28307084290581386</v>
      </c>
      <c r="L63">
        <f t="shared" si="53"/>
        <v>0.3188258238404621</v>
      </c>
      <c r="M63">
        <f t="shared" si="53"/>
        <v>0.35153893316031332</v>
      </c>
    </row>
    <row r="64" spans="1:13" x14ac:dyDescent="0.15">
      <c r="A64" s="1"/>
      <c r="D64">
        <f t="shared" ref="D64:M64" si="54">+(LN($C18/$C$5)+($E$3+0.5*$C$4^2)*D$7)/$C$4/SQRT(D$7)</f>
        <v>4.8333333333333336E-3</v>
      </c>
      <c r="E64">
        <f t="shared" si="54"/>
        <v>0.15291982285571165</v>
      </c>
      <c r="F64">
        <f t="shared" si="54"/>
        <v>0.21620726938133542</v>
      </c>
      <c r="G64">
        <f t="shared" si="54"/>
        <v>0.26477668787951197</v>
      </c>
      <c r="H64">
        <f t="shared" si="54"/>
        <v>0.30572504895012381</v>
      </c>
      <c r="I64">
        <f t="shared" si="54"/>
        <v>0.34180245269258486</v>
      </c>
      <c r="J64">
        <f t="shared" si="54"/>
        <v>0.3744195878660434</v>
      </c>
      <c r="K64">
        <f t="shared" si="54"/>
        <v>0.40441456315133967</v>
      </c>
      <c r="L64">
        <f t="shared" si="54"/>
        <v>0.43233349396039167</v>
      </c>
      <c r="M64">
        <f t="shared" si="54"/>
        <v>0.45855573392021953</v>
      </c>
    </row>
    <row r="65" spans="1:13" x14ac:dyDescent="0.15">
      <c r="A65" s="1"/>
      <c r="D65">
        <f t="shared" ref="D65:M65" si="55">+(LN($C19/$C$5)+($E$3+0.5*$C$4^2)*D$7)/$C$4/SQRT(D$7)</f>
        <v>9.8577674138481441</v>
      </c>
      <c r="E65">
        <f t="shared" si="55"/>
        <v>0.46434128433244087</v>
      </c>
      <c r="F65">
        <f t="shared" si="55"/>
        <v>0.43647051427017436</v>
      </c>
      <c r="G65">
        <f t="shared" si="55"/>
        <v>0.44463585563282698</v>
      </c>
      <c r="H65">
        <f t="shared" si="55"/>
        <v>0.46149414567944491</v>
      </c>
      <c r="I65">
        <f t="shared" si="55"/>
        <v>0.48113005068767495</v>
      </c>
      <c r="J65">
        <f t="shared" si="55"/>
        <v>0.50160982113857788</v>
      </c>
      <c r="K65">
        <f t="shared" si="55"/>
        <v>0.52217123924973974</v>
      </c>
      <c r="L65">
        <f t="shared" si="55"/>
        <v>0.54248576156807149</v>
      </c>
      <c r="M65">
        <f t="shared" si="55"/>
        <v>0.56240900888716983</v>
      </c>
    </row>
    <row r="66" spans="1:13" x14ac:dyDescent="0.15">
      <c r="A66" s="1"/>
      <c r="D66">
        <f t="shared" ref="D66:M66" si="56">+(LN($C20/$C$5)+($E$3+0.5*$C$4^2)*D$7)/$C$4/SQRT(D$7)</f>
        <v>19.42780270799194</v>
      </c>
      <c r="E66">
        <f t="shared" si="56"/>
        <v>0.76682117035745945</v>
      </c>
      <c r="F66">
        <f t="shared" si="56"/>
        <v>0.65040953084773068</v>
      </c>
      <c r="G66">
        <f t="shared" si="56"/>
        <v>0.61933088244504519</v>
      </c>
      <c r="H66">
        <f t="shared" si="56"/>
        <v>0.6127907788706225</v>
      </c>
      <c r="I66">
        <f t="shared" si="56"/>
        <v>0.61645725569741572</v>
      </c>
      <c r="J66">
        <f t="shared" si="56"/>
        <v>0.62514815109611854</v>
      </c>
      <c r="K66">
        <f t="shared" si="56"/>
        <v>0.63654686961261608</v>
      </c>
      <c r="L66">
        <f t="shared" si="56"/>
        <v>0.64947532225336813</v>
      </c>
      <c r="M66">
        <f t="shared" si="56"/>
        <v>0.66328043446705209</v>
      </c>
    </row>
    <row r="67" spans="1:13" x14ac:dyDescent="0.15">
      <c r="A67" s="1"/>
      <c r="D67">
        <f t="shared" ref="D67:M67" si="57">+(LN($C21/$C$5)+($E$3+0.5*$C$4^2)*D$7)/$C$4/SQRT(D$7)</f>
        <v>28.730732080350805</v>
      </c>
      <c r="E67">
        <f t="shared" si="57"/>
        <v>1.0608586456394837</v>
      </c>
      <c r="F67">
        <f t="shared" si="57"/>
        <v>0.85837737005003945</v>
      </c>
      <c r="G67">
        <f t="shared" si="57"/>
        <v>0.78915005721140186</v>
      </c>
      <c r="H67">
        <f t="shared" si="57"/>
        <v>0.75986462443047176</v>
      </c>
      <c r="I67">
        <f t="shared" si="57"/>
        <v>0.74800739022353746</v>
      </c>
      <c r="J67">
        <f t="shared" si="57"/>
        <v>0.74523844575547471</v>
      </c>
      <c r="K67">
        <f t="shared" si="57"/>
        <v>0.74773020159426229</v>
      </c>
      <c r="L67">
        <f t="shared" si="57"/>
        <v>0.75347873457558634</v>
      </c>
      <c r="M67">
        <f t="shared" si="57"/>
        <v>0.76133647282179384</v>
      </c>
    </row>
    <row r="68" spans="1:13" x14ac:dyDescent="0.15">
      <c r="A68" s="1"/>
      <c r="D68">
        <f t="shared" ref="D68:M68" si="58">+(LN($C22/$C$5)+($E$3+0.5*$C$4^2)*D$7)/$C$4/SQRT(D$7)</f>
        <v>37.781061769001091</v>
      </c>
      <c r="E68">
        <f t="shared" si="58"/>
        <v>1.3469122085126499</v>
      </c>
      <c r="F68">
        <f t="shared" si="58"/>
        <v>1.0606983201595273</v>
      </c>
      <c r="G68">
        <f t="shared" si="58"/>
        <v>0.9543581822624837</v>
      </c>
      <c r="H68">
        <f t="shared" si="58"/>
        <v>0.90294501745690647</v>
      </c>
      <c r="I68">
        <f t="shared" si="58"/>
        <v>0.87598558294046369</v>
      </c>
      <c r="J68">
        <f t="shared" si="58"/>
        <v>0.86206796424065568</v>
      </c>
      <c r="K68">
        <f t="shared" si="58"/>
        <v>0.85589460551915286</v>
      </c>
      <c r="L68">
        <f t="shared" si="58"/>
        <v>0.85465817307131686</v>
      </c>
      <c r="M68">
        <f t="shared" si="58"/>
        <v>0.85673002463248893</v>
      </c>
    </row>
    <row r="69" spans="1:13" x14ac:dyDescent="0.15">
      <c r="A69" s="1"/>
      <c r="D69">
        <f t="shared" ref="D69:M69" si="59">+(LN($C23/$C$5)+($E$3+0.5*$C$4^2)*D$7)/$C$4/SQRT(D$7)</f>
        <v>46.592147458386215</v>
      </c>
      <c r="E69">
        <f t="shared" si="59"/>
        <v>1.6254039917888086</v>
      </c>
      <c r="F69">
        <f t="shared" si="59"/>
        <v>1.2576709487266491</v>
      </c>
      <c r="G69">
        <f t="shared" si="59"/>
        <v>1.1151990572897477</v>
      </c>
      <c r="H69">
        <f t="shared" si="59"/>
        <v>1.0422431034711443</v>
      </c>
      <c r="I69">
        <f t="shared" si="59"/>
        <v>1.000580692863984</v>
      </c>
      <c r="J69">
        <f t="shared" si="59"/>
        <v>0.97580911332978337</v>
      </c>
      <c r="K69">
        <f t="shared" si="59"/>
        <v>0.9611997009477381</v>
      </c>
      <c r="L69">
        <f t="shared" si="59"/>
        <v>0.95316294950037372</v>
      </c>
      <c r="M69">
        <f t="shared" si="59"/>
        <v>0.94960186335377905</v>
      </c>
    </row>
    <row r="70" spans="1:13" x14ac:dyDescent="0.15">
      <c r="A70" s="1"/>
      <c r="D70">
        <f t="shared" ref="D70:M70" si="60">+(LN($C24/$C$5)+($E$3+0.5*$C$4^2)*D$7)/$C$4/SQRT(D$7)</f>
        <v>55.176312825857778</v>
      </c>
      <c r="E70">
        <f t="shared" si="60"/>
        <v>1.8967235096553325</v>
      </c>
      <c r="F70">
        <f t="shared" si="60"/>
        <v>1.4495707526886874</v>
      </c>
      <c r="G70">
        <f t="shared" si="60"/>
        <v>1.2718976433387059</v>
      </c>
      <c r="H70">
        <f t="shared" si="60"/>
        <v>1.177953712568846</v>
      </c>
      <c r="I70">
        <f t="shared" si="60"/>
        <v>1.1219669856848897</v>
      </c>
      <c r="J70">
        <f t="shared" si="60"/>
        <v>1.0866209777568387</v>
      </c>
      <c r="K70">
        <f t="shared" si="60"/>
        <v>1.0637927734774224</v>
      </c>
      <c r="L70">
        <f t="shared" si="60"/>
        <v>1.049130838153588</v>
      </c>
      <c r="M70">
        <f t="shared" si="60"/>
        <v>1.0400818847347011</v>
      </c>
    </row>
    <row r="71" spans="1:13" x14ac:dyDescent="0.15">
      <c r="A71" s="1"/>
      <c r="D71">
        <f t="shared" ref="D71:M71" si="61">+(LN($C25/$C$5)+($E$3+0.5*$C$4^2)*D$7)/$C$4/SQRT(D$7)</f>
        <v>63.544953202883235</v>
      </c>
      <c r="E71">
        <f t="shared" si="61"/>
        <v>2.1612309340925271</v>
      </c>
      <c r="F71">
        <f t="shared" si="61"/>
        <v>1.6366524757255549</v>
      </c>
      <c r="G71">
        <f t="shared" si="61"/>
        <v>1.4246619550796349</v>
      </c>
      <c r="H71">
        <f t="shared" si="61"/>
        <v>1.3102569982428804</v>
      </c>
      <c r="I71">
        <f t="shared" si="61"/>
        <v>1.2403055996132557</v>
      </c>
      <c r="J71">
        <f t="shared" si="61"/>
        <v>1.1946506583605887</v>
      </c>
      <c r="K71">
        <f t="shared" si="61"/>
        <v>1.1638100136424847</v>
      </c>
      <c r="L71">
        <f t="shared" si="61"/>
        <v>1.1426892347479127</v>
      </c>
      <c r="M71">
        <f t="shared" si="61"/>
        <v>1.1282901994430585</v>
      </c>
    </row>
    <row r="72" spans="1:13" x14ac:dyDescent="0.15">
      <c r="A72" s="1"/>
      <c r="D72">
        <f t="shared" ref="D72:M72" si="62">+(LN($C26/$C$5)+($E$3+0.5*$C$4^2)*D$7)/$C$4/SQRT(D$7)</f>
        <v>71.708626538981832</v>
      </c>
      <c r="E72">
        <f t="shared" si="62"/>
        <v>2.4192599699686705</v>
      </c>
      <c r="F72">
        <f t="shared" si="62"/>
        <v>1.8191521417669232</v>
      </c>
      <c r="G72">
        <f t="shared" si="62"/>
        <v>1.5736847212975029</v>
      </c>
      <c r="H72">
        <f t="shared" si="62"/>
        <v>1.439319875469689</v>
      </c>
      <c r="I72">
        <f t="shared" si="62"/>
        <v>1.3557458316741358</v>
      </c>
      <c r="J72">
        <f t="shared" si="62"/>
        <v>1.3000344463261015</v>
      </c>
      <c r="K72">
        <f t="shared" si="62"/>
        <v>1.2613776040634161</v>
      </c>
      <c r="L72">
        <f t="shared" si="62"/>
        <v>1.2339561733705882</v>
      </c>
      <c r="M72">
        <f t="shared" si="62"/>
        <v>1.2143380918562297</v>
      </c>
    </row>
    <row r="73" spans="1:13" x14ac:dyDescent="0.15">
      <c r="A73" s="1"/>
      <c r="D73">
        <f t="shared" ref="D73:M73" si="63">+(LN($C27/$C$5)+($E$3+0.5*$C$4^2)*D$7)/$C$4/SQRT(D$7)</f>
        <v>79.677133490166639</v>
      </c>
      <c r="E73">
        <f t="shared" si="63"/>
        <v>2.6711203863935604</v>
      </c>
      <c r="F73">
        <f t="shared" si="63"/>
        <v>1.9972888453766902</v>
      </c>
      <c r="G73">
        <f t="shared" si="63"/>
        <v>1.7191448468565407</v>
      </c>
      <c r="H73">
        <f t="shared" si="63"/>
        <v>1.5652972868604815</v>
      </c>
      <c r="I73">
        <f t="shared" si="63"/>
        <v>1.4684262702159259</v>
      </c>
      <c r="J73">
        <f t="shared" si="63"/>
        <v>1.4028988570359369</v>
      </c>
      <c r="K73">
        <f t="shared" si="63"/>
        <v>1.3566126766185236</v>
      </c>
      <c r="L73">
        <f t="shared" si="63"/>
        <v>1.323041221839186</v>
      </c>
      <c r="M73">
        <f t="shared" si="63"/>
        <v>1.2983288642205784</v>
      </c>
    </row>
    <row r="74" spans="1:13" x14ac:dyDescent="0.15">
      <c r="A74" s="1"/>
      <c r="D74">
        <f t="shared" ref="D74:M74" si="64">+(LN($C28/$C$5)+($E$3+0.5*$C$4^2)*D$7)/$C$4/SQRT(D$7)</f>
        <v>87.459588155830346</v>
      </c>
      <c r="E74">
        <f t="shared" si="64"/>
        <v>2.9171002524976424</v>
      </c>
      <c r="F74">
        <f t="shared" si="64"/>
        <v>2.1712663330825457</v>
      </c>
      <c r="G74">
        <f t="shared" si="64"/>
        <v>1.8612087039579823</v>
      </c>
      <c r="H74">
        <f t="shared" si="64"/>
        <v>1.6883333209698246</v>
      </c>
      <c r="I74">
        <f t="shared" si="64"/>
        <v>1.5784757951809758</v>
      </c>
      <c r="J74">
        <f t="shared" si="64"/>
        <v>1.5033615432033218</v>
      </c>
      <c r="K74">
        <f t="shared" si="64"/>
        <v>1.449624157851042</v>
      </c>
      <c r="L74">
        <f t="shared" si="64"/>
        <v>1.4100462725146126</v>
      </c>
      <c r="M74">
        <f t="shared" si="64"/>
        <v>1.3803585822422753</v>
      </c>
    </row>
    <row r="75" spans="1:13" x14ac:dyDescent="0.15">
      <c r="A75" s="1"/>
    </row>
    <row r="76" spans="1:13" x14ac:dyDescent="0.15">
      <c r="A76" s="1"/>
      <c r="D76" t="s">
        <v>83</v>
      </c>
      <c r="E76" t="s">
        <v>83</v>
      </c>
      <c r="F76" t="s">
        <v>83</v>
      </c>
      <c r="G76" t="s">
        <v>83</v>
      </c>
      <c r="H76" t="s">
        <v>83</v>
      </c>
      <c r="I76" t="s">
        <v>83</v>
      </c>
      <c r="J76" t="s">
        <v>83</v>
      </c>
      <c r="K76" t="s">
        <v>83</v>
      </c>
      <c r="L76" t="s">
        <v>83</v>
      </c>
      <c r="M76" t="s">
        <v>83</v>
      </c>
    </row>
    <row r="77" spans="1:13" x14ac:dyDescent="0.15">
      <c r="A77" s="1"/>
      <c r="D77">
        <f>D54-$C$4*SQRT(D$7)</f>
        <v>-118.88981464624415</v>
      </c>
      <c r="E77">
        <f t="shared" ref="D77:M92" si="65">E54-$C$4*SQRT(E$7)</f>
        <v>-3.6998015198215382</v>
      </c>
      <c r="F77">
        <f t="shared" si="65"/>
        <v>-2.5758240391031362</v>
      </c>
      <c r="G77">
        <f t="shared" si="65"/>
        <v>-2.0698603611190034</v>
      </c>
      <c r="H77">
        <f t="shared" si="65"/>
        <v>-1.763642401990531</v>
      </c>
      <c r="I77">
        <f t="shared" si="65"/>
        <v>-1.5515644910978224</v>
      </c>
      <c r="J77">
        <f t="shared" si="65"/>
        <v>-1.3927354613813978</v>
      </c>
      <c r="K77">
        <f t="shared" si="65"/>
        <v>-1.267526872304815</v>
      </c>
      <c r="L77">
        <f t="shared" si="65"/>
        <v>-1.1651773972450425</v>
      </c>
      <c r="M77">
        <f t="shared" si="65"/>
        <v>-1.0792234564220158</v>
      </c>
    </row>
    <row r="78" spans="1:13" x14ac:dyDescent="0.15">
      <c r="A78" s="1"/>
      <c r="D78">
        <f t="shared" si="65"/>
        <v>-104.90174827990009</v>
      </c>
      <c r="E78">
        <f t="shared" si="65"/>
        <v>-3.2576810270380587</v>
      </c>
      <c r="F78">
        <f t="shared" si="65"/>
        <v>-2.2631195327709075</v>
      </c>
      <c r="G78">
        <f t="shared" si="65"/>
        <v>-1.8145169319871473</v>
      </c>
      <c r="H78">
        <f t="shared" si="65"/>
        <v>-1.5424992942553208</v>
      </c>
      <c r="I78">
        <f t="shared" si="65"/>
        <v>-1.3537631385775792</v>
      </c>
      <c r="J78">
        <f t="shared" si="65"/>
        <v>-1.2121653479889376</v>
      </c>
      <c r="K78">
        <f t="shared" si="65"/>
        <v>-1.1003494420201665</v>
      </c>
      <c r="L78">
        <f t="shared" si="65"/>
        <v>-1.0087958344426848</v>
      </c>
      <c r="M78">
        <f t="shared" si="65"/>
        <v>-0.93178448131786307</v>
      </c>
    </row>
    <row r="79" spans="1:13" x14ac:dyDescent="0.15">
      <c r="A79" s="1"/>
      <c r="D79">
        <f t="shared" si="65"/>
        <v>-91.477115233920117</v>
      </c>
      <c r="E79">
        <f t="shared" si="65"/>
        <v>-2.8333689582873216</v>
      </c>
      <c r="F79">
        <f t="shared" si="65"/>
        <v>-1.9630106299825323</v>
      </c>
      <c r="G79">
        <f t="shared" si="65"/>
        <v>-1.5694586267845767</v>
      </c>
      <c r="H79">
        <f t="shared" si="65"/>
        <v>-1.3302637361558967</v>
      </c>
      <c r="I79">
        <f t="shared" si="65"/>
        <v>-1.1639291397933136</v>
      </c>
      <c r="J79">
        <f t="shared" si="65"/>
        <v>-1.038868521402724</v>
      </c>
      <c r="K79">
        <f t="shared" si="65"/>
        <v>-0.93990584700397561</v>
      </c>
      <c r="L79">
        <f t="shared" si="65"/>
        <v>-0.85871325399184506</v>
      </c>
      <c r="M79">
        <f t="shared" si="65"/>
        <v>-0.79028428496399483</v>
      </c>
    </row>
    <row r="80" spans="1:13" x14ac:dyDescent="0.15">
      <c r="A80" s="1"/>
      <c r="D80">
        <f t="shared" si="65"/>
        <v>-78.572277840356605</v>
      </c>
      <c r="E80">
        <f t="shared" si="65"/>
        <v>-2.425486058799466</v>
      </c>
      <c r="F80">
        <f t="shared" si="65"/>
        <v>-1.6745218066694461</v>
      </c>
      <c r="G80">
        <f t="shared" si="65"/>
        <v>-1.3338888670935716</v>
      </c>
      <c r="H80">
        <f t="shared" si="65"/>
        <v>-1.1262458418101429</v>
      </c>
      <c r="I80">
        <f t="shared" si="65"/>
        <v>-0.98144542663033285</v>
      </c>
      <c r="J80">
        <f t="shared" si="65"/>
        <v>-0.87228166869278445</v>
      </c>
      <c r="K80">
        <f t="shared" si="65"/>
        <v>-0.78567455461548774</v>
      </c>
      <c r="L80">
        <f t="shared" si="65"/>
        <v>-0.71444180242285971</v>
      </c>
      <c r="M80">
        <f t="shared" si="65"/>
        <v>-0.65426291150449578</v>
      </c>
    </row>
    <row r="81" spans="1:13" x14ac:dyDescent="0.15">
      <c r="A81" s="1"/>
      <c r="D81">
        <f t="shared" si="65"/>
        <v>-66.148479574612779</v>
      </c>
      <c r="E81">
        <f t="shared" si="65"/>
        <v>-2.0328073519905554</v>
      </c>
      <c r="F81">
        <f t="shared" si="65"/>
        <v>-1.3967866571702945</v>
      </c>
      <c r="G81">
        <f t="shared" si="65"/>
        <v>-1.1071001767245996</v>
      </c>
      <c r="H81">
        <f t="shared" si="65"/>
        <v>-0.92983289334341457</v>
      </c>
      <c r="I81">
        <f t="shared" si="65"/>
        <v>-0.80576395386326727</v>
      </c>
      <c r="J81">
        <f t="shared" si="65"/>
        <v>-0.71190448696822117</v>
      </c>
      <c r="K81">
        <f t="shared" si="65"/>
        <v>-0.63719236886898356</v>
      </c>
      <c r="L81">
        <f t="shared" si="65"/>
        <v>-0.57554819569728433</v>
      </c>
      <c r="M81">
        <f t="shared" si="65"/>
        <v>-0.52331185399383784</v>
      </c>
    </row>
    <row r="82" spans="1:13" x14ac:dyDescent="0.15">
      <c r="A82" s="1"/>
      <c r="D82">
        <f t="shared" si="65"/>
        <v>-54.171143165924988</v>
      </c>
      <c r="E82">
        <f t="shared" si="65"/>
        <v>-1.6542399548566955</v>
      </c>
      <c r="F82">
        <f t="shared" si="65"/>
        <v>-1.129032203426404</v>
      </c>
      <c r="G82">
        <f t="shared" si="65"/>
        <v>-0.88846136916084206</v>
      </c>
      <c r="H82">
        <f t="shared" si="65"/>
        <v>-0.74047824442780685</v>
      </c>
      <c r="I82">
        <f t="shared" si="65"/>
        <v>-0.63639577393179092</v>
      </c>
      <c r="J82">
        <f t="shared" si="65"/>
        <v>-0.55729062277752273</v>
      </c>
      <c r="K82">
        <f t="shared" si="65"/>
        <v>-0.49404604184862366</v>
      </c>
      <c r="L82">
        <f t="shared" si="65"/>
        <v>-0.44164587233493724</v>
      </c>
      <c r="M82">
        <f t="shared" si="65"/>
        <v>-0.39706665624274057</v>
      </c>
    </row>
    <row r="83" spans="1:13" x14ac:dyDescent="0.15">
      <c r="A83" s="1"/>
      <c r="D83">
        <f t="shared" si="65"/>
        <v>-42.609290503294964</v>
      </c>
      <c r="E83">
        <f t="shared" si="65"/>
        <v>-1.2888047429541389</v>
      </c>
      <c r="F83">
        <f t="shared" si="65"/>
        <v>-0.87056592692570001</v>
      </c>
      <c r="G83">
        <f t="shared" si="65"/>
        <v>-0.67740695830270803</v>
      </c>
      <c r="H83">
        <f t="shared" si="65"/>
        <v>-0.55769214933588951</v>
      </c>
      <c r="I83">
        <f t="shared" si="65"/>
        <v>-0.47290283399189337</v>
      </c>
      <c r="J83">
        <f t="shared" si="65"/>
        <v>-0.40804018375035445</v>
      </c>
      <c r="K83">
        <f t="shared" si="65"/>
        <v>-0.35586534075338094</v>
      </c>
      <c r="L83">
        <f t="shared" si="65"/>
        <v>-0.31238850817036923</v>
      </c>
      <c r="M83">
        <f t="shared" si="65"/>
        <v>-0.27520079842947648</v>
      </c>
    </row>
    <row r="84" spans="1:13" x14ac:dyDescent="0.15">
      <c r="A84" s="1"/>
      <c r="D84">
        <f t="shared" si="65"/>
        <v>-31.4350598237471</v>
      </c>
      <c r="E84">
        <f t="shared" si="65"/>
        <v>-0.93562109017960637</v>
      </c>
      <c r="F84">
        <f t="shared" si="65"/>
        <v>-0.62076497540192521</v>
      </c>
      <c r="G84">
        <f t="shared" si="65"/>
        <v>-0.47342834504053266</v>
      </c>
      <c r="H84">
        <f t="shared" si="65"/>
        <v>-0.38103412997083008</v>
      </c>
      <c r="I84">
        <f t="shared" si="65"/>
        <v>-0.31489114860943102</v>
      </c>
      <c r="J84">
        <f t="shared" si="65"/>
        <v>-0.26379350604411889</v>
      </c>
      <c r="K84">
        <f t="shared" si="65"/>
        <v>-0.22231727760511208</v>
      </c>
      <c r="L84">
        <f t="shared" si="65"/>
        <v>-0.18746461869082148</v>
      </c>
      <c r="M84">
        <f t="shared" si="65"/>
        <v>-0.1574206080999597</v>
      </c>
    </row>
    <row r="85" spans="1:13" x14ac:dyDescent="0.15">
      <c r="A85" s="1"/>
      <c r="D85">
        <f t="shared" si="65"/>
        <v>-20.623301239362508</v>
      </c>
      <c r="E85">
        <f t="shared" si="65"/>
        <v>-0.59389408460253301</v>
      </c>
      <c r="F85">
        <f t="shared" si="65"/>
        <v>-0.37906712080439597</v>
      </c>
      <c r="G85">
        <f t="shared" si="65"/>
        <v>-0.27606643385279767</v>
      </c>
      <c r="H85">
        <f t="shared" si="65"/>
        <v>-0.21010658138653313</v>
      </c>
      <c r="I85">
        <f t="shared" si="65"/>
        <v>-0.1620050802205118</v>
      </c>
      <c r="J85">
        <f t="shared" si="65"/>
        <v>-0.12422593305551008</v>
      </c>
      <c r="K85">
        <f t="shared" si="65"/>
        <v>-9.3101275217227386E-2</v>
      </c>
      <c r="L85">
        <f t="shared" si="65"/>
        <v>-6.6593037173599601E-2</v>
      </c>
      <c r="M85">
        <f t="shared" si="65"/>
        <v>-4.3460996885174186E-2</v>
      </c>
    </row>
    <row r="86" spans="1:13" x14ac:dyDescent="0.15">
      <c r="A86" s="1"/>
      <c r="D86">
        <f t="shared" si="65"/>
        <v>-10.151235828236192</v>
      </c>
      <c r="E86">
        <f t="shared" si="65"/>
        <v>-0.26290375336076888</v>
      </c>
      <c r="F86">
        <f t="shared" si="65"/>
        <v>-0.14496313824508733</v>
      </c>
      <c r="G86">
        <f t="shared" si="65"/>
        <v>-8.4905409724130743E-2</v>
      </c>
      <c r="H86">
        <f t="shared" si="65"/>
        <v>-4.4549382216041683E-2</v>
      </c>
      <c r="I86">
        <f t="shared" si="65"/>
        <v>-1.3922518431621705E-2</v>
      </c>
      <c r="J86">
        <f t="shared" si="65"/>
        <v>1.0956585329592317E-2</v>
      </c>
      <c r="K86">
        <f t="shared" si="65"/>
        <v>3.2054907156706502E-2</v>
      </c>
      <c r="L86">
        <f t="shared" si="65"/>
        <v>5.0480896554701782E-2</v>
      </c>
      <c r="M86">
        <f t="shared" si="65"/>
        <v>6.6918132796039198E-2</v>
      </c>
    </row>
    <row r="87" spans="1:13" x14ac:dyDescent="0.15">
      <c r="A87" s="1"/>
      <c r="D87">
        <f t="shared" si="65"/>
        <v>1.8333333333333335E-3</v>
      </c>
      <c r="E87">
        <f t="shared" si="65"/>
        <v>5.8004070738373409E-2</v>
      </c>
      <c r="F87">
        <f t="shared" si="65"/>
        <v>8.2009653903265173E-2</v>
      </c>
      <c r="G87">
        <f t="shared" si="65"/>
        <v>0.10043253678188394</v>
      </c>
      <c r="H87">
        <f t="shared" si="65"/>
        <v>0.11596467373970221</v>
      </c>
      <c r="I87">
        <f t="shared" si="65"/>
        <v>0.12964920619373912</v>
      </c>
      <c r="J87">
        <f t="shared" si="65"/>
        <v>0.14202122298367165</v>
      </c>
      <c r="K87">
        <f t="shared" si="65"/>
        <v>0.15339862740223231</v>
      </c>
      <c r="L87">
        <f t="shared" si="65"/>
        <v>0.16398856667463135</v>
      </c>
      <c r="M87">
        <f t="shared" si="65"/>
        <v>0.17393493355594541</v>
      </c>
    </row>
    <row r="88" spans="1:13" x14ac:dyDescent="0.15">
      <c r="A88" s="1"/>
      <c r="D88">
        <f t="shared" si="65"/>
        <v>9.854767413848144</v>
      </c>
      <c r="E88">
        <f t="shared" si="65"/>
        <v>0.36942553221510266</v>
      </c>
      <c r="F88">
        <f t="shared" si="65"/>
        <v>0.30227289879210412</v>
      </c>
      <c r="G88">
        <f t="shared" si="65"/>
        <v>0.28029170453519892</v>
      </c>
      <c r="H88">
        <f t="shared" si="65"/>
        <v>0.27173377046902331</v>
      </c>
      <c r="I88">
        <f t="shared" si="65"/>
        <v>0.26897680418882919</v>
      </c>
      <c r="J88">
        <f t="shared" si="65"/>
        <v>0.26921145625620613</v>
      </c>
      <c r="K88">
        <f t="shared" si="65"/>
        <v>0.27115530350063238</v>
      </c>
      <c r="L88">
        <f t="shared" si="65"/>
        <v>0.27414083428231117</v>
      </c>
      <c r="M88">
        <f t="shared" si="65"/>
        <v>0.27778820852289571</v>
      </c>
    </row>
    <row r="89" spans="1:13" x14ac:dyDescent="0.15">
      <c r="A89" s="1"/>
      <c r="D89">
        <f t="shared" si="65"/>
        <v>19.42480270799194</v>
      </c>
      <c r="E89">
        <f t="shared" si="65"/>
        <v>0.67190541824012118</v>
      </c>
      <c r="F89">
        <f t="shared" si="65"/>
        <v>0.51621191536966049</v>
      </c>
      <c r="G89">
        <f t="shared" si="65"/>
        <v>0.45498673134741718</v>
      </c>
      <c r="H89">
        <f t="shared" si="65"/>
        <v>0.42303040366020089</v>
      </c>
      <c r="I89">
        <f t="shared" si="65"/>
        <v>0.40430400919857001</v>
      </c>
      <c r="J89">
        <f t="shared" si="65"/>
        <v>0.39274978621374679</v>
      </c>
      <c r="K89">
        <f t="shared" si="65"/>
        <v>0.38553093386350873</v>
      </c>
      <c r="L89">
        <f t="shared" si="65"/>
        <v>0.38113039496760781</v>
      </c>
      <c r="M89">
        <f t="shared" si="65"/>
        <v>0.37865963410277798</v>
      </c>
    </row>
    <row r="90" spans="1:13" x14ac:dyDescent="0.15">
      <c r="A90" s="1"/>
      <c r="D90">
        <f t="shared" si="65"/>
        <v>28.727732080350805</v>
      </c>
      <c r="E90">
        <f t="shared" si="65"/>
        <v>0.96594289352214546</v>
      </c>
      <c r="F90">
        <f t="shared" si="65"/>
        <v>0.72417975457196926</v>
      </c>
      <c r="G90">
        <f t="shared" si="65"/>
        <v>0.62480590611377385</v>
      </c>
      <c r="H90">
        <f t="shared" si="65"/>
        <v>0.5701042492200501</v>
      </c>
      <c r="I90">
        <f t="shared" si="65"/>
        <v>0.53585414372469176</v>
      </c>
      <c r="J90">
        <f t="shared" si="65"/>
        <v>0.51284008087310295</v>
      </c>
      <c r="K90">
        <f t="shared" si="65"/>
        <v>0.49671426584515493</v>
      </c>
      <c r="L90">
        <f t="shared" si="65"/>
        <v>0.48513380728982602</v>
      </c>
      <c r="M90">
        <f t="shared" si="65"/>
        <v>0.47671567245751972</v>
      </c>
    </row>
    <row r="91" spans="1:13" x14ac:dyDescent="0.15">
      <c r="A91" s="1"/>
      <c r="D91">
        <f t="shared" si="65"/>
        <v>37.778061769001091</v>
      </c>
      <c r="E91">
        <f t="shared" si="65"/>
        <v>1.2519964563953117</v>
      </c>
      <c r="F91">
        <f t="shared" si="65"/>
        <v>0.92650070468145707</v>
      </c>
      <c r="G91">
        <f t="shared" si="65"/>
        <v>0.79001403116485569</v>
      </c>
      <c r="H91">
        <f t="shared" si="65"/>
        <v>0.71318464224648492</v>
      </c>
      <c r="I91">
        <f t="shared" si="65"/>
        <v>0.66383233644161799</v>
      </c>
      <c r="J91">
        <f t="shared" si="65"/>
        <v>0.62966959935828393</v>
      </c>
      <c r="K91">
        <f t="shared" si="65"/>
        <v>0.60487866977004545</v>
      </c>
      <c r="L91">
        <f t="shared" si="65"/>
        <v>0.58631324578555655</v>
      </c>
      <c r="M91">
        <f t="shared" si="65"/>
        <v>0.57210922426821487</v>
      </c>
    </row>
    <row r="92" spans="1:13" x14ac:dyDescent="0.15">
      <c r="A92" s="1"/>
      <c r="D92">
        <f t="shared" si="65"/>
        <v>46.589147458386215</v>
      </c>
      <c r="E92">
        <f t="shared" si="65"/>
        <v>1.5304882396714703</v>
      </c>
      <c r="F92">
        <f t="shared" si="65"/>
        <v>1.1234733332485789</v>
      </c>
      <c r="G92">
        <f t="shared" si="65"/>
        <v>0.95085490619211965</v>
      </c>
      <c r="H92">
        <f t="shared" si="65"/>
        <v>0.8524827282607228</v>
      </c>
      <c r="I92">
        <f t="shared" si="65"/>
        <v>0.78842744636513828</v>
      </c>
      <c r="J92">
        <f t="shared" si="65"/>
        <v>0.74341074844741162</v>
      </c>
      <c r="K92">
        <f t="shared" si="65"/>
        <v>0.71018376519863069</v>
      </c>
      <c r="L92">
        <f t="shared" si="65"/>
        <v>0.68481802221461341</v>
      </c>
      <c r="M92">
        <f t="shared" si="65"/>
        <v>0.66498106298950499</v>
      </c>
    </row>
    <row r="93" spans="1:13" x14ac:dyDescent="0.15">
      <c r="A93" s="1"/>
      <c r="D93">
        <f t="shared" ref="D93:M97" si="66">D70-$C$4*SQRT(D$7)</f>
        <v>55.173312825857778</v>
      </c>
      <c r="E93">
        <f t="shared" si="66"/>
        <v>1.8018077575379943</v>
      </c>
      <c r="F93">
        <f t="shared" si="66"/>
        <v>1.3153731372106172</v>
      </c>
      <c r="G93">
        <f t="shared" si="66"/>
        <v>1.1075534922410779</v>
      </c>
      <c r="H93">
        <f t="shared" si="66"/>
        <v>0.98819333735842441</v>
      </c>
      <c r="I93">
        <f t="shared" si="66"/>
        <v>0.90981373918604402</v>
      </c>
      <c r="J93">
        <f t="shared" si="66"/>
        <v>0.85422261287446699</v>
      </c>
      <c r="K93">
        <f t="shared" si="66"/>
        <v>0.8127768377283151</v>
      </c>
      <c r="L93">
        <f t="shared" si="66"/>
        <v>0.78078591086782767</v>
      </c>
      <c r="M93">
        <f t="shared" si="66"/>
        <v>0.75546108437042703</v>
      </c>
    </row>
    <row r="94" spans="1:13" x14ac:dyDescent="0.15">
      <c r="A94" s="1"/>
      <c r="D94">
        <f t="shared" si="66"/>
        <v>63.541953202883235</v>
      </c>
      <c r="E94">
        <f t="shared" si="66"/>
        <v>2.066315181975189</v>
      </c>
      <c r="F94">
        <f t="shared" si="66"/>
        <v>1.5024548602474848</v>
      </c>
      <c r="G94">
        <f t="shared" si="66"/>
        <v>1.2603178039820069</v>
      </c>
      <c r="H94">
        <f t="shared" si="66"/>
        <v>1.1204966230324589</v>
      </c>
      <c r="I94">
        <f t="shared" si="66"/>
        <v>1.0281523531144099</v>
      </c>
      <c r="J94">
        <f t="shared" si="66"/>
        <v>0.96225229347821695</v>
      </c>
      <c r="K94">
        <f t="shared" si="66"/>
        <v>0.91279407789337741</v>
      </c>
      <c r="L94">
        <f t="shared" si="66"/>
        <v>0.87434430746215241</v>
      </c>
      <c r="M94">
        <f t="shared" si="66"/>
        <v>0.84366939907878447</v>
      </c>
    </row>
    <row r="95" spans="1:13" x14ac:dyDescent="0.15">
      <c r="A95" s="1"/>
      <c r="D95">
        <f t="shared" si="66"/>
        <v>71.705626538981832</v>
      </c>
      <c r="E95">
        <f t="shared" si="66"/>
        <v>2.3243442178513325</v>
      </c>
      <c r="F95">
        <f t="shared" si="66"/>
        <v>1.684954526288853</v>
      </c>
      <c r="G95">
        <f t="shared" si="66"/>
        <v>1.4093405701998749</v>
      </c>
      <c r="H95">
        <f t="shared" si="66"/>
        <v>1.2495595002592674</v>
      </c>
      <c r="I95">
        <f t="shared" si="66"/>
        <v>1.1435925851752899</v>
      </c>
      <c r="J95">
        <f t="shared" si="66"/>
        <v>1.0676360814437298</v>
      </c>
      <c r="K95">
        <f t="shared" si="66"/>
        <v>1.0103616683143088</v>
      </c>
      <c r="L95">
        <f t="shared" si="66"/>
        <v>0.96561124608482785</v>
      </c>
      <c r="M95">
        <f t="shared" si="66"/>
        <v>0.92971729149195559</v>
      </c>
    </row>
    <row r="96" spans="1:13" x14ac:dyDescent="0.15">
      <c r="A96" s="1"/>
      <c r="D96">
        <f t="shared" si="66"/>
        <v>79.674133490166639</v>
      </c>
      <c r="E96">
        <f t="shared" si="66"/>
        <v>2.5762046342762224</v>
      </c>
      <c r="F96">
        <f t="shared" si="66"/>
        <v>1.86309122989862</v>
      </c>
      <c r="G96">
        <f t="shared" si="66"/>
        <v>1.5548006957589127</v>
      </c>
      <c r="H96">
        <f t="shared" si="66"/>
        <v>1.37553691165006</v>
      </c>
      <c r="I96">
        <f t="shared" si="66"/>
        <v>1.2562730237170801</v>
      </c>
      <c r="J96">
        <f t="shared" si="66"/>
        <v>1.1705004921535651</v>
      </c>
      <c r="K96">
        <f t="shared" si="66"/>
        <v>1.1055967408694163</v>
      </c>
      <c r="L96">
        <f t="shared" si="66"/>
        <v>1.0546962945534257</v>
      </c>
      <c r="M96">
        <f t="shared" si="66"/>
        <v>1.0137080638563043</v>
      </c>
    </row>
    <row r="97" spans="1:13" x14ac:dyDescent="0.15">
      <c r="A97" s="1"/>
      <c r="D97">
        <f t="shared" si="66"/>
        <v>87.456588155830346</v>
      </c>
      <c r="E97">
        <f t="shared" si="66"/>
        <v>2.8221845003803043</v>
      </c>
      <c r="F97">
        <f t="shared" si="66"/>
        <v>2.0370687176044755</v>
      </c>
      <c r="G97">
        <f t="shared" si="66"/>
        <v>1.6968645528603543</v>
      </c>
      <c r="H97">
        <f t="shared" si="66"/>
        <v>1.498572945759403</v>
      </c>
      <c r="I97">
        <f t="shared" si="66"/>
        <v>1.36632254868213</v>
      </c>
      <c r="J97">
        <f t="shared" si="66"/>
        <v>1.2709631783209501</v>
      </c>
      <c r="K97">
        <f t="shared" si="66"/>
        <v>1.1986082221019347</v>
      </c>
      <c r="L97">
        <f t="shared" si="66"/>
        <v>1.1417013452288522</v>
      </c>
      <c r="M97">
        <f t="shared" si="66"/>
        <v>1.0957377818780012</v>
      </c>
    </row>
    <row r="98" spans="1:13" x14ac:dyDescent="0.15">
      <c r="A98" s="1"/>
    </row>
    <row r="99" spans="1:13" x14ac:dyDescent="0.15">
      <c r="A99" s="1"/>
    </row>
    <row r="100" spans="1:13" x14ac:dyDescent="0.15">
      <c r="A100" s="1"/>
    </row>
    <row r="101" spans="1:13" x14ac:dyDescent="0.15">
      <c r="A101" s="1"/>
    </row>
    <row r="102" spans="1:13" x14ac:dyDescent="0.15">
      <c r="A102" s="1"/>
    </row>
    <row r="103" spans="1:13" x14ac:dyDescent="0.15">
      <c r="A103" s="1"/>
    </row>
    <row r="104" spans="1:13" x14ac:dyDescent="0.15">
      <c r="A104" s="1"/>
    </row>
    <row r="105" spans="1:13" x14ac:dyDescent="0.15">
      <c r="A105" s="1"/>
    </row>
    <row r="106" spans="1:13" x14ac:dyDescent="0.15">
      <c r="A106" s="1"/>
    </row>
    <row r="107" spans="1:13" x14ac:dyDescent="0.15">
      <c r="A107" s="1"/>
    </row>
    <row r="108" spans="1:13" x14ac:dyDescent="0.15">
      <c r="A108" s="1"/>
    </row>
    <row r="109" spans="1:13" x14ac:dyDescent="0.15">
      <c r="A109" s="1"/>
    </row>
    <row r="110" spans="1:13" x14ac:dyDescent="0.15">
      <c r="A110" s="1"/>
    </row>
    <row r="111" spans="1:13" x14ac:dyDescent="0.15">
      <c r="A111" s="1"/>
    </row>
    <row r="112" spans="1:13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16993-02BD-40B6-A03B-D9639F1B8F70}">
  <sheetPr codeName="Sheet14"/>
  <dimension ref="A1:V12840"/>
  <sheetViews>
    <sheetView workbookViewId="0">
      <selection activeCell="B6" sqref="B6"/>
    </sheetView>
  </sheetViews>
  <sheetFormatPr defaultColWidth="12" defaultRowHeight="12" x14ac:dyDescent="0.15"/>
  <cols>
    <col min="3" max="3" width="11.44140625" customWidth="1"/>
    <col min="4" max="4" width="7" customWidth="1"/>
    <col min="5" max="14" width="6.88671875" customWidth="1"/>
    <col min="15" max="15" width="16.88671875" bestFit="1" customWidth="1"/>
  </cols>
  <sheetData>
    <row r="1" spans="1:13" x14ac:dyDescent="0.15">
      <c r="A1" s="3" t="s">
        <v>13</v>
      </c>
      <c r="C1" s="3" t="s">
        <v>80</v>
      </c>
      <c r="D1" s="3"/>
      <c r="F1" s="3" t="s">
        <v>18</v>
      </c>
    </row>
    <row r="2" spans="1:13" x14ac:dyDescent="0.15">
      <c r="B2" t="s">
        <v>2</v>
      </c>
      <c r="C2">
        <v>1E-4</v>
      </c>
    </row>
    <row r="3" spans="1:13" x14ac:dyDescent="0.15">
      <c r="B3" t="s">
        <v>8</v>
      </c>
      <c r="C3">
        <v>0</v>
      </c>
      <c r="D3" t="s">
        <v>17</v>
      </c>
      <c r="E3">
        <f>+C2-C3</f>
        <v>1E-4</v>
      </c>
    </row>
    <row r="4" spans="1:13" x14ac:dyDescent="0.15">
      <c r="B4" t="s">
        <v>3</v>
      </c>
      <c r="C4">
        <v>0.1</v>
      </c>
    </row>
    <row r="5" spans="1:13" x14ac:dyDescent="0.15">
      <c r="B5" t="s">
        <v>84</v>
      </c>
      <c r="C5" s="1">
        <f>+C28</f>
        <v>130</v>
      </c>
    </row>
    <row r="6" spans="1:13" x14ac:dyDescent="0.15">
      <c r="C6" t="s">
        <v>7</v>
      </c>
    </row>
    <row r="7" spans="1:13" x14ac:dyDescent="0.15">
      <c r="C7" t="s">
        <v>5</v>
      </c>
      <c r="D7" s="2">
        <v>1E-4</v>
      </c>
      <c r="E7" s="2">
        <f>+D7+0.1</f>
        <v>0.10010000000000001</v>
      </c>
      <c r="F7" s="2">
        <f t="shared" ref="F7:M7" si="0">+E7+0.1</f>
        <v>0.2001</v>
      </c>
      <c r="G7" s="2">
        <f t="shared" si="0"/>
        <v>0.30010000000000003</v>
      </c>
      <c r="H7" s="2">
        <f t="shared" si="0"/>
        <v>0.40010000000000001</v>
      </c>
      <c r="I7" s="2">
        <f t="shared" si="0"/>
        <v>0.50009999999999999</v>
      </c>
      <c r="J7" s="2">
        <f t="shared" si="0"/>
        <v>0.60009999999999997</v>
      </c>
      <c r="K7" s="2">
        <f t="shared" si="0"/>
        <v>0.70009999999999994</v>
      </c>
      <c r="L7" s="2">
        <f t="shared" si="0"/>
        <v>0.80009999999999992</v>
      </c>
      <c r="M7" s="2">
        <f t="shared" si="0"/>
        <v>0.9000999999999999</v>
      </c>
    </row>
    <row r="8" spans="1:13" x14ac:dyDescent="0.15">
      <c r="C8" s="1">
        <v>70</v>
      </c>
      <c r="D8" s="2">
        <f t="shared" ref="D8:M8" si="1">$C$5*EXP(-$C$2*D$7)*NORMSDIST(-D77)-$C8*EXP(-$C$3*D$7)*NORMSDIST(-D54)+D31</f>
        <v>59.99999870000002</v>
      </c>
      <c r="E8" s="2">
        <f t="shared" si="1"/>
        <v>59.998698706512982</v>
      </c>
      <c r="F8" s="2">
        <f t="shared" si="1"/>
        <v>59.997398726025835</v>
      </c>
      <c r="G8" s="2">
        <f t="shared" si="1"/>
        <v>59.996098758538409</v>
      </c>
      <c r="H8" s="2">
        <f t="shared" si="1"/>
        <v>59.994798804050617</v>
      </c>
      <c r="I8" s="2">
        <f t="shared" si="1"/>
        <v>59.993498862562291</v>
      </c>
      <c r="J8" s="2">
        <f t="shared" si="1"/>
        <v>59.992198934073315</v>
      </c>
      <c r="K8" s="2">
        <f t="shared" si="1"/>
        <v>59.990899018583733</v>
      </c>
      <c r="L8" s="2">
        <f t="shared" si="1"/>
        <v>59.989599116098304</v>
      </c>
      <c r="M8" s="2">
        <f t="shared" si="1"/>
        <v>59.988299226692703</v>
      </c>
    </row>
    <row r="9" spans="1:13" x14ac:dyDescent="0.15">
      <c r="C9" s="1">
        <f>+C8+3</f>
        <v>73</v>
      </c>
      <c r="D9" s="2">
        <f t="shared" ref="D9:M9" si="2">$C$5*EXP(-$C$2*D$7)*NORMSDIST(-D78)-$C9*EXP(-$C$3*D$7)*NORMSDIST(-D55)+D32</f>
        <v>56.99999870000002</v>
      </c>
      <c r="E9" s="2">
        <f t="shared" si="2"/>
        <v>56.998698706512982</v>
      </c>
      <c r="F9" s="2">
        <f t="shared" si="2"/>
        <v>56.997398726025835</v>
      </c>
      <c r="G9" s="2">
        <f t="shared" si="2"/>
        <v>56.996098758538409</v>
      </c>
      <c r="H9" s="2">
        <f t="shared" si="2"/>
        <v>56.994798804050617</v>
      </c>
      <c r="I9" s="2">
        <f t="shared" si="2"/>
        <v>56.993498862562276</v>
      </c>
      <c r="J9" s="2">
        <f t="shared" si="2"/>
        <v>56.992198934073407</v>
      </c>
      <c r="K9" s="2">
        <f t="shared" si="2"/>
        <v>56.990899018589673</v>
      </c>
      <c r="L9" s="2">
        <f t="shared" si="2"/>
        <v>56.989599116237692</v>
      </c>
      <c r="M9" s="2">
        <f t="shared" si="2"/>
        <v>56.988299228333034</v>
      </c>
    </row>
    <row r="10" spans="1:13" x14ac:dyDescent="0.15">
      <c r="C10" s="1">
        <f t="shared" ref="C10:C28" si="3">+C9+3</f>
        <v>76</v>
      </c>
      <c r="D10" s="2">
        <f t="shared" ref="D10:M10" si="4">$C$5*EXP(-$C$2*D$7)*NORMSDIST(-D79)-$C10*EXP(-$C$3*D$7)*NORMSDIST(-D56)+D33</f>
        <v>53.99999870000002</v>
      </c>
      <c r="E10" s="2">
        <f t="shared" si="4"/>
        <v>53.998698706512982</v>
      </c>
      <c r="F10" s="2">
        <f t="shared" si="4"/>
        <v>53.997398726025835</v>
      </c>
      <c r="G10" s="2">
        <f t="shared" si="4"/>
        <v>53.996098758538409</v>
      </c>
      <c r="H10" s="2">
        <f t="shared" si="4"/>
        <v>53.994798804050617</v>
      </c>
      <c r="I10" s="2">
        <f t="shared" si="4"/>
        <v>53.993498862562305</v>
      </c>
      <c r="J10" s="2">
        <f t="shared" si="4"/>
        <v>53.992198934077884</v>
      </c>
      <c r="K10" s="2">
        <f t="shared" si="4"/>
        <v>53.990899018759443</v>
      </c>
      <c r="L10" s="2">
        <f t="shared" si="4"/>
        <v>53.989599118883319</v>
      </c>
      <c r="M10" s="2">
        <f t="shared" si="4"/>
        <v>53.988299251021829</v>
      </c>
    </row>
    <row r="11" spans="1:13" x14ac:dyDescent="0.15">
      <c r="C11" s="1">
        <f t="shared" si="3"/>
        <v>79</v>
      </c>
      <c r="D11" s="2">
        <f t="shared" ref="D11:M11" si="5">$C$5*EXP(-$C$2*D$7)*NORMSDIST(-D80)-$C11*EXP(-$C$3*D$7)*NORMSDIST(-D57)+D34</f>
        <v>50.99999870000002</v>
      </c>
      <c r="E11" s="2">
        <f t="shared" si="5"/>
        <v>50.998698706512982</v>
      </c>
      <c r="F11" s="2">
        <f t="shared" si="5"/>
        <v>50.997398726025835</v>
      </c>
      <c r="G11" s="2">
        <f t="shared" si="5"/>
        <v>50.996098758538409</v>
      </c>
      <c r="H11" s="2">
        <f t="shared" si="5"/>
        <v>50.994798804050617</v>
      </c>
      <c r="I11" s="2">
        <f t="shared" si="5"/>
        <v>50.993498862564131</v>
      </c>
      <c r="J11" s="2">
        <f t="shared" si="5"/>
        <v>50.992198934224128</v>
      </c>
      <c r="K11" s="2">
        <f t="shared" si="5"/>
        <v>50.990899022188927</v>
      </c>
      <c r="L11" s="2">
        <f t="shared" si="5"/>
        <v>50.98959915605213</v>
      </c>
      <c r="M11" s="2">
        <f t="shared" si="5"/>
        <v>50.988299491094921</v>
      </c>
    </row>
    <row r="12" spans="1:13" x14ac:dyDescent="0.15">
      <c r="C12" s="1">
        <f t="shared" si="3"/>
        <v>82</v>
      </c>
      <c r="D12" s="2">
        <f t="shared" ref="D12:M12" si="6">$C$5*EXP(-$C$2*D$7)*NORMSDIST(-D81)-$C12*EXP(-$C$3*D$7)*NORMSDIST(-D58)+D35</f>
        <v>47.99999870000002</v>
      </c>
      <c r="E12" s="2">
        <f t="shared" si="6"/>
        <v>47.998698706512982</v>
      </c>
      <c r="F12" s="2">
        <f t="shared" si="6"/>
        <v>47.997398726025835</v>
      </c>
      <c r="G12" s="2">
        <f t="shared" si="6"/>
        <v>47.996098758538409</v>
      </c>
      <c r="H12" s="2">
        <f t="shared" si="6"/>
        <v>47.994798804050902</v>
      </c>
      <c r="I12" s="2">
        <f t="shared" si="6"/>
        <v>47.993498862640337</v>
      </c>
      <c r="J12" s="2">
        <f t="shared" si="6"/>
        <v>47.992198937563103</v>
      </c>
      <c r="K12" s="2">
        <f t="shared" si="6"/>
        <v>47.990899073034207</v>
      </c>
      <c r="L12" s="2">
        <f t="shared" si="6"/>
        <v>47.989599554158723</v>
      </c>
      <c r="M12" s="2">
        <f t="shared" si="6"/>
        <v>47.988301486106842</v>
      </c>
    </row>
    <row r="13" spans="1:13" x14ac:dyDescent="0.15">
      <c r="C13" s="1">
        <f t="shared" si="3"/>
        <v>85</v>
      </c>
      <c r="D13" s="2">
        <f t="shared" ref="D13:M13" si="7">$C$5*EXP(-$C$2*D$7)*NORMSDIST(-D82)-$C13*EXP(-$C$3*D$7)*NORMSDIST(-D59)+D36</f>
        <v>44.99999870000002</v>
      </c>
      <c r="E13" s="2">
        <f t="shared" si="7"/>
        <v>44.998698706512982</v>
      </c>
      <c r="F13" s="2">
        <f t="shared" si="7"/>
        <v>44.997398726025835</v>
      </c>
      <c r="G13" s="2">
        <f t="shared" si="7"/>
        <v>44.996098758538423</v>
      </c>
      <c r="H13" s="2">
        <f t="shared" si="7"/>
        <v>44.994798804068374</v>
      </c>
      <c r="I13" s="2">
        <f t="shared" si="7"/>
        <v>44.99349886479073</v>
      </c>
      <c r="J13" s="2">
        <f t="shared" si="7"/>
        <v>44.992198992598198</v>
      </c>
      <c r="K13" s="2">
        <f t="shared" si="7"/>
        <v>44.990899642809595</v>
      </c>
      <c r="L13" s="2">
        <f t="shared" si="7"/>
        <v>44.989602890291273</v>
      </c>
      <c r="M13" s="2">
        <f t="shared" si="7"/>
        <v>44.988314810935826</v>
      </c>
    </row>
    <row r="14" spans="1:13" x14ac:dyDescent="0.15">
      <c r="C14" s="1">
        <f t="shared" si="3"/>
        <v>88</v>
      </c>
      <c r="D14" s="2">
        <f t="shared" ref="D14:M14" si="8">$C$5*EXP(-$C$2*D$7)*NORMSDIST(-D83)-$C14*EXP(-$C$3*D$7)*NORMSDIST(-D60)+D37</f>
        <v>41.99999870000002</v>
      </c>
      <c r="E14" s="2">
        <f t="shared" si="8"/>
        <v>41.998698706512982</v>
      </c>
      <c r="F14" s="2">
        <f t="shared" si="8"/>
        <v>41.997398726025835</v>
      </c>
      <c r="G14" s="2">
        <f t="shared" si="8"/>
        <v>41.996098758539247</v>
      </c>
      <c r="H14" s="2">
        <f t="shared" si="8"/>
        <v>41.994798804776032</v>
      </c>
      <c r="I14" s="2">
        <f t="shared" si="8"/>
        <v>41.993498907386837</v>
      </c>
      <c r="J14" s="2">
        <f t="shared" si="8"/>
        <v>41.992199667583961</v>
      </c>
      <c r="K14" s="2">
        <f t="shared" si="8"/>
        <v>41.990904596143857</v>
      </c>
      <c r="L14" s="2">
        <f t="shared" si="8"/>
        <v>41.989625269793251</v>
      </c>
      <c r="M14" s="2">
        <f t="shared" si="8"/>
        <v>41.988387818483588</v>
      </c>
    </row>
    <row r="15" spans="1:13" x14ac:dyDescent="0.15">
      <c r="C15" s="1">
        <f t="shared" si="3"/>
        <v>91</v>
      </c>
      <c r="D15" s="2">
        <f t="shared" ref="D15:M15" si="9">$C$5*EXP(-$C$2*D$7)*NORMSDIST(-D84)-$C15*EXP(-$C$3*D$7)*NORMSDIST(-D61)+D38</f>
        <v>38.99999870000002</v>
      </c>
      <c r="E15" s="2">
        <f t="shared" si="9"/>
        <v>38.998698706512982</v>
      </c>
      <c r="F15" s="2">
        <f t="shared" si="9"/>
        <v>38.997398726025835</v>
      </c>
      <c r="G15" s="2">
        <f t="shared" si="9"/>
        <v>38.996098758604354</v>
      </c>
      <c r="H15" s="2">
        <f t="shared" si="9"/>
        <v>38.994798823961567</v>
      </c>
      <c r="I15" s="2">
        <f t="shared" si="9"/>
        <v>38.993499518988926</v>
      </c>
      <c r="J15" s="2">
        <f t="shared" si="9"/>
        <v>38.992205995013407</v>
      </c>
      <c r="K15" s="2">
        <f t="shared" si="9"/>
        <v>38.990938783684939</v>
      </c>
      <c r="L15" s="2">
        <f t="shared" si="9"/>
        <v>38.98974791405066</v>
      </c>
      <c r="M15" s="2">
        <f t="shared" si="9"/>
        <v>38.988721973835879</v>
      </c>
    </row>
    <row r="16" spans="1:13" x14ac:dyDescent="0.15">
      <c r="C16" s="1">
        <f t="shared" si="3"/>
        <v>94</v>
      </c>
      <c r="D16" s="2">
        <f t="shared" ref="D16:M16" si="10">$C$5*EXP(-$C$2*D$7)*NORMSDIST(-D85)-$C16*EXP(-$C$3*D$7)*NORMSDIST(-D62)+D39</f>
        <v>35.99999870000002</v>
      </c>
      <c r="E16" s="2">
        <f t="shared" si="10"/>
        <v>35.998698706512982</v>
      </c>
      <c r="F16" s="2">
        <f t="shared" si="10"/>
        <v>35.99739872602612</v>
      </c>
      <c r="G16" s="2">
        <f t="shared" si="10"/>
        <v>35.996098761712609</v>
      </c>
      <c r="H16" s="2">
        <f t="shared" si="10"/>
        <v>35.994799184798055</v>
      </c>
      <c r="I16" s="2">
        <f t="shared" si="10"/>
        <v>35.993506068446116</v>
      </c>
      <c r="J16" s="2">
        <f t="shared" si="10"/>
        <v>35.992252427387207</v>
      </c>
      <c r="K16" s="2">
        <f t="shared" si="10"/>
        <v>35.991130018435015</v>
      </c>
      <c r="L16" s="2">
        <f t="shared" si="10"/>
        <v>35.990307042851853</v>
      </c>
      <c r="M16" s="2">
        <f t="shared" si="10"/>
        <v>35.99002047686043</v>
      </c>
    </row>
    <row r="17" spans="1:22" x14ac:dyDescent="0.15">
      <c r="C17" s="1">
        <f t="shared" si="3"/>
        <v>97</v>
      </c>
      <c r="D17" s="2">
        <f t="shared" ref="D17:M17" si="11">$C$5*EXP(-$C$2*D$7)*NORMSDIST(-D86)-$C17*EXP(-$C$3*D$7)*NORMSDIST(-D63)+D40</f>
        <v>32.99999870000002</v>
      </c>
      <c r="E17" s="2">
        <f t="shared" si="11"/>
        <v>32.998698706512982</v>
      </c>
      <c r="F17" s="2">
        <f t="shared" si="11"/>
        <v>32.997398726069527</v>
      </c>
      <c r="G17" s="2">
        <f t="shared" si="11"/>
        <v>32.996098856887855</v>
      </c>
      <c r="H17" s="2">
        <f t="shared" si="11"/>
        <v>32.994804044545916</v>
      </c>
      <c r="I17" s="2">
        <f t="shared" si="11"/>
        <v>32.993559730644286</v>
      </c>
      <c r="J17" s="2">
        <f t="shared" si="11"/>
        <v>32.992524935366284</v>
      </c>
      <c r="K17" s="2">
        <f t="shared" si="11"/>
        <v>32.992013144688741</v>
      </c>
      <c r="L17" s="2">
        <f t="shared" si="11"/>
        <v>32.992462364496326</v>
      </c>
      <c r="M17" s="2">
        <f t="shared" si="11"/>
        <v>32.9943672562163</v>
      </c>
    </row>
    <row r="18" spans="1:22" x14ac:dyDescent="0.15">
      <c r="C18" s="1">
        <f t="shared" si="3"/>
        <v>100</v>
      </c>
      <c r="D18" s="2">
        <f t="shared" ref="D18:M18" si="12">$C$5*EXP(-$C$2*D$7)*NORMSDIST(-D87)-$C18*EXP(-$C$3*D$7)*NORMSDIST(-D64)+D41</f>
        <v>29.99999870000002</v>
      </c>
      <c r="E18" s="2">
        <f t="shared" si="12"/>
        <v>29.998698706512997</v>
      </c>
      <c r="F18" s="2">
        <f t="shared" si="12"/>
        <v>29.997398729750053</v>
      </c>
      <c r="G18" s="2">
        <f t="shared" si="12"/>
        <v>29.996100798091735</v>
      </c>
      <c r="H18" s="2">
        <f t="shared" si="12"/>
        <v>29.994852268999022</v>
      </c>
      <c r="I18" s="2">
        <f t="shared" si="12"/>
        <v>29.993903952337455</v>
      </c>
      <c r="J18" s="2">
        <f t="shared" si="12"/>
        <v>29.993828958343606</v>
      </c>
      <c r="K18" s="2">
        <f t="shared" si="12"/>
        <v>29.995436672305789</v>
      </c>
      <c r="L18" s="2">
        <f t="shared" si="12"/>
        <v>29.999591247260941</v>
      </c>
      <c r="M18" s="2">
        <f t="shared" si="12"/>
        <v>30.00706768502409</v>
      </c>
    </row>
    <row r="19" spans="1:22" x14ac:dyDescent="0.15">
      <c r="C19" s="1">
        <f t="shared" si="3"/>
        <v>103</v>
      </c>
      <c r="D19" s="2">
        <f t="shared" ref="D19:M19" si="13">$C$5*EXP(-$C$2*D$7)*NORMSDIST(-D88)-$C19*EXP(-$C$3*D$7)*NORMSDIST(-D65)+D42</f>
        <v>26.99999870000002</v>
      </c>
      <c r="E19" s="2">
        <f t="shared" si="13"/>
        <v>26.998698706513085</v>
      </c>
      <c r="F19" s="2">
        <f t="shared" si="13"/>
        <v>26.99739890852096</v>
      </c>
      <c r="G19" s="2">
        <f t="shared" si="13"/>
        <v>26.996128086260555</v>
      </c>
      <c r="H19" s="2">
        <f t="shared" si="13"/>
        <v>26.995214060949767</v>
      </c>
      <c r="I19" s="2">
        <f t="shared" si="13"/>
        <v>26.99566897118574</v>
      </c>
      <c r="J19" s="2">
        <f t="shared" si="13"/>
        <v>26.999006641978688</v>
      </c>
      <c r="K19" s="2">
        <f t="shared" si="13"/>
        <v>27.006747167759745</v>
      </c>
      <c r="L19" s="2">
        <f t="shared" si="13"/>
        <v>27.020094297732669</v>
      </c>
      <c r="M19" s="2">
        <f t="shared" si="13"/>
        <v>27.039843916151131</v>
      </c>
    </row>
    <row r="20" spans="1:22" x14ac:dyDescent="0.15">
      <c r="C20" s="1">
        <f t="shared" si="3"/>
        <v>106</v>
      </c>
      <c r="D20" s="2">
        <f t="shared" ref="D20:M20" si="14">$C$5*EXP(-$C$2*D$7)*NORMSDIST(-D89)-$C20*EXP(-$C$3*D$7)*NORMSDIST(-D66)+D43</f>
        <v>23.99999870000002</v>
      </c>
      <c r="E20" s="2">
        <f t="shared" si="14"/>
        <v>23.998698706574533</v>
      </c>
      <c r="F20" s="2">
        <f t="shared" si="14"/>
        <v>23.997404117393806</v>
      </c>
      <c r="G20" s="2">
        <f t="shared" si="14"/>
        <v>23.996400772116687</v>
      </c>
      <c r="H20" s="2">
        <f t="shared" si="14"/>
        <v>23.997314762463407</v>
      </c>
      <c r="I20" s="2">
        <f t="shared" si="14"/>
        <v>24.00304179168387</v>
      </c>
      <c r="J20" s="2">
        <f t="shared" si="14"/>
        <v>24.016338947996097</v>
      </c>
      <c r="K20" s="2">
        <f t="shared" si="14"/>
        <v>24.039034325254711</v>
      </c>
      <c r="L20" s="2">
        <f t="shared" si="14"/>
        <v>24.071994825847373</v>
      </c>
      <c r="M20" s="2">
        <f t="shared" si="14"/>
        <v>24.115369869629308</v>
      </c>
    </row>
    <row r="21" spans="1:22" x14ac:dyDescent="0.15">
      <c r="C21" s="1">
        <f t="shared" si="3"/>
        <v>109</v>
      </c>
      <c r="D21" s="2">
        <f t="shared" ref="D21:M21" si="15">$C$5*EXP(-$C$2*D$7)*NORMSDIST(-D90)-$C21*EXP(-$C$3*D$7)*NORMSDIST(-D67)+D44</f>
        <v>20.99999870000002</v>
      </c>
      <c r="E21" s="2">
        <f t="shared" si="15"/>
        <v>20.998698722966431</v>
      </c>
      <c r="F21" s="2">
        <f t="shared" si="15"/>
        <v>20.997499074098926</v>
      </c>
      <c r="G21" s="2">
        <f t="shared" si="15"/>
        <v>20.998393287299763</v>
      </c>
      <c r="H21" s="2">
        <f t="shared" si="15"/>
        <v>21.006959921934769</v>
      </c>
      <c r="I21" s="2">
        <f t="shared" si="15"/>
        <v>21.028571461771271</v>
      </c>
      <c r="J21" s="2">
        <f t="shared" si="15"/>
        <v>21.065975950484876</v>
      </c>
      <c r="K21" s="2">
        <f t="shared" si="15"/>
        <v>21.119685323227685</v>
      </c>
      <c r="L21" s="2">
        <f t="shared" si="15"/>
        <v>21.188921728454289</v>
      </c>
      <c r="M21" s="2">
        <f t="shared" si="15"/>
        <v>21.27231404895749</v>
      </c>
    </row>
    <row r="22" spans="1:22" x14ac:dyDescent="0.15">
      <c r="C22" s="1">
        <f t="shared" si="3"/>
        <v>112</v>
      </c>
      <c r="D22" s="2">
        <f t="shared" ref="D22:M22" si="16">$C$5*EXP(-$C$2*D$7)*NORMSDIST(-D91)-$C22*EXP(-$C$3*D$7)*NORMSDIST(-D68)+D45</f>
        <v>17.99999870000002</v>
      </c>
      <c r="E22" s="2">
        <f t="shared" si="16"/>
        <v>17.998700567374247</v>
      </c>
      <c r="F22" s="2">
        <f t="shared" si="16"/>
        <v>17.998624661862397</v>
      </c>
      <c r="G22" s="2">
        <f t="shared" si="16"/>
        <v>18.009320268562998</v>
      </c>
      <c r="H22" s="2">
        <f t="shared" si="16"/>
        <v>18.042680293010271</v>
      </c>
      <c r="I22" s="2">
        <f t="shared" si="16"/>
        <v>18.103039881941374</v>
      </c>
      <c r="J22" s="2">
        <f t="shared" si="16"/>
        <v>18.18924749905301</v>
      </c>
      <c r="K22" s="2">
        <f t="shared" si="16"/>
        <v>18.298044865327828</v>
      </c>
      <c r="L22" s="2">
        <f t="shared" si="16"/>
        <v>18.425791259203915</v>
      </c>
      <c r="M22" s="2">
        <f t="shared" si="16"/>
        <v>18.569129753166298</v>
      </c>
    </row>
    <row r="23" spans="1:22" x14ac:dyDescent="0.15">
      <c r="C23" s="1">
        <f t="shared" si="3"/>
        <v>115</v>
      </c>
      <c r="D23" s="2">
        <f t="shared" ref="D23:M23" si="17">$C$5*EXP(-$C$2*D$7)*NORMSDIST(-D92)-$C23*EXP(-$C$3*D$7)*NORMSDIST(-D69)+D46</f>
        <v>14.99999870000002</v>
      </c>
      <c r="E23" s="2">
        <f t="shared" si="17"/>
        <v>14.998794640661545</v>
      </c>
      <c r="F23" s="2">
        <f t="shared" si="17"/>
        <v>15.00761571543922</v>
      </c>
      <c r="G23" s="2">
        <f t="shared" si="17"/>
        <v>15.055399486257693</v>
      </c>
      <c r="H23" s="2">
        <f t="shared" si="17"/>
        <v>15.15138232256308</v>
      </c>
      <c r="I23" s="2">
        <f t="shared" si="17"/>
        <v>15.28879431841213</v>
      </c>
      <c r="J23" s="2">
        <f t="shared" si="17"/>
        <v>15.458098507874279</v>
      </c>
      <c r="K23" s="2">
        <f t="shared" si="17"/>
        <v>15.651078276966974</v>
      </c>
      <c r="L23" s="2">
        <f t="shared" si="17"/>
        <v>15.861409502655059</v>
      </c>
      <c r="M23" s="2">
        <f t="shared" si="17"/>
        <v>16.084379617089791</v>
      </c>
    </row>
    <row r="24" spans="1:22" x14ac:dyDescent="0.15">
      <c r="C24" s="1">
        <f t="shared" si="3"/>
        <v>118</v>
      </c>
      <c r="D24" s="2">
        <f t="shared" ref="D24:M24" si="18">$C$5*EXP(-$C$2*D$7)*NORMSDIST(-D93)-$C24*EXP(-$C$3*D$7)*NORMSDIST(-D70)+D47</f>
        <v>11.99999870000002</v>
      </c>
      <c r="E24" s="2">
        <f t="shared" si="18"/>
        <v>12.001120400662188</v>
      </c>
      <c r="F24" s="2">
        <f t="shared" si="18"/>
        <v>12.05766694013832</v>
      </c>
      <c r="G24" s="2">
        <f t="shared" si="18"/>
        <v>12.208294521595537</v>
      </c>
      <c r="H24" s="2">
        <f t="shared" si="18"/>
        <v>12.42800601595926</v>
      </c>
      <c r="I24" s="2">
        <f t="shared" si="18"/>
        <v>12.690680437951141</v>
      </c>
      <c r="J24" s="2">
        <f t="shared" si="18"/>
        <v>12.979189587372373</v>
      </c>
      <c r="K24" s="2">
        <f t="shared" si="18"/>
        <v>13.282917178296524</v>
      </c>
      <c r="L24" s="2">
        <f t="shared" si="18"/>
        <v>13.595236069743846</v>
      </c>
      <c r="M24" s="2">
        <f t="shared" si="18"/>
        <v>13.911930483718766</v>
      </c>
    </row>
    <row r="25" spans="1:22" x14ac:dyDescent="0.15">
      <c r="C25" s="1">
        <f t="shared" si="3"/>
        <v>121</v>
      </c>
      <c r="D25" s="2">
        <f t="shared" ref="D25:M25" si="19">$C$5*EXP(-$C$2*D$7)*NORMSDIST(-D94)-$C25*EXP(-$C$3*D$7)*NORMSDIST(-D71)+D48</f>
        <v>8.9999987000000203</v>
      </c>
      <c r="E25" s="2">
        <f t="shared" si="19"/>
        <v>9.0308191581225952</v>
      </c>
      <c r="F25" s="2">
        <f t="shared" si="19"/>
        <v>9.258220503322045</v>
      </c>
      <c r="G25" s="2">
        <f t="shared" si="19"/>
        <v>9.6163963049842494</v>
      </c>
      <c r="H25" s="2">
        <f t="shared" si="19"/>
        <v>10.026656533461178</v>
      </c>
      <c r="I25" s="2">
        <f t="shared" si="19"/>
        <v>10.455117467673261</v>
      </c>
      <c r="J25" s="2">
        <f t="shared" si="19"/>
        <v>10.886961372312353</v>
      </c>
      <c r="K25" s="2">
        <f t="shared" si="19"/>
        <v>11.315375533851446</v>
      </c>
      <c r="L25" s="2">
        <f t="shared" si="19"/>
        <v>11.737175198929249</v>
      </c>
      <c r="M25" s="2">
        <f t="shared" si="19"/>
        <v>12.150931454040364</v>
      </c>
      <c r="V25" t="e">
        <f>+C9/#REF!</f>
        <v>#REF!</v>
      </c>
    </row>
    <row r="26" spans="1:22" x14ac:dyDescent="0.15">
      <c r="C26" s="1">
        <f t="shared" si="3"/>
        <v>124</v>
      </c>
      <c r="D26" s="2">
        <f t="shared" ref="D26:M26" si="20">$C$5*EXP(-$C$2*D$7)*NORMSDIST(-D95)-$C26*EXP(-$C$3*D$7)*NORMSDIST(-D72)+D49</f>
        <v>5.9999987000000203</v>
      </c>
      <c r="E26" s="2">
        <f t="shared" si="20"/>
        <v>6.2392524110996908</v>
      </c>
      <c r="F26" s="2">
        <f t="shared" si="20"/>
        <v>6.8554556934817032</v>
      </c>
      <c r="G26" s="2">
        <f t="shared" si="20"/>
        <v>7.5118943558221289</v>
      </c>
      <c r="H26" s="2">
        <f t="shared" si="20"/>
        <v>8.1466158241877746</v>
      </c>
      <c r="I26" s="2">
        <f t="shared" si="20"/>
        <v>8.7503214006255412</v>
      </c>
      <c r="J26" s="2">
        <f t="shared" si="20"/>
        <v>9.3238262464331783</v>
      </c>
      <c r="K26" s="2">
        <f t="shared" si="20"/>
        <v>9.8700250264601248</v>
      </c>
      <c r="L26" s="2">
        <f t="shared" si="20"/>
        <v>10.391984122061469</v>
      </c>
      <c r="M26" s="2">
        <f t="shared" si="20"/>
        <v>10.892470075372778</v>
      </c>
      <c r="V26" t="e">
        <f>-(V25^20)</f>
        <v>#REF!</v>
      </c>
    </row>
    <row r="27" spans="1:22" x14ac:dyDescent="0.15">
      <c r="C27" s="1">
        <f t="shared" si="3"/>
        <v>127</v>
      </c>
      <c r="D27" s="2">
        <f t="shared" ref="D27:M27" si="21">$C$5*EXP(-$C$2*D$7)*NORMSDIST(-D96)-$C27*EXP(-$C$3*D$7)*NORMSDIST(-D73)+D50</f>
        <v>2.9999987000000203</v>
      </c>
      <c r="E27" s="2">
        <f t="shared" si="21"/>
        <v>4.0964132529735551</v>
      </c>
      <c r="F27" s="2">
        <f t="shared" si="21"/>
        <v>5.2211931205440312</v>
      </c>
      <c r="G27" s="2">
        <f t="shared" si="21"/>
        <v>6.1629284835995257</v>
      </c>
      <c r="H27" s="2">
        <f t="shared" si="21"/>
        <v>6.9874494450647102</v>
      </c>
      <c r="I27" s="2">
        <f t="shared" si="21"/>
        <v>7.7302668655680264</v>
      </c>
      <c r="J27" s="2">
        <f t="shared" si="21"/>
        <v>8.4121853406712077</v>
      </c>
      <c r="K27" s="2">
        <f t="shared" si="21"/>
        <v>9.0465152414108569</v>
      </c>
      <c r="L27" s="2">
        <f t="shared" si="21"/>
        <v>9.6423535810472369</v>
      </c>
      <c r="M27" s="2">
        <f t="shared" si="21"/>
        <v>10.206234581026095</v>
      </c>
    </row>
    <row r="28" spans="1:22" x14ac:dyDescent="0.15">
      <c r="C28" s="1">
        <f t="shared" si="3"/>
        <v>130</v>
      </c>
      <c r="D28" s="2">
        <f t="shared" ref="D28:M28" si="22">$C$5*EXP(-$C$2*D$7)*NORMSDIST(-D97)-$C28*EXP(-$C$3*D$7)*NORMSDIST(-D74)+D51</f>
        <v>0.103756846708942</v>
      </c>
      <c r="E28" s="2">
        <f t="shared" si="22"/>
        <v>3.3137140975723578</v>
      </c>
      <c r="F28" s="2">
        <f t="shared" si="22"/>
        <v>4.7039540198167789</v>
      </c>
      <c r="G28" s="2">
        <f t="shared" si="22"/>
        <v>5.7784045493459182</v>
      </c>
      <c r="H28" s="2">
        <f t="shared" si="22"/>
        <v>6.6893567030928338</v>
      </c>
      <c r="I28" s="2">
        <f t="shared" si="22"/>
        <v>7.4958213994465481</v>
      </c>
      <c r="J28" s="2">
        <f t="shared" si="22"/>
        <v>8.228067662086394</v>
      </c>
      <c r="K28" s="2">
        <f t="shared" si="22"/>
        <v>8.9040780362436571</v>
      </c>
      <c r="L28" s="2">
        <f t="shared" si="22"/>
        <v>9.5355695914861744</v>
      </c>
      <c r="M28" s="2">
        <f t="shared" si="22"/>
        <v>10.130681170361907</v>
      </c>
    </row>
    <row r="29" spans="1:22" x14ac:dyDescent="0.15">
      <c r="A29" s="3"/>
      <c r="C29" s="3"/>
    </row>
    <row r="30" spans="1:22" x14ac:dyDescent="0.15">
      <c r="A30" s="1"/>
      <c r="D30" t="s">
        <v>15</v>
      </c>
      <c r="E30" t="s">
        <v>15</v>
      </c>
      <c r="F30" t="s">
        <v>15</v>
      </c>
      <c r="G30" t="s">
        <v>15</v>
      </c>
      <c r="H30" t="s">
        <v>15</v>
      </c>
      <c r="I30" t="s">
        <v>15</v>
      </c>
      <c r="J30" t="s">
        <v>15</v>
      </c>
      <c r="K30" t="s">
        <v>15</v>
      </c>
      <c r="L30" t="s">
        <v>15</v>
      </c>
      <c r="M30" t="s">
        <v>15</v>
      </c>
    </row>
    <row r="31" spans="1:22" x14ac:dyDescent="0.15">
      <c r="A31" s="1"/>
      <c r="D31" s="2">
        <f t="shared" ref="D31:M31" si="23">+$C8*EXP(-$C$2*D$7)*$C$4^2/2/$E$3*(-(($C8/$C$5)^(-2*($E$3)/$C$4^2))*NORMSDIST(D54-2*($E$3)/$C$4*SQRT(D$7))+EXP(($E$3)*D$7)*NORMSDIST(D54))</f>
        <v>0</v>
      </c>
      <c r="E31" s="2">
        <f t="shared" si="23"/>
        <v>2.332582420288815E-86</v>
      </c>
      <c r="F31" s="2">
        <f t="shared" si="23"/>
        <v>2.2934364858801428E-44</v>
      </c>
      <c r="G31" s="2">
        <f t="shared" si="23"/>
        <v>3.014029681040256E-30</v>
      </c>
      <c r="H31" s="2">
        <f t="shared" si="23"/>
        <v>3.9289584644564627E-23</v>
      </c>
      <c r="I31" s="2">
        <f t="shared" si="23"/>
        <v>7.8675096331541101E-19</v>
      </c>
      <c r="J31" s="2">
        <f t="shared" si="23"/>
        <v>6.0929719531171816E-16</v>
      </c>
      <c r="K31" s="2">
        <f t="shared" si="23"/>
        <v>7.3015466107393261E-14</v>
      </c>
      <c r="L31" s="2">
        <f t="shared" si="23"/>
        <v>2.7133779222005307E-12</v>
      </c>
      <c r="M31" s="2">
        <f t="shared" si="23"/>
        <v>4.6057539826173153E-11</v>
      </c>
    </row>
    <row r="32" spans="1:22" x14ac:dyDescent="0.15">
      <c r="A32" s="1"/>
      <c r="D32" s="2">
        <f t="shared" ref="D32:M32" si="24">+$C9*EXP(-$C$2*D$7)*$C$4^2/2/$E$3*(-(($C9/$C$5)^(-2*($E$3)/$C$4^2))*NORMSDIST(D55-2*($E$3)/$C$4*SQRT(D$7))+EXP(($E$3)*D$7)*NORMSDIST(D55))</f>
        <v>0</v>
      </c>
      <c r="E32" s="2">
        <f t="shared" si="24"/>
        <v>2.1177772294169615E-75</v>
      </c>
      <c r="F32" s="2">
        <f t="shared" si="24"/>
        <v>7.5251809849579814E-39</v>
      </c>
      <c r="G32" s="2">
        <f t="shared" si="24"/>
        <v>1.5124766884981116E-26</v>
      </c>
      <c r="H32" s="2">
        <f t="shared" si="24"/>
        <v>2.4358504802140974E-20</v>
      </c>
      <c r="I32" s="2">
        <f t="shared" si="24"/>
        <v>1.390232057798374E-16</v>
      </c>
      <c r="J32" s="2">
        <f t="shared" si="24"/>
        <v>4.6613788503515479E-14</v>
      </c>
      <c r="K32" s="2">
        <f t="shared" si="24"/>
        <v>3.0711325862599076E-12</v>
      </c>
      <c r="L32" s="2">
        <f t="shared" si="24"/>
        <v>7.2853937172312789E-11</v>
      </c>
      <c r="M32" s="2">
        <f t="shared" si="24"/>
        <v>8.7206384251760146E-10</v>
      </c>
    </row>
    <row r="33" spans="1:13" x14ac:dyDescent="0.15">
      <c r="A33" s="1"/>
      <c r="D33" s="2">
        <f t="shared" ref="D33:M33" si="25">+$C10*EXP(-$C$2*D$7)*$C$4^2/2/$E$3*(-(($C10/$C$5)^(-2*($E$3)/$C$4^2))*NORMSDIST(D56-2*($E$3)/$C$4*SQRT(D$7))+EXP(($E$3)*D$7)*NORMSDIST(D56))</f>
        <v>0</v>
      </c>
      <c r="E33" s="2">
        <f t="shared" si="25"/>
        <v>1.343600195456176E-65</v>
      </c>
      <c r="F33" s="2">
        <f t="shared" si="25"/>
        <v>6.5321853569858922E-34</v>
      </c>
      <c r="G33" s="2">
        <f t="shared" si="25"/>
        <v>3.1299828310006074E-23</v>
      </c>
      <c r="H33" s="2">
        <f t="shared" si="25"/>
        <v>7.7754745306939331E-18</v>
      </c>
      <c r="I33" s="2">
        <f t="shared" si="25"/>
        <v>1.4449682328706069E-14</v>
      </c>
      <c r="J33" s="2">
        <f t="shared" si="25"/>
        <v>2.2921893636500264E-12</v>
      </c>
      <c r="K33" s="2">
        <f t="shared" si="25"/>
        <v>8.8458880295611122E-11</v>
      </c>
      <c r="L33" s="2">
        <f t="shared" si="25"/>
        <v>1.4046730316485506E-9</v>
      </c>
      <c r="M33" s="2">
        <f t="shared" si="25"/>
        <v>1.2302805856589398E-8</v>
      </c>
    </row>
    <row r="34" spans="1:13" x14ac:dyDescent="0.15">
      <c r="A34" s="1"/>
      <c r="D34" s="2">
        <f t="shared" ref="D34:M34" si="26">+$C11*EXP(-$C$2*D$7)*$C$4^2/2/$E$3*(-(($C11/$C$5)^(-2*($E$3)/$C$4^2))*NORMSDIST(D57-2*($E$3)/$C$4*SQRT(D$7))+EXP(($E$3)*D$7)*NORMSDIST(D57))</f>
        <v>0</v>
      </c>
      <c r="E34" s="2">
        <f t="shared" si="26"/>
        <v>7.8023373505863872E-57</v>
      </c>
      <c r="F34" s="2">
        <f t="shared" si="26"/>
        <v>1.7174725878346524E-29</v>
      </c>
      <c r="G34" s="2">
        <f t="shared" si="26"/>
        <v>2.9240306468700864E-20</v>
      </c>
      <c r="H34" s="2">
        <f t="shared" si="26"/>
        <v>1.3677906089190921E-15</v>
      </c>
      <c r="I34" s="2">
        <f t="shared" si="26"/>
        <v>9.3282768356140501E-13</v>
      </c>
      <c r="J34" s="2">
        <f t="shared" si="26"/>
        <v>7.5818781136782137E-11</v>
      </c>
      <c r="K34" s="2">
        <f t="shared" si="26"/>
        <v>1.8142037843653182E-9</v>
      </c>
      <c r="L34" s="2">
        <f t="shared" si="26"/>
        <v>2.0124264944426936E-8</v>
      </c>
      <c r="M34" s="2">
        <f t="shared" si="26"/>
        <v>1.3331440157654377E-7</v>
      </c>
    </row>
    <row r="35" spans="1:13" x14ac:dyDescent="0.15">
      <c r="A35" s="1"/>
      <c r="D35" s="2">
        <f t="shared" ref="D35:M35" si="27">+$C12*EXP(-$C$2*D$7)*$C$4^2/2/$E$3*(-(($C12/$C$5)^(-2*($E$3)/$C$4^2))*NORMSDIST(D58-2*($E$3)/$C$4*SQRT(D$7))+EXP(($E$3)*D$7)*NORMSDIST(D58))</f>
        <v>0</v>
      </c>
      <c r="E35" s="2">
        <f t="shared" si="27"/>
        <v>5.2471776744746421E-49</v>
      </c>
      <c r="F35" s="2">
        <f t="shared" si="27"/>
        <v>1.5391440418890997E-25</v>
      </c>
      <c r="G35" s="2">
        <f t="shared" si="27"/>
        <v>1.3343838712335775E-17</v>
      </c>
      <c r="H35" s="2">
        <f t="shared" si="27"/>
        <v>1.4069938675889936E-13</v>
      </c>
      <c r="I35" s="2">
        <f t="shared" si="27"/>
        <v>3.9225498825225114E-11</v>
      </c>
      <c r="J35" s="2">
        <f t="shared" si="27"/>
        <v>1.7552261674148334E-9</v>
      </c>
      <c r="K35" s="2">
        <f t="shared" si="27"/>
        <v>2.7411451729019792E-8</v>
      </c>
      <c r="L35" s="2">
        <f t="shared" si="27"/>
        <v>2.2072655639670854E-7</v>
      </c>
      <c r="M35" s="2">
        <f t="shared" si="27"/>
        <v>1.139481663718812E-6</v>
      </c>
    </row>
    <row r="36" spans="1:13" x14ac:dyDescent="0.15">
      <c r="A36" s="1"/>
      <c r="D36" s="2">
        <f t="shared" ref="D36:M36" si="28">+$C13*EXP(-$C$2*D$7)*$C$4^2/2/$E$3*(-(($C13/$C$5)^(-2*($E$3)/$C$4^2))*NORMSDIST(D59-2*($E$3)/$C$4*SQRT(D$7))+EXP(($E$3)*D$7)*NORMSDIST(D59))</f>
        <v>0</v>
      </c>
      <c r="E36" s="2">
        <f t="shared" si="28"/>
        <v>5.022360384706584E-42</v>
      </c>
      <c r="F36" s="2">
        <f t="shared" si="28"/>
        <v>5.2141577494659775E-22</v>
      </c>
      <c r="G36" s="2">
        <f t="shared" si="28"/>
        <v>3.187932822063229E-15</v>
      </c>
      <c r="H36" s="2">
        <f t="shared" si="28"/>
        <v>8.9157811145672653E-12</v>
      </c>
      <c r="I36" s="2">
        <f t="shared" si="28"/>
        <v>1.1201936417398939E-9</v>
      </c>
      <c r="J36" s="2">
        <f t="shared" si="28"/>
        <v>2.9448325987544144E-8</v>
      </c>
      <c r="K36" s="2">
        <f t="shared" si="28"/>
        <v>3.1439792300969132E-7</v>
      </c>
      <c r="L36" s="2">
        <f t="shared" si="28"/>
        <v>1.9027030541551979E-6</v>
      </c>
      <c r="M36" s="2">
        <f t="shared" si="28"/>
        <v>7.8638340369897955E-6</v>
      </c>
    </row>
    <row r="37" spans="1:13" x14ac:dyDescent="0.15">
      <c r="A37" s="1"/>
      <c r="D37" s="2">
        <f t="shared" ref="D37:M37" si="29">+$C14*EXP(-$C$2*D$7)*$C$4^2/2/$E$3*(-(($C14/$C$5)^(-2*($E$3)/$C$4^2))*NORMSDIST(D60-2*($E$3)/$C$4*SQRT(D$7))+EXP(($E$3)*D$7)*NORMSDIST(D60))</f>
        <v>0</v>
      </c>
      <c r="E37" s="2">
        <f t="shared" si="29"/>
        <v>8.2037071766641376E-36</v>
      </c>
      <c r="F37" s="2">
        <f t="shared" si="29"/>
        <v>7.3152771802536213E-19</v>
      </c>
      <c r="G37" s="2">
        <f t="shared" si="29"/>
        <v>4.2382921112540603E-13</v>
      </c>
      <c r="H37" s="2">
        <f t="shared" si="29"/>
        <v>3.6440037523886253E-10</v>
      </c>
      <c r="I37" s="2">
        <f t="shared" si="29"/>
        <v>2.2541571467644425E-8</v>
      </c>
      <c r="J37" s="2">
        <f t="shared" si="29"/>
        <v>3.6925796009736863E-7</v>
      </c>
      <c r="K37" s="2">
        <f t="shared" si="29"/>
        <v>2.8106762568977985E-6</v>
      </c>
      <c r="L37" s="2">
        <f t="shared" si="29"/>
        <v>1.3192643097487633E-5</v>
      </c>
      <c r="M37" s="2">
        <f t="shared" si="29"/>
        <v>4.4731608523034929E-5</v>
      </c>
    </row>
    <row r="38" spans="1:13" x14ac:dyDescent="0.15">
      <c r="A38" s="1"/>
      <c r="D38" s="2">
        <f t="shared" ref="D38:M38" si="30">+$C15*EXP(-$C$2*D$7)*$C$4^2/2/$E$3*(-(($C15/$C$5)^(-2*($E$3)/$C$4^2))*NORMSDIST(D61-2*($E$3)/$C$4*SQRT(D$7))+EXP(($E$3)*D$7)*NORMSDIST(D61))</f>
        <v>0</v>
      </c>
      <c r="E38" s="2">
        <f t="shared" si="30"/>
        <v>2.6852423147279321E-30</v>
      </c>
      <c r="F38" s="2">
        <f t="shared" si="30"/>
        <v>4.6081110119547313E-16</v>
      </c>
      <c r="G38" s="2">
        <f t="shared" si="30"/>
        <v>3.3101179617736462E-11</v>
      </c>
      <c r="H38" s="2">
        <f t="shared" si="30"/>
        <v>1.0005910186686415E-8</v>
      </c>
      <c r="I38" s="2">
        <f t="shared" si="30"/>
        <v>3.3025564241217662E-7</v>
      </c>
      <c r="J38" s="2">
        <f t="shared" si="30"/>
        <v>3.5564005554175588E-6</v>
      </c>
      <c r="K38" s="2">
        <f t="shared" si="30"/>
        <v>2.0050267040265517E-5</v>
      </c>
      <c r="L38" s="2">
        <f t="shared" si="30"/>
        <v>7.5105545268749186E-5</v>
      </c>
      <c r="M38" s="2">
        <f t="shared" si="30"/>
        <v>2.1359980166502451E-4</v>
      </c>
    </row>
    <row r="39" spans="1:13" x14ac:dyDescent="0.15">
      <c r="A39" s="1"/>
      <c r="D39" s="2">
        <f t="shared" ref="D39:M39" si="31">+$C16*EXP(-$C$2*D$7)*$C$4^2/2/$E$3*(-(($C16/$C$5)^(-2*($E$3)/$C$4^2))*NORMSDIST(D62-2*($E$3)/$C$4*SQRT(D$7))+EXP(($E$3)*D$7)*NORMSDIST(D62))</f>
        <v>0</v>
      </c>
      <c r="E39" s="2">
        <f t="shared" si="31"/>
        <v>2.0315477623271503E-25</v>
      </c>
      <c r="F39" s="2">
        <f t="shared" si="31"/>
        <v>1.4006052986884202E-13</v>
      </c>
      <c r="G39" s="2">
        <f t="shared" si="31"/>
        <v>1.5937807246817045E-9</v>
      </c>
      <c r="H39" s="2">
        <f t="shared" si="31"/>
        <v>1.9141910253401266E-7</v>
      </c>
      <c r="I39" s="2">
        <f t="shared" si="31"/>
        <v>3.6271819170037017E-6</v>
      </c>
      <c r="J39" s="2">
        <f t="shared" si="31"/>
        <v>2.6958557819389009E-5</v>
      </c>
      <c r="K39" s="2">
        <f t="shared" si="31"/>
        <v>1.1654860955510692E-4</v>
      </c>
      <c r="L39" s="2">
        <f t="shared" si="31"/>
        <v>3.5757464420923906E-4</v>
      </c>
      <c r="M39" s="2">
        <f t="shared" si="31"/>
        <v>8.7034507404299332E-4</v>
      </c>
    </row>
    <row r="40" spans="1:13" x14ac:dyDescent="0.15">
      <c r="A40" s="1"/>
      <c r="D40" s="2">
        <f t="shared" ref="D40:M40" si="32">+$C17*EXP(-$C$2*D$7)*$C$4^2/2/$E$3*(-(($C17/$C$5)^(-2*($E$3)/$C$4^2))*NORMSDIST(D63-2*($E$3)/$C$4*SQRT(D$7))+EXP(($E$3)*D$7)*NORMSDIST(D63))</f>
        <v>0</v>
      </c>
      <c r="E40" s="2">
        <f t="shared" si="32"/>
        <v>4.0356316759408371E-21</v>
      </c>
      <c r="F40" s="2">
        <f t="shared" si="32"/>
        <v>2.1907036454333336E-11</v>
      </c>
      <c r="G40" s="2">
        <f t="shared" si="32"/>
        <v>4.9400510036905777E-8</v>
      </c>
      <c r="H40" s="2">
        <f t="shared" si="32"/>
        <v>2.6358937059130905E-6</v>
      </c>
      <c r="I40" s="2">
        <f t="shared" si="32"/>
        <v>3.0656011266041965E-5</v>
      </c>
      <c r="J40" s="2">
        <f t="shared" si="32"/>
        <v>1.6439679104497746E-4</v>
      </c>
      <c r="K40" s="2">
        <f t="shared" si="32"/>
        <v>5.6251793057367336E-4</v>
      </c>
      <c r="L40" s="2">
        <f t="shared" si="32"/>
        <v>1.447341907074882E-3</v>
      </c>
      <c r="M40" s="2">
        <f t="shared" si="32"/>
        <v>3.0708152721159016E-3</v>
      </c>
    </row>
    <row r="41" spans="1:13" x14ac:dyDescent="0.15">
      <c r="A41" s="1"/>
      <c r="D41" s="2">
        <f t="shared" ref="D41:M41" si="33">+$C18*EXP(-$C$2*D$7)*$C$4^2/2/$E$3*(-(($C18/$C$5)^(-2*($E$3)/$C$4^2))*NORMSDIST(D64-2*($E$3)/$C$4*SQRT(D$7))+EXP(($E$3)*D$7)*NORMSDIST(D64))</f>
        <v>0</v>
      </c>
      <c r="E41" s="2">
        <f t="shared" si="33"/>
        <v>2.3601282609518648E-17</v>
      </c>
      <c r="F41" s="2">
        <f t="shared" si="33"/>
        <v>1.8685511447356316E-9</v>
      </c>
      <c r="G41" s="2">
        <f t="shared" si="33"/>
        <v>1.0249067847517222E-6</v>
      </c>
      <c r="H41" s="2">
        <f t="shared" si="33"/>
        <v>2.6906640935466298E-5</v>
      </c>
      <c r="I41" s="2">
        <f t="shared" si="33"/>
        <v>2.0415092949925862E-4</v>
      </c>
      <c r="J41" s="2">
        <f t="shared" si="33"/>
        <v>8.2257762006246026E-4</v>
      </c>
      <c r="K41" s="2">
        <f t="shared" si="33"/>
        <v>2.2928373099823066E-3</v>
      </c>
      <c r="L41" s="2">
        <f t="shared" si="33"/>
        <v>5.05519722718309E-3</v>
      </c>
      <c r="M41" s="2">
        <f t="shared" si="33"/>
        <v>9.5066583349076392E-3</v>
      </c>
    </row>
    <row r="42" spans="1:13" x14ac:dyDescent="0.15">
      <c r="A42" s="1"/>
      <c r="D42" s="2">
        <f t="shared" ref="D42:M42" si="34">+$C19*EXP(-$C$2*D$7)*$C$4^2/2/$E$3*(-(($C19/$C$5)^(-2*($E$3)/$C$4^2))*NORMSDIST(D65-2*($E$3)/$C$4*SQRT(D$7))+EXP(($E$3)*D$7)*NORMSDIST(D65))</f>
        <v>0</v>
      </c>
      <c r="E42" s="2">
        <f t="shared" si="34"/>
        <v>4.5056200748691586E-14</v>
      </c>
      <c r="F42" s="2">
        <f t="shared" si="34"/>
        <v>9.1597453773611164E-8</v>
      </c>
      <c r="G42" s="2">
        <f t="shared" si="34"/>
        <v>1.4745050322361621E-5</v>
      </c>
      <c r="H42" s="2">
        <f t="shared" si="34"/>
        <v>2.0910984204994883E-4</v>
      </c>
      <c r="I42" s="2">
        <f t="shared" si="34"/>
        <v>1.0944365839864894E-3</v>
      </c>
      <c r="J42" s="2">
        <f t="shared" si="34"/>
        <v>3.4381845068829913E-3</v>
      </c>
      <c r="K42" s="2">
        <f t="shared" si="34"/>
        <v>8.0148980981155915E-3</v>
      </c>
      <c r="L42" s="2">
        <f t="shared" si="34"/>
        <v>1.5442492482124275E-2</v>
      </c>
      <c r="M42" s="2">
        <f t="shared" si="34"/>
        <v>2.6134557282124594E-2</v>
      </c>
    </row>
    <row r="43" spans="1:13" x14ac:dyDescent="0.15">
      <c r="A43" s="1"/>
      <c r="D43" s="2">
        <f t="shared" ref="D43:M43" si="35">+$C20*EXP(-$C$2*D$7)*$C$4^2/2/$E$3*(-(($C20/$C$5)^(-2*($E$3)/$C$4^2))*NORMSDIST(D66-2*($E$3)/$C$4*SQRT(D$7))+EXP(($E$3)*D$7)*NORMSDIST(D66))</f>
        <v>0</v>
      </c>
      <c r="E43" s="2">
        <f t="shared" si="35"/>
        <v>3.0840125201625386E-11</v>
      </c>
      <c r="F43" s="2">
        <f t="shared" si="35"/>
        <v>2.7072023500617033E-6</v>
      </c>
      <c r="G43" s="2">
        <f t="shared" si="35"/>
        <v>1.5193151388236521E-4</v>
      </c>
      <c r="H43" s="2">
        <f t="shared" si="35"/>
        <v>1.2678470433703419E-3</v>
      </c>
      <c r="I43" s="2">
        <f t="shared" si="35"/>
        <v>4.8166000367772868E-3</v>
      </c>
      <c r="J43" s="2">
        <f t="shared" si="35"/>
        <v>1.2202623783998969E-2</v>
      </c>
      <c r="K43" s="2">
        <f t="shared" si="35"/>
        <v>2.4367076490158204E-2</v>
      </c>
      <c r="L43" s="2">
        <f t="shared" si="35"/>
        <v>4.1767634909722233E-2</v>
      </c>
      <c r="M43" s="2">
        <f t="shared" si="35"/>
        <v>6.449874381191345E-2</v>
      </c>
    </row>
    <row r="44" spans="1:13" x14ac:dyDescent="0.15">
      <c r="A44" s="1"/>
      <c r="D44" s="2">
        <f t="shared" ref="D44:M44" si="36">+$C21*EXP(-$C$2*D$7)*$C$4^2/2/$E$3*(-(($C21/$C$5)^(-2*($E$3)/$C$4^2))*NORMSDIST(D67-2*($E$3)/$C$4*SQRT(D$7))+EXP(($E$3)*D$7)*NORMSDIST(D67))</f>
        <v>0</v>
      </c>
      <c r="E44" s="2">
        <f t="shared" si="36"/>
        <v>8.2477897755942607E-9</v>
      </c>
      <c r="F44" s="2">
        <f t="shared" si="36"/>
        <v>5.0414634584762663E-5</v>
      </c>
      <c r="G44" s="2">
        <f t="shared" si="36"/>
        <v>1.155076479621068E-3</v>
      </c>
      <c r="H44" s="2">
        <f t="shared" si="36"/>
        <v>6.1332169324444718E-3</v>
      </c>
      <c r="I44" s="2">
        <f t="shared" si="36"/>
        <v>1.7718375557643717E-2</v>
      </c>
      <c r="J44" s="2">
        <f t="shared" si="36"/>
        <v>3.7331225995679736E-2</v>
      </c>
      <c r="K44" s="2">
        <f t="shared" si="36"/>
        <v>6.5264607275990455E-2</v>
      </c>
      <c r="L44" s="2">
        <f t="shared" si="36"/>
        <v>0.10115534473133909</v>
      </c>
      <c r="M44" s="2">
        <f t="shared" si="36"/>
        <v>0.14433418257012567</v>
      </c>
    </row>
    <row r="45" spans="1:13" x14ac:dyDescent="0.15">
      <c r="A45" s="1"/>
      <c r="D45" s="2">
        <f t="shared" ref="D45:M45" si="37">+$C22*EXP(-$C$2*D$7)*$C$4^2/2/$E$3*(-(($C22/$C$5)^(-2*($E$3)/$C$4^2))*NORMSDIST(D68-2*($E$3)/$C$4*SQRT(D$7))+EXP(($E$3)*D$7)*NORMSDIST(D68))</f>
        <v>0</v>
      </c>
      <c r="E45" s="2">
        <f t="shared" si="37"/>
        <v>9.3317091466206972E-7</v>
      </c>
      <c r="F45" s="2">
        <f t="shared" si="37"/>
        <v>6.1629283172504241E-4</v>
      </c>
      <c r="G45" s="2">
        <f t="shared" si="37"/>
        <v>6.6610970058412853E-3</v>
      </c>
      <c r="H45" s="2">
        <f t="shared" si="37"/>
        <v>2.4170629039480952E-2</v>
      </c>
      <c r="I45" s="2">
        <f t="shared" si="37"/>
        <v>5.5396792520275087E-2</v>
      </c>
      <c r="J45" s="2">
        <f t="shared" si="37"/>
        <v>9.9819317758358464E-2</v>
      </c>
      <c r="K45" s="2">
        <f t="shared" si="37"/>
        <v>0.15583862656973474</v>
      </c>
      <c r="L45" s="2">
        <f t="shared" si="37"/>
        <v>0.22164615303662547</v>
      </c>
      <c r="M45" s="2">
        <f t="shared" si="37"/>
        <v>0.29556417839203086</v>
      </c>
    </row>
    <row r="46" spans="1:13" x14ac:dyDescent="0.15">
      <c r="A46" s="1"/>
      <c r="D46" s="2">
        <f t="shared" ref="D46:M46" si="38">+$C23*EXP(-$C$2*D$7)*$C$4^2/2/$E$3*(-(($C23/$C$5)^(-2*($E$3)/$C$4^2))*NORMSDIST(D69-2*($E$3)/$C$4*SQRT(D$7))+EXP(($E$3)*D$7)*NORMSDIST(D69))</f>
        <v>0</v>
      </c>
      <c r="E46" s="2">
        <f t="shared" si="38"/>
        <v>4.8131795311744234E-5</v>
      </c>
      <c r="F46" s="2">
        <f t="shared" si="38"/>
        <v>5.140113085521994E-3</v>
      </c>
      <c r="G46" s="2">
        <f t="shared" si="38"/>
        <v>2.9904399518097126E-2</v>
      </c>
      <c r="H46" s="2">
        <f t="shared" si="38"/>
        <v>7.9128995223015031E-2</v>
      </c>
      <c r="I46" s="2">
        <f t="shared" si="38"/>
        <v>0.14951326597537234</v>
      </c>
      <c r="J46" s="2">
        <f t="shared" si="38"/>
        <v>0.23631197249232724</v>
      </c>
      <c r="K46" s="2">
        <f t="shared" si="38"/>
        <v>0.33540927249354002</v>
      </c>
      <c r="L46" s="2">
        <f t="shared" si="38"/>
        <v>0.44362195269762017</v>
      </c>
      <c r="M46" s="2">
        <f t="shared" si="38"/>
        <v>0.55856750738157968</v>
      </c>
    </row>
    <row r="47" spans="1:13" x14ac:dyDescent="0.15">
      <c r="A47" s="1"/>
      <c r="D47" s="2">
        <f t="shared" ref="D47:M47" si="39">+$C24*EXP(-$C$2*D$7)*$C$4^2/2/$E$3*(-(($C24/$C$5)^(-2*($E$3)/$C$4^2))*NORMSDIST(D70-2*($E$3)/$C$4*SQRT(D$7))+EXP(($E$3)*D$7)*NORMSDIST(D70))</f>
        <v>0</v>
      </c>
      <c r="E47" s="2">
        <f t="shared" si="39"/>
        <v>1.21577460585305E-3</v>
      </c>
      <c r="F47" s="2">
        <f t="shared" si="39"/>
        <v>3.0348918522237311E-2</v>
      </c>
      <c r="G47" s="2">
        <f t="shared" si="39"/>
        <v>0.10712688561264734</v>
      </c>
      <c r="H47" s="2">
        <f t="shared" si="39"/>
        <v>0.21919439417859102</v>
      </c>
      <c r="I47" s="2">
        <f t="shared" si="39"/>
        <v>0.35347308394197435</v>
      </c>
      <c r="J47" s="2">
        <f t="shared" si="39"/>
        <v>0.50133507146044398</v>
      </c>
      <c r="K47" s="2">
        <f t="shared" si="39"/>
        <v>0.65740231570097241</v>
      </c>
      <c r="L47" s="2">
        <f t="shared" si="39"/>
        <v>0.81829692186653247</v>
      </c>
      <c r="M47" s="2">
        <f t="shared" si="39"/>
        <v>0.98185487843553032</v>
      </c>
    </row>
    <row r="48" spans="1:13" x14ac:dyDescent="0.15">
      <c r="A48" s="1"/>
      <c r="D48" s="2">
        <f t="shared" ref="D48:M48" si="40">+$C25*EXP(-$C$2*D$7)*$C$4^2/2/$E$3*(-(($C25/$C$5)^(-2*($E$3)/$C$4^2))*NORMSDIST(D71-2*($E$3)/$C$4*SQRT(D$7))+EXP(($E$3)*D$7)*NORMSDIST(D71))</f>
        <v>0</v>
      </c>
      <c r="E48" s="2">
        <f t="shared" si="40"/>
        <v>1.6139122499949168E-2</v>
      </c>
      <c r="F48" s="2">
        <f t="shared" si="40"/>
        <v>0.13149194061638006</v>
      </c>
      <c r="G48" s="2">
        <f t="shared" si="40"/>
        <v>0.31357425670499611</v>
      </c>
      <c r="H48" s="2">
        <f t="shared" si="40"/>
        <v>0.5228590671685539</v>
      </c>
      <c r="I48" s="2">
        <f t="shared" si="40"/>
        <v>0.74218791010487384</v>
      </c>
      <c r="J48" s="2">
        <f t="shared" si="40"/>
        <v>0.96398140039293556</v>
      </c>
      <c r="K48" s="2">
        <f t="shared" si="40"/>
        <v>1.1847047764357737</v>
      </c>
      <c r="L48" s="2">
        <f t="shared" si="40"/>
        <v>1.4026681720602432</v>
      </c>
      <c r="M48" s="2">
        <f t="shared" si="40"/>
        <v>1.6170817116324692</v>
      </c>
    </row>
    <row r="49" spans="1:13" x14ac:dyDescent="0.15">
      <c r="A49" s="1"/>
      <c r="D49" s="2">
        <f t="shared" ref="D49:M49" si="41">+$C26*EXP(-$C$2*D$7)*$C$4^2/2/$E$3*(-(($C26/$C$5)^(-2*($E$3)/$C$4^2))*NORMSDIST(D72-2*($E$3)/$C$4*SQRT(D$7))+EXP(($E$3)*D$7)*NORMSDIST(D72))</f>
        <v>0</v>
      </c>
      <c r="E49" s="2">
        <f t="shared" si="41"/>
        <v>0.12100460557869648</v>
      </c>
      <c r="F49" s="2">
        <f t="shared" si="41"/>
        <v>0.43320304390728526</v>
      </c>
      <c r="G49" s="2">
        <f t="shared" si="41"/>
        <v>0.76748232664466132</v>
      </c>
      <c r="H49" s="2">
        <f t="shared" si="41"/>
        <v>1.092195792484189</v>
      </c>
      <c r="I49" s="2">
        <f t="shared" si="41"/>
        <v>1.4023267892156825</v>
      </c>
      <c r="J49" s="2">
        <f t="shared" si="41"/>
        <v>1.6980622003389449</v>
      </c>
      <c r="K49" s="2">
        <f t="shared" si="41"/>
        <v>1.9807053762213063</v>
      </c>
      <c r="L49" s="2">
        <f t="shared" si="41"/>
        <v>2.2516895907417291</v>
      </c>
      <c r="M49" s="2">
        <f t="shared" si="41"/>
        <v>2.5123254521635303</v>
      </c>
    </row>
    <row r="50" spans="1:13" x14ac:dyDescent="0.15">
      <c r="A50" s="1"/>
      <c r="D50" s="2">
        <f t="shared" ref="D50:M50" si="42">+$C27*EXP(-$C$2*D$7)*$C$4^2/2/$E$3*(-(($C27/$C$5)^(-2*($E$3)/$C$4^2))*NORMSDIST(D73-2*($E$3)/$C$4*SQRT(D$7))+EXP(($E$3)*D$7)*NORMSDIST(D73))</f>
        <v>4.0199507190375244E-123</v>
      </c>
      <c r="E50" s="2">
        <f t="shared" si="42"/>
        <v>0.55302921893193269</v>
      </c>
      <c r="F50" s="2">
        <f t="shared" si="42"/>
        <v>1.124700467479544</v>
      </c>
      <c r="G50" s="2">
        <f t="shared" si="42"/>
        <v>1.6064446225591207</v>
      </c>
      <c r="H50" s="2">
        <f t="shared" si="42"/>
        <v>2.0304755711365328</v>
      </c>
      <c r="I50" s="2">
        <f t="shared" si="42"/>
        <v>2.4142529618777639</v>
      </c>
      <c r="J50" s="2">
        <f t="shared" si="42"/>
        <v>2.7680207427007635</v>
      </c>
      <c r="K50" s="2">
        <f t="shared" si="42"/>
        <v>3.0983373429193204</v>
      </c>
      <c r="L50" s="2">
        <f t="shared" si="42"/>
        <v>3.4096868846160704</v>
      </c>
      <c r="M50" s="2">
        <f t="shared" si="42"/>
        <v>3.7052909885190966</v>
      </c>
    </row>
    <row r="51" spans="1:13" x14ac:dyDescent="0.15">
      <c r="A51" s="1"/>
      <c r="D51" s="2">
        <f t="shared" ref="D51:M51" si="43">+$C28*EXP(-$C$2*D$7)*$C$4^2/2/$E$3*(-(($C28/$C$5)^(-2*($E$3)/$C$4^2))*NORMSDIST(D74-2*($E$3)/$C$4*SQRT(D$7))+EXP(($E$3)*D$7)*NORMSDIST(D74))</f>
        <v>5.1895002674408476E-2</v>
      </c>
      <c r="E51" s="2">
        <f t="shared" si="43"/>
        <v>1.6735853566195824</v>
      </c>
      <c r="F51" s="2">
        <f t="shared" si="43"/>
        <v>2.3855299253008386</v>
      </c>
      <c r="G51" s="2">
        <f t="shared" si="43"/>
        <v>2.9396532667334543</v>
      </c>
      <c r="H51" s="2">
        <f t="shared" si="43"/>
        <v>3.4120867985930583</v>
      </c>
      <c r="I51" s="2">
        <f t="shared" si="43"/>
        <v>3.8323278332767221</v>
      </c>
      <c r="J51" s="2">
        <f t="shared" si="43"/>
        <v>4.215505384364624</v>
      </c>
      <c r="K51" s="2">
        <f t="shared" si="43"/>
        <v>4.5706066871778406</v>
      </c>
      <c r="L51" s="2">
        <f t="shared" si="43"/>
        <v>4.9034871477762199</v>
      </c>
      <c r="M51" s="2">
        <f t="shared" si="43"/>
        <v>5.2182136697912567</v>
      </c>
    </row>
    <row r="52" spans="1:13" x14ac:dyDescent="0.15">
      <c r="A52" s="1"/>
    </row>
    <row r="53" spans="1:13" x14ac:dyDescent="0.15">
      <c r="A53" s="1"/>
      <c r="D53" t="s">
        <v>81</v>
      </c>
      <c r="E53" t="s">
        <v>81</v>
      </c>
      <c r="F53" t="s">
        <v>81</v>
      </c>
      <c r="G53" t="s">
        <v>81</v>
      </c>
      <c r="H53" t="s">
        <v>81</v>
      </c>
      <c r="I53" t="s">
        <v>81</v>
      </c>
      <c r="J53" t="s">
        <v>81</v>
      </c>
      <c r="K53" t="s">
        <v>81</v>
      </c>
      <c r="L53" t="s">
        <v>81</v>
      </c>
      <c r="M53" t="s">
        <v>81</v>
      </c>
    </row>
    <row r="54" spans="1:13" x14ac:dyDescent="0.15">
      <c r="A54" s="1"/>
      <c r="D54">
        <f t="shared" ref="D54:M54" si="44">+(LN($C8/$C$5)+($E$3+0.5*$C$4^2)*D$7)/$C$4/SQRT(D$7)</f>
        <v>-619.03869840622349</v>
      </c>
      <c r="E54">
        <f t="shared" si="44"/>
        <v>-19.549822382745582</v>
      </c>
      <c r="F54">
        <f t="shared" si="44"/>
        <v>-13.815864675491561</v>
      </c>
      <c r="G54">
        <f t="shared" si="44"/>
        <v>-11.272236236251475</v>
      </c>
      <c r="H54">
        <f t="shared" si="44"/>
        <v>-9.7543867794640295</v>
      </c>
      <c r="I54">
        <f t="shared" si="44"/>
        <v>-8.7175950674350542</v>
      </c>
      <c r="J54">
        <f t="shared" si="44"/>
        <v>-7.9515881970770401</v>
      </c>
      <c r="K54">
        <f t="shared" si="44"/>
        <v>-7.3557325741429009</v>
      </c>
      <c r="L54">
        <f t="shared" si="44"/>
        <v>-6.8750175897831047</v>
      </c>
      <c r="M54">
        <f t="shared" si="44"/>
        <v>-6.4764981788381233</v>
      </c>
    </row>
    <row r="55" spans="1:13" x14ac:dyDescent="0.15">
      <c r="A55" s="1"/>
      <c r="D55">
        <f t="shared" ref="D55:M55" si="45">+(LN($C9/$C$5)+($E$3+0.5*$C$4^2)*D$7)/$C$4/SQRT(D$7)</f>
        <v>-577.07449930719122</v>
      </c>
      <c r="E55">
        <f t="shared" si="45"/>
        <v>-18.223460904395136</v>
      </c>
      <c r="F55">
        <f t="shared" si="45"/>
        <v>-12.877751156494874</v>
      </c>
      <c r="G55">
        <f t="shared" si="45"/>
        <v>-10.506205948855904</v>
      </c>
      <c r="H55">
        <f t="shared" si="45"/>
        <v>-9.0909574562583977</v>
      </c>
      <c r="I55">
        <f t="shared" si="45"/>
        <v>-8.1241910098743233</v>
      </c>
      <c r="J55">
        <f t="shared" si="45"/>
        <v>-7.4098778568996586</v>
      </c>
      <c r="K55">
        <f t="shared" si="45"/>
        <v>-6.8542002832889537</v>
      </c>
      <c r="L55">
        <f t="shared" si="45"/>
        <v>-6.4058729013760312</v>
      </c>
      <c r="M55">
        <f t="shared" si="45"/>
        <v>-6.0341812535256647</v>
      </c>
    </row>
    <row r="56" spans="1:13" x14ac:dyDescent="0.15">
      <c r="A56" s="1"/>
      <c r="D56">
        <f t="shared" ref="D56:M56" si="46">+(LN($C10/$C$5)+($E$3+0.5*$C$4^2)*D$7)/$C$4/SQRT(D$7)</f>
        <v>-536.8006001692512</v>
      </c>
      <c r="E56">
        <f t="shared" si="46"/>
        <v>-16.950524698142925</v>
      </c>
      <c r="F56">
        <f t="shared" si="46"/>
        <v>-11.977424448129748</v>
      </c>
      <c r="G56">
        <f t="shared" si="46"/>
        <v>-9.7710310332481907</v>
      </c>
      <c r="H56">
        <f t="shared" si="46"/>
        <v>-8.4542507819601234</v>
      </c>
      <c r="I56">
        <f t="shared" si="46"/>
        <v>-7.554689013521525</v>
      </c>
      <c r="J56">
        <f t="shared" si="46"/>
        <v>-6.8899873771410176</v>
      </c>
      <c r="K56">
        <f t="shared" si="46"/>
        <v>-6.372869498240382</v>
      </c>
      <c r="L56">
        <f t="shared" si="46"/>
        <v>-5.9556251600235104</v>
      </c>
      <c r="M56">
        <f t="shared" si="46"/>
        <v>-5.6096806644640598</v>
      </c>
    </row>
    <row r="57" spans="1:13" x14ac:dyDescent="0.15">
      <c r="A57" s="1"/>
      <c r="D57">
        <f t="shared" ref="D57:M57" si="47">+(LN($C11/$C$5)+($E$3+0.5*$C$4^2)*D$7)/$C$4/SQRT(D$7)</f>
        <v>-498.08608798856096</v>
      </c>
      <c r="E57">
        <f t="shared" si="47"/>
        <v>-15.726875999679367</v>
      </c>
      <c r="F57">
        <f t="shared" si="47"/>
        <v>-11.111957978190496</v>
      </c>
      <c r="G57">
        <f t="shared" si="47"/>
        <v>-9.0643217541751824</v>
      </c>
      <c r="H57">
        <f t="shared" si="47"/>
        <v>-7.842197098922866</v>
      </c>
      <c r="I57">
        <f t="shared" si="47"/>
        <v>-7.0072378740325867</v>
      </c>
      <c r="J57">
        <f t="shared" si="47"/>
        <v>-6.3902268190112013</v>
      </c>
      <c r="K57">
        <f t="shared" si="47"/>
        <v>-5.910175621074921</v>
      </c>
      <c r="L57">
        <f t="shared" si="47"/>
        <v>-5.5228108053165581</v>
      </c>
      <c r="M57">
        <f t="shared" si="47"/>
        <v>-5.2016165440855646</v>
      </c>
    </row>
    <row r="58" spans="1:13" x14ac:dyDescent="0.15">
      <c r="A58" s="1"/>
      <c r="D58">
        <f t="shared" ref="D58:M58" si="48">+(LN($C12/$C$5)+($E$3+0.5*$C$4^2)*D$7)/$C$4/SQRT(D$7)</f>
        <v>-460.8146931913293</v>
      </c>
      <c r="E58">
        <f t="shared" si="48"/>
        <v>-14.548839879252631</v>
      </c>
      <c r="F58">
        <f t="shared" si="48"/>
        <v>-10.278752529693037</v>
      </c>
      <c r="G58">
        <f t="shared" si="48"/>
        <v>-8.3839556830682618</v>
      </c>
      <c r="H58">
        <f t="shared" si="48"/>
        <v>-7.2529582535226798</v>
      </c>
      <c r="I58">
        <f t="shared" si="48"/>
        <v>-6.4801934557313867</v>
      </c>
      <c r="J58">
        <f t="shared" si="48"/>
        <v>-5.9090952738375089</v>
      </c>
      <c r="K58">
        <f t="shared" si="48"/>
        <v>-5.4647290638354056</v>
      </c>
      <c r="L58">
        <f t="shared" si="48"/>
        <v>-5.1061299851398303</v>
      </c>
      <c r="M58">
        <f t="shared" si="48"/>
        <v>-4.8087633715535896</v>
      </c>
    </row>
    <row r="59" spans="1:13" x14ac:dyDescent="0.15">
      <c r="A59" s="1"/>
      <c r="D59">
        <f t="shared" ref="D59:M59" si="49">+(LN($C13/$C$5)+($E$3+0.5*$C$4^2)*D$7)/$C$4/SQRT(D$7)</f>
        <v>-424.88268396526593</v>
      </c>
      <c r="E59">
        <f t="shared" si="49"/>
        <v>-13.41313768785105</v>
      </c>
      <c r="F59">
        <f t="shared" si="49"/>
        <v>-9.4754891684613654</v>
      </c>
      <c r="G59">
        <f t="shared" si="49"/>
        <v>-7.728039260376991</v>
      </c>
      <c r="H59">
        <f t="shared" si="49"/>
        <v>-6.6848943067758562</v>
      </c>
      <c r="I59">
        <f t="shared" si="49"/>
        <v>-5.9720889159369577</v>
      </c>
      <c r="J59">
        <f t="shared" si="49"/>
        <v>-5.445253681265414</v>
      </c>
      <c r="K59">
        <f t="shared" si="49"/>
        <v>-5.0352900827743259</v>
      </c>
      <c r="L59">
        <f t="shared" si="49"/>
        <v>-4.7044230150527886</v>
      </c>
      <c r="M59">
        <f t="shared" si="49"/>
        <v>-4.430027778300297</v>
      </c>
    </row>
    <row r="60" spans="1:13" x14ac:dyDescent="0.15">
      <c r="A60" s="1"/>
      <c r="D60">
        <f t="shared" ref="D60:M60" si="50">+(LN($C14/$C$5)+($E$3+0.5*$C$4^2)*D$7)/$C$4/SQRT(D$7)</f>
        <v>-390.19712597737583</v>
      </c>
      <c r="E60">
        <f t="shared" si="50"/>
        <v>-12.316832052143379</v>
      </c>
      <c r="F60">
        <f t="shared" si="50"/>
        <v>-8.700090338959253</v>
      </c>
      <c r="G60">
        <f t="shared" si="50"/>
        <v>-7.094876027802588</v>
      </c>
      <c r="H60">
        <f t="shared" si="50"/>
        <v>-6.1365360215001035</v>
      </c>
      <c r="I60">
        <f t="shared" si="50"/>
        <v>-5.4816100961172651</v>
      </c>
      <c r="J60">
        <f t="shared" si="50"/>
        <v>-4.9975023641839087</v>
      </c>
      <c r="K60">
        <f t="shared" si="50"/>
        <v>-4.6207479794885975</v>
      </c>
      <c r="L60">
        <f t="shared" si="50"/>
        <v>-4.3166509225590843</v>
      </c>
      <c r="M60">
        <f t="shared" si="50"/>
        <v>-4.0644302048605052</v>
      </c>
    </row>
    <row r="61" spans="1:13" x14ac:dyDescent="0.15">
      <c r="A61" s="1"/>
      <c r="D61">
        <f t="shared" ref="D61:M61" si="51">+(LN($C15/$C$5)+($E$3+0.5*$C$4^2)*D$7)/$C$4/SQRT(D$7)</f>
        <v>-356.67443393873242</v>
      </c>
      <c r="E61">
        <f t="shared" si="51"/>
        <v>-11.257281093819786</v>
      </c>
      <c r="F61">
        <f t="shared" si="51"/>
        <v>-7.9506874843879327</v>
      </c>
      <c r="G61">
        <f t="shared" si="51"/>
        <v>-6.4829401880160642</v>
      </c>
      <c r="H61">
        <f t="shared" si="51"/>
        <v>-5.6065619634049284</v>
      </c>
      <c r="I61">
        <f t="shared" si="51"/>
        <v>-5.00757503996988</v>
      </c>
      <c r="J61">
        <f t="shared" si="51"/>
        <v>-4.5647623310652046</v>
      </c>
      <c r="K61">
        <f t="shared" si="51"/>
        <v>-4.220103790043793</v>
      </c>
      <c r="L61">
        <f t="shared" si="51"/>
        <v>-3.9418792541204426</v>
      </c>
      <c r="M61">
        <f t="shared" si="51"/>
        <v>-3.7110896338719566</v>
      </c>
    </row>
    <row r="62" spans="1:13" x14ac:dyDescent="0.15">
      <c r="A62" s="1"/>
      <c r="D62">
        <f t="shared" ref="D62:M62" si="52">+(LN($C16/$C$5)+($E$3+0.5*$C$4^2)*D$7)/$C$4/SQRT(D$7)</f>
        <v>-324.2391581855785</v>
      </c>
      <c r="E62">
        <f t="shared" si="52"/>
        <v>-10.23210007708856</v>
      </c>
      <c r="F62">
        <f t="shared" si="52"/>
        <v>-7.2255939205953412</v>
      </c>
      <c r="G62">
        <f t="shared" si="52"/>
        <v>-5.8908544544528576</v>
      </c>
      <c r="H62">
        <f t="shared" si="52"/>
        <v>-5.093779317652035</v>
      </c>
      <c r="I62">
        <f t="shared" si="52"/>
        <v>-4.548916834803121</v>
      </c>
      <c r="J62">
        <f t="shared" si="52"/>
        <v>-4.1460596120993767</v>
      </c>
      <c r="K62">
        <f t="shared" si="52"/>
        <v>-3.8324557828801371</v>
      </c>
      <c r="L62">
        <f t="shared" si="52"/>
        <v>-3.5792645095687754</v>
      </c>
      <c r="M62">
        <f t="shared" si="52"/>
        <v>-3.3692108002275987</v>
      </c>
    </row>
    <row r="63" spans="1:13" x14ac:dyDescent="0.15">
      <c r="A63" s="1"/>
      <c r="D63">
        <f t="shared" ref="D63:M63" si="53">+(LN($C17/$C$5)+($E$3+0.5*$C$4^2)*D$7)/$C$4/SQRT(D$7)</f>
        <v>-292.82296195219959</v>
      </c>
      <c r="E63">
        <f t="shared" si="53"/>
        <v>-9.2391290833632702</v>
      </c>
      <c r="F63">
        <f t="shared" si="53"/>
        <v>-6.5232819729174158</v>
      </c>
      <c r="G63">
        <f t="shared" si="53"/>
        <v>-5.3173713820668569</v>
      </c>
      <c r="H63">
        <f t="shared" si="53"/>
        <v>-4.5971077201405608</v>
      </c>
      <c r="I63">
        <f t="shared" si="53"/>
        <v>-4.1046691494364502</v>
      </c>
      <c r="J63">
        <f t="shared" si="53"/>
        <v>-3.7405120569440693</v>
      </c>
      <c r="K63">
        <f t="shared" si="53"/>
        <v>-3.4569872357583358</v>
      </c>
      <c r="L63">
        <f t="shared" si="53"/>
        <v>-3.2280427083838714</v>
      </c>
      <c r="M63">
        <f t="shared" si="53"/>
        <v>-3.0380734111839587</v>
      </c>
    </row>
    <row r="64" spans="1:13" x14ac:dyDescent="0.15">
      <c r="A64" s="1"/>
      <c r="D64">
        <f t="shared" ref="D64:M64" si="54">+(LN($C18/$C$5)+($E$3+0.5*$C$4^2)*D$7)/$C$4/SQRT(D$7)</f>
        <v>-262.36375446749093</v>
      </c>
      <c r="E64">
        <f t="shared" si="54"/>
        <v>-8.2764056110658419</v>
      </c>
      <c r="F64">
        <f t="shared" si="54"/>
        <v>-5.8423635964723584</v>
      </c>
      <c r="G64">
        <f t="shared" si="54"/>
        <v>-4.7613575425488124</v>
      </c>
      <c r="H64">
        <f t="shared" si="54"/>
        <v>-4.1155655522733294</v>
      </c>
      <c r="I64">
        <f t="shared" si="54"/>
        <v>-3.6739539755603681</v>
      </c>
      <c r="J64">
        <f t="shared" si="54"/>
        <v>-3.3473181439818309</v>
      </c>
      <c r="K64">
        <f t="shared" si="54"/>
        <v>-3.0929560750217582</v>
      </c>
      <c r="L64">
        <f t="shared" si="54"/>
        <v>-2.8875196980240827</v>
      </c>
      <c r="M64">
        <f t="shared" si="54"/>
        <v>-2.7170230089042398</v>
      </c>
    </row>
    <row r="65" spans="1:13" x14ac:dyDescent="0.15">
      <c r="A65" s="1"/>
      <c r="D65">
        <f t="shared" ref="D65:M65" si="55">+(LN($C19/$C$5)+($E$3+0.5*$C$4^2)*D$7)/$C$4/SQRT(D$7)</f>
        <v>-232.80495222594666</v>
      </c>
      <c r="E65">
        <f t="shared" si="55"/>
        <v>-7.3421412266356594</v>
      </c>
      <c r="F65">
        <f t="shared" si="55"/>
        <v>-5.1815738618058429</v>
      </c>
      <c r="G65">
        <f t="shared" si="55"/>
        <v>-4.2217800392888689</v>
      </c>
      <c r="H65">
        <f t="shared" si="55"/>
        <v>-3.6482582620853679</v>
      </c>
      <c r="I65">
        <f t="shared" si="55"/>
        <v>-3.2559711815750991</v>
      </c>
      <c r="J65">
        <f t="shared" si="55"/>
        <v>-2.9657474441642298</v>
      </c>
      <c r="K65">
        <f t="shared" si="55"/>
        <v>-2.7396860467265598</v>
      </c>
      <c r="L65">
        <f t="shared" si="55"/>
        <v>-2.5570628952010446</v>
      </c>
      <c r="M65">
        <f t="shared" si="55"/>
        <v>-2.40546318400339</v>
      </c>
    </row>
    <row r="66" spans="1:13" x14ac:dyDescent="0.15">
      <c r="A66" s="1"/>
      <c r="D66">
        <f t="shared" ref="D66:M66" si="56">+(LN($C20/$C$5)+($E$3+0.5*$C$4^2)*D$7)/$C$4/SQRT(D$7)</f>
        <v>-204.09484634351526</v>
      </c>
      <c r="E66">
        <f t="shared" si="56"/>
        <v>-6.4347015685606026</v>
      </c>
      <c r="F66">
        <f t="shared" si="56"/>
        <v>-4.5397568120731737</v>
      </c>
      <c r="G66">
        <f t="shared" si="56"/>
        <v>-3.6976949588522134</v>
      </c>
      <c r="H66">
        <f t="shared" si="56"/>
        <v>-3.1943683625118346</v>
      </c>
      <c r="I66">
        <f t="shared" si="56"/>
        <v>-2.8499895665458763</v>
      </c>
      <c r="J66">
        <f t="shared" si="56"/>
        <v>-2.5951324542916074</v>
      </c>
      <c r="K66">
        <f t="shared" si="56"/>
        <v>-2.3965591556379309</v>
      </c>
      <c r="L66">
        <f t="shared" si="56"/>
        <v>-2.236094213145154</v>
      </c>
      <c r="M66">
        <f t="shared" si="56"/>
        <v>-2.1028489072637431</v>
      </c>
    </row>
    <row r="67" spans="1:13" x14ac:dyDescent="0.15">
      <c r="A67" s="1"/>
      <c r="D67">
        <f t="shared" ref="D67:M67" si="57">+(LN($C21/$C$5)+($E$3+0.5*$C$4^2)*D$7)/$C$4/SQRT(D$7)</f>
        <v>-176.18605822643866</v>
      </c>
      <c r="E67">
        <f t="shared" si="57"/>
        <v>-5.5525891427145302</v>
      </c>
      <c r="F67">
        <f t="shared" si="57"/>
        <v>-3.9158532944662472</v>
      </c>
      <c r="G67">
        <f t="shared" si="57"/>
        <v>-3.1882374345531441</v>
      </c>
      <c r="H67">
        <f t="shared" si="57"/>
        <v>-2.7531468258322871</v>
      </c>
      <c r="I67">
        <f t="shared" si="57"/>
        <v>-2.4553391629675114</v>
      </c>
      <c r="J67">
        <f t="shared" si="57"/>
        <v>-2.2348615703135386</v>
      </c>
      <c r="K67">
        <f t="shared" si="57"/>
        <v>-2.0630091596929918</v>
      </c>
      <c r="L67">
        <f t="shared" si="57"/>
        <v>-1.9240839761784994</v>
      </c>
      <c r="M67">
        <f t="shared" si="57"/>
        <v>-1.8086807921995176</v>
      </c>
    </row>
    <row r="68" spans="1:13" x14ac:dyDescent="0.15">
      <c r="A68" s="1"/>
      <c r="D68">
        <f t="shared" ref="D68:M68" si="58">+(LN($C22/$C$5)+($E$3+0.5*$C$4^2)*D$7)/$C$4/SQRT(D$7)</f>
        <v>-149.03506916048781</v>
      </c>
      <c r="E68">
        <f t="shared" si="58"/>
        <v>-4.6944284540950321</v>
      </c>
      <c r="F68">
        <f t="shared" si="58"/>
        <v>-3.3088904441377842</v>
      </c>
      <c r="G68">
        <f t="shared" si="58"/>
        <v>-2.692613059399898</v>
      </c>
      <c r="H68">
        <f t="shared" si="58"/>
        <v>-2.3239056467529822</v>
      </c>
      <c r="I68">
        <f t="shared" si="58"/>
        <v>-2.0714045848167322</v>
      </c>
      <c r="J68">
        <f t="shared" si="58"/>
        <v>-1.8843730148579958</v>
      </c>
      <c r="K68">
        <f t="shared" si="58"/>
        <v>-1.7385159479183196</v>
      </c>
      <c r="L68">
        <f t="shared" si="58"/>
        <v>-1.6205456606913076</v>
      </c>
      <c r="M68">
        <f t="shared" si="58"/>
        <v>-1.5225001367674327</v>
      </c>
    </row>
    <row r="69" spans="1:13" x14ac:dyDescent="0.15">
      <c r="A69" s="1"/>
      <c r="D69">
        <f t="shared" ref="D69:M69" si="59">+(LN($C23/$C$5)+($E$3+0.5*$C$4^2)*D$7)/$C$4/SQRT(D$7)</f>
        <v>-122.60181209233238</v>
      </c>
      <c r="E69">
        <f t="shared" si="59"/>
        <v>-3.8589531042665532</v>
      </c>
      <c r="F69">
        <f t="shared" si="59"/>
        <v>-2.7179725584364176</v>
      </c>
      <c r="G69">
        <f t="shared" si="59"/>
        <v>-2.2100904343181056</v>
      </c>
      <c r="H69">
        <f t="shared" si="59"/>
        <v>-1.9060113887102677</v>
      </c>
      <c r="I69">
        <f t="shared" si="59"/>
        <v>-1.6976192550461708</v>
      </c>
      <c r="J69">
        <f t="shared" si="59"/>
        <v>-1.5431495675906117</v>
      </c>
      <c r="K69">
        <f t="shared" si="59"/>
        <v>-1.4226006616325633</v>
      </c>
      <c r="L69">
        <f t="shared" si="59"/>
        <v>-1.3250313314041364</v>
      </c>
      <c r="M69">
        <f t="shared" si="59"/>
        <v>-1.2438846206035616</v>
      </c>
    </row>
    <row r="70" spans="1:13" x14ac:dyDescent="0.15">
      <c r="A70" s="1"/>
      <c r="D70">
        <f t="shared" ref="D70:M70" si="60">+(LN($C24/$C$5)+($E$3+0.5*$C$4^2)*D$7)/$C$4/SQRT(D$7)</f>
        <v>-96.849315989917656</v>
      </c>
      <c r="E70">
        <f t="shared" si="60"/>
        <v>-3.0449945506669813</v>
      </c>
      <c r="F70">
        <f t="shared" si="60"/>
        <v>-2.1422731465503011</v>
      </c>
      <c r="G70">
        <f t="shared" si="60"/>
        <v>-1.7399946761712297</v>
      </c>
      <c r="H70">
        <f t="shared" si="60"/>
        <v>-1.4988795614171628</v>
      </c>
      <c r="I70">
        <f t="shared" si="60"/>
        <v>-1.333460376583453</v>
      </c>
      <c r="J70">
        <f t="shared" si="60"/>
        <v>-1.2107139743094455</v>
      </c>
      <c r="K70">
        <f t="shared" si="60"/>
        <v>-1.1148214440435107</v>
      </c>
      <c r="L70">
        <f t="shared" si="60"/>
        <v>-1.0371276654444936</v>
      </c>
      <c r="M70">
        <f t="shared" si="60"/>
        <v>-0.97244455646079475</v>
      </c>
    </row>
    <row r="71" spans="1:13" x14ac:dyDescent="0.15">
      <c r="A71" s="1"/>
      <c r="D71">
        <f t="shared" ref="D71:M71" si="61">+(LN($C25/$C$5)+($E$3+0.5*$C$4^2)*D$7)/$C$4/SQRT(D$7)</f>
        <v>-71.743394858841299</v>
      </c>
      <c r="E71">
        <f t="shared" si="61"/>
        <v>-2.251472277355397</v>
      </c>
      <c r="F71">
        <f t="shared" si="61"/>
        <v>-1.5810279774396991</v>
      </c>
      <c r="G71">
        <f t="shared" si="61"/>
        <v>-1.2817017409484432</v>
      </c>
      <c r="H71">
        <f t="shared" si="61"/>
        <v>-1.1019697043950596</v>
      </c>
      <c r="I71">
        <f t="shared" si="61"/>
        <v>-0.97844453479835514</v>
      </c>
      <c r="J71">
        <f t="shared" si="61"/>
        <v>-0.88662493249819563</v>
      </c>
      <c r="K71">
        <f t="shared" si="61"/>
        <v>-0.81476972354832333</v>
      </c>
      <c r="L71">
        <f t="shared" si="61"/>
        <v>-0.75645247566151974</v>
      </c>
      <c r="M71">
        <f t="shared" si="61"/>
        <v>-0.70781961233572355</v>
      </c>
    </row>
    <row r="72" spans="1:13" x14ac:dyDescent="0.15">
      <c r="A72" s="1"/>
      <c r="D72">
        <f t="shared" ref="D72:M72" si="62">+(LN($C26/$C$5)+($E$3+0.5*$C$4^2)*D$7)/$C$4/SQRT(D$7)</f>
        <v>-47.252374850545493</v>
      </c>
      <c r="E72">
        <f t="shared" si="62"/>
        <v>-1.4773851697269671</v>
      </c>
      <c r="F72">
        <f t="shared" si="62"/>
        <v>-1.0335289793155937</v>
      </c>
      <c r="G72">
        <f t="shared" si="62"/>
        <v>-0.83463344229483927</v>
      </c>
      <c r="H72">
        <f t="shared" si="62"/>
        <v>-0.71478107271463331</v>
      </c>
      <c r="I72">
        <f t="shared" si="62"/>
        <v>-0.63212383861571553</v>
      </c>
      <c r="J72">
        <f t="shared" si="62"/>
        <v>-0.57047356860165632</v>
      </c>
      <c r="K72">
        <f t="shared" si="62"/>
        <v>-0.52206695228552835</v>
      </c>
      <c r="L72">
        <f t="shared" si="62"/>
        <v>-0.48265165979349323</v>
      </c>
      <c r="M72">
        <f t="shared" si="62"/>
        <v>-0.4496759350962094</v>
      </c>
    </row>
    <row r="73" spans="1:13" x14ac:dyDescent="0.15">
      <c r="A73" s="1"/>
      <c r="D73">
        <f t="shared" ref="D73:M73" si="63">+(LN($C27/$C$5)+($E$3+0.5*$C$4^2)*D$7)/$C$4/SQRT(D$7)</f>
        <v>-23.346853996991175</v>
      </c>
      <c r="E73">
        <f t="shared" si="63"/>
        <v>-0.72180392045230091</v>
      </c>
      <c r="F73">
        <f t="shared" si="63"/>
        <v>-0.4991188684862965</v>
      </c>
      <c r="G73">
        <f t="shared" si="63"/>
        <v>-0.39825306561772827</v>
      </c>
      <c r="H73">
        <f t="shared" si="63"/>
        <v>-0.33684883854225756</v>
      </c>
      <c r="I73">
        <f t="shared" si="63"/>
        <v>-0.29408252299034682</v>
      </c>
      <c r="J73">
        <f t="shared" si="63"/>
        <v>-0.26188033647215225</v>
      </c>
      <c r="K73">
        <f t="shared" si="63"/>
        <v>-0.23636173462020729</v>
      </c>
      <c r="L73">
        <f t="shared" si="63"/>
        <v>-0.2153965143876998</v>
      </c>
      <c r="M73">
        <f t="shared" si="63"/>
        <v>-0.19770361800316494</v>
      </c>
    </row>
    <row r="74" spans="1:13" x14ac:dyDescent="0.15">
      <c r="A74" s="1"/>
      <c r="D74">
        <f t="shared" ref="D74:M74" si="64">+(LN($C28/$C$5)+($E$3+0.5*$C$4^2)*D$7)/$C$4/SQRT(D$7)</f>
        <v>5.1000000000000015E-4</v>
      </c>
      <c r="E74">
        <f t="shared" si="64"/>
        <v>1.6135677859947507E-2</v>
      </c>
      <c r="F74">
        <f t="shared" si="64"/>
        <v>2.2813594631271947E-2</v>
      </c>
      <c r="G74">
        <f t="shared" si="64"/>
        <v>2.7938505686596778E-2</v>
      </c>
      <c r="H74">
        <f t="shared" si="64"/>
        <v>3.2259263785771687E-2</v>
      </c>
      <c r="I74">
        <f t="shared" si="64"/>
        <v>3.6066051904803782E-2</v>
      </c>
      <c r="J74">
        <f t="shared" si="64"/>
        <v>3.9507722030003203E-2</v>
      </c>
      <c r="K74">
        <f t="shared" si="64"/>
        <v>4.2672709077348256E-2</v>
      </c>
      <c r="L74">
        <f t="shared" si="64"/>
        <v>4.5618637638579262E-2</v>
      </c>
      <c r="M74">
        <f t="shared" si="64"/>
        <v>4.8385536061926616E-2</v>
      </c>
    </row>
    <row r="75" spans="1:13" x14ac:dyDescent="0.15">
      <c r="A75" s="1"/>
    </row>
    <row r="76" spans="1:13" x14ac:dyDescent="0.15">
      <c r="A76" s="1"/>
      <c r="D76" t="s">
        <v>83</v>
      </c>
      <c r="E76" t="s">
        <v>83</v>
      </c>
      <c r="F76" t="s">
        <v>83</v>
      </c>
      <c r="G76" t="s">
        <v>83</v>
      </c>
      <c r="H76" t="s">
        <v>83</v>
      </c>
      <c r="I76" t="s">
        <v>83</v>
      </c>
      <c r="J76" t="s">
        <v>83</v>
      </c>
      <c r="K76" t="s">
        <v>83</v>
      </c>
      <c r="L76" t="s">
        <v>83</v>
      </c>
      <c r="M76" t="s">
        <v>83</v>
      </c>
    </row>
    <row r="77" spans="1:13" x14ac:dyDescent="0.15">
      <c r="A77" s="1"/>
      <c r="D77">
        <f>D54-$C$4*SQRT(D$7)</f>
        <v>-619.03969840622347</v>
      </c>
      <c r="E77">
        <f t="shared" ref="D77:M92" si="65">E54-$C$4*SQRT(E$7)</f>
        <v>-19.581460966784693</v>
      </c>
      <c r="F77">
        <f t="shared" si="65"/>
        <v>-13.860597213984251</v>
      </c>
      <c r="G77">
        <f t="shared" si="65"/>
        <v>-11.327017619950684</v>
      </c>
      <c r="H77">
        <f t="shared" si="65"/>
        <v>-9.8176402378675043</v>
      </c>
      <c r="I77">
        <f t="shared" si="65"/>
        <v>-8.788312816268002</v>
      </c>
      <c r="J77">
        <f t="shared" si="65"/>
        <v>-8.0290543187044978</v>
      </c>
      <c r="K77">
        <f t="shared" si="65"/>
        <v>-7.4394045527259367</v>
      </c>
      <c r="L77">
        <f t="shared" si="65"/>
        <v>-6.9644658988783581</v>
      </c>
      <c r="M77">
        <f t="shared" si="65"/>
        <v>-6.5713717789595476</v>
      </c>
    </row>
    <row r="78" spans="1:13" x14ac:dyDescent="0.15">
      <c r="A78" s="1"/>
      <c r="D78">
        <f t="shared" si="65"/>
        <v>-577.07549930719119</v>
      </c>
      <c r="E78">
        <f t="shared" si="65"/>
        <v>-18.255099488434247</v>
      </c>
      <c r="F78">
        <f t="shared" si="65"/>
        <v>-12.922483694987564</v>
      </c>
      <c r="G78">
        <f t="shared" si="65"/>
        <v>-10.560987332555113</v>
      </c>
      <c r="H78">
        <f t="shared" si="65"/>
        <v>-9.1542109146618724</v>
      </c>
      <c r="I78">
        <f t="shared" si="65"/>
        <v>-8.1949087587072711</v>
      </c>
      <c r="J78">
        <f t="shared" si="65"/>
        <v>-7.4873439785271163</v>
      </c>
      <c r="K78">
        <f t="shared" si="65"/>
        <v>-6.9378722618719895</v>
      </c>
      <c r="L78">
        <f t="shared" si="65"/>
        <v>-6.4953212104712845</v>
      </c>
      <c r="M78">
        <f t="shared" si="65"/>
        <v>-6.129054853647089</v>
      </c>
    </row>
    <row r="79" spans="1:13" x14ac:dyDescent="0.15">
      <c r="A79" s="1"/>
      <c r="D79">
        <f t="shared" si="65"/>
        <v>-536.80160016925117</v>
      </c>
      <c r="E79">
        <f t="shared" si="65"/>
        <v>-16.982163282182036</v>
      </c>
      <c r="F79">
        <f t="shared" si="65"/>
        <v>-12.022156986622438</v>
      </c>
      <c r="G79">
        <f t="shared" si="65"/>
        <v>-9.8258124169474002</v>
      </c>
      <c r="H79">
        <f t="shared" si="65"/>
        <v>-8.5175042403635981</v>
      </c>
      <c r="I79">
        <f t="shared" si="65"/>
        <v>-7.6254067623544737</v>
      </c>
      <c r="J79">
        <f t="shared" si="65"/>
        <v>-6.9674534987684744</v>
      </c>
      <c r="K79">
        <f t="shared" si="65"/>
        <v>-6.4565414768234177</v>
      </c>
      <c r="L79">
        <f t="shared" si="65"/>
        <v>-6.0450734691187638</v>
      </c>
      <c r="M79">
        <f t="shared" si="65"/>
        <v>-5.7045542645854841</v>
      </c>
    </row>
    <row r="80" spans="1:13" x14ac:dyDescent="0.15">
      <c r="A80" s="1"/>
      <c r="D80">
        <f t="shared" si="65"/>
        <v>-498.08708798856094</v>
      </c>
      <c r="E80">
        <f t="shared" si="65"/>
        <v>-15.75851458371848</v>
      </c>
      <c r="F80">
        <f t="shared" si="65"/>
        <v>-11.156690516683186</v>
      </c>
      <c r="G80">
        <f t="shared" si="65"/>
        <v>-9.1191031378743919</v>
      </c>
      <c r="H80">
        <f t="shared" si="65"/>
        <v>-7.9054505573263398</v>
      </c>
      <c r="I80">
        <f t="shared" si="65"/>
        <v>-7.0779556228655354</v>
      </c>
      <c r="J80">
        <f t="shared" si="65"/>
        <v>-6.4676929406386581</v>
      </c>
      <c r="K80">
        <f t="shared" si="65"/>
        <v>-5.9938475996579568</v>
      </c>
      <c r="L80">
        <f t="shared" si="65"/>
        <v>-5.6122591144118115</v>
      </c>
      <c r="M80">
        <f t="shared" si="65"/>
        <v>-5.2964901442069889</v>
      </c>
    </row>
    <row r="81" spans="1:13" x14ac:dyDescent="0.15">
      <c r="A81" s="1"/>
      <c r="D81">
        <f t="shared" si="65"/>
        <v>-460.81569319132927</v>
      </c>
      <c r="E81">
        <f t="shared" si="65"/>
        <v>-14.580478463291744</v>
      </c>
      <c r="F81">
        <f t="shared" si="65"/>
        <v>-10.323485068185727</v>
      </c>
      <c r="G81">
        <f t="shared" si="65"/>
        <v>-8.4387370667674713</v>
      </c>
      <c r="H81">
        <f t="shared" si="65"/>
        <v>-7.3162117119261536</v>
      </c>
      <c r="I81">
        <f t="shared" si="65"/>
        <v>-6.5509112045643354</v>
      </c>
      <c r="J81">
        <f t="shared" si="65"/>
        <v>-5.9865613954649657</v>
      </c>
      <c r="K81">
        <f t="shared" si="65"/>
        <v>-5.5484010424184413</v>
      </c>
      <c r="L81">
        <f t="shared" si="65"/>
        <v>-5.1955782942350837</v>
      </c>
      <c r="M81">
        <f t="shared" si="65"/>
        <v>-4.9036369716750139</v>
      </c>
    </row>
    <row r="82" spans="1:13" x14ac:dyDescent="0.15">
      <c r="A82" s="1"/>
      <c r="D82">
        <f t="shared" si="65"/>
        <v>-424.8836839652659</v>
      </c>
      <c r="E82">
        <f t="shared" si="65"/>
        <v>-13.444776271890163</v>
      </c>
      <c r="F82">
        <f t="shared" si="65"/>
        <v>-9.5202217069540556</v>
      </c>
      <c r="G82">
        <f t="shared" si="65"/>
        <v>-7.7828206440762004</v>
      </c>
      <c r="H82">
        <f t="shared" si="65"/>
        <v>-6.74814776517933</v>
      </c>
      <c r="I82">
        <f t="shared" si="65"/>
        <v>-6.0428066647699064</v>
      </c>
      <c r="J82">
        <f t="shared" si="65"/>
        <v>-5.5227198028928708</v>
      </c>
      <c r="K82">
        <f t="shared" si="65"/>
        <v>-5.1189620613573616</v>
      </c>
      <c r="L82">
        <f t="shared" si="65"/>
        <v>-4.793871324148042</v>
      </c>
      <c r="M82">
        <f t="shared" si="65"/>
        <v>-4.5249013784217214</v>
      </c>
    </row>
    <row r="83" spans="1:13" x14ac:dyDescent="0.15">
      <c r="A83" s="1"/>
      <c r="D83">
        <f t="shared" si="65"/>
        <v>-390.19812597737581</v>
      </c>
      <c r="E83">
        <f t="shared" si="65"/>
        <v>-12.348470636182492</v>
      </c>
      <c r="F83">
        <f t="shared" si="65"/>
        <v>-8.7448228774519432</v>
      </c>
      <c r="G83">
        <f t="shared" si="65"/>
        <v>-7.1496574115017975</v>
      </c>
      <c r="H83">
        <f t="shared" si="65"/>
        <v>-6.1997894799035773</v>
      </c>
      <c r="I83">
        <f t="shared" si="65"/>
        <v>-5.5523278449502138</v>
      </c>
      <c r="J83">
        <f t="shared" si="65"/>
        <v>-5.0749684858113664</v>
      </c>
      <c r="K83">
        <f t="shared" si="65"/>
        <v>-4.7044199580716333</v>
      </c>
      <c r="L83">
        <f t="shared" si="65"/>
        <v>-4.4060992316543377</v>
      </c>
      <c r="M83">
        <f t="shared" si="65"/>
        <v>-4.1593038049819295</v>
      </c>
    </row>
    <row r="84" spans="1:13" x14ac:dyDescent="0.15">
      <c r="A84" s="1"/>
      <c r="D84">
        <f t="shared" si="65"/>
        <v>-356.6754339387324</v>
      </c>
      <c r="E84">
        <f t="shared" si="65"/>
        <v>-11.2889196778589</v>
      </c>
      <c r="F84">
        <f t="shared" si="65"/>
        <v>-7.9954200228806229</v>
      </c>
      <c r="G84">
        <f t="shared" si="65"/>
        <v>-6.5377215717152737</v>
      </c>
      <c r="H84">
        <f t="shared" si="65"/>
        <v>-5.6698154218084023</v>
      </c>
      <c r="I84">
        <f t="shared" si="65"/>
        <v>-5.0782927888028286</v>
      </c>
      <c r="J84">
        <f t="shared" si="65"/>
        <v>-4.6422284526926614</v>
      </c>
      <c r="K84">
        <f t="shared" si="65"/>
        <v>-4.3037757686268288</v>
      </c>
      <c r="L84">
        <f t="shared" si="65"/>
        <v>-4.0313275632156964</v>
      </c>
      <c r="M84">
        <f t="shared" si="65"/>
        <v>-3.8059632339933813</v>
      </c>
    </row>
    <row r="85" spans="1:13" x14ac:dyDescent="0.15">
      <c r="A85" s="1"/>
      <c r="D85">
        <f t="shared" si="65"/>
        <v>-324.24015818557848</v>
      </c>
      <c r="E85">
        <f t="shared" si="65"/>
        <v>-10.263738661127674</v>
      </c>
      <c r="F85">
        <f t="shared" si="65"/>
        <v>-7.2703264590880314</v>
      </c>
      <c r="G85">
        <f t="shared" si="65"/>
        <v>-5.9456358381520671</v>
      </c>
      <c r="H85">
        <f t="shared" si="65"/>
        <v>-5.1570327760555088</v>
      </c>
      <c r="I85">
        <f t="shared" si="65"/>
        <v>-4.6196345836360697</v>
      </c>
      <c r="J85">
        <f t="shared" si="65"/>
        <v>-4.2235257337268344</v>
      </c>
      <c r="K85">
        <f t="shared" si="65"/>
        <v>-3.9161277614631729</v>
      </c>
      <c r="L85">
        <f t="shared" si="65"/>
        <v>-3.6687128186640288</v>
      </c>
      <c r="M85">
        <f t="shared" si="65"/>
        <v>-3.4640844003490234</v>
      </c>
    </row>
    <row r="86" spans="1:13" x14ac:dyDescent="0.15">
      <c r="A86" s="1"/>
      <c r="D86">
        <f t="shared" si="65"/>
        <v>-292.82396195219957</v>
      </c>
      <c r="E86">
        <f t="shared" si="65"/>
        <v>-9.2707676674023833</v>
      </c>
      <c r="F86">
        <f t="shared" si="65"/>
        <v>-6.5680145114101061</v>
      </c>
      <c r="G86">
        <f t="shared" si="65"/>
        <v>-5.3721527657660664</v>
      </c>
      <c r="H86">
        <f t="shared" si="65"/>
        <v>-4.6603611785440346</v>
      </c>
      <c r="I86">
        <f t="shared" si="65"/>
        <v>-4.1753868982693989</v>
      </c>
      <c r="J86">
        <f t="shared" si="65"/>
        <v>-3.8179781785715265</v>
      </c>
      <c r="K86">
        <f t="shared" si="65"/>
        <v>-3.5406592143413715</v>
      </c>
      <c r="L86">
        <f t="shared" si="65"/>
        <v>-3.3174910174791248</v>
      </c>
      <c r="M86">
        <f t="shared" si="65"/>
        <v>-3.1329470113053834</v>
      </c>
    </row>
    <row r="87" spans="1:13" x14ac:dyDescent="0.15">
      <c r="A87" s="1"/>
      <c r="D87">
        <f t="shared" si="65"/>
        <v>-262.36475446749091</v>
      </c>
      <c r="E87">
        <f t="shared" si="65"/>
        <v>-8.3080441951049551</v>
      </c>
      <c r="F87">
        <f t="shared" si="65"/>
        <v>-5.8870961349650486</v>
      </c>
      <c r="G87">
        <f t="shared" si="65"/>
        <v>-4.8161389262480219</v>
      </c>
      <c r="H87">
        <f t="shared" si="65"/>
        <v>-4.1788190106768033</v>
      </c>
      <c r="I87">
        <f t="shared" si="65"/>
        <v>-3.7446717243933167</v>
      </c>
      <c r="J87">
        <f t="shared" si="65"/>
        <v>-3.4247842656092882</v>
      </c>
      <c r="K87">
        <f t="shared" si="65"/>
        <v>-3.1766280536047939</v>
      </c>
      <c r="L87">
        <f t="shared" si="65"/>
        <v>-2.9769680071193361</v>
      </c>
      <c r="M87">
        <f t="shared" si="65"/>
        <v>-2.8118966090256645</v>
      </c>
    </row>
    <row r="88" spans="1:13" x14ac:dyDescent="0.15">
      <c r="A88" s="1"/>
      <c r="D88">
        <f t="shared" si="65"/>
        <v>-232.80595222594667</v>
      </c>
      <c r="E88">
        <f t="shared" si="65"/>
        <v>-7.3737798106747725</v>
      </c>
      <c r="F88">
        <f t="shared" si="65"/>
        <v>-5.2263064002985331</v>
      </c>
      <c r="G88">
        <f t="shared" si="65"/>
        <v>-4.2765614229880784</v>
      </c>
      <c r="H88">
        <f t="shared" si="65"/>
        <v>-3.7115117204888417</v>
      </c>
      <c r="I88">
        <f t="shared" si="65"/>
        <v>-3.3266889304080478</v>
      </c>
      <c r="J88">
        <f t="shared" si="65"/>
        <v>-3.043213565791687</v>
      </c>
      <c r="K88">
        <f t="shared" si="65"/>
        <v>-2.8233580253095956</v>
      </c>
      <c r="L88">
        <f t="shared" si="65"/>
        <v>-2.6465112042962979</v>
      </c>
      <c r="M88">
        <f t="shared" si="65"/>
        <v>-2.5003367841248147</v>
      </c>
    </row>
    <row r="89" spans="1:13" x14ac:dyDescent="0.15">
      <c r="A89" s="1"/>
      <c r="D89">
        <f t="shared" si="65"/>
        <v>-204.09584634351526</v>
      </c>
      <c r="E89">
        <f t="shared" si="65"/>
        <v>-6.4663401525997157</v>
      </c>
      <c r="F89">
        <f t="shared" si="65"/>
        <v>-4.5844893505658639</v>
      </c>
      <c r="G89">
        <f t="shared" si="65"/>
        <v>-3.7524763425514229</v>
      </c>
      <c r="H89">
        <f t="shared" si="65"/>
        <v>-3.2576218209153085</v>
      </c>
      <c r="I89">
        <f t="shared" si="65"/>
        <v>-2.920707315378825</v>
      </c>
      <c r="J89">
        <f t="shared" si="65"/>
        <v>-2.6725985759190647</v>
      </c>
      <c r="K89">
        <f t="shared" si="65"/>
        <v>-2.4802311342209666</v>
      </c>
      <c r="L89">
        <f t="shared" si="65"/>
        <v>-2.3255425222404074</v>
      </c>
      <c r="M89">
        <f t="shared" si="65"/>
        <v>-2.1977225073851678</v>
      </c>
    </row>
    <row r="90" spans="1:13" x14ac:dyDescent="0.15">
      <c r="A90" s="1"/>
      <c r="D90">
        <f t="shared" si="65"/>
        <v>-176.18705822643867</v>
      </c>
      <c r="E90">
        <f t="shared" si="65"/>
        <v>-5.5842277267536433</v>
      </c>
      <c r="F90">
        <f t="shared" si="65"/>
        <v>-3.9605858329589374</v>
      </c>
      <c r="G90">
        <f t="shared" si="65"/>
        <v>-3.2430188182523536</v>
      </c>
      <c r="H90">
        <f t="shared" si="65"/>
        <v>-2.8164002842357609</v>
      </c>
      <c r="I90">
        <f t="shared" si="65"/>
        <v>-2.5260569118004601</v>
      </c>
      <c r="J90">
        <f t="shared" si="65"/>
        <v>-2.3123276919409959</v>
      </c>
      <c r="K90">
        <f t="shared" si="65"/>
        <v>-2.1466811382760276</v>
      </c>
      <c r="L90">
        <f t="shared" si="65"/>
        <v>-2.0135322852737527</v>
      </c>
      <c r="M90">
        <f t="shared" si="65"/>
        <v>-1.9035543923209424</v>
      </c>
    </row>
    <row r="91" spans="1:13" x14ac:dyDescent="0.15">
      <c r="A91" s="1"/>
      <c r="D91">
        <f t="shared" si="65"/>
        <v>-149.03606916048781</v>
      </c>
      <c r="E91">
        <f t="shared" si="65"/>
        <v>-4.7260670381341452</v>
      </c>
      <c r="F91">
        <f t="shared" si="65"/>
        <v>-3.3536229826304744</v>
      </c>
      <c r="G91">
        <f t="shared" si="65"/>
        <v>-2.7473944430991075</v>
      </c>
      <c r="H91">
        <f t="shared" si="65"/>
        <v>-2.387159105156456</v>
      </c>
      <c r="I91">
        <f t="shared" si="65"/>
        <v>-2.1421223336496809</v>
      </c>
      <c r="J91">
        <f t="shared" si="65"/>
        <v>-1.9618391364854531</v>
      </c>
      <c r="K91">
        <f t="shared" si="65"/>
        <v>-1.8221879265013554</v>
      </c>
      <c r="L91">
        <f t="shared" si="65"/>
        <v>-1.7099939697865609</v>
      </c>
      <c r="M91">
        <f t="shared" si="65"/>
        <v>-1.6173737368888574</v>
      </c>
    </row>
    <row r="92" spans="1:13" x14ac:dyDescent="0.15">
      <c r="A92" s="1"/>
      <c r="D92">
        <f t="shared" si="65"/>
        <v>-122.60281209233239</v>
      </c>
      <c r="E92">
        <f t="shared" si="65"/>
        <v>-3.8905916883056659</v>
      </c>
      <c r="F92">
        <f t="shared" si="65"/>
        <v>-2.7627050969291078</v>
      </c>
      <c r="G92">
        <f t="shared" si="65"/>
        <v>-2.2648718180173151</v>
      </c>
      <c r="H92">
        <f t="shared" si="65"/>
        <v>-1.9692648471137415</v>
      </c>
      <c r="I92">
        <f t="shared" si="65"/>
        <v>-1.7683370038791195</v>
      </c>
      <c r="J92">
        <f t="shared" si="65"/>
        <v>-1.620615689218069</v>
      </c>
      <c r="K92">
        <f t="shared" si="65"/>
        <v>-1.506272640215599</v>
      </c>
      <c r="L92">
        <f t="shared" si="65"/>
        <v>-1.4144796404993898</v>
      </c>
      <c r="M92">
        <f t="shared" si="65"/>
        <v>-1.3387582207249864</v>
      </c>
    </row>
    <row r="93" spans="1:13" x14ac:dyDescent="0.15">
      <c r="A93" s="1"/>
      <c r="D93">
        <f t="shared" ref="D93:M97" si="66">D70-$C$4*SQRT(D$7)</f>
        <v>-96.850315989917661</v>
      </c>
      <c r="E93">
        <f t="shared" si="66"/>
        <v>-3.076633134706094</v>
      </c>
      <c r="F93">
        <f t="shared" si="66"/>
        <v>-2.1870056850429913</v>
      </c>
      <c r="G93">
        <f t="shared" si="66"/>
        <v>-1.794776059870439</v>
      </c>
      <c r="H93">
        <f t="shared" si="66"/>
        <v>-1.5621330198206367</v>
      </c>
      <c r="I93">
        <f t="shared" si="66"/>
        <v>-1.4041781254164016</v>
      </c>
      <c r="J93">
        <f t="shared" si="66"/>
        <v>-1.2881800959369027</v>
      </c>
      <c r="K93">
        <f t="shared" si="66"/>
        <v>-1.1984934226265465</v>
      </c>
      <c r="L93">
        <f t="shared" si="66"/>
        <v>-1.126575974539747</v>
      </c>
      <c r="M93">
        <f t="shared" si="66"/>
        <v>-1.0673181565822194</v>
      </c>
    </row>
    <row r="94" spans="1:13" x14ac:dyDescent="0.15">
      <c r="A94" s="1"/>
      <c r="D94">
        <f t="shared" si="66"/>
        <v>-71.744394858841304</v>
      </c>
      <c r="E94">
        <f t="shared" si="66"/>
        <v>-2.2831108613945097</v>
      </c>
      <c r="F94">
        <f t="shared" si="66"/>
        <v>-1.6257605159323891</v>
      </c>
      <c r="G94">
        <f t="shared" si="66"/>
        <v>-1.3364831246476525</v>
      </c>
      <c r="H94">
        <f t="shared" si="66"/>
        <v>-1.1652231627985334</v>
      </c>
      <c r="I94">
        <f t="shared" si="66"/>
        <v>-1.0491622836313037</v>
      </c>
      <c r="J94">
        <f t="shared" si="66"/>
        <v>-0.96409105412565288</v>
      </c>
      <c r="K94">
        <f t="shared" si="66"/>
        <v>-0.8984417021313591</v>
      </c>
      <c r="L94">
        <f t="shared" si="66"/>
        <v>-0.84590078475677322</v>
      </c>
      <c r="M94">
        <f t="shared" si="66"/>
        <v>-0.8026932124571482</v>
      </c>
    </row>
    <row r="95" spans="1:13" x14ac:dyDescent="0.15">
      <c r="A95" s="1"/>
      <c r="D95">
        <f t="shared" si="66"/>
        <v>-47.253374850545491</v>
      </c>
      <c r="E95">
        <f t="shared" si="66"/>
        <v>-1.5090237537660798</v>
      </c>
      <c r="F95">
        <f t="shared" si="66"/>
        <v>-1.0782615178082837</v>
      </c>
      <c r="G95">
        <f t="shared" si="66"/>
        <v>-0.88941482599404864</v>
      </c>
      <c r="H95">
        <f t="shared" si="66"/>
        <v>-0.77803453111810716</v>
      </c>
      <c r="I95">
        <f t="shared" si="66"/>
        <v>-0.7028415874486641</v>
      </c>
      <c r="J95">
        <f t="shared" si="66"/>
        <v>-0.64793969022911357</v>
      </c>
      <c r="K95">
        <f t="shared" si="66"/>
        <v>-0.60573893086856412</v>
      </c>
      <c r="L95">
        <f t="shared" si="66"/>
        <v>-0.5720999688887467</v>
      </c>
      <c r="M95">
        <f t="shared" si="66"/>
        <v>-0.54454953521763416</v>
      </c>
    </row>
    <row r="96" spans="1:13" x14ac:dyDescent="0.15">
      <c r="A96" s="1"/>
      <c r="D96">
        <f t="shared" si="66"/>
        <v>-23.347853996991176</v>
      </c>
      <c r="E96">
        <f t="shared" si="66"/>
        <v>-0.7534425044914137</v>
      </c>
      <c r="F96">
        <f t="shared" si="66"/>
        <v>-0.5438514069789866</v>
      </c>
      <c r="G96">
        <f t="shared" si="66"/>
        <v>-0.45303444931693765</v>
      </c>
      <c r="H96">
        <f t="shared" si="66"/>
        <v>-0.40010229694573141</v>
      </c>
      <c r="I96">
        <f t="shared" si="66"/>
        <v>-0.36480027182329539</v>
      </c>
      <c r="J96">
        <f t="shared" si="66"/>
        <v>-0.3393464580996095</v>
      </c>
      <c r="K96">
        <f t="shared" si="66"/>
        <v>-0.32003371320324309</v>
      </c>
      <c r="L96">
        <f t="shared" si="66"/>
        <v>-0.30484482348295328</v>
      </c>
      <c r="M96">
        <f t="shared" si="66"/>
        <v>-0.29257721812458964</v>
      </c>
    </row>
    <row r="97" spans="1:13" x14ac:dyDescent="0.15">
      <c r="A97" s="1"/>
      <c r="D97">
        <f t="shared" si="66"/>
        <v>-4.8999999999999988E-4</v>
      </c>
      <c r="E97">
        <f t="shared" si="66"/>
        <v>-1.5502906179165245E-2</v>
      </c>
      <c r="F97">
        <f t="shared" si="66"/>
        <v>-2.1918943861418138E-2</v>
      </c>
      <c r="G97">
        <f t="shared" si="66"/>
        <v>-2.6842878012612575E-2</v>
      </c>
      <c r="H97">
        <f t="shared" si="66"/>
        <v>-3.0994194617702191E-2</v>
      </c>
      <c r="I97">
        <f t="shared" si="66"/>
        <v>-3.46516969281448E-2</v>
      </c>
      <c r="J97">
        <f t="shared" si="66"/>
        <v>-3.7958399597454048E-2</v>
      </c>
      <c r="K97">
        <f t="shared" si="66"/>
        <v>-4.0999269505687538E-2</v>
      </c>
      <c r="L97">
        <f t="shared" si="66"/>
        <v>-4.3829671456674185E-2</v>
      </c>
      <c r="M97">
        <f t="shared" si="66"/>
        <v>-4.648806405949809E-2</v>
      </c>
    </row>
    <row r="98" spans="1:13" x14ac:dyDescent="0.15">
      <c r="A98" s="1"/>
    </row>
    <row r="99" spans="1:13" x14ac:dyDescent="0.15">
      <c r="A99" s="1"/>
    </row>
    <row r="100" spans="1:13" x14ac:dyDescent="0.15">
      <c r="A100" s="1"/>
    </row>
    <row r="101" spans="1:13" x14ac:dyDescent="0.15">
      <c r="A101" s="1"/>
    </row>
    <row r="102" spans="1:13" x14ac:dyDescent="0.15">
      <c r="A102" s="1"/>
    </row>
    <row r="103" spans="1:13" x14ac:dyDescent="0.15">
      <c r="A103" s="1"/>
    </row>
    <row r="104" spans="1:13" x14ac:dyDescent="0.15">
      <c r="A104" s="1"/>
    </row>
    <row r="105" spans="1:13" x14ac:dyDescent="0.15">
      <c r="A105" s="1"/>
    </row>
    <row r="106" spans="1:13" x14ac:dyDescent="0.15">
      <c r="A106" s="1"/>
    </row>
    <row r="107" spans="1:13" x14ac:dyDescent="0.15">
      <c r="A107" s="1"/>
    </row>
    <row r="108" spans="1:13" x14ac:dyDescent="0.15">
      <c r="A108" s="1"/>
    </row>
    <row r="109" spans="1:13" x14ac:dyDescent="0.15">
      <c r="A109" s="1"/>
    </row>
    <row r="110" spans="1:13" x14ac:dyDescent="0.15">
      <c r="A110" s="1"/>
    </row>
    <row r="111" spans="1:13" x14ac:dyDescent="0.15">
      <c r="A111" s="1"/>
    </row>
    <row r="112" spans="1:13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AC342-17FC-4565-A853-1479335FC290}">
  <sheetPr codeName="Sheet7"/>
  <dimension ref="A1:V12840"/>
  <sheetViews>
    <sheetView workbookViewId="0">
      <selection activeCell="E35" sqref="E35"/>
    </sheetView>
  </sheetViews>
  <sheetFormatPr defaultColWidth="12" defaultRowHeight="12" x14ac:dyDescent="0.15"/>
  <cols>
    <col min="3" max="3" width="11.44140625" customWidth="1"/>
    <col min="4" max="4" width="7" customWidth="1"/>
    <col min="5" max="14" width="6.88671875" customWidth="1"/>
    <col min="15" max="15" width="16.88671875" bestFit="1" customWidth="1"/>
  </cols>
  <sheetData>
    <row r="1" spans="1:13" x14ac:dyDescent="0.15">
      <c r="A1" s="3" t="s">
        <v>13</v>
      </c>
      <c r="C1" s="3" t="s">
        <v>14</v>
      </c>
      <c r="D1" s="3"/>
      <c r="F1" s="3" t="s">
        <v>18</v>
      </c>
    </row>
    <row r="2" spans="1:13" x14ac:dyDescent="0.15">
      <c r="B2" t="s">
        <v>2</v>
      </c>
      <c r="C2">
        <v>0.1</v>
      </c>
      <c r="E2" s="1"/>
    </row>
    <row r="3" spans="1:13" x14ac:dyDescent="0.15">
      <c r="B3" t="s">
        <v>8</v>
      </c>
      <c r="C3">
        <v>0</v>
      </c>
      <c r="D3" t="s">
        <v>17</v>
      </c>
      <c r="E3">
        <f>+C2-C3</f>
        <v>0.1</v>
      </c>
    </row>
    <row r="4" spans="1:13" x14ac:dyDescent="0.15">
      <c r="B4" t="s">
        <v>3</v>
      </c>
      <c r="C4">
        <v>0.1</v>
      </c>
    </row>
    <row r="5" spans="1:13" x14ac:dyDescent="0.15">
      <c r="B5" t="s">
        <v>4</v>
      </c>
      <c r="C5">
        <v>100</v>
      </c>
    </row>
    <row r="6" spans="1:13" x14ac:dyDescent="0.15">
      <c r="C6" t="s">
        <v>6</v>
      </c>
    </row>
    <row r="7" spans="1:13" x14ac:dyDescent="0.15">
      <c r="C7" t="s">
        <v>5</v>
      </c>
      <c r="D7" s="2">
        <v>1E-4</v>
      </c>
      <c r="E7" s="2">
        <f>+D7+0.1</f>
        <v>0.10010000000000001</v>
      </c>
      <c r="F7" s="2">
        <f t="shared" ref="F7:M7" si="0">+E7+0.1</f>
        <v>0.2001</v>
      </c>
      <c r="G7" s="2">
        <f t="shared" si="0"/>
        <v>0.30010000000000003</v>
      </c>
      <c r="H7" s="2">
        <f t="shared" si="0"/>
        <v>0.40010000000000001</v>
      </c>
      <c r="I7" s="2">
        <f t="shared" si="0"/>
        <v>0.50009999999999999</v>
      </c>
      <c r="J7" s="2">
        <f t="shared" si="0"/>
        <v>0.60009999999999997</v>
      </c>
      <c r="K7" s="2">
        <f t="shared" si="0"/>
        <v>0.70009999999999994</v>
      </c>
      <c r="L7" s="2">
        <f t="shared" si="0"/>
        <v>0.80009999999999992</v>
      </c>
      <c r="M7" s="2">
        <f t="shared" si="0"/>
        <v>0.9000999999999999</v>
      </c>
    </row>
    <row r="8" spans="1:13" x14ac:dyDescent="0.15">
      <c r="C8" s="1">
        <v>70</v>
      </c>
      <c r="D8" s="2">
        <f t="shared" ref="D8:M8" si="1">$C8*EXP(-$C$3*(D$7))*NORMSDIST(D54)-$C$5*EXP(-$C$2*(D$7))*NORMSDIST(D77)+D31</f>
        <v>0</v>
      </c>
      <c r="E8" s="2">
        <f t="shared" si="1"/>
        <v>1.4171816473464595E-28</v>
      </c>
      <c r="F8" s="2">
        <f t="shared" si="1"/>
        <v>2.3673155701184072E-14</v>
      </c>
      <c r="G8" s="2">
        <f t="shared" si="1"/>
        <v>1.6566146654126805E-9</v>
      </c>
      <c r="H8" s="2">
        <f t="shared" si="1"/>
        <v>4.8820358639960646E-7</v>
      </c>
      <c r="I8" s="2">
        <f t="shared" si="1"/>
        <v>1.57201359378272E-5</v>
      </c>
      <c r="J8" s="2">
        <f t="shared" si="1"/>
        <v>1.6525399248083289E-4</v>
      </c>
      <c r="K8" s="2">
        <f t="shared" si="1"/>
        <v>9.1002176318854102E-4</v>
      </c>
      <c r="L8" s="2">
        <f t="shared" si="1"/>
        <v>3.3314488965698174E-3</v>
      </c>
      <c r="M8" s="2">
        <f t="shared" si="1"/>
        <v>9.2643919714357412E-3</v>
      </c>
    </row>
    <row r="9" spans="1:13" x14ac:dyDescent="0.15">
      <c r="C9" s="1">
        <f>+C8+3</f>
        <v>73</v>
      </c>
      <c r="D9" s="2">
        <f t="shared" ref="D9:M9" si="2">$C9*EXP(-$C$3*(D$7))*NORMSDIST(D55)-$C$5*EXP(-$C$2*(D$7))*NORMSDIST(D78)+D32</f>
        <v>0</v>
      </c>
      <c r="E9" s="2">
        <f t="shared" si="2"/>
        <v>1.5768928791788532E-22</v>
      </c>
      <c r="F9" s="2">
        <f t="shared" si="2"/>
        <v>2.3200183378914178E-11</v>
      </c>
      <c r="G9" s="2">
        <f t="shared" si="2"/>
        <v>1.5528065758745552E-7</v>
      </c>
      <c r="H9" s="2">
        <f t="shared" si="2"/>
        <v>1.414528507939431E-5</v>
      </c>
      <c r="I9" s="2">
        <f t="shared" si="2"/>
        <v>2.2516382509262439E-4</v>
      </c>
      <c r="J9" s="2">
        <f t="shared" si="2"/>
        <v>1.4799557175550792E-3</v>
      </c>
      <c r="K9" s="2">
        <f t="shared" si="2"/>
        <v>5.8282734715678049E-3</v>
      </c>
      <c r="L9" s="2">
        <f t="shared" si="2"/>
        <v>1.6595797759942126E-2</v>
      </c>
      <c r="M9" s="2">
        <f t="shared" si="2"/>
        <v>3.7966399846422694E-2</v>
      </c>
    </row>
    <row r="10" spans="1:13" x14ac:dyDescent="0.15">
      <c r="C10" s="1">
        <f t="shared" ref="C10:C28" si="3">+C9+3</f>
        <v>76</v>
      </c>
      <c r="D10" s="2">
        <f t="shared" ref="D10:M10" si="4">$C10*EXP(-$C$3*(D$7))*NORMSDIST(D56)-$C$5*EXP(-$C$2*(D$7))*NORMSDIST(D79)+D33</f>
        <v>0</v>
      </c>
      <c r="E10" s="2">
        <f t="shared" si="4"/>
        <v>1.9769916267320102E-17</v>
      </c>
      <c r="F10" s="2">
        <f t="shared" si="4"/>
        <v>7.7645206944413957E-9</v>
      </c>
      <c r="G10" s="2">
        <f t="shared" si="4"/>
        <v>7.1909905433099119E-6</v>
      </c>
      <c r="H10" s="2">
        <f t="shared" si="4"/>
        <v>2.4349107800920544E-4</v>
      </c>
      <c r="I10" s="2">
        <f t="shared" si="4"/>
        <v>2.1398447693366622E-3</v>
      </c>
      <c r="J10" s="2">
        <f t="shared" si="4"/>
        <v>9.4651393317208132E-3</v>
      </c>
      <c r="K10" s="2">
        <f t="shared" si="4"/>
        <v>2.8092540989695304E-2</v>
      </c>
      <c r="L10" s="2">
        <f t="shared" si="4"/>
        <v>6.4712426901810755E-2</v>
      </c>
      <c r="M10" s="2">
        <f t="shared" si="4"/>
        <v>0.12556181375603059</v>
      </c>
    </row>
    <row r="11" spans="1:13" x14ac:dyDescent="0.15">
      <c r="C11" s="1">
        <f t="shared" si="3"/>
        <v>79</v>
      </c>
      <c r="D11" s="2">
        <f t="shared" ref="D11:M11" si="5">$C11*EXP(-$C$3*(D$7))*NORMSDIST(D57)-$C$5*EXP(-$C$2*(D$7))*NORMSDIST(D80)+D34</f>
        <v>0</v>
      </c>
      <c r="E11" s="2">
        <f t="shared" si="5"/>
        <v>3.5476391070887552E-13</v>
      </c>
      <c r="F11" s="2">
        <f t="shared" si="5"/>
        <v>1.0016817970338187E-6</v>
      </c>
      <c r="G11" s="2">
        <f t="shared" si="5"/>
        <v>1.7848212239860833E-4</v>
      </c>
      <c r="H11" s="2">
        <f t="shared" si="5"/>
        <v>2.6477846076921191E-3</v>
      </c>
      <c r="I11" s="2">
        <f t="shared" si="5"/>
        <v>1.4174904633955673E-2</v>
      </c>
      <c r="J11" s="2">
        <f t="shared" si="5"/>
        <v>4.504750992605551E-2</v>
      </c>
      <c r="K11" s="2">
        <f t="shared" si="5"/>
        <v>0.10557236524503967</v>
      </c>
      <c r="L11" s="2">
        <f t="shared" si="5"/>
        <v>0.20371796246535886</v>
      </c>
      <c r="M11" s="2">
        <f t="shared" si="5"/>
        <v>0.34444251998511988</v>
      </c>
    </row>
    <row r="12" spans="1:13" x14ac:dyDescent="0.15">
      <c r="C12" s="1">
        <f t="shared" si="3"/>
        <v>82</v>
      </c>
      <c r="D12" s="2">
        <f t="shared" ref="D12:M12" si="6">$C12*EXP(-$C$3*(D$7))*NORMSDIST(D58)-$C$5*EXP(-$C$2*(D$7))*NORMSDIST(D81)+D35</f>
        <v>0</v>
      </c>
      <c r="E12" s="2">
        <f t="shared" si="6"/>
        <v>1.124808829633063E-9</v>
      </c>
      <c r="F12" s="2">
        <f t="shared" si="6"/>
        <v>5.5458207675763925E-5</v>
      </c>
      <c r="G12" s="2">
        <f t="shared" si="6"/>
        <v>2.5526951596612567E-3</v>
      </c>
      <c r="H12" s="2">
        <f t="shared" si="6"/>
        <v>1.9212841236039897E-2</v>
      </c>
      <c r="I12" s="2">
        <f t="shared" si="6"/>
        <v>6.8395698702465549E-2</v>
      </c>
      <c r="J12" s="2">
        <f t="shared" si="6"/>
        <v>0.16552081529899546</v>
      </c>
      <c r="K12" s="2">
        <f t="shared" si="6"/>
        <v>0.31924282994384834</v>
      </c>
      <c r="L12" s="2">
        <f t="shared" si="6"/>
        <v>0.53224049349960678</v>
      </c>
      <c r="M12" s="2">
        <f t="shared" si="6"/>
        <v>0.80317872894204534</v>
      </c>
    </row>
    <row r="13" spans="1:13" x14ac:dyDescent="0.15">
      <c r="C13" s="1">
        <f t="shared" si="3"/>
        <v>85</v>
      </c>
      <c r="D13" s="2">
        <f t="shared" ref="D13:M13" si="7">$C13*EXP(-$C$3*(D$7))*NORMSDIST(D59)-$C$5*EXP(-$C$2*(D$7))*NORMSDIST(D82)+D36</f>
        <v>0</v>
      </c>
      <c r="E13" s="2">
        <f t="shared" si="7"/>
        <v>7.604654142774851E-7</v>
      </c>
      <c r="F13" s="2">
        <f t="shared" si="7"/>
        <v>1.451494499542886E-3</v>
      </c>
      <c r="G13" s="2">
        <f t="shared" si="7"/>
        <v>2.2461691995633564E-2</v>
      </c>
      <c r="H13" s="2">
        <f t="shared" si="7"/>
        <v>9.775418607950509E-2</v>
      </c>
      <c r="I13" s="2">
        <f t="shared" si="7"/>
        <v>0.25015662412480982</v>
      </c>
      <c r="J13" s="2">
        <f t="shared" si="7"/>
        <v>0.48542156032643458</v>
      </c>
      <c r="K13" s="2">
        <f t="shared" si="7"/>
        <v>0.79924807833685418</v>
      </c>
      <c r="L13" s="2">
        <f t="shared" si="7"/>
        <v>1.1831244791717177</v>
      </c>
      <c r="M13" s="2">
        <f t="shared" si="7"/>
        <v>1.6274771071422243</v>
      </c>
    </row>
    <row r="14" spans="1:13" x14ac:dyDescent="0.15">
      <c r="C14" s="1">
        <f t="shared" si="3"/>
        <v>88</v>
      </c>
      <c r="D14" s="2">
        <f t="shared" ref="D14:M14" si="8">$C14*EXP(-$C$3*(D$7))*NORMSDIST(D60)-$C$5*EXP(-$C$2*(D$7))*NORMSDIST(D83)+D37</f>
        <v>0</v>
      </c>
      <c r="E14" s="2">
        <f t="shared" si="8"/>
        <v>1.3011435830721045E-4</v>
      </c>
      <c r="F14" s="2">
        <f t="shared" si="8"/>
        <v>1.9628704555522056E-2</v>
      </c>
      <c r="G14" s="2">
        <f t="shared" si="8"/>
        <v>0.12915937179494091</v>
      </c>
      <c r="H14" s="2">
        <f t="shared" si="8"/>
        <v>0.36502668580825426</v>
      </c>
      <c r="I14" s="2">
        <f t="shared" si="8"/>
        <v>0.71938167835265465</v>
      </c>
      <c r="J14" s="2">
        <f t="shared" si="8"/>
        <v>1.1713796014735181</v>
      </c>
      <c r="K14" s="2">
        <f t="shared" si="8"/>
        <v>1.7003106213986152</v>
      </c>
      <c r="L14" s="2">
        <f t="shared" si="8"/>
        <v>2.2888956991813165</v>
      </c>
      <c r="M14" s="2">
        <f t="shared" si="8"/>
        <v>2.923471963059741</v>
      </c>
    </row>
    <row r="15" spans="1:13" x14ac:dyDescent="0.15">
      <c r="C15" s="1">
        <f t="shared" si="3"/>
        <v>91</v>
      </c>
      <c r="D15" s="2">
        <f t="shared" ref="D15:M15" si="9">$C15*EXP(-$C$3*(D$7))*NORMSDIST(D61)-$C$5*EXP(-$C$2*(D$7))*NORMSDIST(D84)+D38</f>
        <v>0</v>
      </c>
      <c r="E15" s="2">
        <f t="shared" si="9"/>
        <v>6.6177838833272502E-3</v>
      </c>
      <c r="F15" s="2">
        <f t="shared" si="9"/>
        <v>0.14916629320056435</v>
      </c>
      <c r="G15" s="2">
        <f t="shared" si="9"/>
        <v>0.51370459320987794</v>
      </c>
      <c r="H15" s="2">
        <f t="shared" si="9"/>
        <v>1.0440112495730296</v>
      </c>
      <c r="I15" s="2">
        <f t="shared" si="9"/>
        <v>1.6828951524742906</v>
      </c>
      <c r="J15" s="2">
        <f t="shared" si="9"/>
        <v>2.3923458288829962</v>
      </c>
      <c r="K15" s="2">
        <f t="shared" si="9"/>
        <v>3.1481110034003157</v>
      </c>
      <c r="L15" s="2">
        <f t="shared" si="9"/>
        <v>3.9344438015268555</v>
      </c>
      <c r="M15" s="2">
        <f t="shared" si="9"/>
        <v>4.7408291385806534</v>
      </c>
    </row>
    <row r="16" spans="1:13" x14ac:dyDescent="0.15">
      <c r="C16" s="1">
        <f t="shared" si="3"/>
        <v>94</v>
      </c>
      <c r="D16" s="2">
        <f t="shared" ref="D16:M16" si="10">$C16*EXP(-$C$3*(D$7))*NORMSDIST(D62)-$C$5*EXP(-$C$2*(D$7))*NORMSDIST(D85)+D39</f>
        <v>0</v>
      </c>
      <c r="E16" s="2">
        <f t="shared" si="10"/>
        <v>0.11724252057231963</v>
      </c>
      <c r="F16" s="2">
        <f t="shared" si="10"/>
        <v>0.6913939784330897</v>
      </c>
      <c r="G16" s="2">
        <f t="shared" si="10"/>
        <v>1.4925380242742676</v>
      </c>
      <c r="H16" s="2">
        <f t="shared" si="10"/>
        <v>2.381714777224905</v>
      </c>
      <c r="I16" s="2">
        <f t="shared" si="10"/>
        <v>3.3066882736961913</v>
      </c>
      <c r="J16" s="2">
        <f t="shared" si="10"/>
        <v>4.2450154555032018</v>
      </c>
      <c r="K16" s="2">
        <f t="shared" si="10"/>
        <v>5.1859339537950087</v>
      </c>
      <c r="L16" s="2">
        <f t="shared" si="10"/>
        <v>6.1238805062848503</v>
      </c>
      <c r="M16" s="2">
        <f t="shared" si="10"/>
        <v>7.0558368167232874</v>
      </c>
    </row>
    <row r="17" spans="1:22" x14ac:dyDescent="0.15">
      <c r="C17" s="1">
        <f t="shared" si="3"/>
        <v>97</v>
      </c>
      <c r="D17" s="2">
        <f t="shared" ref="D17:M17" si="11">$C17*EXP(-$C$3*(D$7))*NORMSDIST(D63)-$C$5*EXP(-$C$2*(D$7))*NORMSDIST(D86)+D40</f>
        <v>3.9596094804195577E-206</v>
      </c>
      <c r="E17" s="2">
        <f t="shared" si="11"/>
        <v>0.85426344320349745</v>
      </c>
      <c r="F17" s="2">
        <f t="shared" si="11"/>
        <v>2.1222551395162683</v>
      </c>
      <c r="G17" s="2">
        <f t="shared" si="11"/>
        <v>3.3413035720952875</v>
      </c>
      <c r="H17" s="2">
        <f t="shared" si="11"/>
        <v>4.5052038877180927</v>
      </c>
      <c r="I17" s="2">
        <f t="shared" si="11"/>
        <v>5.623803131691238</v>
      </c>
      <c r="J17" s="2">
        <f t="shared" si="11"/>
        <v>6.7054457137629546</v>
      </c>
      <c r="K17" s="2">
        <f t="shared" si="11"/>
        <v>7.7562732361455176</v>
      </c>
      <c r="L17" s="2">
        <f t="shared" si="11"/>
        <v>8.7807909206531125</v>
      </c>
      <c r="M17" s="2">
        <f t="shared" si="11"/>
        <v>9.7823667836129253</v>
      </c>
    </row>
    <row r="18" spans="1:22" x14ac:dyDescent="0.15">
      <c r="C18" s="1">
        <f t="shared" si="3"/>
        <v>100</v>
      </c>
      <c r="D18" s="2">
        <f t="shared" ref="D18:M18" si="12">$C18*EXP(-$C$3*(D$7))*NORMSDIST(D64)-$C$5*EXP(-$C$2*(D$7))*NORMSDIST(D87)+D41</f>
        <v>8.0314387633307463E-2</v>
      </c>
      <c r="E18" s="2">
        <f t="shared" si="12"/>
        <v>3.0765116686724618</v>
      </c>
      <c r="F18" s="2">
        <f t="shared" si="12"/>
        <v>4.6907611669405744</v>
      </c>
      <c r="G18" s="2">
        <f t="shared" si="12"/>
        <v>6.0709310806538559</v>
      </c>
      <c r="H18" s="2">
        <f t="shared" si="12"/>
        <v>7.3307930568063391</v>
      </c>
      <c r="I18" s="2">
        <f t="shared" si="12"/>
        <v>8.5137280117603016</v>
      </c>
      <c r="J18" s="2">
        <f t="shared" si="12"/>
        <v>9.6416314664587119</v>
      </c>
      <c r="K18" s="2">
        <f t="shared" si="12"/>
        <v>10.727300797341538</v>
      </c>
      <c r="L18" s="2">
        <f t="shared" si="12"/>
        <v>11.778938844642795</v>
      </c>
      <c r="M18" s="2">
        <f t="shared" si="12"/>
        <v>12.80215104061522</v>
      </c>
    </row>
    <row r="19" spans="1:22" x14ac:dyDescent="0.15">
      <c r="C19" s="1">
        <f t="shared" si="3"/>
        <v>103</v>
      </c>
      <c r="D19" s="2">
        <f t="shared" ref="D19:M19" si="13">$C19*EXP(-$C$3*(D$7))*NORMSDIST(D65)-$C$5*EXP(-$C$2*(D$7))*NORMSDIST(D88)+D42</f>
        <v>5.299598375099162</v>
      </c>
      <c r="E19" s="2">
        <f t="shared" si="13"/>
        <v>6.6984513701468504</v>
      </c>
      <c r="F19" s="2">
        <f t="shared" si="13"/>
        <v>8.1115055840931145</v>
      </c>
      <c r="G19" s="2">
        <f t="shared" si="13"/>
        <v>9.4046700152106339</v>
      </c>
      <c r="H19" s="2">
        <f t="shared" si="13"/>
        <v>10.615592250203898</v>
      </c>
      <c r="I19" s="2">
        <f t="shared" si="13"/>
        <v>11.767275994139144</v>
      </c>
      <c r="J19" s="2">
        <f t="shared" si="13"/>
        <v>12.873652797319956</v>
      </c>
      <c r="K19" s="2">
        <f t="shared" si="13"/>
        <v>13.943723426368102</v>
      </c>
      <c r="L19" s="2">
        <f t="shared" si="13"/>
        <v>14.983639535589413</v>
      </c>
      <c r="M19" s="2">
        <f t="shared" si="13"/>
        <v>15.997797952104811</v>
      </c>
    </row>
    <row r="20" spans="1:22" x14ac:dyDescent="0.15">
      <c r="C20" s="1">
        <f t="shared" si="3"/>
        <v>106</v>
      </c>
      <c r="D20" s="2">
        <f t="shared" ref="D20:M20" si="14">$C20*EXP(-$C$3*(D$7))*NORMSDIST(D66)-$C$5*EXP(-$C$2*(D$7))*NORMSDIST(D89)+D43</f>
        <v>9.6484514680716646</v>
      </c>
      <c r="E20" s="2">
        <f t="shared" si="14"/>
        <v>10.699847209644009</v>
      </c>
      <c r="F20" s="2">
        <f t="shared" si="14"/>
        <v>11.840594111418039</v>
      </c>
      <c r="G20" s="2">
        <f t="shared" si="14"/>
        <v>12.980726319774725</v>
      </c>
      <c r="H20" s="2">
        <f t="shared" si="14"/>
        <v>14.09479718947485</v>
      </c>
      <c r="I20" s="2">
        <f t="shared" si="14"/>
        <v>15.180008372195839</v>
      </c>
      <c r="J20" s="2">
        <f t="shared" si="14"/>
        <v>16.23819356567612</v>
      </c>
      <c r="K20" s="2">
        <f t="shared" si="14"/>
        <v>17.271935134716564</v>
      </c>
      <c r="L20" s="2">
        <f t="shared" si="14"/>
        <v>18.283655278729327</v>
      </c>
      <c r="M20" s="2">
        <f t="shared" si="14"/>
        <v>19.275431225154193</v>
      </c>
    </row>
    <row r="21" spans="1:22" x14ac:dyDescent="0.15">
      <c r="C21" s="1">
        <f t="shared" si="3"/>
        <v>109</v>
      </c>
      <c r="D21" s="2">
        <f t="shared" ref="D21:M21" si="15">$C21*EXP(-$C$3*(D$7))*NORMSDIST(D67)-$C$5*EXP(-$C$2*(D$7))*NORMSDIST(D90)+D44</f>
        <v>13.478561370121531</v>
      </c>
      <c r="E21" s="2">
        <f t="shared" si="15"/>
        <v>14.485625545461893</v>
      </c>
      <c r="F21" s="2">
        <f t="shared" si="15"/>
        <v>15.509879469377292</v>
      </c>
      <c r="G21" s="2">
        <f t="shared" si="15"/>
        <v>16.548754820648309</v>
      </c>
      <c r="H21" s="2">
        <f t="shared" si="15"/>
        <v>17.585537810135367</v>
      </c>
      <c r="I21" s="2">
        <f t="shared" si="15"/>
        <v>18.611853194673778</v>
      </c>
      <c r="J21" s="2">
        <f t="shared" si="15"/>
        <v>19.624371347678654</v>
      </c>
      <c r="K21" s="2">
        <f t="shared" si="15"/>
        <v>20.622027512383958</v>
      </c>
      <c r="L21" s="2">
        <f t="shared" si="15"/>
        <v>21.604744040453674</v>
      </c>
      <c r="M21" s="2">
        <f t="shared" si="15"/>
        <v>22.572863788314393</v>
      </c>
    </row>
    <row r="22" spans="1:22" x14ac:dyDescent="0.15">
      <c r="C22" s="1">
        <f t="shared" si="3"/>
        <v>112</v>
      </c>
      <c r="D22" s="2">
        <f t="shared" ref="D22:M22" si="16">$C22*EXP(-$C$3*(D$7))*NORMSDIST(D68)-$C$5*EXP(-$C$2*(D$7))*NORMSDIST(D91)+D45</f>
        <v>17.020471915857978</v>
      </c>
      <c r="E22" s="2">
        <f t="shared" si="16"/>
        <v>18.021334951247496</v>
      </c>
      <c r="F22" s="2">
        <f t="shared" si="16"/>
        <v>19.016469103353597</v>
      </c>
      <c r="G22" s="2">
        <f t="shared" si="16"/>
        <v>20.012266709287037</v>
      </c>
      <c r="H22" s="2">
        <f t="shared" si="16"/>
        <v>21.006667268310849</v>
      </c>
      <c r="I22" s="2">
        <f t="shared" si="16"/>
        <v>21.995679605895472</v>
      </c>
      <c r="J22" s="2">
        <f t="shared" si="16"/>
        <v>22.976467637809424</v>
      </c>
      <c r="K22" s="2">
        <f t="shared" si="16"/>
        <v>23.947380235355475</v>
      </c>
      <c r="L22" s="2">
        <f t="shared" si="16"/>
        <v>24.907554401675846</v>
      </c>
      <c r="M22" s="2">
        <f t="shared" si="16"/>
        <v>25.856603328358233</v>
      </c>
    </row>
    <row r="23" spans="1:22" x14ac:dyDescent="0.15">
      <c r="C23" s="1">
        <f t="shared" si="3"/>
        <v>115</v>
      </c>
      <c r="D23" s="2">
        <f t="shared" ref="D23:M23" si="17">$C23*EXP(-$C$3*(D$7))*NORMSDIST(D69)-$C$5*EXP(-$C$2*(D$7))*NORMSDIST(D92)+D46</f>
        <v>20.399676904340307</v>
      </c>
      <c r="E23" s="2">
        <f t="shared" si="17"/>
        <v>21.398180850403584</v>
      </c>
      <c r="F23" s="2">
        <f t="shared" si="17"/>
        <v>22.387214745648418</v>
      </c>
      <c r="G23" s="2">
        <f t="shared" si="17"/>
        <v>23.369147947648983</v>
      </c>
      <c r="H23" s="2">
        <f t="shared" si="17"/>
        <v>24.345370345848163</v>
      </c>
      <c r="I23" s="2">
        <f t="shared" si="17"/>
        <v>25.31534893001934</v>
      </c>
      <c r="J23" s="2">
        <f t="shared" si="17"/>
        <v>26.277993992328927</v>
      </c>
      <c r="K23" s="2">
        <f t="shared" si="17"/>
        <v>27.232340982546223</v>
      </c>
      <c r="L23" s="2">
        <f t="shared" si="17"/>
        <v>28.17770012422163</v>
      </c>
      <c r="M23" s="2">
        <f t="shared" si="17"/>
        <v>29.113631275077566</v>
      </c>
    </row>
    <row r="24" spans="1:22" x14ac:dyDescent="0.15">
      <c r="C24" s="1">
        <f t="shared" si="3"/>
        <v>118</v>
      </c>
      <c r="D24" s="2">
        <f t="shared" ref="D24:M24" si="18">$C24*EXP(-$C$3*(D$7))*NORMSDIST(D70)-$C$5*EXP(-$C$2*(D$7))*NORMSDIST(D93)+D47</f>
        <v>23.685618928771262</v>
      </c>
      <c r="E24" s="2">
        <f t="shared" si="18"/>
        <v>24.68276869890963</v>
      </c>
      <c r="F24" s="2">
        <f t="shared" si="18"/>
        <v>25.670035870074255</v>
      </c>
      <c r="G24" s="2">
        <f t="shared" si="18"/>
        <v>26.648004466070748</v>
      </c>
      <c r="H24" s="2">
        <f t="shared" si="18"/>
        <v>27.617600042043808</v>
      </c>
      <c r="I24" s="2">
        <f t="shared" si="18"/>
        <v>28.579253278834862</v>
      </c>
      <c r="J24" s="2">
        <f t="shared" si="18"/>
        <v>29.532887886517123</v>
      </c>
      <c r="K24" s="2">
        <f t="shared" si="18"/>
        <v>30.478219328001618</v>
      </c>
      <c r="L24" s="2">
        <f t="shared" si="18"/>
        <v>31.414943303597983</v>
      </c>
      <c r="M24" s="2">
        <f t="shared" si="18"/>
        <v>32.342811211263033</v>
      </c>
    </row>
    <row r="25" spans="1:22" x14ac:dyDescent="0.15">
      <c r="C25" s="1">
        <f t="shared" si="3"/>
        <v>121</v>
      </c>
      <c r="D25" s="2">
        <f t="shared" ref="D25:M25" si="19">$C25*EXP(-$C$3*(D$7))*NORMSDIST(D71)-$C$5*EXP(-$C$2*(D$7))*NORMSDIST(D94)+D48</f>
        <v>26.917327016415797</v>
      </c>
      <c r="E25" s="2">
        <f t="shared" si="19"/>
        <v>27.913663759867287</v>
      </c>
      <c r="F25" s="2">
        <f t="shared" si="19"/>
        <v>28.900089402801147</v>
      </c>
      <c r="G25" s="2">
        <f t="shared" si="19"/>
        <v>29.876780557217298</v>
      </c>
      <c r="H25" s="2">
        <f t="shared" si="19"/>
        <v>30.844111187137376</v>
      </c>
      <c r="I25" s="2">
        <f t="shared" si="19"/>
        <v>31.80246687828469</v>
      </c>
      <c r="J25" s="2">
        <f t="shared" si="19"/>
        <v>32.752058469723423</v>
      </c>
      <c r="K25" s="2">
        <f t="shared" si="19"/>
        <v>33.692936286981954</v>
      </c>
      <c r="L25" s="2">
        <f t="shared" si="19"/>
        <v>34.625065371697112</v>
      </c>
      <c r="M25" s="2">
        <f t="shared" si="19"/>
        <v>35.548383853247103</v>
      </c>
      <c r="V25">
        <f>+C9/C5</f>
        <v>0.73</v>
      </c>
    </row>
    <row r="26" spans="1:22" x14ac:dyDescent="0.15">
      <c r="C26" s="1">
        <f t="shared" si="3"/>
        <v>124</v>
      </c>
      <c r="D26" s="2">
        <f t="shared" ref="D26:M26" si="20">$C26*EXP(-$C$3*(D$7))*NORMSDIST(D72)-$C$5*EXP(-$C$2*(D$7))*NORMSDIST(D95)+D49</f>
        <v>30.117062956284762</v>
      </c>
      <c r="E26" s="2">
        <f t="shared" si="20"/>
        <v>31.112904818741818</v>
      </c>
      <c r="F26" s="2">
        <f t="shared" si="20"/>
        <v>32.09883802972729</v>
      </c>
      <c r="G26" s="2">
        <f t="shared" si="20"/>
        <v>33.074971427906306</v>
      </c>
      <c r="H26" s="2">
        <f t="shared" si="20"/>
        <v>34.041470770557382</v>
      </c>
      <c r="I26" s="2">
        <f t="shared" si="20"/>
        <v>34.998559897828116</v>
      </c>
      <c r="J26" s="2">
        <f t="shared" si="20"/>
        <v>35.946444179575174</v>
      </c>
      <c r="K26" s="2">
        <f t="shared" si="20"/>
        <v>36.885266438490603</v>
      </c>
      <c r="L26" s="2">
        <f t="shared" si="20"/>
        <v>37.815111354578661</v>
      </c>
      <c r="M26" s="2">
        <f t="shared" si="20"/>
        <v>38.73602658773126</v>
      </c>
      <c r="V26">
        <f>-(V25^20)</f>
        <v>-1.8469587772135163E-3</v>
      </c>
    </row>
    <row r="27" spans="1:22" x14ac:dyDescent="0.15">
      <c r="C27" s="1">
        <f t="shared" si="3"/>
        <v>127</v>
      </c>
      <c r="D27" s="2">
        <f t="shared" ref="D27:M27" si="21">$C27*EXP(-$C$3*(D$7))*NORMSDIST(D73)-$C$5*EXP(-$C$2*(D$7))*NORMSDIST(D96)+D50</f>
        <v>33.297703952308545</v>
      </c>
      <c r="E27" s="2">
        <f t="shared" si="21"/>
        <v>34.293240931760529</v>
      </c>
      <c r="F27" s="2">
        <f t="shared" si="21"/>
        <v>35.278872158936693</v>
      </c>
      <c r="G27" s="2">
        <f t="shared" si="21"/>
        <v>36.254697346469982</v>
      </c>
      <c r="H27" s="2">
        <f t="shared" si="21"/>
        <v>37.220827863507211</v>
      </c>
      <c r="I27" s="2">
        <f t="shared" si="21"/>
        <v>38.177402131747087</v>
      </c>
      <c r="J27" s="2">
        <f t="shared" si="21"/>
        <v>39.124572413065529</v>
      </c>
      <c r="K27" s="2">
        <f t="shared" si="21"/>
        <v>40.06247918681477</v>
      </c>
      <c r="L27" s="2">
        <f t="shared" si="21"/>
        <v>40.991238706423303</v>
      </c>
      <c r="M27" s="2">
        <f t="shared" si="21"/>
        <v>41.91094384783311</v>
      </c>
    </row>
    <row r="28" spans="1:22" x14ac:dyDescent="0.15">
      <c r="C28" s="1">
        <f t="shared" si="3"/>
        <v>130</v>
      </c>
      <c r="D28" s="2">
        <f t="shared" ref="D28:M28" si="22">$C28*EXP(-$C$3*(D$7))*NORMSDIST(D74)-$C$5*EXP(-$C$2*(D$7))*NORMSDIST(D97)+D51</f>
        <v>36.466798745908889</v>
      </c>
      <c r="E28" s="2">
        <f t="shared" si="22"/>
        <v>37.462145728990023</v>
      </c>
      <c r="F28" s="2">
        <f t="shared" si="22"/>
        <v>38.447588844337091</v>
      </c>
      <c r="G28" s="2">
        <f t="shared" si="22"/>
        <v>39.42322674976635</v>
      </c>
      <c r="H28" s="2">
        <f t="shared" si="22"/>
        <v>40.389159416697197</v>
      </c>
      <c r="I28" s="2">
        <f t="shared" si="22"/>
        <v>41.345494832724214</v>
      </c>
      <c r="J28" s="2">
        <f t="shared" si="22"/>
        <v>42.292351061223989</v>
      </c>
      <c r="K28" s="2">
        <f t="shared" si="22"/>
        <v>43.229848673288934</v>
      </c>
      <c r="L28" s="2">
        <f t="shared" si="22"/>
        <v>44.158102066719835</v>
      </c>
      <c r="M28" s="2">
        <f t="shared" si="22"/>
        <v>38.602786081681053</v>
      </c>
    </row>
    <row r="29" spans="1:22" x14ac:dyDescent="0.15">
      <c r="A29" s="3"/>
      <c r="C29" s="3"/>
    </row>
    <row r="30" spans="1:22" x14ac:dyDescent="0.15">
      <c r="A30" s="1"/>
      <c r="D30" t="s">
        <v>15</v>
      </c>
      <c r="E30" t="s">
        <v>15</v>
      </c>
      <c r="F30" t="s">
        <v>15</v>
      </c>
      <c r="G30" t="s">
        <v>15</v>
      </c>
      <c r="H30" t="s">
        <v>15</v>
      </c>
      <c r="I30" t="s">
        <v>15</v>
      </c>
      <c r="J30" t="s">
        <v>15</v>
      </c>
      <c r="K30" t="s">
        <v>15</v>
      </c>
      <c r="L30" t="s">
        <v>15</v>
      </c>
      <c r="M30" t="s">
        <v>15</v>
      </c>
    </row>
    <row r="31" spans="1:22" x14ac:dyDescent="0.15">
      <c r="A31" s="1"/>
      <c r="D31" s="2">
        <f t="shared" ref="D31:M31" si="23">+$C8*EXP(-$C$2*D$7)*$C$4^2/2/($E$3)*(-(($C8/$C$5)^(-2*($E$3)/$C$4^2))*NORMSDIST(D54-2*($E$3)/$C$4*SQRT(D$7))+EXP(($E$3)*D$7)*NORMSDIST(D54))</f>
        <v>0</v>
      </c>
      <c r="E31" s="2">
        <f t="shared" si="23"/>
        <v>6.9012595766507974E-29</v>
      </c>
      <c r="F31" s="2">
        <f t="shared" si="23"/>
        <v>1.1233167478709773E-14</v>
      </c>
      <c r="G31" s="2">
        <f t="shared" si="23"/>
        <v>7.6626808252575238E-10</v>
      </c>
      <c r="H31" s="2">
        <f t="shared" si="23"/>
        <v>2.2020220070763212E-7</v>
      </c>
      <c r="I31" s="2">
        <f t="shared" si="23"/>
        <v>6.9162418286744454E-6</v>
      </c>
      <c r="J31" s="2">
        <f t="shared" si="23"/>
        <v>7.0937815468436309E-5</v>
      </c>
      <c r="K31" s="2">
        <f t="shared" si="23"/>
        <v>3.8123974099124299E-4</v>
      </c>
      <c r="L31" s="2">
        <f t="shared" si="23"/>
        <v>1.3623869293441623E-3</v>
      </c>
      <c r="M31" s="2">
        <f t="shared" si="23"/>
        <v>3.6991247243724152E-3</v>
      </c>
    </row>
    <row r="32" spans="1:22" x14ac:dyDescent="0.15">
      <c r="A32" s="1"/>
      <c r="D32" s="2">
        <f t="shared" ref="D32:M32" si="24">+$C9*EXP(-$C$2*D$7)*$C$4^2/2/($E$3)*(-(($C9/$C$5)^(-2*($E$3)/$C$4^2))*NORMSDIST(D55-2*($E$3)/$C$4*SQRT(D$7))+EXP(($E$3)*D$7)*NORMSDIST(D55))</f>
        <v>0</v>
      </c>
      <c r="E32" s="2">
        <f t="shared" si="24"/>
        <v>7.6530538817743777E-23</v>
      </c>
      <c r="F32" s="2">
        <f t="shared" si="24"/>
        <v>1.0937635719489443E-11</v>
      </c>
      <c r="G32" s="2">
        <f t="shared" si="24"/>
        <v>7.1157291285649199E-8</v>
      </c>
      <c r="H32" s="2">
        <f t="shared" si="24"/>
        <v>6.3039982735039974E-6</v>
      </c>
      <c r="I32" s="2">
        <f t="shared" si="24"/>
        <v>9.7635821470024744E-5</v>
      </c>
      <c r="J32" s="2">
        <f t="shared" si="24"/>
        <v>6.2466552301481868E-4</v>
      </c>
      <c r="K32" s="2">
        <f t="shared" si="24"/>
        <v>2.3954771892716583E-3</v>
      </c>
      <c r="L32" s="2">
        <f t="shared" si="24"/>
        <v>6.6443900464696537E-3</v>
      </c>
      <c r="M32" s="2">
        <f t="shared" si="24"/>
        <v>1.481160104702217E-2</v>
      </c>
    </row>
    <row r="33" spans="1:13" x14ac:dyDescent="0.15">
      <c r="A33" s="1"/>
      <c r="D33" s="2">
        <f t="shared" ref="D33:D51" si="25">+$C10*EXP(-$C$2*D$7)*$C$4^2/2/($E$3)*(-(($C10/$C$5)^(-2*($E$3)/$C$4^2))*NORMSDIST(D56-2*($E$3)/$C$4*SQRT(D$7))+EXP(($E$3)*D$7)*NORMSDIST(D56))</f>
        <v>0</v>
      </c>
      <c r="E33" s="2">
        <f t="shared" ref="E33:M33" si="26">+$C10*EXP(-$C$2*E$7)*$C$4^2/2/($E$3)*(-(($C10/$C$5)^(-2*($E$3)/$C$4^2))*NORMSDIST(E56-2*($E$3)/$C$4*SQRT(E$7))+EXP(($E$3)*E$7)*NORMSDIST(E56))</f>
        <v>9.5551184939678229E-18</v>
      </c>
      <c r="F33" s="2">
        <f t="shared" si="26"/>
        <v>3.6320204634023192E-9</v>
      </c>
      <c r="G33" s="2">
        <f t="shared" si="26"/>
        <v>3.2587423293777E-6</v>
      </c>
      <c r="H33" s="2">
        <f t="shared" si="26"/>
        <v>1.0698641782053698E-4</v>
      </c>
      <c r="I33" s="2">
        <f t="shared" si="26"/>
        <v>9.122617761475986E-4</v>
      </c>
      <c r="J33" s="2">
        <f t="shared" si="26"/>
        <v>3.9176570528238319E-3</v>
      </c>
      <c r="K33" s="2">
        <f t="shared" si="26"/>
        <v>1.1295228858568629E-2</v>
      </c>
      <c r="L33" s="2">
        <f t="shared" si="26"/>
        <v>2.528812597823946E-2</v>
      </c>
      <c r="M33" s="2">
        <f t="shared" si="26"/>
        <v>4.7710528601180288E-2</v>
      </c>
    </row>
    <row r="34" spans="1:13" x14ac:dyDescent="0.15">
      <c r="A34" s="1"/>
      <c r="D34" s="2">
        <f t="shared" si="25"/>
        <v>0</v>
      </c>
      <c r="E34" s="2">
        <f t="shared" ref="E34:M34" si="27">+$C11*EXP(-$C$2*E$7)*$C$4^2/2/($E$3)*(-(($C11/$C$5)^(-2*($E$3)/$C$4^2))*NORMSDIST(E57-2*($E$3)/$C$4*SQRT(E$7))+EXP(($E$3)*E$7)*NORMSDIST(E57))</f>
        <v>1.7057590389165976E-13</v>
      </c>
      <c r="F34" s="2">
        <f t="shared" si="27"/>
        <v>4.6408252856730494E-7</v>
      </c>
      <c r="G34" s="2">
        <f t="shared" si="27"/>
        <v>7.9801657646527476E-5</v>
      </c>
      <c r="H34" s="2">
        <f t="shared" si="27"/>
        <v>1.1439082927678088E-3</v>
      </c>
      <c r="I34" s="2">
        <f t="shared" si="27"/>
        <v>5.9234415134234632E-3</v>
      </c>
      <c r="J34" s="2">
        <f t="shared" si="27"/>
        <v>1.8224788487407228E-2</v>
      </c>
      <c r="K34" s="2">
        <f t="shared" si="27"/>
        <v>4.1383371411119932E-2</v>
      </c>
      <c r="L34" s="2">
        <f t="shared" si="27"/>
        <v>7.7428248350060097E-2</v>
      </c>
      <c r="M34" s="2">
        <f t="shared" si="27"/>
        <v>0.12701759988671593</v>
      </c>
    </row>
    <row r="35" spans="1:13" x14ac:dyDescent="0.15">
      <c r="A35" s="1"/>
      <c r="D35" s="2">
        <f t="shared" si="25"/>
        <v>0</v>
      </c>
      <c r="E35" s="2">
        <f t="shared" ref="E35:M35" si="28">+$C12*EXP(-$C$2*E$7)*$C$4^2/2/($E$3)*(-(($C12/$C$5)^(-2*($E$3)/$C$4^2))*NORMSDIST(E58-2*($E$3)/$C$4*SQRT(E$7))+EXP(($E$3)*E$7)*NORMSDIST(E58))</f>
        <v>5.3724227429512249E-10</v>
      </c>
      <c r="F35" s="2">
        <f t="shared" si="28"/>
        <v>2.5388211144179484E-5</v>
      </c>
      <c r="G35" s="2">
        <f t="shared" si="28"/>
        <v>1.1227311506179292E-3</v>
      </c>
      <c r="H35" s="2">
        <f t="shared" si="28"/>
        <v>8.1336466213835588E-3</v>
      </c>
      <c r="I35" s="2">
        <f t="shared" si="28"/>
        <v>2.7912434365608432E-2</v>
      </c>
      <c r="J35" s="2">
        <f t="shared" si="28"/>
        <v>6.5200763205143147E-2</v>
      </c>
      <c r="K35" s="2">
        <f t="shared" si="28"/>
        <v>0.1215161075641675</v>
      </c>
      <c r="L35" s="2">
        <f t="shared" si="28"/>
        <v>0.19595603265320932</v>
      </c>
      <c r="M35" s="2">
        <f t="shared" si="28"/>
        <v>0.28627460109830238</v>
      </c>
    </row>
    <row r="36" spans="1:13" x14ac:dyDescent="0.15">
      <c r="A36" s="1"/>
      <c r="D36" s="2">
        <f t="shared" si="25"/>
        <v>0</v>
      </c>
      <c r="E36" s="2">
        <f t="shared" ref="E36:M36" si="29">+$C13*EXP(-$C$2*E$7)*$C$4^2/2/($E$3)*(-(($C13/$C$5)^(-2*($E$3)/$C$4^2))*NORMSDIST(E59-2*($E$3)/$C$4*SQRT(E$7))+EXP(($E$3)*E$7)*NORMSDIST(E59))</f>
        <v>3.6005300973313678E-7</v>
      </c>
      <c r="F36" s="2">
        <f t="shared" si="29"/>
        <v>6.5445565373808501E-4</v>
      </c>
      <c r="G36" s="2">
        <f t="shared" si="29"/>
        <v>9.6804253766087749E-3</v>
      </c>
      <c r="H36" s="2">
        <f t="shared" si="29"/>
        <v>4.0379603398954349E-2</v>
      </c>
      <c r="I36" s="2">
        <f t="shared" si="29"/>
        <v>9.9254032325609629E-2</v>
      </c>
      <c r="J36" s="2">
        <f t="shared" si="29"/>
        <v>0.18532453410658248</v>
      </c>
      <c r="K36" s="2">
        <f t="shared" si="29"/>
        <v>0.29405228010350404</v>
      </c>
      <c r="L36" s="2">
        <f t="shared" si="29"/>
        <v>0.42001813594731724</v>
      </c>
      <c r="M36" s="2">
        <f t="shared" si="29"/>
        <v>0.55814545955814554</v>
      </c>
    </row>
    <row r="37" spans="1:13" x14ac:dyDescent="0.15">
      <c r="A37" s="1"/>
      <c r="D37" s="2">
        <f t="shared" si="25"/>
        <v>0</v>
      </c>
      <c r="E37" s="2">
        <f t="shared" ref="E37:M37" si="30">+$C14*EXP(-$C$2*E$7)*$C$4^2/2/($E$3)*(-(($C14/$C$5)^(-2*($E$3)/$C$4^2))*NORMSDIST(E60-2*($E$3)/$C$4*SQRT(E$7))+EXP(($E$3)*E$7)*NORMSDIST(E60))</f>
        <v>6.0874244825599254E-5</v>
      </c>
      <c r="F37" s="2">
        <f t="shared" si="30"/>
        <v>8.6780982605592499E-3</v>
      </c>
      <c r="G37" s="2">
        <f t="shared" si="30"/>
        <v>5.4270411831671098E-2</v>
      </c>
      <c r="H37" s="2">
        <f t="shared" si="30"/>
        <v>0.14634537792431801</v>
      </c>
      <c r="I37" s="2">
        <f t="shared" si="30"/>
        <v>0.27600891630740632</v>
      </c>
      <c r="J37" s="2">
        <f t="shared" si="30"/>
        <v>0.43112273667491874</v>
      </c>
      <c r="K37" s="2">
        <f t="shared" si="30"/>
        <v>0.60148463371508598</v>
      </c>
      <c r="L37" s="2">
        <f t="shared" si="30"/>
        <v>0.77954753846927638</v>
      </c>
      <c r="M37" s="2">
        <f t="shared" si="30"/>
        <v>0.95999574702678958</v>
      </c>
    </row>
    <row r="38" spans="1:13" x14ac:dyDescent="0.15">
      <c r="A38" s="1"/>
      <c r="D38" s="2">
        <f t="shared" si="25"/>
        <v>0</v>
      </c>
      <c r="E38" s="2">
        <f t="shared" ref="E38:M38" si="31">+$C15*EXP(-$C$2*E$7)*$C$4^2/2/($E$3)*(-(($C15/$C$5)^(-2*($E$3)/$C$4^2))*NORMSDIST(E61-2*($E$3)/$C$4*SQRT(E$7))+EXP(($E$3)*E$7)*NORMSDIST(E61))</f>
        <v>3.0445080765659945E-3</v>
      </c>
      <c r="F38" s="2">
        <f t="shared" si="31"/>
        <v>6.4269088846351893E-2</v>
      </c>
      <c r="G38" s="2">
        <f t="shared" si="31"/>
        <v>0.2090802932634809</v>
      </c>
      <c r="H38" s="2">
        <f t="shared" si="31"/>
        <v>0.40361231794135705</v>
      </c>
      <c r="I38" s="2">
        <f t="shared" si="31"/>
        <v>0.62043710549396214</v>
      </c>
      <c r="J38" s="2">
        <f t="shared" si="31"/>
        <v>0.84367637116670247</v>
      </c>
      <c r="K38" s="2">
        <f t="shared" si="31"/>
        <v>1.0646063875939964</v>
      </c>
      <c r="L38" s="2">
        <f t="shared" si="31"/>
        <v>1.2785257133054146</v>
      </c>
      <c r="M38" s="2">
        <f t="shared" si="31"/>
        <v>1.4829942333122783</v>
      </c>
    </row>
    <row r="39" spans="1:13" x14ac:dyDescent="0.15">
      <c r="A39" s="1"/>
      <c r="D39" s="2">
        <f t="shared" si="25"/>
        <v>0</v>
      </c>
      <c r="E39" s="2">
        <f t="shared" ref="E39:M39" si="32">+$C16*EXP(-$C$2*E$7)*$C$4^2/2/($E$3)*(-(($C16/$C$5)^(-2*($E$3)/$C$4^2))*NORMSDIST(E62-2*($E$3)/$C$4*SQRT(E$7))+EXP(($E$3)*E$7)*NORMSDIST(E62))</f>
        <v>5.2628803487501846E-2</v>
      </c>
      <c r="F39" s="2">
        <f t="shared" si="32"/>
        <v>0.28787274449778166</v>
      </c>
      <c r="G39" s="2">
        <f t="shared" si="32"/>
        <v>0.58362145800536769</v>
      </c>
      <c r="H39" s="2">
        <f t="shared" si="32"/>
        <v>0.88104571111720753</v>
      </c>
      <c r="I39" s="2">
        <f t="shared" si="32"/>
        <v>1.1630166925665533</v>
      </c>
      <c r="J39" s="2">
        <f t="shared" si="32"/>
        <v>1.4249196773861164</v>
      </c>
      <c r="K39" s="2">
        <f t="shared" si="32"/>
        <v>1.6662893545022408</v>
      </c>
      <c r="L39" s="2">
        <f t="shared" si="32"/>
        <v>1.8881080687081657</v>
      </c>
      <c r="M39" s="2">
        <f t="shared" si="32"/>
        <v>2.0918282319382526</v>
      </c>
    </row>
    <row r="40" spans="1:13" x14ac:dyDescent="0.15">
      <c r="A40" s="1"/>
      <c r="D40" s="2">
        <f t="shared" si="25"/>
        <v>1.9791892342007068E-206</v>
      </c>
      <c r="E40" s="2">
        <f t="shared" ref="E40:M40" si="33">+$C17*EXP(-$C$2*E$7)*$C$4^2/2/($E$3)*(-(($C17/$C$5)^(-2*($E$3)/$C$4^2))*NORMSDIST(E63-2*($E$3)/$C$4*SQRT(E$7))+EXP(($E$3)*E$7)*NORMSDIST(E63))</f>
        <v>0.36963292655975349</v>
      </c>
      <c r="F40" s="2">
        <f t="shared" si="33"/>
        <v>0.84447093652202077</v>
      </c>
      <c r="G40" s="2">
        <f t="shared" si="33"/>
        <v>1.2429154474708948</v>
      </c>
      <c r="H40" s="2">
        <f t="shared" si="33"/>
        <v>1.5807870292542001</v>
      </c>
      <c r="I40" s="2">
        <f t="shared" si="33"/>
        <v>1.8724163398015166</v>
      </c>
      <c r="J40" s="2">
        <f t="shared" si="33"/>
        <v>2.1276587892166381</v>
      </c>
      <c r="K40" s="2">
        <f t="shared" si="33"/>
        <v>2.3534235196584778</v>
      </c>
      <c r="L40" s="2">
        <f t="shared" si="33"/>
        <v>2.5547469098780575</v>
      </c>
      <c r="M40" s="2">
        <f t="shared" si="33"/>
        <v>2.7354330507595783</v>
      </c>
    </row>
    <row r="41" spans="1:13" x14ac:dyDescent="0.15">
      <c r="A41" s="1"/>
      <c r="D41" s="2">
        <f t="shared" si="25"/>
        <v>3.9918368541001628E-2</v>
      </c>
      <c r="E41" s="2">
        <f t="shared" ref="E41:M41" si="34">+$C18*EXP(-$C$2*E$7)*$C$4^2/2/($E$3)*(-(($C18/$C$5)^(-2*($E$3)/$C$4^2))*NORMSDIST(E64-2*($E$3)/$C$4*SQRT(E$7))+EXP(($E$3)*E$7)*NORMSDIST(E64))</f>
        <v>1.2603188499098175</v>
      </c>
      <c r="F41" s="2">
        <f t="shared" si="34"/>
        <v>1.7596220292611511</v>
      </c>
      <c r="G41" s="2">
        <f t="shared" si="34"/>
        <v>2.1247467358244512</v>
      </c>
      <c r="H41" s="2">
        <f t="shared" si="34"/>
        <v>2.4175008784812881</v>
      </c>
      <c r="I41" s="2">
        <f t="shared" si="34"/>
        <v>2.6625283095627261</v>
      </c>
      <c r="J41" s="2">
        <f t="shared" si="34"/>
        <v>2.8728238415436138</v>
      </c>
      <c r="K41" s="2">
        <f t="shared" si="34"/>
        <v>3.0563174335714614</v>
      </c>
      <c r="L41" s="2">
        <f t="shared" si="34"/>
        <v>3.2183112976607342</v>
      </c>
      <c r="M41" s="2">
        <f t="shared" si="34"/>
        <v>3.3625802704403096</v>
      </c>
    </row>
    <row r="42" spans="1:13" x14ac:dyDescent="0.15">
      <c r="A42" s="1"/>
      <c r="D42" s="2">
        <f t="shared" si="25"/>
        <v>2.298598380099147</v>
      </c>
      <c r="E42" s="2">
        <f t="shared" ref="E42:M42" si="35">+$C19*EXP(-$C$2*E$7)*$C$4^2/2/($E$3)*(-(($C19/$C$5)^(-2*($E$3)/$C$4^2))*NORMSDIST(E65-2*($E$3)/$C$4*SQRT(E$7))+EXP(($E$3)*E$7)*NORMSDIST(E65))</f>
        <v>2.5410560968402032</v>
      </c>
      <c r="F42" s="2">
        <f t="shared" si="35"/>
        <v>2.8269372846932068</v>
      </c>
      <c r="G42" s="2">
        <f t="shared" si="35"/>
        <v>3.063060949444782</v>
      </c>
      <c r="H42" s="2">
        <f t="shared" si="35"/>
        <v>3.2618018994105942</v>
      </c>
      <c r="I42" s="2">
        <f t="shared" si="35"/>
        <v>3.4325456820389944</v>
      </c>
      <c r="J42" s="2">
        <f t="shared" si="35"/>
        <v>3.5814916790878693</v>
      </c>
      <c r="K42" s="2">
        <f t="shared" si="35"/>
        <v>3.7129026398866989</v>
      </c>
      <c r="L42" s="2">
        <f t="shared" si="35"/>
        <v>3.8298490334653028</v>
      </c>
      <c r="M42" s="2">
        <f t="shared" si="35"/>
        <v>3.9346307640658376</v>
      </c>
    </row>
    <row r="43" spans="1:13" x14ac:dyDescent="0.15">
      <c r="A43" s="1"/>
      <c r="D43" s="2">
        <f t="shared" si="25"/>
        <v>3.6474514730716496</v>
      </c>
      <c r="E43" s="2">
        <f t="shared" ref="E43:M43" si="36">+$C20*EXP(-$C$2*E$7)*$C$4^2/2/($E$3)*(-(($C20/$C$5)^(-2*($E$3)/$C$4^2))*NORMSDIST(E66-2*($E$3)/$C$4*SQRT(E$7))+EXP(($E$3)*E$7)*NORMSDIST(E66))</f>
        <v>3.6860101774710938</v>
      </c>
      <c r="F43" s="2">
        <f t="shared" si="36"/>
        <v>3.7857360112565281</v>
      </c>
      <c r="G43" s="2">
        <f t="shared" si="36"/>
        <v>3.8986634730807248</v>
      </c>
      <c r="H43" s="2">
        <f t="shared" si="36"/>
        <v>4.0075173894394593</v>
      </c>
      <c r="I43" s="2">
        <f t="shared" si="36"/>
        <v>4.108313727466931</v>
      </c>
      <c r="J43" s="2">
        <f t="shared" si="36"/>
        <v>4.200516190022122</v>
      </c>
      <c r="K43" s="2">
        <f t="shared" si="36"/>
        <v>4.2845706884326038</v>
      </c>
      <c r="L43" s="2">
        <f t="shared" si="36"/>
        <v>4.3611841858702283</v>
      </c>
      <c r="M43" s="2">
        <f t="shared" si="36"/>
        <v>4.4310916787941608</v>
      </c>
    </row>
    <row r="44" spans="1:13" x14ac:dyDescent="0.15">
      <c r="A44" s="1"/>
      <c r="D44" s="2">
        <f t="shared" si="25"/>
        <v>4.4775613751215158</v>
      </c>
      <c r="E44" s="2">
        <f t="shared" ref="E44:M44" si="37">+$C21*EXP(-$C$2*E$7)*$C$4^2/2/($E$3)*(-(($C21/$C$5)^(-2*($E$3)/$C$4^2))*NORMSDIST(E67-2*($E$3)/$C$4*SQRT(E$7))+EXP(($E$3)*E$7)*NORMSDIST(E67))</f>
        <v>4.4885300313903054</v>
      </c>
      <c r="F44" s="2">
        <f t="shared" si="37"/>
        <v>4.5151629236802187</v>
      </c>
      <c r="G44" s="2">
        <f t="shared" si="37"/>
        <v>4.5579580020011825</v>
      </c>
      <c r="H44" s="2">
        <f t="shared" si="37"/>
        <v>4.6078343660309473</v>
      </c>
      <c r="I44" s="2">
        <f t="shared" si="37"/>
        <v>4.65945897701652</v>
      </c>
      <c r="J44" s="2">
        <f t="shared" si="37"/>
        <v>4.7102268988322953</v>
      </c>
      <c r="K44" s="2">
        <f t="shared" si="37"/>
        <v>4.7589127298942122</v>
      </c>
      <c r="L44" s="2">
        <f t="shared" si="37"/>
        <v>4.8049780910126518</v>
      </c>
      <c r="M44" s="2">
        <f t="shared" si="37"/>
        <v>4.8482343156411067</v>
      </c>
    </row>
    <row r="45" spans="1:13" x14ac:dyDescent="0.15">
      <c r="A45" s="1"/>
      <c r="D45" s="2">
        <f t="shared" si="25"/>
        <v>5.0194719208579635</v>
      </c>
      <c r="E45" s="2">
        <f t="shared" ref="E45:M45" si="38">+$C22*EXP(-$C$2*E$7)*$C$4^2/2/($E$3)*(-(($C22/$C$5)^(-2*($E$3)/$C$4^2))*NORMSDIST(E68-2*($E$3)/$C$4*SQRT(E$7))+EXP(($E$3)*E$7)*NORMSDIST(E68))</f>
        <v>5.02529110910963</v>
      </c>
      <c r="F45" s="2">
        <f t="shared" si="38"/>
        <v>5.0334401396389374</v>
      </c>
      <c r="G45" s="2">
        <f t="shared" si="38"/>
        <v>5.04792196143244</v>
      </c>
      <c r="H45" s="2">
        <f t="shared" si="38"/>
        <v>5.0680661683327335</v>
      </c>
      <c r="I45" s="2">
        <f t="shared" si="38"/>
        <v>5.0917089717970159</v>
      </c>
      <c r="J45" s="2">
        <f t="shared" si="38"/>
        <v>5.1170854965193984</v>
      </c>
      <c r="K45" s="2">
        <f t="shared" si="38"/>
        <v>5.1430113013580936</v>
      </c>
      <c r="L45" s="2">
        <f t="shared" si="38"/>
        <v>5.1687374931931691</v>
      </c>
      <c r="M45" s="2">
        <f t="shared" si="38"/>
        <v>5.1938051106142078</v>
      </c>
    </row>
    <row r="46" spans="1:13" x14ac:dyDescent="0.15">
      <c r="A46" s="1"/>
      <c r="D46" s="2">
        <f t="shared" si="25"/>
        <v>5.398676909340292</v>
      </c>
      <c r="E46" s="2">
        <f t="shared" ref="E46:M46" si="39">+$C23*EXP(-$C$2*E$7)*$C$4^2/2/($E$3)*(-(($C23/$C$5)^(-2*($E$3)/$C$4^2))*NORMSDIST(E69-2*($E$3)/$C$4*SQRT(E$7))+EXP(($E$3)*E$7)*NORMSDIST(E69))</f>
        <v>5.4021734530996293</v>
      </c>
      <c r="F46" s="2">
        <f t="shared" si="39"/>
        <v>5.4058936049187833</v>
      </c>
      <c r="G46" s="2">
        <f t="shared" si="39"/>
        <v>5.4111796017892004</v>
      </c>
      <c r="H46" s="2">
        <f t="shared" si="39"/>
        <v>5.4189652210620922</v>
      </c>
      <c r="I46" s="2">
        <f t="shared" si="39"/>
        <v>5.4290701801899406</v>
      </c>
      <c r="J46" s="2">
        <f t="shared" si="39"/>
        <v>5.4408915597814307</v>
      </c>
      <c r="K46" s="2">
        <f t="shared" si="39"/>
        <v>5.4538156682657366</v>
      </c>
      <c r="L46" s="2">
        <f t="shared" si="39"/>
        <v>5.4673412892278588</v>
      </c>
      <c r="M46" s="2">
        <f t="shared" si="39"/>
        <v>5.4810918242019815</v>
      </c>
    </row>
    <row r="47" spans="1:13" x14ac:dyDescent="0.15">
      <c r="A47" s="1"/>
      <c r="D47" s="2">
        <f t="shared" si="25"/>
        <v>5.6846189337712474</v>
      </c>
      <c r="E47" s="2">
        <f t="shared" ref="E47:M47" si="40">+$C24*EXP(-$C$2*E$7)*$C$4^2/2/($E$3)*(-(($C24/$C$5)^(-2*($E$3)/$C$4^2))*NORMSDIST(E70-2*($E$3)/$C$4*SQRT(E$7))+EXP(($E$3)*E$7)*NORMSDIST(E70))</f>
        <v>5.6867620205306535</v>
      </c>
      <c r="F47" s="2">
        <f t="shared" si="40"/>
        <v>5.6889053047306346</v>
      </c>
      <c r="G47" s="2">
        <f t="shared" si="40"/>
        <v>5.6913276743421788</v>
      </c>
      <c r="H47" s="2">
        <f t="shared" si="40"/>
        <v>5.6945453149828076</v>
      </c>
      <c r="I47" s="2">
        <f t="shared" si="40"/>
        <v>5.6988287814879124</v>
      </c>
      <c r="J47" s="2">
        <f t="shared" si="40"/>
        <v>5.704147390810995</v>
      </c>
      <c r="K47" s="2">
        <f t="shared" si="40"/>
        <v>5.7103195949200698</v>
      </c>
      <c r="L47" s="2">
        <f t="shared" si="40"/>
        <v>5.7171237618654542</v>
      </c>
      <c r="M47" s="2">
        <f t="shared" si="40"/>
        <v>5.7243507400938753</v>
      </c>
    </row>
    <row r="48" spans="1:13" x14ac:dyDescent="0.15">
      <c r="A48" s="1"/>
      <c r="D48" s="2">
        <f t="shared" si="25"/>
        <v>5.916327021415781</v>
      </c>
      <c r="E48" s="2">
        <f t="shared" ref="E48:M48" si="41">+$C25*EXP(-$C$2*E$7)*$C$4^2/2/($E$3)*(-(($C25/$C$5)^(-2*($E$3)/$C$4^2))*NORMSDIST(E71-2*($E$3)/$C$4*SQRT(E$7))+EXP(($E$3)*E$7)*NORMSDIST(E71))</f>
        <v>5.9176570898411525</v>
      </c>
      <c r="F48" s="2">
        <f t="shared" si="41"/>
        <v>5.9189753464435482</v>
      </c>
      <c r="G48" s="2">
        <f t="shared" si="41"/>
        <v>5.9203259439241931</v>
      </c>
      <c r="H48" s="2">
        <f t="shared" si="41"/>
        <v>5.9218735308705464</v>
      </c>
      <c r="I48" s="2">
        <f t="shared" si="41"/>
        <v>5.9238078249116066</v>
      </c>
      <c r="J48" s="2">
        <f t="shared" si="41"/>
        <v>5.9262280978863116</v>
      </c>
      <c r="K48" s="2">
        <f t="shared" si="41"/>
        <v>5.929137487281217</v>
      </c>
      <c r="L48" s="2">
        <f t="shared" si="41"/>
        <v>5.932479799123362</v>
      </c>
      <c r="M48" s="2">
        <f t="shared" si="41"/>
        <v>5.936172792289387</v>
      </c>
    </row>
    <row r="49" spans="1:13" x14ac:dyDescent="0.15">
      <c r="A49" s="1"/>
      <c r="D49" s="2">
        <f t="shared" si="25"/>
        <v>6.116062961284749</v>
      </c>
      <c r="E49" s="2">
        <f t="shared" ref="E49:M49" si="42">+$C26*EXP(-$C$2*E$7)*$C$4^2/2/($E$3)*(-(($C26/$C$5)^(-2*($E$3)/$C$4^2))*NORMSDIST(E72-2*($E$3)/$C$4*SQRT(E$7))+EXP(($E$3)*E$7)*NORMSDIST(E72))</f>
        <v>6.1168981487748564</v>
      </c>
      <c r="F49" s="2">
        <f t="shared" si="42"/>
        <v>6.1177251019135488</v>
      </c>
      <c r="G49" s="2">
        <f t="shared" si="42"/>
        <v>6.1185496197148677</v>
      </c>
      <c r="H49" s="2">
        <f t="shared" si="42"/>
        <v>6.1194113837568835</v>
      </c>
      <c r="I49" s="2">
        <f t="shared" si="42"/>
        <v>6.1203890154184668</v>
      </c>
      <c r="J49" s="2">
        <f t="shared" si="42"/>
        <v>6.1215576563003307</v>
      </c>
      <c r="K49" s="2">
        <f t="shared" si="42"/>
        <v>6.1229597133894806</v>
      </c>
      <c r="L49" s="2">
        <f t="shared" si="42"/>
        <v>6.124602993432859</v>
      </c>
      <c r="M49" s="2">
        <f t="shared" si="42"/>
        <v>6.1264705340614114</v>
      </c>
    </row>
    <row r="50" spans="1:13" x14ac:dyDescent="0.15">
      <c r="A50" s="1"/>
      <c r="D50" s="2">
        <f t="shared" si="25"/>
        <v>6.2967039573085328</v>
      </c>
      <c r="E50" s="2">
        <f t="shared" ref="E50:M50" si="43">+$C27*EXP(-$C$2*E$7)*$C$4^2/2/($E$3)*(-(($C27/$C$5)^(-2*($E$3)/$C$4^2))*NORMSDIST(E73-2*($E$3)/$C$4*SQRT(E$7))+EXP(($E$3)*E$7)*NORMSDIST(E73))</f>
        <v>6.2972342617938244</v>
      </c>
      <c r="F50" s="2">
        <f t="shared" si="43"/>
        <v>6.2977592929756412</v>
      </c>
      <c r="G50" s="2">
        <f t="shared" si="43"/>
        <v>6.2982797385729157</v>
      </c>
      <c r="H50" s="2">
        <f t="shared" si="43"/>
        <v>6.2988035357721959</v>
      </c>
      <c r="I50" s="2">
        <f t="shared" si="43"/>
        <v>6.2993557507985152</v>
      </c>
      <c r="J50" s="2">
        <f t="shared" si="43"/>
        <v>6.2999725503621793</v>
      </c>
      <c r="K50" s="2">
        <f t="shared" si="43"/>
        <v>6.3006863168527936</v>
      </c>
      <c r="L50" s="2">
        <f t="shared" si="43"/>
        <v>6.3015169312167281</v>
      </c>
      <c r="M50" s="2">
        <f t="shared" si="43"/>
        <v>6.3024707003946254</v>
      </c>
    </row>
    <row r="51" spans="1:13" x14ac:dyDescent="0.15">
      <c r="A51" s="1"/>
      <c r="D51" s="2">
        <f t="shared" si="25"/>
        <v>6.465798750908875</v>
      </c>
      <c r="E51" s="2">
        <f t="shared" ref="E51:L51" si="44">+$C28*EXP(-$C$2*E$7)*$C$4^2/2/($E$3)*(-(($C28/$C$5)^(-2*($E$3)/$C$4^2))*NORMSDIST(E74-2*($E$3)/$C$4*SQRT(E$7))+EXP(($E$3)*E$7)*NORMSDIST(E74))</f>
        <v>6.4661390590233188</v>
      </c>
      <c r="F51" s="2">
        <f t="shared" si="44"/>
        <v>6.466475981135428</v>
      </c>
      <c r="G51" s="2">
        <f t="shared" si="44"/>
        <v>6.4668096127989045</v>
      </c>
      <c r="H51" s="2">
        <f t="shared" si="44"/>
        <v>6.46714134825881</v>
      </c>
      <c r="I51" s="2">
        <f t="shared" si="44"/>
        <v>6.4674779016849326</v>
      </c>
      <c r="J51" s="2">
        <f t="shared" si="44"/>
        <v>6.4678330995852988</v>
      </c>
      <c r="K51" s="2">
        <f t="shared" si="44"/>
        <v>6.4682239559453842</v>
      </c>
      <c r="L51" s="2">
        <f t="shared" si="44"/>
        <v>6.4686654378722173</v>
      </c>
      <c r="M51" s="2">
        <f>(-(($C28/$C$5)^(-2*($E$3)/$C$4^2)))</f>
        <v>-5.2617832469731857E-3</v>
      </c>
    </row>
    <row r="52" spans="1:13" x14ac:dyDescent="0.15">
      <c r="A52" s="1"/>
    </row>
    <row r="53" spans="1:13" x14ac:dyDescent="0.15">
      <c r="A53" s="1"/>
      <c r="D53" t="s">
        <v>0</v>
      </c>
      <c r="E53" t="s">
        <v>0</v>
      </c>
      <c r="F53" t="s">
        <v>0</v>
      </c>
      <c r="G53" t="s">
        <v>0</v>
      </c>
      <c r="H53" t="s">
        <v>0</v>
      </c>
      <c r="I53" t="s">
        <v>0</v>
      </c>
      <c r="J53" t="s">
        <v>0</v>
      </c>
      <c r="K53" t="s">
        <v>0</v>
      </c>
      <c r="L53" t="s">
        <v>0</v>
      </c>
      <c r="M53" t="s">
        <v>0</v>
      </c>
    </row>
    <row r="54" spans="1:13" x14ac:dyDescent="0.15">
      <c r="A54" s="1"/>
      <c r="D54">
        <f t="shared" ref="D54:M54" si="45">+(LN($C8/$C$5)+($C$2-$C$3+0.5*$C$4^2)*D$7)/$C$4/SQRT(D$7)</f>
        <v>-356.6644439387324</v>
      </c>
      <c r="E54">
        <f t="shared" si="45"/>
        <v>-10.941211639269051</v>
      </c>
      <c r="F54">
        <f t="shared" si="45"/>
        <v>-7.5038094248459579</v>
      </c>
      <c r="G54">
        <f t="shared" si="45"/>
        <v>-5.9356741648609628</v>
      </c>
      <c r="H54">
        <f t="shared" si="45"/>
        <v>-4.9746599139542234</v>
      </c>
      <c r="I54">
        <f t="shared" si="45"/>
        <v>-4.3011047291287232</v>
      </c>
      <c r="J54">
        <f t="shared" si="45"/>
        <v>-3.7908757760069069</v>
      </c>
      <c r="K54">
        <f t="shared" si="45"/>
        <v>-3.3842207239992654</v>
      </c>
      <c r="L54">
        <f t="shared" si="45"/>
        <v>-3.0482906462588608</v>
      </c>
      <c r="M54">
        <f t="shared" si="45"/>
        <v>-2.7633023686589233</v>
      </c>
    </row>
    <row r="55" spans="1:13" x14ac:dyDescent="0.15">
      <c r="A55" s="1"/>
      <c r="D55">
        <f t="shared" ref="D55:M55" si="46">+(LN($C9/$C$5)+($C$2-$C$3+0.5*$C$4^2)*D$7)/$C$4/SQRT(D$7)</f>
        <v>-314.70024483970019</v>
      </c>
      <c r="E55">
        <f t="shared" si="46"/>
        <v>-9.6148501609186106</v>
      </c>
      <c r="F55">
        <f t="shared" si="46"/>
        <v>-6.5656959058492719</v>
      </c>
      <c r="G55">
        <f t="shared" si="46"/>
        <v>-5.1696438774653952</v>
      </c>
      <c r="H55">
        <f t="shared" si="46"/>
        <v>-4.3112305907485933</v>
      </c>
      <c r="I55">
        <f t="shared" si="46"/>
        <v>-3.7077006715679941</v>
      </c>
      <c r="J55">
        <f t="shared" si="46"/>
        <v>-3.2491654358295259</v>
      </c>
      <c r="K55">
        <f t="shared" si="46"/>
        <v>-2.8826884331453204</v>
      </c>
      <c r="L55">
        <f t="shared" si="46"/>
        <v>-2.5791459578517881</v>
      </c>
      <c r="M55">
        <f t="shared" si="46"/>
        <v>-2.3209854433464661</v>
      </c>
    </row>
    <row r="56" spans="1:13" x14ac:dyDescent="0.15">
      <c r="A56" s="1"/>
      <c r="D56">
        <f t="shared" ref="D56:M56" si="47">+(LN($C10/$C$5)+($C$2-$C$3+0.5*$C$4^2)*D$7)/$C$4/SQRT(D$7)</f>
        <v>-274.42634570176023</v>
      </c>
      <c r="E56">
        <f t="shared" si="47"/>
        <v>-8.341913954666401</v>
      </c>
      <c r="F56">
        <f t="shared" si="47"/>
        <v>-5.6653691974841465</v>
      </c>
      <c r="G56">
        <f t="shared" si="47"/>
        <v>-4.4344689618576831</v>
      </c>
      <c r="H56">
        <f t="shared" si="47"/>
        <v>-3.6745239164503207</v>
      </c>
      <c r="I56">
        <f t="shared" si="47"/>
        <v>-3.1381986752151967</v>
      </c>
      <c r="J56">
        <f t="shared" si="47"/>
        <v>-2.7292749560708862</v>
      </c>
      <c r="K56">
        <f t="shared" si="47"/>
        <v>-2.4013576480967478</v>
      </c>
      <c r="L56">
        <f t="shared" si="47"/>
        <v>-2.1288982164992682</v>
      </c>
      <c r="M56">
        <f t="shared" si="47"/>
        <v>-1.8964848542848609</v>
      </c>
    </row>
    <row r="57" spans="1:13" x14ac:dyDescent="0.15">
      <c r="A57" s="1"/>
      <c r="D57">
        <f t="shared" ref="D57:M57" si="48">+(LN($C11/$C$5)+($C$2-$C$3+0.5*$C$4^2)*D$7)/$C$4/SQRT(D$7)</f>
        <v>-235.71183352106982</v>
      </c>
      <c r="E57">
        <f t="shared" si="48"/>
        <v>-7.1182652562028341</v>
      </c>
      <c r="F57">
        <f t="shared" si="48"/>
        <v>-4.7999027275448878</v>
      </c>
      <c r="G57">
        <f t="shared" si="48"/>
        <v>-3.7277596827846677</v>
      </c>
      <c r="H57">
        <f t="shared" si="48"/>
        <v>-3.0624702334130585</v>
      </c>
      <c r="I57">
        <f t="shared" si="48"/>
        <v>-2.5907475357262562</v>
      </c>
      <c r="J57">
        <f t="shared" si="48"/>
        <v>-2.2295143979410672</v>
      </c>
      <c r="K57">
        <f t="shared" si="48"/>
        <v>-1.9386637709312844</v>
      </c>
      <c r="L57">
        <f t="shared" si="48"/>
        <v>-1.6960838617923115</v>
      </c>
      <c r="M57">
        <f t="shared" si="48"/>
        <v>-1.4884207339063635</v>
      </c>
    </row>
    <row r="58" spans="1:13" x14ac:dyDescent="0.15">
      <c r="A58" s="1"/>
      <c r="D58">
        <f t="shared" ref="D58:M58" si="49">+(LN($C12/$C$5)+($C$2-$C$3+0.5*$C$4^2)*D$7)/$C$4/SQRT(D$7)</f>
        <v>-198.44043872383833</v>
      </c>
      <c r="E58">
        <f t="shared" si="49"/>
        <v>-5.9402291357761019</v>
      </c>
      <c r="F58">
        <f t="shared" si="49"/>
        <v>-3.9666972790474326</v>
      </c>
      <c r="G58">
        <f t="shared" si="49"/>
        <v>-3.0473936116777516</v>
      </c>
      <c r="H58">
        <f t="shared" si="49"/>
        <v>-2.4732313880128745</v>
      </c>
      <c r="I58">
        <f t="shared" si="49"/>
        <v>-2.0637031174250593</v>
      </c>
      <c r="J58">
        <f t="shared" si="49"/>
        <v>-1.748382852767377</v>
      </c>
      <c r="K58">
        <f t="shared" si="49"/>
        <v>-1.4932172136917718</v>
      </c>
      <c r="L58">
        <f t="shared" si="49"/>
        <v>-1.2794030416155857</v>
      </c>
      <c r="M58">
        <f t="shared" si="49"/>
        <v>-1.0955675613743903</v>
      </c>
    </row>
    <row r="59" spans="1:13" x14ac:dyDescent="0.15">
      <c r="A59" s="1"/>
      <c r="D59">
        <f t="shared" ref="D59:M59" si="50">+(LN($C13/$C$5)+($C$2-$C$3+0.5*$C$4^2)*D$7)/$C$4/SQRT(D$7)</f>
        <v>-162.50842949777493</v>
      </c>
      <c r="E59">
        <f t="shared" si="50"/>
        <v>-4.8045269443745227</v>
      </c>
      <c r="F59">
        <f t="shared" si="50"/>
        <v>-3.1634339178157607</v>
      </c>
      <c r="G59">
        <f t="shared" si="50"/>
        <v>-2.3914771889864794</v>
      </c>
      <c r="H59">
        <f t="shared" si="50"/>
        <v>-1.9051674412660511</v>
      </c>
      <c r="I59">
        <f t="shared" si="50"/>
        <v>-1.5555985776306298</v>
      </c>
      <c r="J59">
        <f t="shared" si="50"/>
        <v>-1.2845412601952821</v>
      </c>
      <c r="K59">
        <f t="shared" si="50"/>
        <v>-1.0637782326306922</v>
      </c>
      <c r="L59">
        <f t="shared" si="50"/>
        <v>-0.87769607152854467</v>
      </c>
      <c r="M59">
        <f t="shared" si="50"/>
        <v>-0.71683196812109828</v>
      </c>
    </row>
    <row r="60" spans="1:13" x14ac:dyDescent="0.15">
      <c r="A60" s="1"/>
      <c r="D60">
        <f t="shared" ref="D60:M60" si="51">+(LN($C14/$C$5)+($C$2-$C$3+0.5*$C$4^2)*D$7)/$C$4/SQRT(D$7)</f>
        <v>-127.82287150988488</v>
      </c>
      <c r="E60">
        <f t="shared" si="51"/>
        <v>-3.7082213086668525</v>
      </c>
      <c r="F60">
        <f t="shared" si="51"/>
        <v>-2.3880350883136492</v>
      </c>
      <c r="G60">
        <f t="shared" si="51"/>
        <v>-1.7583139564120775</v>
      </c>
      <c r="H60">
        <f t="shared" si="51"/>
        <v>-1.3568091559902991</v>
      </c>
      <c r="I60">
        <f t="shared" si="51"/>
        <v>-1.0651197578109373</v>
      </c>
      <c r="J60">
        <f t="shared" si="51"/>
        <v>-0.83678994311377697</v>
      </c>
      <c r="K60">
        <f t="shared" si="51"/>
        <v>-0.64923612934496389</v>
      </c>
      <c r="L60">
        <f t="shared" si="51"/>
        <v>-0.48992397903484053</v>
      </c>
      <c r="M60">
        <f t="shared" si="51"/>
        <v>-0.35123439468130602</v>
      </c>
    </row>
    <row r="61" spans="1:13" x14ac:dyDescent="0.15">
      <c r="A61" s="1"/>
      <c r="D61">
        <f t="shared" ref="D61:M61" si="52">+(LN($C15/$C$5)+($C$2-$C$3+0.5*$C$4^2)*D$7)/$C$4/SQRT(D$7)</f>
        <v>-94.300179471241279</v>
      </c>
      <c r="E61">
        <f t="shared" si="52"/>
        <v>-2.6486703503432549</v>
      </c>
      <c r="F61">
        <f t="shared" si="52"/>
        <v>-1.6386322337423251</v>
      </c>
      <c r="G61">
        <f t="shared" si="52"/>
        <v>-1.1463781166255511</v>
      </c>
      <c r="H61">
        <f t="shared" si="52"/>
        <v>-0.826835097895121</v>
      </c>
      <c r="I61">
        <f t="shared" si="52"/>
        <v>-0.5910847016635502</v>
      </c>
      <c r="J61">
        <f t="shared" si="52"/>
        <v>-0.40404990999507057</v>
      </c>
      <c r="K61">
        <f t="shared" si="52"/>
        <v>-0.24859193990015732</v>
      </c>
      <c r="L61">
        <f t="shared" si="52"/>
        <v>-0.11515231059619735</v>
      </c>
      <c r="M61">
        <f t="shared" si="52"/>
        <v>2.1061763072442174E-3</v>
      </c>
    </row>
    <row r="62" spans="1:13" x14ac:dyDescent="0.15">
      <c r="A62" s="1"/>
      <c r="D62">
        <f t="shared" ref="D62:M62" si="53">+(LN($C16/$C$5)+($C$2-$C$3+0.5*$C$4^2)*D$7)/$C$4/SQRT(D$7)</f>
        <v>-61.864903718087525</v>
      </c>
      <c r="E62">
        <f t="shared" si="53"/>
        <v>-1.6234893336120348</v>
      </c>
      <c r="F62">
        <f t="shared" si="53"/>
        <v>-0.91353866994973731</v>
      </c>
      <c r="G62">
        <f t="shared" si="53"/>
        <v>-0.55429238306234629</v>
      </c>
      <c r="H62">
        <f t="shared" si="53"/>
        <v>-0.31405245214223015</v>
      </c>
      <c r="I62">
        <f t="shared" si="53"/>
        <v>-0.13242649649679264</v>
      </c>
      <c r="J62">
        <f t="shared" si="53"/>
        <v>1.4652808970755828E-2</v>
      </c>
      <c r="K62">
        <f t="shared" si="53"/>
        <v>0.13905606726349667</v>
      </c>
      <c r="L62">
        <f t="shared" si="53"/>
        <v>0.24746243395546832</v>
      </c>
      <c r="M62">
        <f t="shared" si="53"/>
        <v>0.34398500995160075</v>
      </c>
    </row>
    <row r="63" spans="1:13" x14ac:dyDescent="0.15">
      <c r="A63" s="1"/>
      <c r="D63">
        <f t="shared" ref="D63:M63" si="54">+(LN($C17/$C$5)+($C$2-$C$3+0.5*$C$4^2)*D$7)/$C$4/SQRT(D$7)</f>
        <v>-30.448707484708571</v>
      </c>
      <c r="E63">
        <f t="shared" si="54"/>
        <v>-0.63051833988674288</v>
      </c>
      <c r="F63">
        <f t="shared" si="54"/>
        <v>-0.21122672227181166</v>
      </c>
      <c r="G63">
        <f t="shared" si="54"/>
        <v>1.9190689323654361E-2</v>
      </c>
      <c r="H63">
        <f t="shared" si="54"/>
        <v>0.18261914536924415</v>
      </c>
      <c r="I63">
        <f t="shared" si="54"/>
        <v>0.31182118886987764</v>
      </c>
      <c r="J63">
        <f t="shared" si="54"/>
        <v>0.42020036412606299</v>
      </c>
      <c r="K63">
        <f t="shared" si="54"/>
        <v>0.51452461438529828</v>
      </c>
      <c r="L63">
        <f t="shared" si="54"/>
        <v>0.59868423514037239</v>
      </c>
      <c r="M63">
        <f t="shared" si="54"/>
        <v>0.67512239899524085</v>
      </c>
    </row>
    <row r="64" spans="1:13" x14ac:dyDescent="0.15">
      <c r="A64" s="1"/>
      <c r="D64">
        <f t="shared" ref="D64:M64" si="55">+(LN($C18/$C$5)+($C$2-$C$3+0.5*$C$4^2)*D$7)/$C$4/SQRT(D$7)</f>
        <v>1.0500000000000001E-2</v>
      </c>
      <c r="E64">
        <f t="shared" si="55"/>
        <v>0.33220513241068395</v>
      </c>
      <c r="F64">
        <f t="shared" si="55"/>
        <v>0.46969165417324593</v>
      </c>
      <c r="G64">
        <f t="shared" si="55"/>
        <v>0.57520452884169826</v>
      </c>
      <c r="H64">
        <f t="shared" si="55"/>
        <v>0.66416131323647587</v>
      </c>
      <c r="I64">
        <f t="shared" si="55"/>
        <v>0.74253636274596002</v>
      </c>
      <c r="J64">
        <f t="shared" si="55"/>
        <v>0.81339427708830103</v>
      </c>
      <c r="K64">
        <f t="shared" si="55"/>
        <v>0.87855577512187588</v>
      </c>
      <c r="L64">
        <f t="shared" si="55"/>
        <v>0.93920724550016121</v>
      </c>
      <c r="M64">
        <f t="shared" si="55"/>
        <v>0.99617280127495955</v>
      </c>
    </row>
    <row r="65" spans="1:13" x14ac:dyDescent="0.15">
      <c r="A65" s="1"/>
      <c r="D65">
        <f t="shared" ref="D65:M65" si="56">+(LN($C19/$C$5)+($C$2-$C$3+0.5*$C$4^2)*D$7)/$C$4/SQRT(D$7)</f>
        <v>29.569302241544424</v>
      </c>
      <c r="E65">
        <f t="shared" si="56"/>
        <v>1.2664695168408715</v>
      </c>
      <c r="F65">
        <f t="shared" si="56"/>
        <v>1.1304813888397627</v>
      </c>
      <c r="G65">
        <f t="shared" si="56"/>
        <v>1.1147820321016431</v>
      </c>
      <c r="H65">
        <f t="shared" si="56"/>
        <v>1.131468603424439</v>
      </c>
      <c r="I65">
        <f t="shared" si="56"/>
        <v>1.1605191567312303</v>
      </c>
      <c r="J65">
        <f t="shared" si="56"/>
        <v>1.1949649769059043</v>
      </c>
      <c r="K65">
        <f t="shared" si="56"/>
        <v>1.2318258034170759</v>
      </c>
      <c r="L65">
        <f t="shared" si="56"/>
        <v>1.2696640483232002</v>
      </c>
      <c r="M65">
        <f t="shared" si="56"/>
        <v>1.3077326261758104</v>
      </c>
    </row>
    <row r="66" spans="1:13" x14ac:dyDescent="0.15">
      <c r="A66" s="1"/>
      <c r="D66">
        <f t="shared" ref="D66:M66" si="57">+(LN($C20/$C$5)+($C$2-$C$3+0.5*$C$4^2)*D$7)/$C$4/SQRT(D$7)</f>
        <v>58.27940812397582</v>
      </c>
      <c r="E66">
        <f t="shared" si="57"/>
        <v>2.1739091749159276</v>
      </c>
      <c r="F66">
        <f t="shared" si="57"/>
        <v>1.7722984385724316</v>
      </c>
      <c r="G66">
        <f t="shared" si="57"/>
        <v>1.6388671125382983</v>
      </c>
      <c r="H66">
        <f t="shared" si="57"/>
        <v>1.5853585029979718</v>
      </c>
      <c r="I66">
        <f t="shared" si="57"/>
        <v>1.5665007717604529</v>
      </c>
      <c r="J66">
        <f t="shared" si="57"/>
        <v>1.5655799667785264</v>
      </c>
      <c r="K66">
        <f t="shared" si="57"/>
        <v>1.5749526945057046</v>
      </c>
      <c r="L66">
        <f t="shared" si="57"/>
        <v>1.5906327303790904</v>
      </c>
      <c r="M66">
        <f t="shared" si="57"/>
        <v>1.6103469029154573</v>
      </c>
    </row>
    <row r="67" spans="1:13" x14ac:dyDescent="0.15">
      <c r="A67" s="1"/>
      <c r="D67">
        <f t="shared" ref="D67:M67" si="58">+(LN($C21/$C$5)+($C$2-$C$3+0.5*$C$4^2)*D$7)/$C$4/SQRT(D$7)</f>
        <v>86.18819624105241</v>
      </c>
      <c r="E67">
        <f t="shared" si="58"/>
        <v>3.056021600762</v>
      </c>
      <c r="F67">
        <f t="shared" si="58"/>
        <v>2.3962019561793579</v>
      </c>
      <c r="G67">
        <f t="shared" si="58"/>
        <v>2.1483246368373679</v>
      </c>
      <c r="H67">
        <f t="shared" si="58"/>
        <v>2.0265800396775195</v>
      </c>
      <c r="I67">
        <f t="shared" si="58"/>
        <v>1.9611511753388176</v>
      </c>
      <c r="J67">
        <f t="shared" si="58"/>
        <v>1.9258508507565948</v>
      </c>
      <c r="K67">
        <f t="shared" si="58"/>
        <v>1.908502690450643</v>
      </c>
      <c r="L67">
        <f t="shared" si="58"/>
        <v>1.9026429673457452</v>
      </c>
      <c r="M67">
        <f t="shared" si="58"/>
        <v>1.9045150179796828</v>
      </c>
    </row>
    <row r="68" spans="1:13" x14ac:dyDescent="0.15">
      <c r="A68" s="1"/>
      <c r="D68">
        <f t="shared" ref="D68:M68" si="59">+(LN($C22/$C$5)+($C$2-$C$3+0.5*$C$4^2)*D$7)/$C$4/SQRT(D$7)</f>
        <v>113.33918530700326</v>
      </c>
      <c r="E68">
        <f t="shared" si="59"/>
        <v>3.9141822893814981</v>
      </c>
      <c r="F68">
        <f t="shared" si="59"/>
        <v>3.0031648065078214</v>
      </c>
      <c r="G68">
        <f t="shared" si="59"/>
        <v>2.6439490119906135</v>
      </c>
      <c r="H68">
        <f t="shared" si="59"/>
        <v>2.4558212187568236</v>
      </c>
      <c r="I68">
        <f t="shared" si="59"/>
        <v>2.3450857534895966</v>
      </c>
      <c r="J68">
        <f t="shared" si="59"/>
        <v>2.2763394062121374</v>
      </c>
      <c r="K68">
        <f t="shared" si="59"/>
        <v>2.2329959022253156</v>
      </c>
      <c r="L68">
        <f t="shared" si="59"/>
        <v>2.2061812828329366</v>
      </c>
      <c r="M68">
        <f t="shared" si="59"/>
        <v>2.190695673411768</v>
      </c>
    </row>
    <row r="69" spans="1:13" x14ac:dyDescent="0.15">
      <c r="A69" s="1"/>
      <c r="D69">
        <f t="shared" ref="D69:M69" si="60">+(LN($C23/$C$5)+($C$2-$C$3+0.5*$C$4^2)*D$7)/$C$4/SQRT(D$7)</f>
        <v>139.77244237515862</v>
      </c>
      <c r="E69">
        <f t="shared" si="60"/>
        <v>4.7496576392099739</v>
      </c>
      <c r="F69">
        <f t="shared" si="60"/>
        <v>3.5940826922091866</v>
      </c>
      <c r="G69">
        <f t="shared" si="60"/>
        <v>3.1264716370724051</v>
      </c>
      <c r="H69">
        <f t="shared" si="60"/>
        <v>2.8737154767995374</v>
      </c>
      <c r="I69">
        <f t="shared" si="60"/>
        <v>2.718871083260157</v>
      </c>
      <c r="J69">
        <f t="shared" si="60"/>
        <v>2.6175628534795203</v>
      </c>
      <c r="K69">
        <f t="shared" si="60"/>
        <v>2.5489111885110711</v>
      </c>
      <c r="L69">
        <f t="shared" si="60"/>
        <v>2.5016956121201073</v>
      </c>
      <c r="M69">
        <f t="shared" si="60"/>
        <v>2.4693111895756381</v>
      </c>
    </row>
    <row r="70" spans="1:13" x14ac:dyDescent="0.15">
      <c r="A70" s="1"/>
      <c r="D70">
        <f t="shared" ref="D70:M70" si="61">+(LN($C24/$C$5)+($C$2-$C$3+0.5*$C$4^2)*D$7)/$C$4/SQRT(D$7)</f>
        <v>165.52493847757333</v>
      </c>
      <c r="E70">
        <f t="shared" si="61"/>
        <v>5.5636161928095458</v>
      </c>
      <c r="F70">
        <f t="shared" si="61"/>
        <v>4.1697821040953018</v>
      </c>
      <c r="G70">
        <f t="shared" si="61"/>
        <v>3.5965673952192803</v>
      </c>
      <c r="H70">
        <f t="shared" si="61"/>
        <v>3.2808473040926422</v>
      </c>
      <c r="I70">
        <f t="shared" si="61"/>
        <v>3.0830299617228745</v>
      </c>
      <c r="J70">
        <f t="shared" si="61"/>
        <v>2.9499984467606861</v>
      </c>
      <c r="K70">
        <f t="shared" si="61"/>
        <v>2.8566904061001233</v>
      </c>
      <c r="L70">
        <f t="shared" si="61"/>
        <v>2.7895992780797498</v>
      </c>
      <c r="M70">
        <f t="shared" si="61"/>
        <v>2.7407512537184044</v>
      </c>
    </row>
    <row r="71" spans="1:13" x14ac:dyDescent="0.15">
      <c r="A71" s="1"/>
      <c r="D71">
        <f t="shared" ref="D71:M71" si="62">+(LN($C25/$C$5)+($C$2-$C$3+0.5*$C$4^2)*D$7)/$C$4/SQRT(D$7)</f>
        <v>190.6308596086497</v>
      </c>
      <c r="E71">
        <f t="shared" si="62"/>
        <v>6.357138466121131</v>
      </c>
      <c r="F71">
        <f t="shared" si="62"/>
        <v>4.7310272732059033</v>
      </c>
      <c r="G71">
        <f t="shared" si="62"/>
        <v>4.0548603304420663</v>
      </c>
      <c r="H71">
        <f t="shared" si="62"/>
        <v>3.6777571611147453</v>
      </c>
      <c r="I71">
        <f t="shared" si="62"/>
        <v>3.4380458035079728</v>
      </c>
      <c r="J71">
        <f t="shared" si="62"/>
        <v>3.2740874885719369</v>
      </c>
      <c r="K71">
        <f t="shared" si="62"/>
        <v>3.1567421265953102</v>
      </c>
      <c r="L71">
        <f t="shared" si="62"/>
        <v>3.0702744678627232</v>
      </c>
      <c r="M71">
        <f t="shared" si="62"/>
        <v>3.0053761978434759</v>
      </c>
    </row>
    <row r="72" spans="1:13" x14ac:dyDescent="0.15">
      <c r="A72" s="1"/>
      <c r="D72">
        <f t="shared" ref="D72:M72" si="63">+(LN($C26/$C$5)+($C$2-$C$3+0.5*$C$4^2)*D$7)/$C$4/SQRT(D$7)</f>
        <v>215.12187961694548</v>
      </c>
      <c r="E72">
        <f t="shared" si="63"/>
        <v>7.1312255737495596</v>
      </c>
      <c r="F72">
        <f t="shared" si="63"/>
        <v>5.2785262713300076</v>
      </c>
      <c r="G72">
        <f t="shared" si="63"/>
        <v>4.501928629095671</v>
      </c>
      <c r="H72">
        <f t="shared" si="63"/>
        <v>4.0649457927951715</v>
      </c>
      <c r="I72">
        <f t="shared" si="63"/>
        <v>3.7843664996906119</v>
      </c>
      <c r="J72">
        <f t="shared" si="63"/>
        <v>3.5902388524684747</v>
      </c>
      <c r="K72">
        <f t="shared" si="63"/>
        <v>3.4494448978581058</v>
      </c>
      <c r="L72">
        <f t="shared" si="63"/>
        <v>3.3440752837307501</v>
      </c>
      <c r="M72">
        <f t="shared" si="63"/>
        <v>3.2635198750829897</v>
      </c>
    </row>
    <row r="73" spans="1:13" x14ac:dyDescent="0.15">
      <c r="A73" s="1"/>
      <c r="D73">
        <f t="shared" ref="D73:M73" si="64">+(LN($C27/$C$5)+($C$2-$C$3+0.5*$C$4^2)*D$7)/$C$4/SQRT(D$7)</f>
        <v>239.02740047049988</v>
      </c>
      <c r="E73">
        <f t="shared" si="64"/>
        <v>7.8868068230242301</v>
      </c>
      <c r="F73">
        <f t="shared" si="64"/>
        <v>5.8129363821593092</v>
      </c>
      <c r="G73">
        <f t="shared" si="64"/>
        <v>4.9383090057727843</v>
      </c>
      <c r="H73">
        <f t="shared" si="64"/>
        <v>4.4428780269675485</v>
      </c>
      <c r="I73">
        <f t="shared" si="64"/>
        <v>4.1224078153159818</v>
      </c>
      <c r="J73">
        <f t="shared" si="64"/>
        <v>3.8988320845979811</v>
      </c>
      <c r="K73">
        <f t="shared" si="64"/>
        <v>3.7351501155234281</v>
      </c>
      <c r="L73">
        <f t="shared" si="64"/>
        <v>3.6113304291365447</v>
      </c>
      <c r="M73">
        <f t="shared" si="64"/>
        <v>3.5154921921760347</v>
      </c>
    </row>
    <row r="74" spans="1:13" x14ac:dyDescent="0.15">
      <c r="A74" s="1"/>
      <c r="D74">
        <f t="shared" ref="D74:M74" si="65">+(LN($C28/$C$5)+($C$2-$C$3+0.5*$C$4^2)*D$7)/$C$4/SQRT(D$7)</f>
        <v>262.37476446749105</v>
      </c>
      <c r="E74">
        <f t="shared" si="65"/>
        <v>8.6247464213364751</v>
      </c>
      <c r="F74">
        <f t="shared" si="65"/>
        <v>6.3348688452768753</v>
      </c>
      <c r="G74">
        <f t="shared" si="65"/>
        <v>5.3645005770771084</v>
      </c>
      <c r="H74">
        <f t="shared" si="65"/>
        <v>4.811986129295577</v>
      </c>
      <c r="I74">
        <f t="shared" si="65"/>
        <v>4.4525563902111323</v>
      </c>
      <c r="J74">
        <f t="shared" si="65"/>
        <v>4.200220143100136</v>
      </c>
      <c r="K74">
        <f t="shared" si="65"/>
        <v>4.0141845592209835</v>
      </c>
      <c r="L74">
        <f t="shared" si="65"/>
        <v>3.8723455811628233</v>
      </c>
      <c r="M74">
        <f t="shared" si="65"/>
        <v>3.7615813462411265</v>
      </c>
    </row>
    <row r="75" spans="1:13" x14ac:dyDescent="0.15">
      <c r="A75" s="1"/>
    </row>
    <row r="76" spans="1:13" x14ac:dyDescent="0.15">
      <c r="A76" s="1"/>
      <c r="D76" t="s">
        <v>1</v>
      </c>
      <c r="E76" t="s">
        <v>1</v>
      </c>
      <c r="F76" t="s">
        <v>1</v>
      </c>
      <c r="G76" t="s">
        <v>1</v>
      </c>
      <c r="H76" t="s">
        <v>1</v>
      </c>
      <c r="I76" t="s">
        <v>1</v>
      </c>
      <c r="J76" t="s">
        <v>1</v>
      </c>
      <c r="K76" t="s">
        <v>1</v>
      </c>
      <c r="L76" t="s">
        <v>1</v>
      </c>
      <c r="M76" t="s">
        <v>1</v>
      </c>
    </row>
    <row r="77" spans="1:13" x14ac:dyDescent="0.15">
      <c r="A77" s="1"/>
      <c r="D77">
        <f t="shared" ref="D77:M77" si="66">D54-$C$4*SQRT(D$7)</f>
        <v>-356.66544393873238</v>
      </c>
      <c r="E77">
        <f t="shared" si="66"/>
        <v>-10.972850223308164</v>
      </c>
      <c r="F77">
        <f t="shared" si="66"/>
        <v>-7.5485419633386481</v>
      </c>
      <c r="G77">
        <f t="shared" si="66"/>
        <v>-5.9904555485601723</v>
      </c>
      <c r="H77">
        <f t="shared" si="66"/>
        <v>-5.0379133723576972</v>
      </c>
      <c r="I77">
        <f t="shared" si="66"/>
        <v>-4.3718224779616719</v>
      </c>
      <c r="J77">
        <f t="shared" si="66"/>
        <v>-3.8683418976343642</v>
      </c>
      <c r="K77">
        <f t="shared" si="66"/>
        <v>-3.4678927025823012</v>
      </c>
      <c r="L77">
        <f t="shared" si="66"/>
        <v>-3.1377389553541142</v>
      </c>
      <c r="M77">
        <f t="shared" si="66"/>
        <v>-2.8581759687803481</v>
      </c>
    </row>
    <row r="78" spans="1:13" x14ac:dyDescent="0.15">
      <c r="A78" s="1"/>
      <c r="D78">
        <f t="shared" ref="D78:M78" si="67">D55-$C$4*SQRT(D$7)</f>
        <v>-314.70124483970017</v>
      </c>
      <c r="E78">
        <f t="shared" si="67"/>
        <v>-9.6464887449577237</v>
      </c>
      <c r="F78">
        <f t="shared" si="67"/>
        <v>-6.6104284443419621</v>
      </c>
      <c r="G78">
        <f t="shared" si="67"/>
        <v>-5.2244252611646047</v>
      </c>
      <c r="H78">
        <f t="shared" si="67"/>
        <v>-4.3744840491520671</v>
      </c>
      <c r="I78">
        <f t="shared" si="67"/>
        <v>-3.7784184204009428</v>
      </c>
      <c r="J78">
        <f t="shared" si="67"/>
        <v>-3.3266315574569831</v>
      </c>
      <c r="K78">
        <f t="shared" si="67"/>
        <v>-2.9663604117283562</v>
      </c>
      <c r="L78">
        <f t="shared" si="67"/>
        <v>-2.6685942669470415</v>
      </c>
      <c r="M78">
        <f t="shared" si="67"/>
        <v>-2.4158590434678908</v>
      </c>
    </row>
    <row r="79" spans="1:13" x14ac:dyDescent="0.15">
      <c r="A79" s="1"/>
      <c r="D79">
        <f t="shared" ref="D79:M79" si="68">D56-$C$4*SQRT(D$7)</f>
        <v>-274.4273457017602</v>
      </c>
      <c r="E79">
        <f t="shared" si="68"/>
        <v>-8.3735525387055141</v>
      </c>
      <c r="F79">
        <f t="shared" si="68"/>
        <v>-5.7101017359768367</v>
      </c>
      <c r="G79">
        <f t="shared" si="68"/>
        <v>-4.4892503455568926</v>
      </c>
      <c r="H79">
        <f t="shared" si="68"/>
        <v>-3.7377773748537946</v>
      </c>
      <c r="I79">
        <f t="shared" si="68"/>
        <v>-3.2089164240481454</v>
      </c>
      <c r="J79">
        <f t="shared" si="68"/>
        <v>-2.8067410776983435</v>
      </c>
      <c r="K79">
        <f t="shared" si="68"/>
        <v>-2.4850296266797836</v>
      </c>
      <c r="L79">
        <f t="shared" si="68"/>
        <v>-2.2183465255945216</v>
      </c>
      <c r="M79">
        <f t="shared" si="68"/>
        <v>-1.9913584544062857</v>
      </c>
    </row>
    <row r="80" spans="1:13" x14ac:dyDescent="0.15">
      <c r="A80" s="1"/>
      <c r="D80">
        <f t="shared" ref="D80:M80" si="69">D57-$C$4*SQRT(D$7)</f>
        <v>-235.71283352106983</v>
      </c>
      <c r="E80">
        <f t="shared" si="69"/>
        <v>-7.1499038402419473</v>
      </c>
      <c r="F80">
        <f t="shared" si="69"/>
        <v>-4.844635266037578</v>
      </c>
      <c r="G80">
        <f t="shared" si="69"/>
        <v>-3.7825410664838772</v>
      </c>
      <c r="H80">
        <f t="shared" si="69"/>
        <v>-3.1257236918165323</v>
      </c>
      <c r="I80">
        <f t="shared" si="69"/>
        <v>-2.6614652845592048</v>
      </c>
      <c r="J80">
        <f t="shared" si="69"/>
        <v>-2.3069805195685245</v>
      </c>
      <c r="K80">
        <f t="shared" si="69"/>
        <v>-2.0223357495143204</v>
      </c>
      <c r="L80">
        <f t="shared" si="69"/>
        <v>-1.7855321708875649</v>
      </c>
      <c r="M80">
        <f t="shared" si="69"/>
        <v>-1.5832943340277883</v>
      </c>
    </row>
    <row r="81" spans="1:13" x14ac:dyDescent="0.15">
      <c r="A81" s="1"/>
      <c r="D81">
        <f t="shared" ref="D81:M81" si="70">D58-$C$4*SQRT(D$7)</f>
        <v>-198.44143872383833</v>
      </c>
      <c r="E81">
        <f t="shared" si="70"/>
        <v>-5.971867719815215</v>
      </c>
      <c r="F81">
        <f t="shared" si="70"/>
        <v>-4.0114298175401224</v>
      </c>
      <c r="G81">
        <f t="shared" si="70"/>
        <v>-3.1021749953769611</v>
      </c>
      <c r="H81">
        <f t="shared" si="70"/>
        <v>-2.5364848464163483</v>
      </c>
      <c r="I81">
        <f t="shared" si="70"/>
        <v>-2.134420866258008</v>
      </c>
      <c r="J81">
        <f t="shared" si="70"/>
        <v>-1.8258489743948343</v>
      </c>
      <c r="K81">
        <f t="shared" si="70"/>
        <v>-1.5768891922748076</v>
      </c>
      <c r="L81">
        <f t="shared" si="70"/>
        <v>-1.3688513507108391</v>
      </c>
      <c r="M81">
        <f t="shared" si="70"/>
        <v>-1.190441161495815</v>
      </c>
    </row>
    <row r="82" spans="1:13" x14ac:dyDescent="0.15">
      <c r="A82" s="1"/>
      <c r="D82">
        <f t="shared" ref="D82:M82" si="71">D59-$C$4*SQRT(D$7)</f>
        <v>-162.50942949777493</v>
      </c>
      <c r="E82">
        <f t="shared" si="71"/>
        <v>-4.8361655284136358</v>
      </c>
      <c r="F82">
        <f t="shared" si="71"/>
        <v>-3.2081664563084509</v>
      </c>
      <c r="G82">
        <f t="shared" si="71"/>
        <v>-2.4462585726856889</v>
      </c>
      <c r="H82">
        <f t="shared" si="71"/>
        <v>-1.9684208996695249</v>
      </c>
      <c r="I82">
        <f t="shared" si="71"/>
        <v>-1.6263163264635785</v>
      </c>
      <c r="J82">
        <f t="shared" si="71"/>
        <v>-1.3620073818227394</v>
      </c>
      <c r="K82">
        <f t="shared" si="71"/>
        <v>-1.1474502112137279</v>
      </c>
      <c r="L82">
        <f t="shared" si="71"/>
        <v>-0.96714438062379815</v>
      </c>
      <c r="M82">
        <f t="shared" si="71"/>
        <v>-0.81170556824252293</v>
      </c>
    </row>
    <row r="83" spans="1:13" x14ac:dyDescent="0.15">
      <c r="A83" s="1"/>
      <c r="D83">
        <f t="shared" ref="D83:M83" si="72">D60-$C$4*SQRT(D$7)</f>
        <v>-127.82387150988488</v>
      </c>
      <c r="E83">
        <f t="shared" si="72"/>
        <v>-3.7398598927059652</v>
      </c>
      <c r="F83">
        <f t="shared" si="72"/>
        <v>-2.4327676268063394</v>
      </c>
      <c r="G83">
        <f t="shared" si="72"/>
        <v>-1.8130953401112868</v>
      </c>
      <c r="H83">
        <f t="shared" si="72"/>
        <v>-1.4200626143937729</v>
      </c>
      <c r="I83">
        <f t="shared" si="72"/>
        <v>-1.1358375066438859</v>
      </c>
      <c r="J83">
        <f t="shared" si="72"/>
        <v>-0.91425606474123422</v>
      </c>
      <c r="K83">
        <f t="shared" si="72"/>
        <v>-0.73290810792799965</v>
      </c>
      <c r="L83">
        <f t="shared" si="72"/>
        <v>-0.579372288130094</v>
      </c>
      <c r="M83">
        <f t="shared" si="72"/>
        <v>-0.44610799480273072</v>
      </c>
    </row>
    <row r="84" spans="1:13" x14ac:dyDescent="0.15">
      <c r="A84" s="1"/>
      <c r="D84">
        <f t="shared" ref="D84:M84" si="73">D61-$C$4*SQRT(D$7)</f>
        <v>-94.301179471241284</v>
      </c>
      <c r="E84">
        <f t="shared" si="73"/>
        <v>-2.6803089343823676</v>
      </c>
      <c r="F84">
        <f t="shared" si="73"/>
        <v>-1.6833647722350151</v>
      </c>
      <c r="G84">
        <f t="shared" si="73"/>
        <v>-1.2011595003247604</v>
      </c>
      <c r="H84">
        <f t="shared" si="73"/>
        <v>-0.89008855629859485</v>
      </c>
      <c r="I84">
        <f t="shared" si="73"/>
        <v>-0.66180245049649877</v>
      </c>
      <c r="J84">
        <f t="shared" si="73"/>
        <v>-0.48151603162252782</v>
      </c>
      <c r="K84">
        <f t="shared" si="73"/>
        <v>-0.33226391848319314</v>
      </c>
      <c r="L84">
        <f t="shared" si="73"/>
        <v>-0.2046006196914508</v>
      </c>
      <c r="M84">
        <f t="shared" si="73"/>
        <v>-9.2767423814180489E-2</v>
      </c>
    </row>
    <row r="85" spans="1:13" x14ac:dyDescent="0.15">
      <c r="A85" s="1"/>
      <c r="D85">
        <f t="shared" ref="D85:M85" si="74">D62-$C$4*SQRT(D$7)</f>
        <v>-61.865903718087523</v>
      </c>
      <c r="E85">
        <f t="shared" si="74"/>
        <v>-1.6551279176511475</v>
      </c>
      <c r="F85">
        <f t="shared" si="74"/>
        <v>-0.95827120844242741</v>
      </c>
      <c r="G85">
        <f t="shared" si="74"/>
        <v>-0.60907376676155567</v>
      </c>
      <c r="H85">
        <f t="shared" si="74"/>
        <v>-0.37730591054570406</v>
      </c>
      <c r="I85">
        <f t="shared" si="74"/>
        <v>-0.20314424532974124</v>
      </c>
      <c r="J85">
        <f t="shared" si="74"/>
        <v>-6.2813312656701425E-2</v>
      </c>
      <c r="K85">
        <f t="shared" si="74"/>
        <v>5.538408868046088E-2</v>
      </c>
      <c r="L85">
        <f t="shared" si="74"/>
        <v>0.15801412486021488</v>
      </c>
      <c r="M85">
        <f t="shared" si="74"/>
        <v>0.24911140983017604</v>
      </c>
    </row>
    <row r="86" spans="1:13" x14ac:dyDescent="0.15">
      <c r="A86" s="1"/>
      <c r="D86">
        <f t="shared" ref="D86:M86" si="75">D63-$C$4*SQRT(D$7)</f>
        <v>-30.449707484708572</v>
      </c>
      <c r="E86">
        <f t="shared" si="75"/>
        <v>-0.66215692392585568</v>
      </c>
      <c r="F86">
        <f t="shared" si="75"/>
        <v>-0.25595926076450176</v>
      </c>
      <c r="G86">
        <f t="shared" si="75"/>
        <v>-3.5590694375554996E-2</v>
      </c>
      <c r="H86">
        <f t="shared" si="75"/>
        <v>0.11936568696577027</v>
      </c>
      <c r="I86">
        <f t="shared" si="75"/>
        <v>0.24110344003692907</v>
      </c>
      <c r="J86">
        <f t="shared" si="75"/>
        <v>0.34273424249860573</v>
      </c>
      <c r="K86">
        <f t="shared" si="75"/>
        <v>0.43085263580226252</v>
      </c>
      <c r="L86">
        <f t="shared" si="75"/>
        <v>0.50923592604511891</v>
      </c>
      <c r="M86">
        <f t="shared" si="75"/>
        <v>0.58024879887381609</v>
      </c>
    </row>
    <row r="87" spans="1:13" x14ac:dyDescent="0.15">
      <c r="A87" s="1"/>
      <c r="D87">
        <f t="shared" ref="D87:M87" si="76">D64-$C$4*SQRT(D$7)</f>
        <v>9.5000000000000015E-3</v>
      </c>
      <c r="E87">
        <f t="shared" si="76"/>
        <v>0.30056654837157121</v>
      </c>
      <c r="F87">
        <f t="shared" si="76"/>
        <v>0.42495911568055583</v>
      </c>
      <c r="G87">
        <f t="shared" si="76"/>
        <v>0.52042314514248889</v>
      </c>
      <c r="H87">
        <f t="shared" si="76"/>
        <v>0.60090785483300202</v>
      </c>
      <c r="I87">
        <f t="shared" si="76"/>
        <v>0.67181861391301145</v>
      </c>
      <c r="J87">
        <f t="shared" si="76"/>
        <v>0.73592815546084378</v>
      </c>
      <c r="K87">
        <f t="shared" si="76"/>
        <v>0.79488379653884011</v>
      </c>
      <c r="L87">
        <f t="shared" si="76"/>
        <v>0.84975893640490774</v>
      </c>
      <c r="M87">
        <f t="shared" si="76"/>
        <v>0.90129920115353479</v>
      </c>
    </row>
    <row r="88" spans="1:13" x14ac:dyDescent="0.15">
      <c r="A88" s="1"/>
      <c r="D88">
        <f t="shared" ref="D88:M88" si="77">D65-$C$4*SQRT(D$7)</f>
        <v>29.568302241544423</v>
      </c>
      <c r="E88">
        <f t="shared" si="77"/>
        <v>1.2348309328017588</v>
      </c>
      <c r="F88">
        <f t="shared" si="77"/>
        <v>1.0857488503470727</v>
      </c>
      <c r="G88">
        <f t="shared" si="77"/>
        <v>1.0600006484024338</v>
      </c>
      <c r="H88">
        <f t="shared" si="77"/>
        <v>1.0682151450209652</v>
      </c>
      <c r="I88">
        <f t="shared" si="77"/>
        <v>1.0898014078982816</v>
      </c>
      <c r="J88">
        <f t="shared" si="77"/>
        <v>1.1174988552784471</v>
      </c>
      <c r="K88">
        <f t="shared" si="77"/>
        <v>1.1481538248340402</v>
      </c>
      <c r="L88">
        <f t="shared" si="77"/>
        <v>1.1802157392279469</v>
      </c>
      <c r="M88">
        <f t="shared" si="77"/>
        <v>1.2128590260543857</v>
      </c>
    </row>
    <row r="89" spans="1:13" x14ac:dyDescent="0.15">
      <c r="A89" s="1"/>
      <c r="D89">
        <f t="shared" ref="D89:M89" si="78">D66-$C$4*SQRT(D$7)</f>
        <v>58.278408123975822</v>
      </c>
      <c r="E89">
        <f t="shared" si="78"/>
        <v>2.1422705908768149</v>
      </c>
      <c r="F89">
        <f t="shared" si="78"/>
        <v>1.7275659000797416</v>
      </c>
      <c r="G89">
        <f t="shared" si="78"/>
        <v>1.584085728839089</v>
      </c>
      <c r="H89">
        <f t="shared" si="78"/>
        <v>1.5221050445944979</v>
      </c>
      <c r="I89">
        <f t="shared" si="78"/>
        <v>1.4957830229275042</v>
      </c>
      <c r="J89">
        <f t="shared" si="78"/>
        <v>1.4881138451510691</v>
      </c>
      <c r="K89">
        <f t="shared" si="78"/>
        <v>1.4912807159226689</v>
      </c>
      <c r="L89">
        <f t="shared" si="78"/>
        <v>1.501184421283837</v>
      </c>
      <c r="M89">
        <f t="shared" si="78"/>
        <v>1.5154733027940326</v>
      </c>
    </row>
    <row r="90" spans="1:13" x14ac:dyDescent="0.15">
      <c r="A90" s="1"/>
      <c r="D90">
        <f t="shared" ref="D90:M90" si="79">D67-$C$4*SQRT(D$7)</f>
        <v>86.187196241052405</v>
      </c>
      <c r="E90">
        <f t="shared" si="79"/>
        <v>3.0243830167228873</v>
      </c>
      <c r="F90">
        <f t="shared" si="79"/>
        <v>2.3514694176866677</v>
      </c>
      <c r="G90">
        <f t="shared" si="79"/>
        <v>2.0935432531381584</v>
      </c>
      <c r="H90">
        <f t="shared" si="79"/>
        <v>1.9633265812740457</v>
      </c>
      <c r="I90">
        <f t="shared" si="79"/>
        <v>1.8904334265058689</v>
      </c>
      <c r="J90">
        <f t="shared" si="79"/>
        <v>1.8483847291291375</v>
      </c>
      <c r="K90">
        <f t="shared" si="79"/>
        <v>1.8248307118676073</v>
      </c>
      <c r="L90">
        <f t="shared" si="79"/>
        <v>1.8131946582504919</v>
      </c>
      <c r="M90">
        <f t="shared" si="79"/>
        <v>1.8096414178582581</v>
      </c>
    </row>
    <row r="91" spans="1:13" x14ac:dyDescent="0.15">
      <c r="A91" s="1"/>
      <c r="D91">
        <f t="shared" ref="D91:M91" si="80">D68-$C$4*SQRT(D$7)</f>
        <v>113.33818530700326</v>
      </c>
      <c r="E91">
        <f t="shared" si="80"/>
        <v>3.8825437053423855</v>
      </c>
      <c r="F91">
        <f t="shared" si="80"/>
        <v>2.9584322680151312</v>
      </c>
      <c r="G91">
        <f t="shared" si="80"/>
        <v>2.589167628291404</v>
      </c>
      <c r="H91">
        <f t="shared" si="80"/>
        <v>2.3925677603533497</v>
      </c>
      <c r="I91">
        <f t="shared" si="80"/>
        <v>2.2743680046566479</v>
      </c>
      <c r="J91">
        <f t="shared" si="80"/>
        <v>2.1988732845846801</v>
      </c>
      <c r="K91">
        <f t="shared" si="80"/>
        <v>2.1493239236422799</v>
      </c>
      <c r="L91">
        <f t="shared" si="80"/>
        <v>2.1167329737376832</v>
      </c>
      <c r="M91">
        <f t="shared" si="80"/>
        <v>2.0958220732903432</v>
      </c>
    </row>
    <row r="92" spans="1:13" x14ac:dyDescent="0.15">
      <c r="A92" s="1"/>
      <c r="D92">
        <f t="shared" ref="D92:M92" si="81">D69-$C$4*SQRT(D$7)</f>
        <v>139.77144237515861</v>
      </c>
      <c r="E92">
        <f t="shared" si="81"/>
        <v>4.7180190551708607</v>
      </c>
      <c r="F92">
        <f t="shared" si="81"/>
        <v>3.5493501537164964</v>
      </c>
      <c r="G92">
        <f t="shared" si="81"/>
        <v>3.0716902533731956</v>
      </c>
      <c r="H92">
        <f t="shared" si="81"/>
        <v>2.8104620183960636</v>
      </c>
      <c r="I92">
        <f t="shared" si="81"/>
        <v>2.6481533344272083</v>
      </c>
      <c r="J92">
        <f t="shared" si="81"/>
        <v>2.5400967318520631</v>
      </c>
      <c r="K92">
        <f t="shared" si="81"/>
        <v>2.4652392099280354</v>
      </c>
      <c r="L92">
        <f t="shared" si="81"/>
        <v>2.4122473030248539</v>
      </c>
      <c r="M92">
        <f t="shared" si="81"/>
        <v>2.3744375894542133</v>
      </c>
    </row>
    <row r="93" spans="1:13" x14ac:dyDescent="0.15">
      <c r="A93" s="1"/>
      <c r="D93">
        <f t="shared" ref="D93:M93" si="82">D70-$C$4*SQRT(D$7)</f>
        <v>165.52393847757332</v>
      </c>
      <c r="E93">
        <f t="shared" si="82"/>
        <v>5.5319776087704327</v>
      </c>
      <c r="F93">
        <f t="shared" si="82"/>
        <v>4.1250495656026116</v>
      </c>
      <c r="G93">
        <f t="shared" si="82"/>
        <v>3.5417860115200708</v>
      </c>
      <c r="H93">
        <f t="shared" si="82"/>
        <v>3.2175938456891684</v>
      </c>
      <c r="I93">
        <f t="shared" si="82"/>
        <v>3.0123122128899258</v>
      </c>
      <c r="J93">
        <f t="shared" si="82"/>
        <v>2.8725323251332289</v>
      </c>
      <c r="K93">
        <f t="shared" si="82"/>
        <v>2.7730184275170875</v>
      </c>
      <c r="L93">
        <f t="shared" si="82"/>
        <v>2.7001509689844965</v>
      </c>
      <c r="M93">
        <f t="shared" si="82"/>
        <v>2.6458776535969797</v>
      </c>
    </row>
    <row r="94" spans="1:13" x14ac:dyDescent="0.15">
      <c r="A94" s="1"/>
      <c r="D94">
        <f t="shared" ref="D94:M94" si="83">D71-$C$4*SQRT(D$7)</f>
        <v>190.6298596086497</v>
      </c>
      <c r="E94">
        <f t="shared" si="83"/>
        <v>6.3254998820820179</v>
      </c>
      <c r="F94">
        <f t="shared" si="83"/>
        <v>4.6862947347132131</v>
      </c>
      <c r="G94">
        <f t="shared" si="83"/>
        <v>4.0000789467428568</v>
      </c>
      <c r="H94">
        <f t="shared" si="83"/>
        <v>3.6145037027112714</v>
      </c>
      <c r="I94">
        <f t="shared" si="83"/>
        <v>3.3673280546750242</v>
      </c>
      <c r="J94">
        <f t="shared" si="83"/>
        <v>3.1966213669444796</v>
      </c>
      <c r="K94">
        <f t="shared" si="83"/>
        <v>3.0730701480122744</v>
      </c>
      <c r="L94">
        <f t="shared" si="83"/>
        <v>2.9808261587674698</v>
      </c>
      <c r="M94">
        <f t="shared" si="83"/>
        <v>2.9105025977220511</v>
      </c>
    </row>
    <row r="95" spans="1:13" x14ac:dyDescent="0.15">
      <c r="A95" s="1"/>
      <c r="D95">
        <f t="shared" ref="D95:M95" si="84">D72-$C$4*SQRT(D$7)</f>
        <v>215.12087961694547</v>
      </c>
      <c r="E95">
        <f t="shared" si="84"/>
        <v>7.0995869897104464</v>
      </c>
      <c r="F95">
        <f t="shared" si="84"/>
        <v>5.2337937328373174</v>
      </c>
      <c r="G95">
        <f t="shared" si="84"/>
        <v>4.4471472453964616</v>
      </c>
      <c r="H95">
        <f t="shared" si="84"/>
        <v>4.0016923343916977</v>
      </c>
      <c r="I95">
        <f t="shared" si="84"/>
        <v>3.7136487508576632</v>
      </c>
      <c r="J95">
        <f t="shared" si="84"/>
        <v>3.5127727308410175</v>
      </c>
      <c r="K95">
        <f t="shared" si="84"/>
        <v>3.3657729192750701</v>
      </c>
      <c r="L95">
        <f t="shared" si="84"/>
        <v>3.2546269746354968</v>
      </c>
      <c r="M95">
        <f t="shared" si="84"/>
        <v>3.1686462749615649</v>
      </c>
    </row>
    <row r="96" spans="1:13" x14ac:dyDescent="0.15">
      <c r="A96" s="1"/>
      <c r="D96">
        <f t="shared" ref="D96:M96" si="85">D73-$C$4*SQRT(D$7)</f>
        <v>239.02640047049988</v>
      </c>
      <c r="E96">
        <f t="shared" si="85"/>
        <v>7.855168238985117</v>
      </c>
      <c r="F96">
        <f t="shared" si="85"/>
        <v>5.768203843666619</v>
      </c>
      <c r="G96">
        <f t="shared" si="85"/>
        <v>4.8835276220735748</v>
      </c>
      <c r="H96">
        <f t="shared" si="85"/>
        <v>4.3796245685640747</v>
      </c>
      <c r="I96">
        <f t="shared" si="85"/>
        <v>4.0516900664830331</v>
      </c>
      <c r="J96">
        <f t="shared" si="85"/>
        <v>3.8213659629705239</v>
      </c>
      <c r="K96">
        <f t="shared" si="85"/>
        <v>3.6514781369403924</v>
      </c>
      <c r="L96">
        <f t="shared" si="85"/>
        <v>3.5218821200412913</v>
      </c>
      <c r="M96">
        <f t="shared" si="85"/>
        <v>3.4206185920546099</v>
      </c>
    </row>
    <row r="97" spans="1:13" x14ac:dyDescent="0.15">
      <c r="A97" s="1"/>
      <c r="D97">
        <f t="shared" ref="D97:M97" si="86">D74-$C$4*SQRT(D$7)</f>
        <v>262.37376446749107</v>
      </c>
      <c r="E97">
        <f t="shared" si="86"/>
        <v>8.5931078372973619</v>
      </c>
      <c r="F97">
        <f t="shared" si="86"/>
        <v>6.2901363067841851</v>
      </c>
      <c r="G97">
        <f t="shared" si="86"/>
        <v>5.3097191933778989</v>
      </c>
      <c r="H97">
        <f t="shared" si="86"/>
        <v>4.7487326708921032</v>
      </c>
      <c r="I97">
        <f t="shared" si="86"/>
        <v>4.3818386413781836</v>
      </c>
      <c r="J97">
        <f t="shared" si="86"/>
        <v>4.1227540214726783</v>
      </c>
      <c r="K97">
        <f t="shared" si="86"/>
        <v>3.9305125806379477</v>
      </c>
      <c r="L97">
        <f t="shared" si="86"/>
        <v>3.78289727206757</v>
      </c>
      <c r="M97">
        <f t="shared" si="86"/>
        <v>3.6667077461197017</v>
      </c>
    </row>
    <row r="98" spans="1:13" x14ac:dyDescent="0.15">
      <c r="A98" s="1"/>
    </row>
    <row r="99" spans="1:13" x14ac:dyDescent="0.15">
      <c r="A99" s="1"/>
    </row>
    <row r="100" spans="1:13" x14ac:dyDescent="0.15">
      <c r="A100" s="1"/>
    </row>
    <row r="101" spans="1:13" x14ac:dyDescent="0.15">
      <c r="A101" s="1"/>
    </row>
    <row r="102" spans="1:13" x14ac:dyDescent="0.15">
      <c r="A102" s="1"/>
    </row>
    <row r="103" spans="1:13" x14ac:dyDescent="0.15">
      <c r="A103" s="1"/>
    </row>
    <row r="104" spans="1:13" x14ac:dyDescent="0.15">
      <c r="A104" s="1"/>
    </row>
    <row r="105" spans="1:13" x14ac:dyDescent="0.15">
      <c r="A105" s="1"/>
    </row>
    <row r="106" spans="1:13" x14ac:dyDescent="0.15">
      <c r="A106" s="1"/>
    </row>
    <row r="107" spans="1:13" x14ac:dyDescent="0.15">
      <c r="A107" s="1"/>
    </row>
    <row r="108" spans="1:13" x14ac:dyDescent="0.15">
      <c r="A108" s="1"/>
    </row>
    <row r="109" spans="1:13" x14ac:dyDescent="0.15">
      <c r="A109" s="1"/>
    </row>
    <row r="110" spans="1:13" x14ac:dyDescent="0.15">
      <c r="A110" s="1"/>
    </row>
    <row r="111" spans="1:13" x14ac:dyDescent="0.15">
      <c r="A111" s="1"/>
    </row>
    <row r="112" spans="1:13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682C9-65A9-4B3E-82BB-DC291C6FEB92}">
  <sheetPr codeName="Sheet9"/>
  <dimension ref="A1:M12854"/>
  <sheetViews>
    <sheetView workbookViewId="0">
      <selection activeCell="E3" sqref="E3"/>
    </sheetView>
  </sheetViews>
  <sheetFormatPr defaultColWidth="12" defaultRowHeight="12" x14ac:dyDescent="0.15"/>
  <cols>
    <col min="3" max="3" width="11.44140625" customWidth="1"/>
    <col min="4" max="14" width="6.88671875" customWidth="1"/>
    <col min="15" max="15" width="16.88671875" bestFit="1" customWidth="1"/>
  </cols>
  <sheetData>
    <row r="1" spans="1:13" x14ac:dyDescent="0.15">
      <c r="A1" s="3" t="s">
        <v>13</v>
      </c>
      <c r="C1" s="3" t="s">
        <v>14</v>
      </c>
      <c r="F1" s="3" t="s">
        <v>21</v>
      </c>
    </row>
    <row r="2" spans="1:13" x14ac:dyDescent="0.15">
      <c r="B2" t="s">
        <v>2</v>
      </c>
      <c r="C2">
        <v>0.1</v>
      </c>
      <c r="D2" t="s">
        <v>16</v>
      </c>
      <c r="E2" s="1">
        <f>+C28</f>
        <v>130</v>
      </c>
    </row>
    <row r="3" spans="1:13" x14ac:dyDescent="0.15">
      <c r="B3" t="s">
        <v>8</v>
      </c>
      <c r="C3">
        <v>0</v>
      </c>
      <c r="D3" t="s">
        <v>17</v>
      </c>
      <c r="E3">
        <f>+C2-C3</f>
        <v>0.1</v>
      </c>
    </row>
    <row r="4" spans="1:13" x14ac:dyDescent="0.15">
      <c r="B4" t="s">
        <v>3</v>
      </c>
      <c r="C4">
        <v>0.1</v>
      </c>
    </row>
    <row r="5" spans="1:13" x14ac:dyDescent="0.15">
      <c r="B5" t="s">
        <v>4</v>
      </c>
      <c r="C5">
        <v>100</v>
      </c>
    </row>
    <row r="6" spans="1:13" x14ac:dyDescent="0.15">
      <c r="C6" t="s">
        <v>6</v>
      </c>
    </row>
    <row r="7" spans="1:13" x14ac:dyDescent="0.15">
      <c r="C7" t="s">
        <v>5</v>
      </c>
      <c r="D7" s="2">
        <v>1E-4</v>
      </c>
      <c r="E7" s="2">
        <f>+D7+0.1</f>
        <v>0.10010000000000001</v>
      </c>
      <c r="F7" s="2">
        <f t="shared" ref="F7:M7" si="0">+E7+0.1</f>
        <v>0.2001</v>
      </c>
      <c r="G7" s="2">
        <f t="shared" si="0"/>
        <v>0.30010000000000003</v>
      </c>
      <c r="H7" s="2">
        <f t="shared" si="0"/>
        <v>0.40010000000000001</v>
      </c>
      <c r="I7" s="2">
        <f t="shared" si="0"/>
        <v>0.50009999999999999</v>
      </c>
      <c r="J7" s="2">
        <f t="shared" si="0"/>
        <v>0.60009999999999997</v>
      </c>
      <c r="K7" s="2">
        <f t="shared" si="0"/>
        <v>0.70009999999999994</v>
      </c>
      <c r="L7" s="2">
        <f t="shared" si="0"/>
        <v>0.80009999999999992</v>
      </c>
      <c r="M7" s="2">
        <f t="shared" si="0"/>
        <v>0.9000999999999999</v>
      </c>
    </row>
    <row r="8" spans="1:13" x14ac:dyDescent="0.15">
      <c r="C8" s="1">
        <v>70</v>
      </c>
      <c r="D8" s="2">
        <f t="shared" ref="D8:M8" si="1">EXP(-$C$2*D$7)*($E$2-$C$5)+$C8*EXP(-$C$3*(D$7))*NORMSDIST(D54)-$E$2*EXP(-$C$2*(D$7))*NORMSDIST(D77)+D31</f>
        <v>29.999700001499995</v>
      </c>
      <c r="E8" s="2">
        <f t="shared" si="1"/>
        <v>29.701197999009988</v>
      </c>
      <c r="F8" s="2">
        <f t="shared" si="1"/>
        <v>29.405666141070959</v>
      </c>
      <c r="G8" s="2">
        <f t="shared" si="1"/>
        <v>29.113074874250845</v>
      </c>
      <c r="H8" s="2">
        <f t="shared" si="1"/>
        <v>28.823394939179131</v>
      </c>
      <c r="I8" s="2">
        <f t="shared" si="1"/>
        <v>28.53659736762091</v>
      </c>
      <c r="J8" s="2">
        <f t="shared" si="1"/>
        <v>28.252653479580495</v>
      </c>
      <c r="K8" s="2">
        <f t="shared" si="1"/>
        <v>27.971534880485354</v>
      </c>
      <c r="L8" s="2">
        <f t="shared" si="1"/>
        <v>27.693213460025607</v>
      </c>
      <c r="M8" s="2">
        <f t="shared" si="1"/>
        <v>27.417661412018202</v>
      </c>
    </row>
    <row r="9" spans="1:13" x14ac:dyDescent="0.15">
      <c r="C9" s="1">
        <f>+C8+3</f>
        <v>73</v>
      </c>
      <c r="D9" s="2">
        <f t="shared" ref="D9:M9" si="2">EXP(-$C$2*D$7)*($E$2-$C$5)+$C9*EXP(-$C$3*(D$7))*NORMSDIST(D55)-$E$2*EXP(-$C$2*(D$7))*NORMSDIST(D78)+D32</f>
        <v>29.999700001499995</v>
      </c>
      <c r="E9" s="2">
        <f t="shared" si="2"/>
        <v>29.701197999009988</v>
      </c>
      <c r="F9" s="2">
        <f t="shared" si="2"/>
        <v>29.405666141070959</v>
      </c>
      <c r="G9" s="2">
        <f t="shared" si="2"/>
        <v>29.113074874250845</v>
      </c>
      <c r="H9" s="2">
        <f t="shared" si="2"/>
        <v>28.823394939179131</v>
      </c>
      <c r="I9" s="2">
        <f t="shared" si="2"/>
        <v>28.536597367620985</v>
      </c>
      <c r="J9" s="2">
        <f t="shared" si="2"/>
        <v>28.252653479603847</v>
      </c>
      <c r="K9" s="2">
        <f t="shared" si="2"/>
        <v>27.971534881946141</v>
      </c>
      <c r="L9" s="2">
        <f t="shared" si="2"/>
        <v>27.69321349279161</v>
      </c>
      <c r="M9" s="2">
        <f t="shared" si="2"/>
        <v>27.417661781615902</v>
      </c>
    </row>
    <row r="10" spans="1:13" x14ac:dyDescent="0.15">
      <c r="C10" s="1">
        <f t="shared" ref="C10:C28" si="3">+C9+3</f>
        <v>76</v>
      </c>
      <c r="D10" s="2">
        <f t="shared" ref="D10:M10" si="4">EXP(-$C$2*D$7)*($E$2-$C$5)+$C10*EXP(-$C$3*(D$7))*NORMSDIST(D56)-$E$2*EXP(-$C$2*(D$7))*NORMSDIST(D79)+D33</f>
        <v>29.999700001499995</v>
      </c>
      <c r="E10" s="2">
        <f t="shared" si="4"/>
        <v>29.701197999009988</v>
      </c>
      <c r="F10" s="2">
        <f t="shared" si="4"/>
        <v>29.405666141070959</v>
      </c>
      <c r="G10" s="2">
        <f t="shared" si="4"/>
        <v>29.113074874250845</v>
      </c>
      <c r="H10" s="2">
        <f t="shared" si="4"/>
        <v>28.823394939179131</v>
      </c>
      <c r="I10" s="2">
        <f t="shared" si="4"/>
        <v>28.536597367626062</v>
      </c>
      <c r="J10" s="2">
        <f t="shared" si="4"/>
        <v>28.252653480369936</v>
      </c>
      <c r="K10" s="2">
        <f t="shared" si="4"/>
        <v>27.971534909904147</v>
      </c>
      <c r="L10" s="2">
        <f t="shared" si="4"/>
        <v>27.693213910791066</v>
      </c>
      <c r="M10" s="2">
        <f t="shared" si="4"/>
        <v>27.417665217327166</v>
      </c>
    </row>
    <row r="11" spans="1:13" x14ac:dyDescent="0.15">
      <c r="C11" s="1">
        <f t="shared" si="3"/>
        <v>79</v>
      </c>
      <c r="D11" s="2">
        <f t="shared" ref="D11:M11" si="5">EXP(-$C$2*D$7)*($E$2-$C$5)+$C11*EXP(-$C$3*(D$7))*NORMSDIST(D57)-$E$2*EXP(-$C$2*(D$7))*NORMSDIST(D80)+D34</f>
        <v>29.999700001499995</v>
      </c>
      <c r="E11" s="2">
        <f t="shared" si="5"/>
        <v>29.701197999009988</v>
      </c>
      <c r="F11" s="2">
        <f t="shared" si="5"/>
        <v>29.405666141070959</v>
      </c>
      <c r="G11" s="2">
        <f t="shared" si="5"/>
        <v>29.113074874250845</v>
      </c>
      <c r="H11" s="2">
        <f t="shared" si="5"/>
        <v>28.823394939179476</v>
      </c>
      <c r="I11" s="2">
        <f t="shared" si="5"/>
        <v>28.536597367848582</v>
      </c>
      <c r="J11" s="2">
        <f t="shared" si="5"/>
        <v>28.252653497491874</v>
      </c>
      <c r="K11" s="2">
        <f t="shared" si="5"/>
        <v>27.971535295511373</v>
      </c>
      <c r="L11" s="2">
        <f t="shared" si="5"/>
        <v>27.69321791943349</v>
      </c>
      <c r="M11" s="2">
        <f t="shared" si="5"/>
        <v>27.417690030807417</v>
      </c>
    </row>
    <row r="12" spans="1:13" x14ac:dyDescent="0.15">
      <c r="C12" s="1">
        <f t="shared" si="3"/>
        <v>82</v>
      </c>
      <c r="D12" s="2">
        <f t="shared" ref="D12:M12" si="6">EXP(-$C$2*D$7)*($E$2-$C$5)+$C12*EXP(-$C$3*(D$7))*NORMSDIST(D58)-$E$2*EXP(-$C$2*(D$7))*NORMSDIST(D81)+D35</f>
        <v>29.999700001499995</v>
      </c>
      <c r="E12" s="2">
        <f t="shared" si="6"/>
        <v>29.701197999009988</v>
      </c>
      <c r="F12" s="2">
        <f t="shared" si="6"/>
        <v>29.405666141070959</v>
      </c>
      <c r="G12" s="2">
        <f t="shared" si="6"/>
        <v>29.113074874250845</v>
      </c>
      <c r="H12" s="2">
        <f t="shared" si="6"/>
        <v>28.823394939203759</v>
      </c>
      <c r="I12" s="2">
        <f t="shared" si="6"/>
        <v>28.536597374274141</v>
      </c>
      <c r="J12" s="2">
        <f t="shared" si="6"/>
        <v>28.252653768274754</v>
      </c>
      <c r="K12" s="2">
        <f t="shared" si="6"/>
        <v>27.971539254831256</v>
      </c>
      <c r="L12" s="2">
        <f t="shared" si="6"/>
        <v>27.693247652117797</v>
      </c>
      <c r="M12" s="2">
        <f t="shared" si="6"/>
        <v>27.417832827909816</v>
      </c>
    </row>
    <row r="13" spans="1:13" x14ac:dyDescent="0.15">
      <c r="C13" s="1">
        <f t="shared" si="3"/>
        <v>85</v>
      </c>
      <c r="D13" s="2">
        <f t="shared" ref="D13:M13" si="7">EXP(-$C$2*D$7)*($E$2-$C$5)+$C13*EXP(-$C$3*(D$7))*NORMSDIST(D59)-$E$2*EXP(-$C$2*(D$7))*NORMSDIST(D82)+D36</f>
        <v>29.999700001499995</v>
      </c>
      <c r="E13" s="2">
        <f t="shared" si="7"/>
        <v>29.701197999009988</v>
      </c>
      <c r="F13" s="2">
        <f t="shared" si="7"/>
        <v>29.405666141070959</v>
      </c>
      <c r="G13" s="2">
        <f t="shared" si="7"/>
        <v>29.113074874251247</v>
      </c>
      <c r="H13" s="2">
        <f t="shared" si="7"/>
        <v>28.823394940277069</v>
      </c>
      <c r="I13" s="2">
        <f t="shared" si="7"/>
        <v>28.536597501575958</v>
      </c>
      <c r="J13" s="2">
        <f t="shared" si="7"/>
        <v>28.252656901238751</v>
      </c>
      <c r="K13" s="2">
        <f t="shared" si="7"/>
        <v>27.971570395658787</v>
      </c>
      <c r="L13" s="2">
        <f t="shared" si="7"/>
        <v>27.69342253272627</v>
      </c>
      <c r="M13" s="2">
        <f t="shared" si="7"/>
        <v>27.418502360479643</v>
      </c>
    </row>
    <row r="14" spans="1:13" x14ac:dyDescent="0.15">
      <c r="C14" s="1">
        <f t="shared" si="3"/>
        <v>88</v>
      </c>
      <c r="D14" s="2">
        <f t="shared" ref="D14:M14" si="8">EXP(-$C$2*D$7)*($E$2-$C$5)+$C14*EXP(-$C$3*(D$7))*NORMSDIST(D60)-$E$2*EXP(-$C$2*(D$7))*NORMSDIST(D83)+D37</f>
        <v>29.999700001499995</v>
      </c>
      <c r="E14" s="2">
        <f t="shared" si="8"/>
        <v>29.701197999009988</v>
      </c>
      <c r="F14" s="2">
        <f t="shared" si="8"/>
        <v>29.405666141070959</v>
      </c>
      <c r="G14" s="2">
        <f t="shared" si="8"/>
        <v>29.113074874289119</v>
      </c>
      <c r="H14" s="2">
        <f t="shared" si="8"/>
        <v>28.823394971180175</v>
      </c>
      <c r="I14" s="2">
        <f t="shared" si="8"/>
        <v>28.536599294122947</v>
      </c>
      <c r="J14" s="2">
        <f t="shared" si="8"/>
        <v>28.252684211244087</v>
      </c>
      <c r="K14" s="2">
        <f t="shared" si="8"/>
        <v>27.971762805830135</v>
      </c>
      <c r="L14" s="2">
        <f t="shared" si="8"/>
        <v>27.694256447868021</v>
      </c>
      <c r="M14" s="2">
        <f t="shared" si="8"/>
        <v>27.421110889651569</v>
      </c>
    </row>
    <row r="15" spans="1:13" x14ac:dyDescent="0.15">
      <c r="C15" s="1">
        <f t="shared" si="3"/>
        <v>91</v>
      </c>
      <c r="D15" s="2">
        <f t="shared" ref="D15:M15" si="9">EXP(-$C$2*D$7)*($E$2-$C$5)+$C15*EXP(-$C$3*(D$7))*NORMSDIST(D61)-$E$2*EXP(-$C$2*(D$7))*NORMSDIST(D84)+D38</f>
        <v>29.999700001499995</v>
      </c>
      <c r="E15" s="2">
        <f t="shared" si="9"/>
        <v>29.701197999009988</v>
      </c>
      <c r="F15" s="2">
        <f t="shared" si="9"/>
        <v>29.405666141070991</v>
      </c>
      <c r="G15" s="2">
        <f t="shared" si="9"/>
        <v>29.113074876404443</v>
      </c>
      <c r="H15" s="2">
        <f t="shared" si="9"/>
        <v>28.82339557384379</v>
      </c>
      <c r="I15" s="2">
        <f t="shared" si="9"/>
        <v>28.536617803797629</v>
      </c>
      <c r="J15" s="2">
        <f t="shared" si="9"/>
        <v>28.252868309770253</v>
      </c>
      <c r="K15" s="2">
        <f t="shared" si="9"/>
        <v>27.972717908723208</v>
      </c>
      <c r="L15" s="2">
        <f t="shared" si="9"/>
        <v>27.697544341645365</v>
      </c>
      <c r="M15" s="2">
        <f t="shared" si="9"/>
        <v>27.429705089715021</v>
      </c>
    </row>
    <row r="16" spans="1:13" x14ac:dyDescent="0.15">
      <c r="C16" s="1">
        <f t="shared" si="3"/>
        <v>94</v>
      </c>
      <c r="D16" s="2">
        <f t="shared" ref="D16:M16" si="10">EXP(-$C$2*D$7)*($E$2-$C$5)+$C16*EXP(-$C$3*(D$7))*NORMSDIST(D62)-$E$2*EXP(-$C$2*(D$7))*NORMSDIST(D85)+D39</f>
        <v>29.999700001499995</v>
      </c>
      <c r="E16" s="2">
        <f t="shared" si="10"/>
        <v>29.701197999009988</v>
      </c>
      <c r="F16" s="2">
        <f t="shared" si="10"/>
        <v>29.405666141077763</v>
      </c>
      <c r="G16" s="2">
        <f t="shared" si="10"/>
        <v>29.11307494985866</v>
      </c>
      <c r="H16" s="2">
        <f t="shared" si="10"/>
        <v>28.823403816428268</v>
      </c>
      <c r="I16" s="2">
        <f t="shared" si="10"/>
        <v>28.536761921989093</v>
      </c>
      <c r="J16" s="2">
        <f t="shared" si="10"/>
        <v>28.253850637003431</v>
      </c>
      <c r="K16" s="2">
        <f t="shared" si="10"/>
        <v>27.976603894845113</v>
      </c>
      <c r="L16" s="2">
        <f t="shared" si="10"/>
        <v>27.708453110409163</v>
      </c>
      <c r="M16" s="2">
        <f t="shared" si="10"/>
        <v>27.454028343224188</v>
      </c>
    </row>
    <row r="17" spans="1:13" x14ac:dyDescent="0.15">
      <c r="C17" s="1">
        <f t="shared" si="3"/>
        <v>97</v>
      </c>
      <c r="D17" s="2">
        <f t="shared" ref="D17:M17" si="11">EXP(-$C$2*D$7)*($E$2-$C$5)+$C17*EXP(-$C$3*(D$7))*NORMSDIST(D63)-$E$2*EXP(-$C$2*(D$7))*NORMSDIST(D86)+D40</f>
        <v>29.999700001499995</v>
      </c>
      <c r="E17" s="2">
        <f t="shared" si="11"/>
        <v>29.701197999009988</v>
      </c>
      <c r="F17" s="2">
        <f t="shared" si="11"/>
        <v>29.405666141853164</v>
      </c>
      <c r="G17" s="2">
        <f t="shared" si="11"/>
        <v>29.113076602703909</v>
      </c>
      <c r="H17" s="2">
        <f t="shared" si="11"/>
        <v>28.823485376972357</v>
      </c>
      <c r="I17" s="2">
        <f t="shared" si="11"/>
        <v>28.537629436446306</v>
      </c>
      <c r="J17" s="2">
        <f t="shared" si="11"/>
        <v>28.258087316612666</v>
      </c>
      <c r="K17" s="2">
        <f t="shared" si="11"/>
        <v>27.989798975961097</v>
      </c>
      <c r="L17" s="2">
        <f t="shared" si="11"/>
        <v>27.739397523569508</v>
      </c>
      <c r="M17" s="2">
        <f t="shared" si="11"/>
        <v>27.514006498793989</v>
      </c>
    </row>
    <row r="18" spans="1:13" x14ac:dyDescent="0.15">
      <c r="C18" s="1">
        <f t="shared" si="3"/>
        <v>100</v>
      </c>
      <c r="D18" s="2">
        <f t="shared" ref="D18:M18" si="12">EXP(-$C$2*D$7)*($E$2-$C$5)+$C18*EXP(-$C$3*(D$7))*NORMSDIST(D64)-$E$2*EXP(-$C$2*(D$7))*NORMSDIST(D87)+D41</f>
        <v>29.999700001499995</v>
      </c>
      <c r="E18" s="2">
        <f t="shared" si="12"/>
        <v>29.701197999009988</v>
      </c>
      <c r="F18" s="2">
        <f t="shared" si="12"/>
        <v>29.405666190650674</v>
      </c>
      <c r="G18" s="2">
        <f t="shared" si="12"/>
        <v>29.11310161809218</v>
      </c>
      <c r="H18" s="2">
        <f t="shared" si="12"/>
        <v>28.824085830017896</v>
      </c>
      <c r="I18" s="2">
        <f t="shared" si="12"/>
        <v>28.541758563741215</v>
      </c>
      <c r="J18" s="2">
        <f t="shared" si="12"/>
        <v>28.273138615888961</v>
      </c>
      <c r="K18" s="2">
        <f t="shared" si="12"/>
        <v>28.027806881118778</v>
      </c>
      <c r="L18" s="2">
        <f t="shared" si="12"/>
        <v>27.815532005210734</v>
      </c>
      <c r="M18" s="2">
        <f t="shared" si="12"/>
        <v>27.644533702546926</v>
      </c>
    </row>
    <row r="19" spans="1:13" x14ac:dyDescent="0.15">
      <c r="C19" s="1">
        <f t="shared" si="3"/>
        <v>103</v>
      </c>
      <c r="D19" s="2">
        <f t="shared" ref="D19:M19" si="13">EXP(-$C$2*D$7)*($E$2-$C$5)+$C19*EXP(-$C$3*(D$7))*NORMSDIST(D65)-$E$2*EXP(-$C$2*(D$7))*NORMSDIST(D88)+D42</f>
        <v>29.999700001499995</v>
      </c>
      <c r="E19" s="2">
        <f t="shared" si="13"/>
        <v>29.701197999010898</v>
      </c>
      <c r="F19" s="2">
        <f t="shared" si="13"/>
        <v>29.405667966020772</v>
      </c>
      <c r="G19" s="2">
        <f t="shared" si="13"/>
        <v>29.113364966343326</v>
      </c>
      <c r="H19" s="2">
        <f t="shared" si="13"/>
        <v>28.827459234437338</v>
      </c>
      <c r="I19" s="2">
        <f t="shared" si="13"/>
        <v>28.557620470232262</v>
      </c>
      <c r="J19" s="2">
        <f t="shared" si="13"/>
        <v>28.317949431693386</v>
      </c>
      <c r="K19" s="2">
        <f t="shared" si="13"/>
        <v>28.122073003105331</v>
      </c>
      <c r="L19" s="2">
        <f t="shared" si="13"/>
        <v>27.980149901522005</v>
      </c>
      <c r="M19" s="2">
        <f t="shared" si="13"/>
        <v>27.898192581780481</v>
      </c>
    </row>
    <row r="20" spans="1:13" x14ac:dyDescent="0.15">
      <c r="C20" s="1">
        <f t="shared" si="3"/>
        <v>106</v>
      </c>
      <c r="D20" s="2">
        <f t="shared" ref="D20:M20" si="14">EXP(-$C$2*D$7)*($E$2-$C$5)+$C20*EXP(-$C$3*(D$7))*NORMSDIST(D66)-$E$2*EXP(-$C$2*(D$7))*NORMSDIST(D89)+D43</f>
        <v>29.999700001499995</v>
      </c>
      <c r="E20" s="2">
        <f t="shared" si="14"/>
        <v>29.701197999479898</v>
      </c>
      <c r="F20" s="2">
        <f t="shared" si="14"/>
        <v>29.405707058096691</v>
      </c>
      <c r="G20" s="2">
        <f t="shared" si="14"/>
        <v>29.115353124257435</v>
      </c>
      <c r="H20" s="2">
        <f t="shared" si="14"/>
        <v>28.84226047627692</v>
      </c>
      <c r="I20" s="2">
        <f t="shared" si="14"/>
        <v>28.607729177271711</v>
      </c>
      <c r="J20" s="2">
        <f t="shared" si="14"/>
        <v>28.431534529873481</v>
      </c>
      <c r="K20" s="2">
        <f t="shared" si="14"/>
        <v>28.326156168977608</v>
      </c>
      <c r="L20" s="2">
        <f t="shared" si="14"/>
        <v>28.296759070648871</v>
      </c>
      <c r="M20" s="2">
        <f t="shared" si="14"/>
        <v>28.343180726559186</v>
      </c>
    </row>
    <row r="21" spans="1:13" x14ac:dyDescent="0.15">
      <c r="C21" s="1">
        <f t="shared" si="3"/>
        <v>109</v>
      </c>
      <c r="D21" s="2">
        <f t="shared" ref="D21:M21" si="15">EXP(-$C$2*D$7)*($E$2-$C$5)+$C21*EXP(-$C$3*(D$7))*NORMSDIST(D67)-$E$2*EXP(-$C$2*(D$7))*NORMSDIST(D90)+D44</f>
        <v>29.999700001499995</v>
      </c>
      <c r="E21" s="2">
        <f t="shared" si="15"/>
        <v>29.701198094754837</v>
      </c>
      <c r="F21" s="2">
        <f t="shared" si="15"/>
        <v>29.406250148617477</v>
      </c>
      <c r="G21" s="2">
        <f t="shared" si="15"/>
        <v>29.12642217878766</v>
      </c>
      <c r="H21" s="2">
        <f t="shared" si="15"/>
        <v>28.894072398525601</v>
      </c>
      <c r="I21" s="2">
        <f t="shared" si="15"/>
        <v>28.740182665081583</v>
      </c>
      <c r="J21" s="2">
        <f t="shared" si="15"/>
        <v>28.680280738547129</v>
      </c>
      <c r="K21" s="2">
        <f t="shared" si="15"/>
        <v>28.71677542548279</v>
      </c>
      <c r="L21" s="2">
        <f t="shared" si="15"/>
        <v>28.844539964486945</v>
      </c>
      <c r="M21" s="2">
        <f t="shared" si="15"/>
        <v>29.055016051126461</v>
      </c>
    </row>
    <row r="22" spans="1:13" x14ac:dyDescent="0.15">
      <c r="C22" s="1">
        <f t="shared" si="3"/>
        <v>112</v>
      </c>
      <c r="D22" s="2">
        <f t="shared" ref="D22:M22" si="16">EXP(-$C$2*D$7)*($E$2-$C$5)+$C22*EXP(-$C$3*(D$7))*NORMSDIST(D68)-$E$2*EXP(-$C$2*(D$7))*NORMSDIST(D91)+D45</f>
        <v>29.999700001499995</v>
      </c>
      <c r="E22" s="2">
        <f t="shared" si="16"/>
        <v>29.701206330081387</v>
      </c>
      <c r="F22" s="2">
        <f t="shared" si="16"/>
        <v>29.411195813589739</v>
      </c>
      <c r="G22" s="2">
        <f t="shared" si="16"/>
        <v>29.17306264271744</v>
      </c>
      <c r="H22" s="2">
        <f t="shared" si="16"/>
        <v>29.041675322221217</v>
      </c>
      <c r="I22" s="2">
        <f t="shared" si="16"/>
        <v>29.037930801452351</v>
      </c>
      <c r="J22" s="2">
        <f t="shared" si="16"/>
        <v>29.157431325912714</v>
      </c>
      <c r="K22" s="2">
        <f t="shared" si="16"/>
        <v>29.385706923256251</v>
      </c>
      <c r="L22" s="2">
        <f t="shared" si="16"/>
        <v>29.706166842069429</v>
      </c>
      <c r="M22" s="2">
        <f t="shared" si="16"/>
        <v>30.1032682580786</v>
      </c>
    </row>
    <row r="23" spans="1:13" x14ac:dyDescent="0.15">
      <c r="C23" s="1">
        <f t="shared" si="3"/>
        <v>115</v>
      </c>
      <c r="D23" s="2">
        <f t="shared" ref="D23:M23" si="17">EXP(-$C$2*D$7)*($E$2-$C$5)+$C23*EXP(-$C$3*(D$7))*NORMSDIST(D69)-$E$2*EXP(-$C$2*(D$7))*NORMSDIST(D92)+D46</f>
        <v>29.999700001499995</v>
      </c>
      <c r="E23" s="2">
        <f t="shared" si="17"/>
        <v>29.701531706621836</v>
      </c>
      <c r="F23" s="2">
        <f t="shared" si="17"/>
        <v>29.441785167349494</v>
      </c>
      <c r="G23" s="2">
        <f t="shared" si="17"/>
        <v>29.325463755840751</v>
      </c>
      <c r="H23" s="2">
        <f t="shared" si="17"/>
        <v>29.390374982606939</v>
      </c>
      <c r="I23" s="2">
        <f t="shared" si="17"/>
        <v>29.615953645517035</v>
      </c>
      <c r="J23" s="2">
        <f t="shared" si="17"/>
        <v>29.969668990809403</v>
      </c>
      <c r="K23" s="2">
        <f t="shared" si="17"/>
        <v>30.422326608525186</v>
      </c>
      <c r="L23" s="2">
        <f t="shared" si="17"/>
        <v>30.950754022126425</v>
      </c>
      <c r="M23" s="2">
        <f t="shared" si="17"/>
        <v>31.537188059047914</v>
      </c>
    </row>
    <row r="24" spans="1:13" x14ac:dyDescent="0.15">
      <c r="C24" s="1">
        <f t="shared" si="3"/>
        <v>118</v>
      </c>
      <c r="D24" s="2">
        <f t="shared" ref="D24:M24" si="18">EXP(-$C$2*D$7)*($E$2-$C$5)+$C24*EXP(-$C$3*(D$7))*NORMSDIST(D70)-$E$2*EXP(-$C$2*(D$7))*NORMSDIST(D93)+D47</f>
        <v>29.999700001499995</v>
      </c>
      <c r="E24" s="2">
        <f t="shared" si="18"/>
        <v>29.707813179256576</v>
      </c>
      <c r="F24" s="2">
        <f t="shared" si="18"/>
        <v>29.574685810145251</v>
      </c>
      <c r="G24" s="2">
        <f t="shared" si="18"/>
        <v>29.720754497110757</v>
      </c>
      <c r="H24" s="2">
        <f t="shared" si="18"/>
        <v>30.085943699438783</v>
      </c>
      <c r="I24" s="2">
        <f t="shared" si="18"/>
        <v>30.59945844200821</v>
      </c>
      <c r="J24" s="2">
        <f t="shared" si="18"/>
        <v>31.212162877101747</v>
      </c>
      <c r="K24" s="2">
        <f t="shared" si="18"/>
        <v>31.891964816156914</v>
      </c>
      <c r="L24" s="2">
        <f t="shared" si="18"/>
        <v>32.617699549416038</v>
      </c>
      <c r="M24" s="2">
        <f t="shared" si="18"/>
        <v>33.375066780238825</v>
      </c>
    </row>
    <row r="25" spans="1:13" x14ac:dyDescent="0.15">
      <c r="C25" s="1">
        <f t="shared" si="3"/>
        <v>121</v>
      </c>
      <c r="D25" s="2">
        <f t="shared" ref="D25:M25" si="19">EXP(-$C$2*D$7)*($E$2-$C$5)+$C25*EXP(-$C$3*(D$7))*NORMSDIST(D71)-$E$2*EXP(-$C$2*(D$7))*NORMSDIST(D94)+D48</f>
        <v>29.999700001499995</v>
      </c>
      <c r="E25" s="2">
        <f t="shared" si="19"/>
        <v>29.770937346083016</v>
      </c>
      <c r="F25" s="2">
        <f t="shared" si="19"/>
        <v>29.993783034494101</v>
      </c>
      <c r="G25" s="2">
        <f t="shared" si="19"/>
        <v>30.553420821338239</v>
      </c>
      <c r="H25" s="2">
        <f t="shared" si="19"/>
        <v>31.278412532031599</v>
      </c>
      <c r="I25" s="2">
        <f t="shared" si="19"/>
        <v>32.087570042583138</v>
      </c>
      <c r="J25" s="2">
        <f t="shared" si="19"/>
        <v>32.941259799971007</v>
      </c>
      <c r="K25" s="2">
        <f t="shared" si="19"/>
        <v>33.818499533196572</v>
      </c>
      <c r="L25" s="2">
        <f t="shared" si="19"/>
        <v>34.707394363733492</v>
      </c>
      <c r="M25" s="2">
        <f t="shared" si="19"/>
        <v>35.600832940782091</v>
      </c>
    </row>
    <row r="26" spans="1:13" x14ac:dyDescent="0.15">
      <c r="C26" s="1">
        <f t="shared" si="3"/>
        <v>124</v>
      </c>
      <c r="D26" s="2">
        <f t="shared" ref="D26:M26" si="20">EXP(-$C$2*D$7)*($E$2-$C$5)+$C26*EXP(-$C$3*(D$7))*NORMSDIST(D72)-$E$2*EXP(-$C$2*(D$7))*NORMSDIST(D95)+D49</f>
        <v>29.999700001499995</v>
      </c>
      <c r="E26" s="2">
        <f t="shared" si="20"/>
        <v>30.122352031179506</v>
      </c>
      <c r="F26" s="2">
        <f t="shared" si="20"/>
        <v>30.985179242371682</v>
      </c>
      <c r="G26" s="2">
        <f t="shared" si="20"/>
        <v>32.011006622487429</v>
      </c>
      <c r="H26" s="2">
        <f t="shared" si="20"/>
        <v>33.066837085692171</v>
      </c>
      <c r="I26" s="2">
        <f t="shared" si="20"/>
        <v>34.118941014843571</v>
      </c>
      <c r="J26" s="2">
        <f t="shared" si="20"/>
        <v>35.157091581597967</v>
      </c>
      <c r="K26" s="2">
        <f t="shared" si="20"/>
        <v>36.17825952577374</v>
      </c>
      <c r="L26" s="2">
        <f t="shared" si="20"/>
        <v>37.181938980334678</v>
      </c>
      <c r="M26" s="2">
        <f t="shared" si="20"/>
        <v>38.168552012541497</v>
      </c>
    </row>
    <row r="27" spans="1:13" x14ac:dyDescent="0.15">
      <c r="C27" s="1">
        <f t="shared" si="3"/>
        <v>127</v>
      </c>
      <c r="D27" s="2">
        <f t="shared" ref="D27:M27" si="21">EXP(-$C$2*D$7)*($E$2-$C$5)+$C27*EXP(-$C$3*(D$7))*NORMSDIST(D73)-$E$2*EXP(-$C$2*(D$7))*NORMSDIST(D96)+D50</f>
        <v>29.999700001499995</v>
      </c>
      <c r="E27" s="2">
        <f t="shared" si="21"/>
        <v>31.278869890393082</v>
      </c>
      <c r="F27" s="2">
        <f t="shared" si="21"/>
        <v>32.806272005968239</v>
      </c>
      <c r="G27" s="2">
        <f t="shared" si="21"/>
        <v>34.182375983303672</v>
      </c>
      <c r="H27" s="2">
        <f t="shared" si="21"/>
        <v>35.456154667364707</v>
      </c>
      <c r="I27" s="2">
        <f t="shared" si="21"/>
        <v>36.657374320782715</v>
      </c>
      <c r="J27" s="2">
        <f t="shared" si="21"/>
        <v>37.803882139628641</v>
      </c>
      <c r="K27" s="2">
        <f t="shared" si="21"/>
        <v>38.907124479019934</v>
      </c>
      <c r="L27" s="2">
        <f t="shared" si="21"/>
        <v>39.974880637306001</v>
      </c>
      <c r="M27" s="2">
        <f t="shared" si="21"/>
        <v>41.012685116725237</v>
      </c>
    </row>
    <row r="28" spans="1:13" x14ac:dyDescent="0.15">
      <c r="C28" s="1">
        <f t="shared" si="3"/>
        <v>130</v>
      </c>
      <c r="D28" s="2">
        <f t="shared" ref="D28:M28" si="22">EXP(-$C$2*D$7)*($E$2-$C$5)+$C28*EXP(-$C$3*(D$7))*NORMSDIST(D74)-$E$2*EXP(-$C$2*(D$7))*NORMSDIST(D97)+D51</f>
        <v>30.1041087054233</v>
      </c>
      <c r="E28" s="2">
        <f t="shared" si="22"/>
        <v>33.70066316828418</v>
      </c>
      <c r="F28" s="2">
        <f t="shared" si="22"/>
        <v>35.50365565809372</v>
      </c>
      <c r="G28" s="2">
        <f t="shared" si="22"/>
        <v>37.005285279100868</v>
      </c>
      <c r="H28" s="2">
        <f t="shared" si="22"/>
        <v>38.35342591302738</v>
      </c>
      <c r="I28" s="2">
        <f t="shared" si="22"/>
        <v>39.6044437829093</v>
      </c>
      <c r="J28" s="2">
        <f t="shared" si="22"/>
        <v>40.786774385976351</v>
      </c>
      <c r="K28" s="2">
        <f t="shared" si="22"/>
        <v>41.917025916975064</v>
      </c>
      <c r="L28" s="2">
        <f t="shared" si="22"/>
        <v>43.005833956115453</v>
      </c>
      <c r="M28" s="2">
        <f t="shared" si="22"/>
        <v>44.06045773295196</v>
      </c>
    </row>
    <row r="30" spans="1:13" x14ac:dyDescent="0.15">
      <c r="A30" s="1"/>
      <c r="D30" t="s">
        <v>15</v>
      </c>
      <c r="E30" t="s">
        <v>15</v>
      </c>
      <c r="F30" t="s">
        <v>15</v>
      </c>
      <c r="G30" t="s">
        <v>15</v>
      </c>
      <c r="H30" t="s">
        <v>15</v>
      </c>
      <c r="I30" t="s">
        <v>15</v>
      </c>
      <c r="J30" t="s">
        <v>15</v>
      </c>
      <c r="K30" t="s">
        <v>15</v>
      </c>
      <c r="L30" t="s">
        <v>15</v>
      </c>
      <c r="M30" t="s">
        <v>15</v>
      </c>
    </row>
    <row r="31" spans="1:13" x14ac:dyDescent="0.15">
      <c r="A31" s="1"/>
      <c r="C31" s="2"/>
      <c r="D31" s="2">
        <f t="shared" ref="D31:M31" si="23">+$C8*EXP(-$C$2*D$7)*$C$4^2/2/($E$3)*(-(($C8/$E$2)^(-2*($E$3)/$C$4^2))*NORMSDIST(D54-2*($E$3)/$C$4*SQRT(D$7))+EXP(($E$3)*D$7)*NORMSDIST(D54))</f>
        <v>0</v>
      </c>
      <c r="E31" s="2">
        <f t="shared" si="23"/>
        <v>1.0710395423435299E-83</v>
      </c>
      <c r="F31" s="2">
        <f t="shared" si="23"/>
        <v>9.9746823303660294E-42</v>
      </c>
      <c r="G31" s="2">
        <f t="shared" si="23"/>
        <v>1.2422541615813303E-27</v>
      </c>
      <c r="H31" s="2">
        <f t="shared" si="23"/>
        <v>1.535286172108976E-20</v>
      </c>
      <c r="I31" s="2">
        <f t="shared" si="23"/>
        <v>2.9160105635891117E-16</v>
      </c>
      <c r="J31" s="2">
        <f t="shared" si="23"/>
        <v>2.142916138082609E-13</v>
      </c>
      <c r="K31" s="2">
        <f t="shared" si="23"/>
        <v>2.4377733922378209E-11</v>
      </c>
      <c r="L31" s="2">
        <f t="shared" si="23"/>
        <v>8.603281189053992E-10</v>
      </c>
      <c r="M31" s="2">
        <f t="shared" si="23"/>
        <v>1.3873879882232141E-8</v>
      </c>
    </row>
    <row r="32" spans="1:13" x14ac:dyDescent="0.15">
      <c r="A32" s="1"/>
      <c r="D32" s="2">
        <f t="shared" ref="D32:M32" si="24">+$C9*EXP(-$C$2*D$7)*$C$4^2/2/($E$3)*(-(($C9/$E$2)^(-2*($E$3)/$C$4^2))*NORMSDIST(D55-2*($E$3)/$C$4*SQRT(D$7))+EXP(($E$3)*D$7)*NORMSDIST(D55))</f>
        <v>0</v>
      </c>
      <c r="E32" s="2">
        <f t="shared" si="24"/>
        <v>6.3943932705727841E-73</v>
      </c>
      <c r="F32" s="2">
        <f t="shared" si="24"/>
        <v>2.1524206550606156E-36</v>
      </c>
      <c r="G32" s="2">
        <f t="shared" si="24"/>
        <v>4.1003850328675082E-24</v>
      </c>
      <c r="H32" s="2">
        <f t="shared" si="24"/>
        <v>6.2623330626859585E-18</v>
      </c>
      <c r="I32" s="2">
        <f t="shared" si="24"/>
        <v>3.3910698931089925E-14</v>
      </c>
      <c r="J32" s="2">
        <f t="shared" si="24"/>
        <v>1.0792787510813576E-11</v>
      </c>
      <c r="K32" s="2">
        <f t="shared" si="24"/>
        <v>6.7528316370341445E-10</v>
      </c>
      <c r="L32" s="2">
        <f t="shared" si="24"/>
        <v>1.5219490785450191E-8</v>
      </c>
      <c r="M32" s="2">
        <f t="shared" si="24"/>
        <v>1.7315724661707887E-7</v>
      </c>
    </row>
    <row r="33" spans="1:13" x14ac:dyDescent="0.15">
      <c r="A33" s="1"/>
      <c r="D33" s="2">
        <f t="shared" ref="D33:M33" si="25">+$C10*EXP(-$C$2*D$7)*$C$4^2/2/($E$3)*(-(($C10/$E$2)^(-2*($E$3)/$C$4^2))*NORMSDIST(D56-2*($E$3)/$C$4*SQRT(D$7))+EXP(($E$3)*D$7)*NORMSDIST(D56))</f>
        <v>0</v>
      </c>
      <c r="E33" s="2">
        <f t="shared" si="25"/>
        <v>2.7131651689873528E-63</v>
      </c>
      <c r="F33" s="2">
        <f t="shared" si="25"/>
        <v>1.2497159611753884E-31</v>
      </c>
      <c r="G33" s="2">
        <f t="shared" si="25"/>
        <v>5.6768598821791483E-21</v>
      </c>
      <c r="H33" s="2">
        <f t="shared" si="25"/>
        <v>1.3377018314140589E-15</v>
      </c>
      <c r="I33" s="2">
        <f t="shared" si="25"/>
        <v>2.3593780183266914E-12</v>
      </c>
      <c r="J33" s="2">
        <f t="shared" si="25"/>
        <v>3.5540738193795547E-10</v>
      </c>
      <c r="K33" s="2">
        <f t="shared" si="25"/>
        <v>1.3030904671266138E-8</v>
      </c>
      <c r="L33" s="2">
        <f t="shared" si="25"/>
        <v>1.966878886509736E-7</v>
      </c>
      <c r="M33" s="2">
        <f t="shared" si="25"/>
        <v>1.6382507361795675E-6</v>
      </c>
    </row>
    <row r="34" spans="1:13" x14ac:dyDescent="0.15">
      <c r="A34" s="1"/>
      <c r="D34" s="2">
        <f t="shared" ref="D34:M34" si="26">+$C11*EXP(-$C$2*D$7)*$C$4^2/2/($E$3)*(-(($C11/$E$2)^(-2*($E$3)/$C$4^2))*NORMSDIST(D57-2*($E$3)/$C$4*SQRT(D$7))+EXP(($E$3)*D$7)*NORMSDIST(D57))</f>
        <v>0</v>
      </c>
      <c r="E34" s="2">
        <f t="shared" si="26"/>
        <v>1.0702550610066803E-54</v>
      </c>
      <c r="F34" s="2">
        <f t="shared" si="26"/>
        <v>2.2323619263110098E-27</v>
      </c>
      <c r="G34" s="2">
        <f t="shared" si="26"/>
        <v>3.6039011435993404E-18</v>
      </c>
      <c r="H34" s="2">
        <f t="shared" si="26"/>
        <v>1.5996040799972415E-13</v>
      </c>
      <c r="I34" s="2">
        <f t="shared" si="26"/>
        <v>1.0357773349927982E-10</v>
      </c>
      <c r="J34" s="2">
        <f t="shared" si="26"/>
        <v>7.9977985522989477E-9</v>
      </c>
      <c r="K34" s="2">
        <f t="shared" si="26"/>
        <v>1.8190856729256424E-7</v>
      </c>
      <c r="L34" s="2">
        <f t="shared" si="26"/>
        <v>1.9190877852136912E-6</v>
      </c>
      <c r="M34" s="2">
        <f t="shared" si="26"/>
        <v>1.2097195423148615E-5</v>
      </c>
    </row>
    <row r="35" spans="1:13" x14ac:dyDescent="0.15">
      <c r="A35" s="1"/>
      <c r="D35" s="2">
        <f t="shared" ref="D35:M35" si="27">+$C12*EXP(-$C$2*D$7)*$C$4^2/2/($E$3)*(-(($C12/$E$2)^(-2*($E$3)/$C$4^2))*NORMSDIST(D58-2*($E$3)/$C$4*SQRT(D$7))+EXP(($E$3)*D$7)*NORMSDIST(D58))</f>
        <v>0</v>
      </c>
      <c r="E35" s="2">
        <f t="shared" si="27"/>
        <v>4.9603293241636315E-47</v>
      </c>
      <c r="F35" s="2">
        <f t="shared" si="27"/>
        <v>1.3789682113299913E-23</v>
      </c>
      <c r="G35" s="2">
        <f t="shared" si="27"/>
        <v>1.1339477847557843E-15</v>
      </c>
      <c r="H35" s="2">
        <f t="shared" si="27"/>
        <v>1.1349196635822677E-11</v>
      </c>
      <c r="I35" s="2">
        <f t="shared" si="27"/>
        <v>3.0054210849140099E-9</v>
      </c>
      <c r="J35" s="2">
        <f t="shared" si="27"/>
        <v>1.2782623180762658E-7</v>
      </c>
      <c r="K35" s="2">
        <f t="shared" si="27"/>
        <v>1.8986296026563666E-6</v>
      </c>
      <c r="L35" s="2">
        <f t="shared" si="27"/>
        <v>1.4549311498182018E-5</v>
      </c>
      <c r="M35" s="2">
        <f t="shared" si="27"/>
        <v>7.1519067123442822E-5</v>
      </c>
    </row>
    <row r="36" spans="1:13" x14ac:dyDescent="0.15">
      <c r="A36" s="1"/>
      <c r="D36" s="2">
        <f t="shared" ref="D36:M36" si="28">+$C13*EXP(-$C$2*D$7)*$C$4^2/2/($E$3)*(-(($C13/$E$2)^(-2*($E$3)/$C$4^2))*NORMSDIST(D59-2*($E$3)/$C$4*SQRT(D$7))+EXP(($E$3)*D$7)*NORMSDIST(D59))</f>
        <v>0</v>
      </c>
      <c r="E36" s="2">
        <f t="shared" si="28"/>
        <v>3.3161317050698377E-40</v>
      </c>
      <c r="F36" s="2">
        <f t="shared" si="28"/>
        <v>3.2635616653836439E-20</v>
      </c>
      <c r="G36" s="2">
        <f t="shared" si="28"/>
        <v>1.8932053613036006E-13</v>
      </c>
      <c r="H36" s="2">
        <f t="shared" si="28"/>
        <v>5.027997121367801E-10</v>
      </c>
      <c r="I36" s="2">
        <f t="shared" si="28"/>
        <v>6.0036606009387875E-8</v>
      </c>
      <c r="J36" s="2">
        <f t="shared" si="28"/>
        <v>1.5010309118669536E-6</v>
      </c>
      <c r="K36" s="2">
        <f t="shared" si="28"/>
        <v>1.5251575796177314E-5</v>
      </c>
      <c r="L36" s="2">
        <f t="shared" si="28"/>
        <v>8.7901471645533742E-5</v>
      </c>
      <c r="M36" s="2">
        <f t="shared" si="28"/>
        <v>3.4619416808978609E-4</v>
      </c>
    </row>
    <row r="37" spans="1:13" x14ac:dyDescent="0.15">
      <c r="A37" s="1"/>
      <c r="D37" s="2">
        <f t="shared" ref="D37:M37" si="29">+$C14*EXP(-$C$2*D$7)*$C$4^2/2/($E$3)*(-(($C14/$E$2)^(-2*($E$3)/$C$4^2))*NORMSDIST(D60-2*($E$3)/$C$4*SQRT(D$7))+EXP(($E$3)*D$7)*NORMSDIST(D60))</f>
        <v>0</v>
      </c>
      <c r="E37" s="2">
        <f t="shared" si="29"/>
        <v>3.8307928008800283E-34</v>
      </c>
      <c r="F37" s="2">
        <f t="shared" si="29"/>
        <v>3.23896336259045E-17</v>
      </c>
      <c r="G37" s="2">
        <f t="shared" si="29"/>
        <v>1.7812233777713681E-11</v>
      </c>
      <c r="H37" s="2">
        <f t="shared" si="29"/>
        <v>1.4550346865264563E-8</v>
      </c>
      <c r="I37" s="2">
        <f t="shared" si="29"/>
        <v>8.5590846742245476E-7</v>
      </c>
      <c r="J37" s="2">
        <f t="shared" si="29"/>
        <v>1.3343681015999333E-5</v>
      </c>
      <c r="K37" s="2">
        <f t="shared" si="29"/>
        <v>9.673645898298411E-5</v>
      </c>
      <c r="L37" s="2">
        <f t="shared" si="29"/>
        <v>4.3276887703359043E-4</v>
      </c>
      <c r="M37" s="2">
        <f t="shared" si="29"/>
        <v>1.3995163322615559E-3</v>
      </c>
    </row>
    <row r="38" spans="1:13" x14ac:dyDescent="0.15">
      <c r="A38" s="1"/>
      <c r="D38" s="2">
        <f t="shared" ref="D38:M38" si="30">+$C15*EXP(-$C$2*D$7)*$C$4^2/2/($E$3)*(-(($C15/$E$2)^(-2*($E$3)/$C$4^2))*NORMSDIST(D61-2*($E$3)/$C$4*SQRT(D$7))+EXP(($E$3)*D$7)*NORMSDIST(D61))</f>
        <v>0</v>
      </c>
      <c r="E38" s="2">
        <f t="shared" si="30"/>
        <v>8.9716374496460377E-29</v>
      </c>
      <c r="F38" s="2">
        <f t="shared" si="30"/>
        <v>1.4603117722322702E-14</v>
      </c>
      <c r="G38" s="2">
        <f t="shared" si="30"/>
        <v>9.9614850728347817E-10</v>
      </c>
      <c r="H38" s="2">
        <f t="shared" si="30"/>
        <v>2.862628609199218E-7</v>
      </c>
      <c r="I38" s="2">
        <f t="shared" si="30"/>
        <v>8.99111437727678E-6</v>
      </c>
      <c r="J38" s="2">
        <f t="shared" si="30"/>
        <v>9.2219160108967201E-5</v>
      </c>
      <c r="K38" s="2">
        <f t="shared" si="30"/>
        <v>4.9561166328861584E-4</v>
      </c>
      <c r="L38" s="2">
        <f t="shared" si="30"/>
        <v>1.7711030081474109E-3</v>
      </c>
      <c r="M38" s="2">
        <f t="shared" si="30"/>
        <v>4.8088621416841398E-3</v>
      </c>
    </row>
    <row r="39" spans="1:13" x14ac:dyDescent="0.15">
      <c r="A39" s="1"/>
      <c r="D39" s="2">
        <f t="shared" ref="D39:M39" si="31">+$C16*EXP(-$C$2*D$7)*$C$4^2/2/($E$3)*(-(($C16/$E$2)^(-2*($E$3)/$C$4^2))*NORMSDIST(D62-2*($E$3)/$C$4*SQRT(D$7))+EXP(($E$3)*D$7)*NORMSDIST(D62))</f>
        <v>0</v>
      </c>
      <c r="E39" s="2">
        <f t="shared" si="31"/>
        <v>4.9097110674642129E-24</v>
      </c>
      <c r="F39" s="2">
        <f t="shared" si="31"/>
        <v>3.2117996007249401E-12</v>
      </c>
      <c r="G39" s="2">
        <f t="shared" si="31"/>
        <v>3.4727041552252472E-8</v>
      </c>
      <c r="H39" s="2">
        <f t="shared" si="31"/>
        <v>3.9679185673031724E-6</v>
      </c>
      <c r="I39" s="2">
        <f t="shared" si="31"/>
        <v>7.1608044463003235E-5</v>
      </c>
      <c r="J39" s="2">
        <f t="shared" si="31"/>
        <v>5.0738451017837171E-4</v>
      </c>
      <c r="K39" s="2">
        <f t="shared" si="31"/>
        <v>2.0931163449819648E-3</v>
      </c>
      <c r="L39" s="2">
        <f t="shared" si="31"/>
        <v>6.1329177266139451E-3</v>
      </c>
      <c r="M39" s="2">
        <f t="shared" si="31"/>
        <v>1.4267570510658554E-2</v>
      </c>
    </row>
    <row r="40" spans="1:13" x14ac:dyDescent="0.15">
      <c r="A40" s="1"/>
      <c r="D40" s="2">
        <f t="shared" ref="D40:M40" si="32">+$C17*EXP(-$C$2*D$7)*$C$4^2/2/($E$3)*(-(($C17/$E$2)^(-2*($E$3)/$C$4^2))*NORMSDIST(D63-2*($E$3)/$C$4*SQRT(D$7))+EXP(($E$3)*D$7)*NORMSDIST(D63))</f>
        <v>0</v>
      </c>
      <c r="E40" s="2">
        <f t="shared" si="32"/>
        <v>7.1272181390004255E-20</v>
      </c>
      <c r="F40" s="2">
        <f t="shared" si="32"/>
        <v>3.6728764716616381E-10</v>
      </c>
      <c r="G40" s="2">
        <f t="shared" si="32"/>
        <v>7.8752253311213401E-7</v>
      </c>
      <c r="H40" s="2">
        <f t="shared" si="32"/>
        <v>4.0010028690702915E-5</v>
      </c>
      <c r="I40" s="2">
        <f t="shared" si="32"/>
        <v>4.4360461481528175E-4</v>
      </c>
      <c r="J40" s="2">
        <f t="shared" si="32"/>
        <v>2.2703279773795709E-3</v>
      </c>
      <c r="K40" s="2">
        <f t="shared" si="32"/>
        <v>7.4212750433818092E-3</v>
      </c>
      <c r="L40" s="2">
        <f t="shared" si="32"/>
        <v>1.8258161419968187E-2</v>
      </c>
      <c r="M40" s="2">
        <f t="shared" si="32"/>
        <v>3.707244142450463E-2</v>
      </c>
    </row>
    <row r="41" spans="1:13" x14ac:dyDescent="0.15">
      <c r="A41" s="1"/>
      <c r="D41" s="2">
        <f t="shared" ref="D41:M41" si="33">+$C18*EXP(-$C$2*D$7)*$C$4^2/2/($E$3)*(-(($C18/$E$2)^(-2*($E$3)/$C$4^2))*NORMSDIST(D64-2*($E$3)/$C$4*SQRT(D$7))+EXP(($E$3)*D$7)*NORMSDIST(D64))</f>
        <v>0</v>
      </c>
      <c r="E41" s="2">
        <f t="shared" si="33"/>
        <v>3.0753876099362562E-16</v>
      </c>
      <c r="F41" s="2">
        <f t="shared" si="33"/>
        <v>2.3128501692123851E-8</v>
      </c>
      <c r="G41" s="2">
        <f t="shared" si="33"/>
        <v>1.2072737089389406E-5</v>
      </c>
      <c r="H41" s="2">
        <f t="shared" si="33"/>
        <v>3.0208941910931758E-4</v>
      </c>
      <c r="I41" s="2">
        <f t="shared" si="33"/>
        <v>2.1875994304563053E-3</v>
      </c>
      <c r="J41" s="2">
        <f t="shared" si="33"/>
        <v>8.4227083569329685E-3</v>
      </c>
      <c r="K41" s="2">
        <f t="shared" si="33"/>
        <v>2.2458047231488858E-2</v>
      </c>
      <c r="L41" s="2">
        <f t="shared" si="33"/>
        <v>4.7411569128712507E-2</v>
      </c>
      <c r="M41" s="2">
        <f t="shared" si="33"/>
        <v>8.5449829943775549E-2</v>
      </c>
    </row>
    <row r="42" spans="1:13" x14ac:dyDescent="0.15">
      <c r="A42" s="1"/>
      <c r="D42" s="2">
        <f t="shared" ref="D42:M42" si="34">+$C19*EXP(-$C$2*D$7)*$C$4^2/2/($E$3)*(-(($C19/$E$2)^(-2*($E$3)/$C$4^2))*NORMSDIST(D65-2*($E$3)/$C$4*SQRT(D$7))+EXP(($E$3)*D$7)*NORMSDIST(D65))</f>
        <v>0</v>
      </c>
      <c r="E42" s="2">
        <f t="shared" si="34"/>
        <v>4.3713420110889531E-13</v>
      </c>
      <c r="F42" s="2">
        <f t="shared" si="34"/>
        <v>8.4480598672723893E-7</v>
      </c>
      <c r="G42" s="2">
        <f t="shared" si="34"/>
        <v>1.2955499054569819E-4</v>
      </c>
      <c r="H42" s="2">
        <f t="shared" si="34"/>
        <v>1.7533656605937117E-3</v>
      </c>
      <c r="I42" s="2">
        <f t="shared" si="34"/>
        <v>8.7704234557262097E-3</v>
      </c>
      <c r="J42" s="2">
        <f t="shared" si="34"/>
        <v>2.636634036262768E-2</v>
      </c>
      <c r="K42" s="2">
        <f t="shared" si="34"/>
        <v>5.8885087770037335E-2</v>
      </c>
      <c r="L42" s="2">
        <f t="shared" si="34"/>
        <v>0.10880736453565523</v>
      </c>
      <c r="M42" s="2">
        <f t="shared" si="34"/>
        <v>0.17676545607944702</v>
      </c>
    </row>
    <row r="43" spans="1:13" x14ac:dyDescent="0.15">
      <c r="A43" s="1"/>
      <c r="D43" s="2">
        <f t="shared" ref="D43:M43" si="35">+$C20*EXP(-$C$2*D$7)*$C$4^2/2/($E$3)*(-(($C20/$E$2)^(-2*($E$3)/$C$4^2))*NORMSDIST(D66-2*($E$3)/$C$4*SQRT(D$7))+EXP(($E$3)*D$7)*NORMSDIST(D66))</f>
        <v>0</v>
      </c>
      <c r="E43" s="2">
        <f t="shared" si="35"/>
        <v>2.2469986812201719E-10</v>
      </c>
      <c r="F43" s="2">
        <f t="shared" si="35"/>
        <v>1.8769410222459733E-5</v>
      </c>
      <c r="G43" s="2">
        <f t="shared" si="35"/>
        <v>1.0047901810828523E-3</v>
      </c>
      <c r="H43" s="2">
        <f t="shared" si="35"/>
        <v>8.0136298093801996E-3</v>
      </c>
      <c r="I43" s="2">
        <f t="shared" si="35"/>
        <v>2.914288920935592E-2</v>
      </c>
      <c r="J43" s="2">
        <f t="shared" si="35"/>
        <v>7.0773299412145621E-2</v>
      </c>
      <c r="K43" s="2">
        <f t="shared" si="35"/>
        <v>0.13563279983416643</v>
      </c>
      <c r="L43" s="2">
        <f t="shared" si="35"/>
        <v>0.22336282624645276</v>
      </c>
      <c r="M43" s="2">
        <f t="shared" si="35"/>
        <v>0.33170534894501963</v>
      </c>
    </row>
    <row r="44" spans="1:13" x14ac:dyDescent="0.15">
      <c r="A44" s="1"/>
      <c r="D44" s="2">
        <f t="shared" ref="D44:M44" si="36">+$C21*EXP(-$C$2*D$7)*$C$4^2/2/($E$3)*(-(($C21/$E$2)^(-2*($E$3)/$C$4^2))*NORMSDIST(D67-2*($E$3)/$C$4*SQRT(D$7))+EXP(($E$3)*D$7)*NORMSDIST(D67))</f>
        <v>0</v>
      </c>
      <c r="E44" s="2">
        <f t="shared" si="36"/>
        <v>4.549864155759376E-8</v>
      </c>
      <c r="F44" s="2">
        <f t="shared" si="36"/>
        <v>2.6498288993350013E-4</v>
      </c>
      <c r="G44" s="2">
        <f t="shared" si="36"/>
        <v>5.8005405864020448E-3</v>
      </c>
      <c r="H44" s="2">
        <f t="shared" si="36"/>
        <v>2.9488772068193541E-2</v>
      </c>
      <c r="I44" s="2">
        <f t="shared" si="36"/>
        <v>8.1703777567683586E-2</v>
      </c>
      <c r="J44" s="2">
        <f t="shared" si="36"/>
        <v>0.16533379027019882</v>
      </c>
      <c r="K44" s="2">
        <f t="shared" si="36"/>
        <v>0.27795543922436916</v>
      </c>
      <c r="L44" s="2">
        <f t="shared" si="36"/>
        <v>0.41473283754514162</v>
      </c>
      <c r="M44" s="2">
        <f t="shared" si="36"/>
        <v>0.57023849699988682</v>
      </c>
    </row>
    <row r="45" spans="1:13" x14ac:dyDescent="0.15">
      <c r="A45" s="1"/>
      <c r="D45" s="2">
        <f t="shared" ref="D45:M45" si="37">+$C22*EXP(-$C$2*D$7)*$C$4^2/2/($E$3)*(-(($C22/$E$2)^(-2*($E$3)/$C$4^2))*NORMSDIST(D68-2*($E$3)/$C$4*SQRT(D$7))+EXP(($E$3)*D$7)*NORMSDIST(D68))</f>
        <v>0</v>
      </c>
      <c r="E45" s="2">
        <f t="shared" si="37"/>
        <v>3.9281812753444306E-6</v>
      </c>
      <c r="F45" s="2">
        <f t="shared" si="37"/>
        <v>2.4759755821756094E-3</v>
      </c>
      <c r="G45" s="2">
        <f t="shared" si="37"/>
        <v>2.561941342259353E-2</v>
      </c>
      <c r="H45" s="2">
        <f t="shared" si="37"/>
        <v>8.9197365305645107E-2</v>
      </c>
      <c r="I45" s="2">
        <f t="shared" si="37"/>
        <v>0.196497661585606</v>
      </c>
      <c r="J45" s="2">
        <f t="shared" si="37"/>
        <v>0.34082345469135816</v>
      </c>
      <c r="K45" s="2">
        <f t="shared" si="37"/>
        <v>0.51282862655465655</v>
      </c>
      <c r="L45" s="2">
        <f t="shared" si="37"/>
        <v>0.70373938414662174</v>
      </c>
      <c r="M45" s="2">
        <f t="shared" si="37"/>
        <v>0.90631428248839896</v>
      </c>
    </row>
    <row r="46" spans="1:13" x14ac:dyDescent="0.15">
      <c r="A46" s="1"/>
      <c r="D46" s="2">
        <f t="shared" ref="D46:M46" si="38">+$C23*EXP(-$C$2*D$7)*$C$4^2/2/($E$3)*(-(($C23/$E$2)^(-2*($E$3)/$C$4^2))*NORMSDIST(D69-2*($E$3)/$C$4*SQRT(D$7))+EXP(($E$3)*D$7)*NORMSDIST(D69))</f>
        <v>0</v>
      </c>
      <c r="E46" s="2">
        <f t="shared" si="38"/>
        <v>1.5578059489457281E-4</v>
      </c>
      <c r="F46" s="2">
        <f t="shared" si="38"/>
        <v>1.5912601503342848E-2</v>
      </c>
      <c r="G46" s="2">
        <f t="shared" si="38"/>
        <v>8.8846706415900992E-2</v>
      </c>
      <c r="H46" s="2">
        <f t="shared" si="38"/>
        <v>0.22614626009662941</v>
      </c>
      <c r="I46" s="2">
        <f t="shared" si="38"/>
        <v>0.41176807783851083</v>
      </c>
      <c r="J46" s="2">
        <f t="shared" si="38"/>
        <v>0.62806220250246358</v>
      </c>
      <c r="K46" s="2">
        <f t="shared" si="38"/>
        <v>0.86131547754363336</v>
      </c>
      <c r="L46" s="2">
        <f t="shared" si="38"/>
        <v>1.1018605970195445</v>
      </c>
      <c r="M46" s="2">
        <f t="shared" si="38"/>
        <v>1.3431355241824441</v>
      </c>
    </row>
    <row r="47" spans="1:13" x14ac:dyDescent="0.15">
      <c r="A47" s="1"/>
      <c r="D47" s="2">
        <f t="shared" ref="D47:M47" si="39">+$C24*EXP(-$C$2*D$7)*$C$4^2/2/($E$3)*(-(($C24/$E$2)^(-2*($E$3)/$C$4^2))*NORMSDIST(D70-2*($E$3)/$C$4*SQRT(D$7))+EXP(($E$3)*D$7)*NORMSDIST(D70))</f>
        <v>0</v>
      </c>
      <c r="E47" s="2">
        <f t="shared" si="39"/>
        <v>3.0479501333476409E-3</v>
      </c>
      <c r="F47" s="2">
        <f t="shared" si="39"/>
        <v>7.2987089908226152E-2</v>
      </c>
      <c r="G47" s="2">
        <f t="shared" si="39"/>
        <v>0.24800205988392574</v>
      </c>
      <c r="H47" s="2">
        <f t="shared" si="39"/>
        <v>0.48959271591385017</v>
      </c>
      <c r="I47" s="2">
        <f t="shared" si="39"/>
        <v>0.76304457016664573</v>
      </c>
      <c r="J47" s="2">
        <f t="shared" si="39"/>
        <v>1.0473666783932047</v>
      </c>
      <c r="K47" s="2">
        <f t="shared" si="39"/>
        <v>1.3306699797218677</v>
      </c>
      <c r="L47" s="2">
        <f t="shared" si="39"/>
        <v>1.6063564235874217</v>
      </c>
      <c r="M47" s="2">
        <f t="shared" si="39"/>
        <v>1.8708712808329473</v>
      </c>
    </row>
    <row r="48" spans="1:13" x14ac:dyDescent="0.15">
      <c r="A48" s="1"/>
      <c r="D48" s="2">
        <f t="shared" ref="D48:M48" si="40">+$C25*EXP(-$C$2*D$7)*$C$4^2/2/($E$3)*(-(($C25/$E$2)^(-2*($E$3)/$C$4^2))*NORMSDIST(D71-2*($E$3)/$C$4*SQRT(D$7))+EXP(($E$3)*D$7)*NORMSDIST(D71))</f>
        <v>0</v>
      </c>
      <c r="E48" s="2">
        <f t="shared" si="40"/>
        <v>3.1576006393227933E-2</v>
      </c>
      <c r="F48" s="2">
        <f t="shared" si="40"/>
        <v>0.2477238102029713</v>
      </c>
      <c r="G48" s="2">
        <f t="shared" si="40"/>
        <v>0.57075420209218219</v>
      </c>
      <c r="H48" s="2">
        <f t="shared" si="40"/>
        <v>0.9213890837397003</v>
      </c>
      <c r="I48" s="2">
        <f t="shared" si="40"/>
        <v>1.2681863754630072</v>
      </c>
      <c r="J48" s="2">
        <f t="shared" si="40"/>
        <v>1.5990788487484624</v>
      </c>
      <c r="K48" s="2">
        <f t="shared" si="40"/>
        <v>1.9097488712900292</v>
      </c>
      <c r="L48" s="2">
        <f t="shared" si="40"/>
        <v>2.1991688823112669</v>
      </c>
      <c r="M48" s="2">
        <f t="shared" si="40"/>
        <v>2.4677564394341753</v>
      </c>
    </row>
    <row r="49" spans="1:13" x14ac:dyDescent="0.15">
      <c r="A49" s="1"/>
      <c r="D49" s="2">
        <f t="shared" ref="D49:M49" si="41">+$C26*EXP(-$C$2*D$7)*$C$4^2/2/($E$3)*(-(($C26/$E$2)^(-2*($E$3)/$C$4^2))*NORMSDIST(D72-2*($E$3)/$C$4*SQRT(D$7))+EXP(($E$3)*D$7)*NORMSDIST(D72))</f>
        <v>0</v>
      </c>
      <c r="E49" s="2">
        <f t="shared" si="41"/>
        <v>0.18621554879934313</v>
      </c>
      <c r="F49" s="2">
        <f t="shared" si="41"/>
        <v>0.6450377410003264</v>
      </c>
      <c r="G49" s="2">
        <f t="shared" si="41"/>
        <v>1.1088163318483408</v>
      </c>
      <c r="H49" s="2">
        <f t="shared" si="41"/>
        <v>1.5336511116121077</v>
      </c>
      <c r="I49" s="2">
        <f t="shared" si="41"/>
        <v>1.9162034428548653</v>
      </c>
      <c r="J49" s="2">
        <f t="shared" si="41"/>
        <v>2.2601236975471566</v>
      </c>
      <c r="K49" s="2">
        <f t="shared" si="41"/>
        <v>2.570015216014323</v>
      </c>
      <c r="L49" s="2">
        <f t="shared" si="41"/>
        <v>2.8501393195327474</v>
      </c>
      <c r="M49" s="2">
        <f t="shared" si="41"/>
        <v>3.1041776771030101</v>
      </c>
    </row>
    <row r="50" spans="1:13" x14ac:dyDescent="0.15">
      <c r="A50" s="1"/>
      <c r="D50" s="2">
        <f t="shared" ref="D50:M50" si="42">+$C27*EXP(-$C$2*D$7)*$C$4^2/2/($E$3)*(-(($C27/$E$2)^(-2*($E$3)/$C$4^2))*NORMSDIST(D73-2*($E$3)/$C$4*SQRT(D$7))+EXP(($E$3)*D$7)*NORMSDIST(D73))</f>
        <v>5.0756522933578706E-123</v>
      </c>
      <c r="E50" s="2">
        <f t="shared" si="42"/>
        <v>0.6753020254806954</v>
      </c>
      <c r="F50" s="2">
        <f t="shared" si="42"/>
        <v>1.3365658509005107</v>
      </c>
      <c r="G50" s="2">
        <f t="shared" si="42"/>
        <v>1.861229111968256</v>
      </c>
      <c r="H50" s="2">
        <f t="shared" si="42"/>
        <v>2.2960931222605376</v>
      </c>
      <c r="I50" s="2">
        <f t="shared" si="42"/>
        <v>2.6667786562527964</v>
      </c>
      <c r="J50" s="2">
        <f t="shared" si="42"/>
        <v>2.9886545480361235</v>
      </c>
      <c r="K50" s="2">
        <f t="shared" si="42"/>
        <v>3.2718013009804352</v>
      </c>
      <c r="L50" s="2">
        <f t="shared" si="42"/>
        <v>3.5232802256990561</v>
      </c>
      <c r="M50" s="2">
        <f t="shared" si="42"/>
        <v>3.7482851229142842</v>
      </c>
    </row>
    <row r="51" spans="1:13" x14ac:dyDescent="0.15">
      <c r="A51" s="1"/>
      <c r="D51" s="2">
        <f t="shared" ref="D51:M51" si="43">+$C28*EXP(-$C$2*D$7)*$C$4^2/2/($E$3)*(-(($C28/$E$2)^(-2*($E$3)/$C$4^2))*NORMSDIST(D74-2*($E$3)/$C$4*SQRT(D$7))+EXP(($E$3)*D$7)*NORMSDIST(D74))</f>
        <v>5.1893879103302114E-2</v>
      </c>
      <c r="E51" s="2">
        <f t="shared" si="43"/>
        <v>1.638414504882763</v>
      </c>
      <c r="F51" s="2">
        <f t="shared" si="43"/>
        <v>2.2875086380394962</v>
      </c>
      <c r="G51" s="2">
        <f t="shared" si="43"/>
        <v>2.7621707565717863</v>
      </c>
      <c r="H51" s="2">
        <f t="shared" si="43"/>
        <v>3.1427511420256744</v>
      </c>
      <c r="I51" s="2">
        <f t="shared" si="43"/>
        <v>3.4612868024315433</v>
      </c>
      <c r="J51" s="2">
        <f t="shared" si="43"/>
        <v>3.7346709940066973</v>
      </c>
      <c r="K51" s="2">
        <f t="shared" si="43"/>
        <v>3.9732126636428995</v>
      </c>
      <c r="L51" s="2">
        <f t="shared" si="43"/>
        <v>4.183804686958954</v>
      </c>
      <c r="M51" s="2">
        <f t="shared" si="43"/>
        <v>4.3713543515724034</v>
      </c>
    </row>
    <row r="52" spans="1:13" x14ac:dyDescent="0.15">
      <c r="A52" s="1"/>
    </row>
    <row r="53" spans="1:13" x14ac:dyDescent="0.15">
      <c r="A53" s="1"/>
      <c r="D53" t="s">
        <v>0</v>
      </c>
      <c r="E53" t="s">
        <v>0</v>
      </c>
      <c r="F53" t="s">
        <v>0</v>
      </c>
      <c r="G53" t="s">
        <v>0</v>
      </c>
      <c r="H53" t="s">
        <v>0</v>
      </c>
      <c r="I53" t="s">
        <v>0</v>
      </c>
      <c r="J53" t="s">
        <v>0</v>
      </c>
      <c r="K53" t="s">
        <v>0</v>
      </c>
      <c r="L53" t="s">
        <v>0</v>
      </c>
      <c r="M53" t="s">
        <v>0</v>
      </c>
    </row>
    <row r="54" spans="1:13" x14ac:dyDescent="0.15">
      <c r="A54" s="1"/>
      <c r="D54">
        <f t="shared" ref="D54:M54" si="44">+(LN($C8/$E$2)+($C$2-$C$3+0.5*$C$4^2)*D$7)/$C$4/SQRT(D$7)</f>
        <v>-619.02870840622336</v>
      </c>
      <c r="E54">
        <f t="shared" si="44"/>
        <v>-19.233752928194843</v>
      </c>
      <c r="F54">
        <f t="shared" si="44"/>
        <v>-13.368986615949586</v>
      </c>
      <c r="G54">
        <f t="shared" si="44"/>
        <v>-10.724970213096373</v>
      </c>
      <c r="H54">
        <f t="shared" si="44"/>
        <v>-9.1224847300133263</v>
      </c>
      <c r="I54">
        <f t="shared" si="44"/>
        <v>-8.0111247565938957</v>
      </c>
      <c r="J54">
        <f t="shared" si="44"/>
        <v>-7.1777016420187421</v>
      </c>
      <c r="K54">
        <f t="shared" si="44"/>
        <v>-6.5198495080983729</v>
      </c>
      <c r="L54">
        <f t="shared" si="44"/>
        <v>-5.9814289819215229</v>
      </c>
      <c r="M54">
        <f t="shared" si="44"/>
        <v>-5.5287109136250914</v>
      </c>
    </row>
    <row r="55" spans="1:13" x14ac:dyDescent="0.15">
      <c r="A55" s="1"/>
      <c r="D55">
        <f t="shared" ref="D55:M55" si="45">+(LN($C9/$E$2)+($C$2-$C$3+0.5*$C$4^2)*D$7)/$C$4/SQRT(D$7)</f>
        <v>-577.0645093071912</v>
      </c>
      <c r="E55">
        <f t="shared" si="45"/>
        <v>-17.907391449844404</v>
      </c>
      <c r="F55">
        <f t="shared" si="45"/>
        <v>-12.430873096952901</v>
      </c>
      <c r="G55">
        <f t="shared" si="45"/>
        <v>-9.958939925700804</v>
      </c>
      <c r="H55">
        <f t="shared" si="45"/>
        <v>-8.4590554068076944</v>
      </c>
      <c r="I55">
        <f t="shared" si="45"/>
        <v>-7.4177206990331657</v>
      </c>
      <c r="J55">
        <f t="shared" si="45"/>
        <v>-6.6359913018413605</v>
      </c>
      <c r="K55">
        <f t="shared" si="45"/>
        <v>-6.0183172172444257</v>
      </c>
      <c r="L55">
        <f t="shared" si="45"/>
        <v>-5.5122842935144494</v>
      </c>
      <c r="M55">
        <f t="shared" si="45"/>
        <v>-5.0863939883126328</v>
      </c>
    </row>
    <row r="56" spans="1:13" x14ac:dyDescent="0.15">
      <c r="A56" s="1"/>
      <c r="D56">
        <f t="shared" ref="D56:M56" si="46">+(LN($C10/$E$2)+($C$2-$C$3+0.5*$C$4^2)*D$7)/$C$4/SQRT(D$7)</f>
        <v>-536.79061016925118</v>
      </c>
      <c r="E56">
        <f t="shared" si="46"/>
        <v>-16.634455243592189</v>
      </c>
      <c r="F56">
        <f t="shared" si="46"/>
        <v>-11.530546388587773</v>
      </c>
      <c r="G56">
        <f t="shared" si="46"/>
        <v>-9.223765010093091</v>
      </c>
      <c r="H56">
        <f t="shared" si="46"/>
        <v>-7.8223487325094201</v>
      </c>
      <c r="I56">
        <f t="shared" si="46"/>
        <v>-6.8482187026803683</v>
      </c>
      <c r="J56">
        <f t="shared" si="46"/>
        <v>-6.1161008220827204</v>
      </c>
      <c r="K56">
        <f t="shared" si="46"/>
        <v>-5.5369864321958531</v>
      </c>
      <c r="L56">
        <f t="shared" si="46"/>
        <v>-5.0620365521619286</v>
      </c>
      <c r="M56">
        <f t="shared" si="46"/>
        <v>-4.661893399251027</v>
      </c>
    </row>
    <row r="57" spans="1:13" x14ac:dyDescent="0.15">
      <c r="A57" s="1"/>
      <c r="D57">
        <f t="shared" ref="D57:M57" si="47">+(LN($C11/$E$2)+($C$2-$C$3+0.5*$C$4^2)*D$7)/$C$4/SQRT(D$7)</f>
        <v>-498.076097988561</v>
      </c>
      <c r="E57">
        <f t="shared" si="47"/>
        <v>-15.410806545128633</v>
      </c>
      <c r="F57">
        <f t="shared" si="47"/>
        <v>-10.665079918648521</v>
      </c>
      <c r="G57">
        <f t="shared" si="47"/>
        <v>-8.5170557310200792</v>
      </c>
      <c r="H57">
        <f t="shared" si="47"/>
        <v>-7.2102950494721627</v>
      </c>
      <c r="I57">
        <f t="shared" si="47"/>
        <v>-6.3007675631914291</v>
      </c>
      <c r="J57">
        <f t="shared" si="47"/>
        <v>-5.6163402639529041</v>
      </c>
      <c r="K57">
        <f t="shared" si="47"/>
        <v>-5.074292555030393</v>
      </c>
      <c r="L57">
        <f t="shared" si="47"/>
        <v>-4.6292221974549754</v>
      </c>
      <c r="M57">
        <f t="shared" si="47"/>
        <v>-4.2538292788725318</v>
      </c>
    </row>
    <row r="58" spans="1:13" x14ac:dyDescent="0.15">
      <c r="A58" s="1"/>
      <c r="D58">
        <f t="shared" ref="D58:M58" si="48">+(LN($C12/$E$2)+($C$2-$C$3+0.5*$C$4^2)*D$7)/$C$4/SQRT(D$7)</f>
        <v>-460.80470319132934</v>
      </c>
      <c r="E58">
        <f t="shared" si="48"/>
        <v>-14.232770424701895</v>
      </c>
      <c r="F58">
        <f t="shared" si="48"/>
        <v>-9.8318744701510639</v>
      </c>
      <c r="G58">
        <f t="shared" si="48"/>
        <v>-7.8366896599131604</v>
      </c>
      <c r="H58">
        <f t="shared" si="48"/>
        <v>-6.6210562040719756</v>
      </c>
      <c r="I58">
        <f t="shared" si="48"/>
        <v>-5.7737231448902309</v>
      </c>
      <c r="J58">
        <f t="shared" si="48"/>
        <v>-5.1352087187792108</v>
      </c>
      <c r="K58">
        <f t="shared" si="48"/>
        <v>-4.6288459977908794</v>
      </c>
      <c r="L58">
        <f t="shared" si="48"/>
        <v>-4.2125413772782476</v>
      </c>
      <c r="M58">
        <f t="shared" si="48"/>
        <v>-3.8609761063405568</v>
      </c>
    </row>
    <row r="59" spans="1:13" x14ac:dyDescent="0.15">
      <c r="A59" s="1"/>
      <c r="D59">
        <f t="shared" ref="D59:M59" si="49">+(LN($C13/$E$2)+($C$2-$C$3+0.5*$C$4^2)*D$7)/$C$4/SQRT(D$7)</f>
        <v>-424.87269396526591</v>
      </c>
      <c r="E59">
        <f t="shared" si="49"/>
        <v>-13.097068233300316</v>
      </c>
      <c r="F59">
        <f t="shared" si="49"/>
        <v>-9.0286111089193906</v>
      </c>
      <c r="G59">
        <f t="shared" si="49"/>
        <v>-7.1807732372218895</v>
      </c>
      <c r="H59">
        <f t="shared" si="49"/>
        <v>-6.052992257325152</v>
      </c>
      <c r="I59">
        <f t="shared" si="49"/>
        <v>-5.2656186050958009</v>
      </c>
      <c r="J59">
        <f t="shared" si="49"/>
        <v>-4.6713671262071168</v>
      </c>
      <c r="K59">
        <f t="shared" si="49"/>
        <v>-4.1994070167297988</v>
      </c>
      <c r="L59">
        <f t="shared" si="49"/>
        <v>-3.8108344071912068</v>
      </c>
      <c r="M59">
        <f t="shared" si="49"/>
        <v>-3.4822405130872647</v>
      </c>
    </row>
    <row r="60" spans="1:13" x14ac:dyDescent="0.15">
      <c r="A60" s="1"/>
      <c r="D60">
        <f t="shared" ref="D60:M60" si="50">+(LN($C14/$E$2)+($C$2-$C$3+0.5*$C$4^2)*D$7)/$C$4/SQRT(D$7)</f>
        <v>-390.18713597737587</v>
      </c>
      <c r="E60">
        <f t="shared" si="50"/>
        <v>-12.000762597592646</v>
      </c>
      <c r="F60">
        <f t="shared" si="50"/>
        <v>-8.2532122794172782</v>
      </c>
      <c r="G60">
        <f t="shared" si="50"/>
        <v>-6.5476100046474865</v>
      </c>
      <c r="H60">
        <f t="shared" si="50"/>
        <v>-5.5046339720494002</v>
      </c>
      <c r="I60">
        <f t="shared" si="50"/>
        <v>-4.7751397852761084</v>
      </c>
      <c r="J60">
        <f t="shared" si="50"/>
        <v>-4.2236158091256115</v>
      </c>
      <c r="K60">
        <f t="shared" si="50"/>
        <v>-3.7848649134440699</v>
      </c>
      <c r="L60">
        <f t="shared" si="50"/>
        <v>-3.4230623146975021</v>
      </c>
      <c r="M60">
        <f t="shared" si="50"/>
        <v>-3.1166429396474724</v>
      </c>
    </row>
    <row r="61" spans="1:13" x14ac:dyDescent="0.15">
      <c r="A61" s="1"/>
      <c r="D61">
        <f t="shared" ref="D61:M61" si="51">+(LN($C15/$E$2)+($C$2-$C$3+0.5*$C$4^2)*D$7)/$C$4/SQRT(D$7)</f>
        <v>-356.6644439387324</v>
      </c>
      <c r="E61">
        <f t="shared" si="51"/>
        <v>-10.941211639269051</v>
      </c>
      <c r="F61">
        <f t="shared" si="51"/>
        <v>-7.5038094248459579</v>
      </c>
      <c r="G61">
        <f t="shared" si="51"/>
        <v>-5.9356741648609628</v>
      </c>
      <c r="H61">
        <f t="shared" si="51"/>
        <v>-4.9746599139542234</v>
      </c>
      <c r="I61">
        <f t="shared" si="51"/>
        <v>-4.3011047291287232</v>
      </c>
      <c r="J61">
        <f t="shared" si="51"/>
        <v>-3.7908757760069069</v>
      </c>
      <c r="K61">
        <f t="shared" si="51"/>
        <v>-3.3842207239992654</v>
      </c>
      <c r="L61">
        <f t="shared" si="51"/>
        <v>-3.0482906462588608</v>
      </c>
      <c r="M61">
        <f t="shared" si="51"/>
        <v>-2.7633023686589233</v>
      </c>
    </row>
    <row r="62" spans="1:13" x14ac:dyDescent="0.15">
      <c r="A62" s="1"/>
      <c r="D62">
        <f t="shared" ref="D62:M62" si="52">+(LN($C16/$E$2)+($C$2-$C$3+0.5*$C$4^2)*D$7)/$C$4/SQRT(D$7)</f>
        <v>-324.22916818557849</v>
      </c>
      <c r="E62">
        <f t="shared" si="52"/>
        <v>-9.9160306225378267</v>
      </c>
      <c r="F62">
        <f t="shared" si="52"/>
        <v>-6.7787158610533673</v>
      </c>
      <c r="G62">
        <f t="shared" si="52"/>
        <v>-5.3435884312977553</v>
      </c>
      <c r="H62">
        <f t="shared" si="52"/>
        <v>-4.4618772682013308</v>
      </c>
      <c r="I62">
        <f t="shared" si="52"/>
        <v>-3.8424465239619638</v>
      </c>
      <c r="J62">
        <f t="shared" si="52"/>
        <v>-3.3721730570410782</v>
      </c>
      <c r="K62">
        <f t="shared" si="52"/>
        <v>-2.9965727168356104</v>
      </c>
      <c r="L62">
        <f t="shared" si="52"/>
        <v>-2.6856759017071932</v>
      </c>
      <c r="M62">
        <f t="shared" si="52"/>
        <v>-2.4214235350145654</v>
      </c>
    </row>
    <row r="63" spans="1:13" x14ac:dyDescent="0.15">
      <c r="A63" s="1"/>
      <c r="D63">
        <f t="shared" ref="D63:M63" si="53">+(LN($C17/$E$2)+($C$2-$C$3+0.5*$C$4^2)*D$7)/$C$4/SQRT(D$7)</f>
        <v>-292.81297195219952</v>
      </c>
      <c r="E63">
        <f t="shared" si="53"/>
        <v>-8.9230596288125348</v>
      </c>
      <c r="F63">
        <f t="shared" si="53"/>
        <v>-6.0764039133754419</v>
      </c>
      <c r="G63">
        <f t="shared" si="53"/>
        <v>-4.7701053589117555</v>
      </c>
      <c r="H63">
        <f t="shared" si="53"/>
        <v>-3.9652056706898566</v>
      </c>
      <c r="I63">
        <f t="shared" si="53"/>
        <v>-3.3981988385952939</v>
      </c>
      <c r="J63">
        <f t="shared" si="53"/>
        <v>-2.9666255018857717</v>
      </c>
      <c r="K63">
        <f t="shared" si="53"/>
        <v>-2.6211041697138082</v>
      </c>
      <c r="L63">
        <f t="shared" si="53"/>
        <v>-2.3344541005222896</v>
      </c>
      <c r="M63">
        <f t="shared" si="53"/>
        <v>-2.0902861459709254</v>
      </c>
    </row>
    <row r="64" spans="1:13" x14ac:dyDescent="0.15">
      <c r="A64" s="1"/>
      <c r="D64">
        <f t="shared" ref="D64:M64" si="54">+(LN($C18/$E$2)+($C$2-$C$3+0.5*$C$4^2)*D$7)/$C$4/SQRT(D$7)</f>
        <v>-262.35376446749098</v>
      </c>
      <c r="E64">
        <f t="shared" si="54"/>
        <v>-7.9603361565151074</v>
      </c>
      <c r="F64">
        <f t="shared" si="54"/>
        <v>-5.3954855369303836</v>
      </c>
      <c r="G64">
        <f t="shared" si="54"/>
        <v>-4.2140915193937101</v>
      </c>
      <c r="H64">
        <f t="shared" si="54"/>
        <v>-3.4836635028226248</v>
      </c>
      <c r="I64">
        <f t="shared" si="54"/>
        <v>-2.9674836647192113</v>
      </c>
      <c r="J64">
        <f t="shared" si="54"/>
        <v>-2.5734315889235333</v>
      </c>
      <c r="K64">
        <f t="shared" si="54"/>
        <v>-2.2570730089772306</v>
      </c>
      <c r="L64">
        <f t="shared" si="54"/>
        <v>-1.9939310901625005</v>
      </c>
      <c r="M64">
        <f t="shared" si="54"/>
        <v>-1.7692357436912067</v>
      </c>
    </row>
    <row r="65" spans="1:13" x14ac:dyDescent="0.15">
      <c r="A65" s="1"/>
      <c r="D65">
        <f t="shared" ref="D65:M65" si="55">+(LN($C19/$E$2)+($C$2-$C$3+0.5*$C$4^2)*D$7)/$C$4/SQRT(D$7)</f>
        <v>-232.79496222594668</v>
      </c>
      <c r="E65">
        <f t="shared" si="55"/>
        <v>-7.0260717720849231</v>
      </c>
      <c r="F65">
        <f t="shared" si="55"/>
        <v>-4.7346958022638681</v>
      </c>
      <c r="G65">
        <f t="shared" si="55"/>
        <v>-3.6745140161337679</v>
      </c>
      <c r="H65">
        <f t="shared" si="55"/>
        <v>-3.0163562126346632</v>
      </c>
      <c r="I65">
        <f t="shared" si="55"/>
        <v>-2.5495008707339433</v>
      </c>
      <c r="J65">
        <f t="shared" si="55"/>
        <v>-2.1918608891059317</v>
      </c>
      <c r="K65">
        <f t="shared" si="55"/>
        <v>-1.903802980682032</v>
      </c>
      <c r="L65">
        <f t="shared" si="55"/>
        <v>-1.6634742873394626</v>
      </c>
      <c r="M65">
        <f t="shared" si="55"/>
        <v>-1.457675918790357</v>
      </c>
    </row>
    <row r="66" spans="1:13" x14ac:dyDescent="0.15">
      <c r="A66" s="1"/>
      <c r="D66">
        <f t="shared" ref="D66:M66" si="56">+(LN($C20/$E$2)+($C$2-$C$3+0.5*$C$4^2)*D$7)/$C$4/SQRT(D$7)</f>
        <v>-204.08485634351527</v>
      </c>
      <c r="E66">
        <f t="shared" si="56"/>
        <v>-6.1186321140098663</v>
      </c>
      <c r="F66">
        <f t="shared" si="56"/>
        <v>-4.0928787525311998</v>
      </c>
      <c r="G66">
        <f t="shared" si="56"/>
        <v>-3.1504289356971129</v>
      </c>
      <c r="H66">
        <f t="shared" si="56"/>
        <v>-2.56246631306113</v>
      </c>
      <c r="I66">
        <f t="shared" si="56"/>
        <v>-2.14351925570472</v>
      </c>
      <c r="J66">
        <f t="shared" si="56"/>
        <v>-1.8212458992333089</v>
      </c>
      <c r="K66">
        <f t="shared" si="56"/>
        <v>-1.5606760895934031</v>
      </c>
      <c r="L66">
        <f t="shared" si="56"/>
        <v>-1.342505605283572</v>
      </c>
      <c r="M66">
        <f t="shared" si="56"/>
        <v>-1.15506164205071</v>
      </c>
    </row>
    <row r="67" spans="1:13" x14ac:dyDescent="0.15">
      <c r="A67" s="1"/>
      <c r="D67">
        <f t="shared" ref="D67:M67" si="57">+(LN($C21/$E$2)+($C$2-$C$3+0.5*$C$4^2)*D$7)/$C$4/SQRT(D$7)</f>
        <v>-176.17606822643867</v>
      </c>
      <c r="E67">
        <f t="shared" si="57"/>
        <v>-5.2365196881637939</v>
      </c>
      <c r="F67">
        <f t="shared" si="57"/>
        <v>-3.4689752349242737</v>
      </c>
      <c r="G67">
        <f t="shared" si="57"/>
        <v>-2.6409714113980431</v>
      </c>
      <c r="H67">
        <f t="shared" si="57"/>
        <v>-2.1212447763815829</v>
      </c>
      <c r="I67">
        <f t="shared" si="57"/>
        <v>-1.7488688521263553</v>
      </c>
      <c r="J67">
        <f t="shared" si="57"/>
        <v>-1.4609750152552408</v>
      </c>
      <c r="K67">
        <f t="shared" si="57"/>
        <v>-1.2271260936484643</v>
      </c>
      <c r="L67">
        <f t="shared" si="57"/>
        <v>-1.0304953683169176</v>
      </c>
      <c r="M67">
        <f t="shared" si="57"/>
        <v>-0.86089352698648458</v>
      </c>
    </row>
    <row r="68" spans="1:13" x14ac:dyDescent="0.15">
      <c r="A68" s="1"/>
      <c r="D68">
        <f t="shared" ref="D68:M68" si="58">+(LN($C22/$E$2)+($C$2-$C$3+0.5*$C$4^2)*D$7)/$C$4/SQRT(D$7)</f>
        <v>-149.02507916048782</v>
      </c>
      <c r="E68">
        <f t="shared" si="58"/>
        <v>-4.3783589995442949</v>
      </c>
      <c r="F68">
        <f t="shared" si="58"/>
        <v>-2.8620123845958103</v>
      </c>
      <c r="G68">
        <f t="shared" si="58"/>
        <v>-2.1453470362447971</v>
      </c>
      <c r="H68">
        <f t="shared" si="58"/>
        <v>-1.692003597302278</v>
      </c>
      <c r="I68">
        <f t="shared" si="58"/>
        <v>-1.3649342739755761</v>
      </c>
      <c r="J68">
        <f t="shared" si="58"/>
        <v>-1.110486459799698</v>
      </c>
      <c r="K68">
        <f t="shared" si="58"/>
        <v>-0.90263288187379209</v>
      </c>
      <c r="L68">
        <f t="shared" si="58"/>
        <v>-0.72695705282972589</v>
      </c>
      <c r="M68">
        <f t="shared" si="58"/>
        <v>-0.57471287155439954</v>
      </c>
    </row>
    <row r="69" spans="1:13" x14ac:dyDescent="0.15">
      <c r="A69" s="1"/>
      <c r="D69">
        <f t="shared" ref="D69:M69" si="59">+(LN($C23/$E$2)+($C$2-$C$3+0.5*$C$4^2)*D$7)/$C$4/SQRT(D$7)</f>
        <v>-122.59182209233239</v>
      </c>
      <c r="E69">
        <f t="shared" si="59"/>
        <v>-3.5428836497158169</v>
      </c>
      <c r="F69">
        <f t="shared" si="59"/>
        <v>-2.2710944988944433</v>
      </c>
      <c r="G69">
        <f t="shared" si="59"/>
        <v>-1.6628244111630039</v>
      </c>
      <c r="H69">
        <f t="shared" si="59"/>
        <v>-1.2741093392595635</v>
      </c>
      <c r="I69">
        <f t="shared" si="59"/>
        <v>-0.99114894420501465</v>
      </c>
      <c r="J69">
        <f t="shared" si="59"/>
        <v>-0.76926301253231377</v>
      </c>
      <c r="K69">
        <f t="shared" si="59"/>
        <v>-0.58671759558803582</v>
      </c>
      <c r="L69">
        <f t="shared" si="59"/>
        <v>-0.43144272354255447</v>
      </c>
      <c r="M69">
        <f t="shared" si="59"/>
        <v>-0.29609735539052862</v>
      </c>
    </row>
    <row r="70" spans="1:13" x14ac:dyDescent="0.15">
      <c r="A70" s="1"/>
      <c r="D70">
        <f t="shared" ref="D70:M70" si="60">+(LN($C24/$E$2)+($C$2-$C$3+0.5*$C$4^2)*D$7)/$C$4/SQRT(D$7)</f>
        <v>-96.839325989917654</v>
      </c>
      <c r="E70">
        <f t="shared" si="60"/>
        <v>-2.728925096116245</v>
      </c>
      <c r="F70">
        <f t="shared" si="60"/>
        <v>-1.6953950870083274</v>
      </c>
      <c r="G70">
        <f t="shared" si="60"/>
        <v>-1.1927286530161283</v>
      </c>
      <c r="H70">
        <f t="shared" si="60"/>
        <v>-0.86697751196645845</v>
      </c>
      <c r="I70">
        <f t="shared" si="60"/>
        <v>-0.62699006574229676</v>
      </c>
      <c r="J70">
        <f t="shared" si="60"/>
        <v>-0.4368274192511476</v>
      </c>
      <c r="K70">
        <f t="shared" si="60"/>
        <v>-0.27893837799898313</v>
      </c>
      <c r="L70">
        <f t="shared" si="60"/>
        <v>-0.14353905758291161</v>
      </c>
      <c r="M70">
        <f t="shared" si="60"/>
        <v>-2.4657291247761871E-2</v>
      </c>
    </row>
    <row r="71" spans="1:13" x14ac:dyDescent="0.15">
      <c r="A71" s="1"/>
      <c r="D71">
        <f t="shared" ref="D71:M71" si="61">+(LN($C25/$E$2)+($C$2-$C$3+0.5*$C$4^2)*D$7)/$C$4/SQRT(D$7)</f>
        <v>-71.733404858841297</v>
      </c>
      <c r="E71">
        <f t="shared" si="61"/>
        <v>-1.9354028228046605</v>
      </c>
      <c r="F71">
        <f t="shared" si="61"/>
        <v>-1.1341499178977252</v>
      </c>
      <c r="G71">
        <f t="shared" si="61"/>
        <v>-0.73443571779334182</v>
      </c>
      <c r="H71">
        <f t="shared" si="61"/>
        <v>-0.47006765494435543</v>
      </c>
      <c r="I71">
        <f t="shared" si="61"/>
        <v>-0.27197422395719889</v>
      </c>
      <c r="J71">
        <f t="shared" si="61"/>
        <v>-0.11273837743989777</v>
      </c>
      <c r="K71">
        <f t="shared" si="61"/>
        <v>2.11133424962043E-2</v>
      </c>
      <c r="L71">
        <f t="shared" si="61"/>
        <v>0.13713613220006218</v>
      </c>
      <c r="M71">
        <f t="shared" si="61"/>
        <v>0.23996765287730934</v>
      </c>
    </row>
    <row r="72" spans="1:13" x14ac:dyDescent="0.15">
      <c r="A72" s="1"/>
      <c r="D72">
        <f t="shared" ref="D72:M72" si="62">+(LN($C26/$E$2)+($C$2-$C$3+0.5*$C$4^2)*D$7)/$C$4/SQRT(D$7)</f>
        <v>-47.242384850545498</v>
      </c>
      <c r="E72">
        <f t="shared" si="62"/>
        <v>-1.1613157151762306</v>
      </c>
      <c r="F72">
        <f t="shared" si="62"/>
        <v>-0.58665091977361983</v>
      </c>
      <c r="G72">
        <f t="shared" si="62"/>
        <v>-0.28736741913973779</v>
      </c>
      <c r="H72">
        <f t="shared" si="62"/>
        <v>-8.2879023263929236E-2</v>
      </c>
      <c r="I72">
        <f t="shared" si="62"/>
        <v>7.4346472225440718E-2</v>
      </c>
      <c r="J72">
        <f t="shared" si="62"/>
        <v>0.20341298645664141</v>
      </c>
      <c r="K72">
        <f t="shared" si="62"/>
        <v>0.3138161137589992</v>
      </c>
      <c r="L72">
        <f t="shared" si="62"/>
        <v>0.41093694806808861</v>
      </c>
      <c r="M72">
        <f t="shared" si="62"/>
        <v>0.49811133011682357</v>
      </c>
    </row>
    <row r="73" spans="1:13" x14ac:dyDescent="0.15">
      <c r="A73" s="1"/>
      <c r="D73">
        <f t="shared" ref="D73:M73" si="63">+(LN($C27/$E$2)+($C$2-$C$3+0.5*$C$4^2)*D$7)/$C$4/SQRT(D$7)</f>
        <v>-23.336863996991173</v>
      </c>
      <c r="E73">
        <f t="shared" si="63"/>
        <v>-0.40573446590156448</v>
      </c>
      <c r="F73">
        <f t="shared" si="63"/>
        <v>-5.2240808944322516E-2</v>
      </c>
      <c r="G73">
        <f t="shared" si="63"/>
        <v>0.14901295753737312</v>
      </c>
      <c r="H73">
        <f t="shared" si="63"/>
        <v>0.29505321090844655</v>
      </c>
      <c r="I73">
        <f t="shared" si="63"/>
        <v>0.41238778785080937</v>
      </c>
      <c r="J73">
        <f t="shared" si="63"/>
        <v>0.51200621858614559</v>
      </c>
      <c r="K73">
        <f t="shared" si="63"/>
        <v>0.59952133142432018</v>
      </c>
      <c r="L73">
        <f t="shared" si="63"/>
        <v>0.6781920934738821</v>
      </c>
      <c r="M73">
        <f t="shared" si="63"/>
        <v>0.75008364720986787</v>
      </c>
    </row>
    <row r="74" spans="1:13" x14ac:dyDescent="0.15">
      <c r="A74" s="1"/>
      <c r="D74">
        <f t="shared" ref="D74:M74" si="64">+(LN($C28/$E$2)+($C$2-$C$3+0.5*$C$4^2)*D$7)/$C$4/SQRT(D$7)</f>
        <v>1.0500000000000001E-2</v>
      </c>
      <c r="E74">
        <f t="shared" si="64"/>
        <v>0.33220513241068395</v>
      </c>
      <c r="F74">
        <f t="shared" si="64"/>
        <v>0.46969165417324593</v>
      </c>
      <c r="G74">
        <f t="shared" si="64"/>
        <v>0.57520452884169826</v>
      </c>
      <c r="H74">
        <f t="shared" si="64"/>
        <v>0.66416131323647587</v>
      </c>
      <c r="I74">
        <f t="shared" si="64"/>
        <v>0.74253636274596002</v>
      </c>
      <c r="J74">
        <f t="shared" si="64"/>
        <v>0.81339427708830103</v>
      </c>
      <c r="K74">
        <f t="shared" si="64"/>
        <v>0.87855577512187588</v>
      </c>
      <c r="L74">
        <f t="shared" si="64"/>
        <v>0.93920724550016121</v>
      </c>
      <c r="M74">
        <f t="shared" si="64"/>
        <v>0.99617280127495955</v>
      </c>
    </row>
    <row r="75" spans="1:13" x14ac:dyDescent="0.15">
      <c r="A75" s="1"/>
    </row>
    <row r="76" spans="1:13" x14ac:dyDescent="0.15">
      <c r="A76" s="1"/>
      <c r="D76" t="s">
        <v>1</v>
      </c>
      <c r="E76" t="s">
        <v>1</v>
      </c>
      <c r="F76" t="s">
        <v>1</v>
      </c>
      <c r="G76" t="s">
        <v>1</v>
      </c>
      <c r="H76" t="s">
        <v>1</v>
      </c>
      <c r="I76" t="s">
        <v>1</v>
      </c>
      <c r="J76" t="s">
        <v>1</v>
      </c>
      <c r="K76" t="s">
        <v>1</v>
      </c>
      <c r="L76" t="s">
        <v>1</v>
      </c>
      <c r="M76" t="s">
        <v>1</v>
      </c>
    </row>
    <row r="77" spans="1:13" x14ac:dyDescent="0.15">
      <c r="A77" s="1"/>
      <c r="D77">
        <f t="shared" ref="D77:M77" si="65">D54-$C$4*SQRT(D$7)</f>
        <v>-619.02970840622334</v>
      </c>
      <c r="E77">
        <f t="shared" si="65"/>
        <v>-19.265391512233954</v>
      </c>
      <c r="F77">
        <f t="shared" si="65"/>
        <v>-13.413719154442276</v>
      </c>
      <c r="G77">
        <f t="shared" si="65"/>
        <v>-10.779751596795583</v>
      </c>
      <c r="H77">
        <f t="shared" si="65"/>
        <v>-9.185738188416801</v>
      </c>
      <c r="I77">
        <f t="shared" si="65"/>
        <v>-8.0818425054268435</v>
      </c>
      <c r="J77">
        <f t="shared" si="65"/>
        <v>-7.2551677636461989</v>
      </c>
      <c r="K77">
        <f t="shared" si="65"/>
        <v>-6.6035214866814087</v>
      </c>
      <c r="L77">
        <f t="shared" si="65"/>
        <v>-6.0708772910167763</v>
      </c>
      <c r="M77">
        <f t="shared" si="65"/>
        <v>-5.6235845137465157</v>
      </c>
    </row>
    <row r="78" spans="1:13" x14ac:dyDescent="0.15">
      <c r="A78" s="1"/>
      <c r="D78">
        <f t="shared" ref="D78:M78" si="66">D55-$C$4*SQRT(D$7)</f>
        <v>-577.06550930719118</v>
      </c>
      <c r="E78">
        <f t="shared" si="66"/>
        <v>-17.939030033883515</v>
      </c>
      <c r="F78">
        <f t="shared" si="66"/>
        <v>-12.475605635445591</v>
      </c>
      <c r="G78">
        <f t="shared" si="66"/>
        <v>-10.013721309400013</v>
      </c>
      <c r="H78">
        <f t="shared" si="66"/>
        <v>-8.5223088652111691</v>
      </c>
      <c r="I78">
        <f t="shared" si="66"/>
        <v>-7.4884384478661143</v>
      </c>
      <c r="J78">
        <f t="shared" si="66"/>
        <v>-6.7134574234688174</v>
      </c>
      <c r="K78">
        <f t="shared" si="66"/>
        <v>-6.1019891958274615</v>
      </c>
      <c r="L78">
        <f t="shared" si="66"/>
        <v>-5.6017326026097027</v>
      </c>
      <c r="M78">
        <f t="shared" si="66"/>
        <v>-5.1812675884340571</v>
      </c>
    </row>
    <row r="79" spans="1:13" x14ac:dyDescent="0.15">
      <c r="A79" s="1"/>
      <c r="D79">
        <f t="shared" ref="D79:M79" si="67">D56-$C$4*SQRT(D$7)</f>
        <v>-536.79161016925116</v>
      </c>
      <c r="E79">
        <f t="shared" si="67"/>
        <v>-16.6660938276313</v>
      </c>
      <c r="F79">
        <f t="shared" si="67"/>
        <v>-11.575278927080463</v>
      </c>
      <c r="G79">
        <f t="shared" si="67"/>
        <v>-9.2785463937923005</v>
      </c>
      <c r="H79">
        <f t="shared" si="67"/>
        <v>-7.8856021909128939</v>
      </c>
      <c r="I79">
        <f t="shared" si="67"/>
        <v>-6.9189364515133169</v>
      </c>
      <c r="J79">
        <f t="shared" si="67"/>
        <v>-6.1935669437101772</v>
      </c>
      <c r="K79">
        <f t="shared" si="67"/>
        <v>-5.6206584107788888</v>
      </c>
      <c r="L79">
        <f t="shared" si="67"/>
        <v>-5.151484861257182</v>
      </c>
      <c r="M79">
        <f t="shared" si="67"/>
        <v>-4.7567669993724513</v>
      </c>
    </row>
    <row r="80" spans="1:13" x14ac:dyDescent="0.15">
      <c r="A80" s="1"/>
      <c r="D80">
        <f t="shared" ref="D80:M80" si="68">D57-$C$4*SQRT(D$7)</f>
        <v>-498.07709798856098</v>
      </c>
      <c r="E80">
        <f t="shared" si="68"/>
        <v>-15.442445129167746</v>
      </c>
      <c r="F80">
        <f t="shared" si="68"/>
        <v>-10.709812457141211</v>
      </c>
      <c r="G80">
        <f t="shared" si="68"/>
        <v>-8.5718371147192887</v>
      </c>
      <c r="H80">
        <f t="shared" si="68"/>
        <v>-7.2735485078756366</v>
      </c>
      <c r="I80">
        <f t="shared" si="68"/>
        <v>-6.3714853120243777</v>
      </c>
      <c r="J80">
        <f t="shared" si="68"/>
        <v>-5.6938063855803609</v>
      </c>
      <c r="K80">
        <f t="shared" si="68"/>
        <v>-5.1579645336134288</v>
      </c>
      <c r="L80">
        <f t="shared" si="68"/>
        <v>-4.7186705065502288</v>
      </c>
      <c r="M80">
        <f t="shared" si="68"/>
        <v>-4.3487028789939561</v>
      </c>
    </row>
    <row r="81" spans="1:13" x14ac:dyDescent="0.15">
      <c r="A81" s="1"/>
      <c r="D81">
        <f t="shared" ref="D81:M81" si="69">D58-$C$4*SQRT(D$7)</f>
        <v>-460.80570319132931</v>
      </c>
      <c r="E81">
        <f t="shared" si="69"/>
        <v>-14.264409008741008</v>
      </c>
      <c r="F81">
        <f t="shared" si="69"/>
        <v>-9.8766070086437541</v>
      </c>
      <c r="G81">
        <f t="shared" si="69"/>
        <v>-7.8914710436123698</v>
      </c>
      <c r="H81">
        <f t="shared" si="69"/>
        <v>-6.6843096624754494</v>
      </c>
      <c r="I81">
        <f t="shared" si="69"/>
        <v>-5.8444408937231795</v>
      </c>
      <c r="J81">
        <f t="shared" si="69"/>
        <v>-5.2126748404066685</v>
      </c>
      <c r="K81">
        <f t="shared" si="69"/>
        <v>-4.7125179763739151</v>
      </c>
      <c r="L81">
        <f t="shared" si="69"/>
        <v>-4.301989686373501</v>
      </c>
      <c r="M81">
        <f t="shared" si="69"/>
        <v>-3.9558497064619815</v>
      </c>
    </row>
    <row r="82" spans="1:13" x14ac:dyDescent="0.15">
      <c r="A82" s="1"/>
      <c r="D82">
        <f t="shared" ref="D82:M82" si="70">D59-$C$4*SQRT(D$7)</f>
        <v>-424.87369396526589</v>
      </c>
      <c r="E82">
        <f t="shared" si="70"/>
        <v>-13.128706817339429</v>
      </c>
      <c r="F82">
        <f t="shared" si="70"/>
        <v>-9.0733436474120808</v>
      </c>
      <c r="G82">
        <f t="shared" si="70"/>
        <v>-7.235554620921099</v>
      </c>
      <c r="H82">
        <f t="shared" si="70"/>
        <v>-6.1162457157286259</v>
      </c>
      <c r="I82">
        <f t="shared" si="70"/>
        <v>-5.3363363539287496</v>
      </c>
      <c r="J82">
        <f t="shared" si="70"/>
        <v>-4.7488332478345736</v>
      </c>
      <c r="K82">
        <f t="shared" si="70"/>
        <v>-4.2830789953128345</v>
      </c>
      <c r="L82">
        <f t="shared" si="70"/>
        <v>-3.9002827162864602</v>
      </c>
      <c r="M82">
        <f t="shared" si="70"/>
        <v>-3.5771141132086894</v>
      </c>
    </row>
    <row r="83" spans="1:13" x14ac:dyDescent="0.15">
      <c r="A83" s="1"/>
      <c r="D83">
        <f t="shared" ref="D83:M83" si="71">D60-$C$4*SQRT(D$7)</f>
        <v>-390.18813597737585</v>
      </c>
      <c r="E83">
        <f t="shared" si="71"/>
        <v>-12.032401181631759</v>
      </c>
      <c r="F83">
        <f t="shared" si="71"/>
        <v>-8.2979448179099684</v>
      </c>
      <c r="G83">
        <f t="shared" si="71"/>
        <v>-6.602391388346696</v>
      </c>
      <c r="H83">
        <f t="shared" si="71"/>
        <v>-5.567887430452874</v>
      </c>
      <c r="I83">
        <f t="shared" si="71"/>
        <v>-4.8458575341090571</v>
      </c>
      <c r="J83">
        <f t="shared" si="71"/>
        <v>-4.3010819307530692</v>
      </c>
      <c r="K83">
        <f t="shared" si="71"/>
        <v>-3.8685368920271057</v>
      </c>
      <c r="L83">
        <f t="shared" si="71"/>
        <v>-3.5125106237927555</v>
      </c>
      <c r="M83">
        <f t="shared" si="71"/>
        <v>-3.2115165397688972</v>
      </c>
    </row>
    <row r="84" spans="1:13" x14ac:dyDescent="0.15">
      <c r="A84" s="1"/>
      <c r="D84">
        <f t="shared" ref="D84:M84" si="72">D61-$C$4*SQRT(D$7)</f>
        <v>-356.66544393873238</v>
      </c>
      <c r="E84">
        <f t="shared" si="72"/>
        <v>-10.972850223308164</v>
      </c>
      <c r="F84">
        <f t="shared" si="72"/>
        <v>-7.5485419633386481</v>
      </c>
      <c r="G84">
        <f t="shared" si="72"/>
        <v>-5.9904555485601723</v>
      </c>
      <c r="H84">
        <f t="shared" si="72"/>
        <v>-5.0379133723576972</v>
      </c>
      <c r="I84">
        <f t="shared" si="72"/>
        <v>-4.3718224779616719</v>
      </c>
      <c r="J84">
        <f t="shared" si="72"/>
        <v>-3.8683418976343642</v>
      </c>
      <c r="K84">
        <f t="shared" si="72"/>
        <v>-3.4678927025823012</v>
      </c>
      <c r="L84">
        <f t="shared" si="72"/>
        <v>-3.1377389553541142</v>
      </c>
      <c r="M84">
        <f t="shared" si="72"/>
        <v>-2.8581759687803481</v>
      </c>
    </row>
    <row r="85" spans="1:13" x14ac:dyDescent="0.15">
      <c r="A85" s="1"/>
      <c r="D85">
        <f t="shared" ref="D85:M85" si="73">D62-$C$4*SQRT(D$7)</f>
        <v>-324.23016818557846</v>
      </c>
      <c r="E85">
        <f t="shared" si="73"/>
        <v>-9.9476692065769399</v>
      </c>
      <c r="F85">
        <f t="shared" si="73"/>
        <v>-6.8234483995460575</v>
      </c>
      <c r="G85">
        <f t="shared" si="73"/>
        <v>-5.3983698149969648</v>
      </c>
      <c r="H85">
        <f t="shared" si="73"/>
        <v>-4.5251307266048046</v>
      </c>
      <c r="I85">
        <f t="shared" si="73"/>
        <v>-3.9131642727949125</v>
      </c>
      <c r="J85">
        <f t="shared" si="73"/>
        <v>-3.4496391786685354</v>
      </c>
      <c r="K85">
        <f t="shared" si="73"/>
        <v>-3.0802446954186462</v>
      </c>
      <c r="L85">
        <f t="shared" si="73"/>
        <v>-2.7751242108024465</v>
      </c>
      <c r="M85">
        <f t="shared" si="73"/>
        <v>-2.5162971351359902</v>
      </c>
    </row>
    <row r="86" spans="1:13" x14ac:dyDescent="0.15">
      <c r="A86" s="1"/>
      <c r="D86">
        <f t="shared" ref="D86:M86" si="74">D63-$C$4*SQRT(D$7)</f>
        <v>-292.81397195219949</v>
      </c>
      <c r="E86">
        <f t="shared" si="74"/>
        <v>-8.9546982128516479</v>
      </c>
      <c r="F86">
        <f t="shared" si="74"/>
        <v>-6.1211364518681322</v>
      </c>
      <c r="G86">
        <f t="shared" si="74"/>
        <v>-4.824886742610965</v>
      </c>
      <c r="H86">
        <f t="shared" si="74"/>
        <v>-4.0284591290933305</v>
      </c>
      <c r="I86">
        <f t="shared" si="74"/>
        <v>-3.4689165874282426</v>
      </c>
      <c r="J86">
        <f t="shared" si="74"/>
        <v>-3.0440916235132289</v>
      </c>
      <c r="K86">
        <f t="shared" si="74"/>
        <v>-2.704776148296844</v>
      </c>
      <c r="L86">
        <f t="shared" si="74"/>
        <v>-2.423902409617543</v>
      </c>
      <c r="M86">
        <f t="shared" si="74"/>
        <v>-2.1851597460923502</v>
      </c>
    </row>
    <row r="87" spans="1:13" x14ac:dyDescent="0.15">
      <c r="A87" s="1"/>
      <c r="D87">
        <f t="shared" ref="D87:M87" si="75">D64-$C$4*SQRT(D$7)</f>
        <v>-262.35476446749095</v>
      </c>
      <c r="E87">
        <f t="shared" si="75"/>
        <v>-7.9919747405542205</v>
      </c>
      <c r="F87">
        <f t="shared" si="75"/>
        <v>-5.4402180754230738</v>
      </c>
      <c r="G87">
        <f t="shared" si="75"/>
        <v>-4.2688729030929196</v>
      </c>
      <c r="H87">
        <f t="shared" si="75"/>
        <v>-3.5469169612260987</v>
      </c>
      <c r="I87">
        <f t="shared" si="75"/>
        <v>-3.03820141355216</v>
      </c>
      <c r="J87">
        <f t="shared" si="75"/>
        <v>-2.6508977105509905</v>
      </c>
      <c r="K87">
        <f t="shared" si="75"/>
        <v>-2.3407449875602664</v>
      </c>
      <c r="L87">
        <f t="shared" si="75"/>
        <v>-2.0833793992577538</v>
      </c>
      <c r="M87">
        <f t="shared" si="75"/>
        <v>-1.8641093438126315</v>
      </c>
    </row>
    <row r="88" spans="1:13" x14ac:dyDescent="0.15">
      <c r="A88" s="1"/>
      <c r="D88">
        <f t="shared" ref="D88:M88" si="76">D65-$C$4*SQRT(D$7)</f>
        <v>-232.79596222594668</v>
      </c>
      <c r="E88">
        <f t="shared" si="76"/>
        <v>-7.0577103561240362</v>
      </c>
      <c r="F88">
        <f t="shared" si="76"/>
        <v>-4.7794283407565583</v>
      </c>
      <c r="G88">
        <f t="shared" si="76"/>
        <v>-3.7292953998329774</v>
      </c>
      <c r="H88">
        <f t="shared" si="76"/>
        <v>-3.0796096710381371</v>
      </c>
      <c r="I88">
        <f t="shared" si="76"/>
        <v>-2.6202186195668919</v>
      </c>
      <c r="J88">
        <f t="shared" si="76"/>
        <v>-2.2693270107333889</v>
      </c>
      <c r="K88">
        <f t="shared" si="76"/>
        <v>-1.9874749592650678</v>
      </c>
      <c r="L88">
        <f t="shared" si="76"/>
        <v>-1.7529225964347159</v>
      </c>
      <c r="M88">
        <f t="shared" si="76"/>
        <v>-1.5525495189117817</v>
      </c>
    </row>
    <row r="89" spans="1:13" x14ac:dyDescent="0.15">
      <c r="A89" s="1"/>
      <c r="D89">
        <f t="shared" ref="D89:M89" si="77">D66-$C$4*SQRT(D$7)</f>
        <v>-204.08585634351527</v>
      </c>
      <c r="E89">
        <f t="shared" si="77"/>
        <v>-6.1502706980489794</v>
      </c>
      <c r="F89">
        <f t="shared" si="77"/>
        <v>-4.13761129102389</v>
      </c>
      <c r="G89">
        <f t="shared" si="77"/>
        <v>-3.2052103193963224</v>
      </c>
      <c r="H89">
        <f t="shared" si="77"/>
        <v>-2.6257197714646039</v>
      </c>
      <c r="I89">
        <f t="shared" si="77"/>
        <v>-2.2142370045376687</v>
      </c>
      <c r="J89">
        <f t="shared" si="77"/>
        <v>-1.8987120208607662</v>
      </c>
      <c r="K89">
        <f t="shared" si="77"/>
        <v>-1.6443480681764389</v>
      </c>
      <c r="L89">
        <f t="shared" si="77"/>
        <v>-1.4319539143788254</v>
      </c>
      <c r="M89">
        <f t="shared" si="77"/>
        <v>-1.2499352421721348</v>
      </c>
    </row>
    <row r="90" spans="1:13" x14ac:dyDescent="0.15">
      <c r="A90" s="1"/>
      <c r="D90">
        <f t="shared" ref="D90:M90" si="78">D67-$C$4*SQRT(D$7)</f>
        <v>-176.17706822643868</v>
      </c>
      <c r="E90">
        <f t="shared" si="78"/>
        <v>-5.268158272202907</v>
      </c>
      <c r="F90">
        <f t="shared" si="78"/>
        <v>-3.5137077734169639</v>
      </c>
      <c r="G90">
        <f t="shared" si="78"/>
        <v>-2.6957527950972526</v>
      </c>
      <c r="H90">
        <f t="shared" si="78"/>
        <v>-2.1844982347850568</v>
      </c>
      <c r="I90">
        <f t="shared" si="78"/>
        <v>-1.819586600959304</v>
      </c>
      <c r="J90">
        <f t="shared" si="78"/>
        <v>-1.538441136882698</v>
      </c>
      <c r="K90">
        <f t="shared" si="78"/>
        <v>-1.3107980722315</v>
      </c>
      <c r="L90">
        <f t="shared" si="78"/>
        <v>-1.1199436774121709</v>
      </c>
      <c r="M90">
        <f t="shared" si="78"/>
        <v>-0.95576712710790934</v>
      </c>
    </row>
    <row r="91" spans="1:13" x14ac:dyDescent="0.15">
      <c r="A91" s="1"/>
      <c r="D91">
        <f t="shared" ref="D91:M91" si="79">D68-$C$4*SQRT(D$7)</f>
        <v>-149.02607916048782</v>
      </c>
      <c r="E91">
        <f t="shared" si="79"/>
        <v>-4.409997583583408</v>
      </c>
      <c r="F91">
        <f t="shared" si="79"/>
        <v>-2.9067449230885005</v>
      </c>
      <c r="G91">
        <f t="shared" si="79"/>
        <v>-2.2001284199440065</v>
      </c>
      <c r="H91">
        <f t="shared" si="79"/>
        <v>-1.7552570557057519</v>
      </c>
      <c r="I91">
        <f t="shared" si="79"/>
        <v>-1.4356520228085248</v>
      </c>
      <c r="J91">
        <f t="shared" si="79"/>
        <v>-1.1879525814271552</v>
      </c>
      <c r="K91">
        <f t="shared" si="79"/>
        <v>-0.98630486045682786</v>
      </c>
      <c r="L91">
        <f t="shared" si="79"/>
        <v>-0.81640536192497937</v>
      </c>
      <c r="M91">
        <f t="shared" si="79"/>
        <v>-0.66958647167582419</v>
      </c>
    </row>
    <row r="92" spans="1:13" x14ac:dyDescent="0.15">
      <c r="A92" s="1"/>
      <c r="D92">
        <f t="shared" ref="D92:M92" si="80">D69-$C$4*SQRT(D$7)</f>
        <v>-122.5928220923324</v>
      </c>
      <c r="E92">
        <f t="shared" si="80"/>
        <v>-3.5745222337549296</v>
      </c>
      <c r="F92">
        <f t="shared" si="80"/>
        <v>-2.3158270373871335</v>
      </c>
      <c r="G92">
        <f t="shared" si="80"/>
        <v>-1.7176057948622132</v>
      </c>
      <c r="H92">
        <f t="shared" si="80"/>
        <v>-1.3373627976630373</v>
      </c>
      <c r="I92">
        <f t="shared" si="80"/>
        <v>-1.0618666930379632</v>
      </c>
      <c r="J92">
        <f t="shared" si="80"/>
        <v>-0.84672913415977102</v>
      </c>
      <c r="K92">
        <f t="shared" si="80"/>
        <v>-0.67038957417107159</v>
      </c>
      <c r="L92">
        <f t="shared" si="80"/>
        <v>-0.52089103263780789</v>
      </c>
      <c r="M92">
        <f t="shared" si="80"/>
        <v>-0.39097095551195332</v>
      </c>
    </row>
    <row r="93" spans="1:13" x14ac:dyDescent="0.15">
      <c r="A93" s="1"/>
      <c r="D93">
        <f t="shared" ref="D93:M93" si="81">D70-$C$4*SQRT(D$7)</f>
        <v>-96.840325989917659</v>
      </c>
      <c r="E93">
        <f t="shared" si="81"/>
        <v>-2.7605636801553577</v>
      </c>
      <c r="F93">
        <f t="shared" si="81"/>
        <v>-1.7401276255010174</v>
      </c>
      <c r="G93">
        <f t="shared" si="81"/>
        <v>-1.2475100367153376</v>
      </c>
      <c r="H93">
        <f t="shared" si="81"/>
        <v>-0.9302309703699323</v>
      </c>
      <c r="I93">
        <f t="shared" si="81"/>
        <v>-0.69770781457524533</v>
      </c>
      <c r="J93">
        <f t="shared" si="81"/>
        <v>-0.5142935408786049</v>
      </c>
      <c r="K93">
        <f t="shared" si="81"/>
        <v>-0.3626103565820189</v>
      </c>
      <c r="L93">
        <f t="shared" si="81"/>
        <v>-0.23298736667816505</v>
      </c>
      <c r="M93">
        <f t="shared" si="81"/>
        <v>-0.11953089136918657</v>
      </c>
    </row>
    <row r="94" spans="1:13" x14ac:dyDescent="0.15">
      <c r="A94" s="1"/>
      <c r="D94">
        <f t="shared" ref="D94:M94" si="82">D71-$C$4*SQRT(D$7)</f>
        <v>-71.734404858841302</v>
      </c>
      <c r="E94">
        <f t="shared" si="82"/>
        <v>-1.9670414068437732</v>
      </c>
      <c r="F94">
        <f t="shared" si="82"/>
        <v>-1.1788824563904152</v>
      </c>
      <c r="G94">
        <f t="shared" si="82"/>
        <v>-0.7892171014925512</v>
      </c>
      <c r="H94">
        <f t="shared" si="82"/>
        <v>-0.53332111334782928</v>
      </c>
      <c r="I94">
        <f t="shared" si="82"/>
        <v>-0.34269197279014746</v>
      </c>
      <c r="J94">
        <f t="shared" si="82"/>
        <v>-0.19020449906735504</v>
      </c>
      <c r="K94">
        <f t="shared" si="82"/>
        <v>-6.2558636086831487E-2</v>
      </c>
      <c r="L94">
        <f t="shared" si="82"/>
        <v>4.7687823104808735E-2</v>
      </c>
      <c r="M94">
        <f t="shared" si="82"/>
        <v>0.14509405275588463</v>
      </c>
    </row>
    <row r="95" spans="1:13" x14ac:dyDescent="0.15">
      <c r="A95" s="1"/>
      <c r="D95">
        <f t="shared" ref="D95:M95" si="83">D72-$C$4*SQRT(D$7)</f>
        <v>-47.243384850545496</v>
      </c>
      <c r="E95">
        <f t="shared" si="83"/>
        <v>-1.1929542992153432</v>
      </c>
      <c r="F95">
        <f t="shared" si="83"/>
        <v>-0.63138345826630993</v>
      </c>
      <c r="G95">
        <f t="shared" si="83"/>
        <v>-0.34214880283894716</v>
      </c>
      <c r="H95">
        <f t="shared" si="83"/>
        <v>-0.14613248166740311</v>
      </c>
      <c r="I95">
        <f t="shared" si="83"/>
        <v>3.6287233924921364E-3</v>
      </c>
      <c r="J95">
        <f t="shared" si="83"/>
        <v>0.12594686482918416</v>
      </c>
      <c r="K95">
        <f t="shared" si="83"/>
        <v>0.23014413517596341</v>
      </c>
      <c r="L95">
        <f t="shared" si="83"/>
        <v>0.32148863897283519</v>
      </c>
      <c r="M95">
        <f t="shared" si="83"/>
        <v>0.40323772999539886</v>
      </c>
    </row>
    <row r="96" spans="1:13" x14ac:dyDescent="0.15">
      <c r="A96" s="1"/>
      <c r="D96">
        <f t="shared" ref="D96:M96" si="84">D73-$C$4*SQRT(D$7)</f>
        <v>-23.337863996991175</v>
      </c>
      <c r="E96">
        <f t="shared" si="84"/>
        <v>-0.43737304994067722</v>
      </c>
      <c r="F96">
        <f t="shared" si="84"/>
        <v>-9.6973347437012608E-2</v>
      </c>
      <c r="G96">
        <f t="shared" si="84"/>
        <v>9.4231573838163774E-2</v>
      </c>
      <c r="H96">
        <f t="shared" si="84"/>
        <v>0.23179975250497267</v>
      </c>
      <c r="I96">
        <f t="shared" si="84"/>
        <v>0.3416700390178608</v>
      </c>
      <c r="J96">
        <f t="shared" si="84"/>
        <v>0.43454009695868834</v>
      </c>
      <c r="K96">
        <f t="shared" si="84"/>
        <v>0.51584935284128441</v>
      </c>
      <c r="L96">
        <f t="shared" si="84"/>
        <v>0.58874378437862862</v>
      </c>
      <c r="M96">
        <f t="shared" si="84"/>
        <v>0.65521004708844321</v>
      </c>
    </row>
    <row r="97" spans="1:13" x14ac:dyDescent="0.15">
      <c r="A97" s="1"/>
      <c r="D97">
        <f t="shared" ref="D97:M97" si="85">D74-$C$4*SQRT(D$7)</f>
        <v>9.5000000000000015E-3</v>
      </c>
      <c r="E97">
        <f t="shared" si="85"/>
        <v>0.30056654837157121</v>
      </c>
      <c r="F97">
        <f t="shared" si="85"/>
        <v>0.42495911568055583</v>
      </c>
      <c r="G97">
        <f t="shared" si="85"/>
        <v>0.52042314514248889</v>
      </c>
      <c r="H97">
        <f t="shared" si="85"/>
        <v>0.60090785483300202</v>
      </c>
      <c r="I97">
        <f t="shared" si="85"/>
        <v>0.67181861391301145</v>
      </c>
      <c r="J97">
        <f t="shared" si="85"/>
        <v>0.73592815546084378</v>
      </c>
      <c r="K97">
        <f t="shared" si="85"/>
        <v>0.79488379653884011</v>
      </c>
      <c r="L97">
        <f t="shared" si="85"/>
        <v>0.84975893640490774</v>
      </c>
      <c r="M97">
        <f t="shared" si="85"/>
        <v>0.90129920115353479</v>
      </c>
    </row>
    <row r="98" spans="1:13" x14ac:dyDescent="0.15">
      <c r="A98" s="1"/>
    </row>
    <row r="99" spans="1:13" x14ac:dyDescent="0.15">
      <c r="A99" s="1"/>
    </row>
    <row r="100" spans="1:13" x14ac:dyDescent="0.15">
      <c r="A100" s="1"/>
    </row>
    <row r="101" spans="1:13" x14ac:dyDescent="0.15">
      <c r="A101" s="1"/>
    </row>
    <row r="102" spans="1:13" x14ac:dyDescent="0.15">
      <c r="A102" s="1"/>
    </row>
    <row r="103" spans="1:13" x14ac:dyDescent="0.15">
      <c r="A103" s="1"/>
    </row>
    <row r="104" spans="1:13" x14ac:dyDescent="0.15">
      <c r="A104" s="1"/>
    </row>
    <row r="105" spans="1:13" x14ac:dyDescent="0.15">
      <c r="A105" s="1"/>
    </row>
    <row r="106" spans="1:13" x14ac:dyDescent="0.15">
      <c r="A106" s="1"/>
    </row>
    <row r="107" spans="1:13" x14ac:dyDescent="0.15">
      <c r="A107" s="1"/>
    </row>
    <row r="108" spans="1:13" x14ac:dyDescent="0.15">
      <c r="A108" s="1"/>
    </row>
    <row r="109" spans="1:13" x14ac:dyDescent="0.15">
      <c r="A109" s="1"/>
    </row>
    <row r="110" spans="1:13" x14ac:dyDescent="0.15">
      <c r="A110" s="1"/>
    </row>
    <row r="111" spans="1:13" x14ac:dyDescent="0.15">
      <c r="A111" s="1"/>
    </row>
    <row r="112" spans="1:13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535E8-3940-4EFF-AAC5-778650B8D21B}">
  <sheetPr codeName="Sheet11"/>
  <dimension ref="A1:BF12817"/>
  <sheetViews>
    <sheetView zoomScaleNormal="100" workbookViewId="0">
      <selection activeCell="E8" sqref="E8"/>
    </sheetView>
  </sheetViews>
  <sheetFormatPr defaultColWidth="12" defaultRowHeight="12" x14ac:dyDescent="0.15"/>
  <cols>
    <col min="1" max="1" width="18.88671875" customWidth="1"/>
    <col min="2" max="2" width="21.6640625" customWidth="1"/>
    <col min="3" max="3" width="5.6640625" customWidth="1"/>
    <col min="4" max="4" width="11.44140625" customWidth="1"/>
    <col min="5" max="5" width="7" customWidth="1"/>
    <col min="6" max="13" width="6.88671875" customWidth="1"/>
    <col min="14" max="24" width="7" customWidth="1"/>
    <col min="25" max="47" width="7.109375" customWidth="1"/>
    <col min="48" max="58" width="7.33203125" customWidth="1"/>
  </cols>
  <sheetData>
    <row r="1" spans="1:14" x14ac:dyDescent="0.15">
      <c r="A1" s="3" t="s">
        <v>43</v>
      </c>
      <c r="B1" s="3"/>
      <c r="D1" s="3" t="s">
        <v>44</v>
      </c>
      <c r="E1" s="3" t="s">
        <v>47</v>
      </c>
      <c r="G1" s="3"/>
      <c r="I1" s="3" t="s">
        <v>46</v>
      </c>
    </row>
    <row r="2" spans="1:14" x14ac:dyDescent="0.15">
      <c r="C2" t="s">
        <v>2</v>
      </c>
      <c r="D2">
        <v>0.08</v>
      </c>
      <c r="G2" t="s">
        <v>35</v>
      </c>
      <c r="H2">
        <v>1</v>
      </c>
    </row>
    <row r="3" spans="1:14" x14ac:dyDescent="0.15">
      <c r="C3" t="s">
        <v>8</v>
      </c>
      <c r="D3">
        <v>0.04</v>
      </c>
      <c r="E3" s="5" t="s">
        <v>17</v>
      </c>
      <c r="F3" s="5">
        <f>+D2-D3</f>
        <v>0.04</v>
      </c>
      <c r="G3" t="s">
        <v>36</v>
      </c>
      <c r="H3">
        <v>1</v>
      </c>
    </row>
    <row r="4" spans="1:14" x14ac:dyDescent="0.15">
      <c r="C4" t="s">
        <v>3</v>
      </c>
      <c r="D4">
        <v>0.25</v>
      </c>
      <c r="E4" s="5" t="s">
        <v>28</v>
      </c>
      <c r="F4" s="5">
        <f>+(F3-D4^2/2)/D4^2</f>
        <v>0.14000000000000001</v>
      </c>
      <c r="G4" t="s">
        <v>30</v>
      </c>
      <c r="H4" s="6">
        <v>95</v>
      </c>
    </row>
    <row r="5" spans="1:14" x14ac:dyDescent="0.15">
      <c r="C5" t="s">
        <v>4</v>
      </c>
      <c r="D5">
        <v>100</v>
      </c>
      <c r="E5" s="5" t="s">
        <v>29</v>
      </c>
      <c r="F5" s="5">
        <f>+SQRT(F4^2+2*D2/D4^2)</f>
        <v>1.6061133210331082</v>
      </c>
      <c r="G5" t="s">
        <v>42</v>
      </c>
      <c r="H5">
        <v>3</v>
      </c>
    </row>
    <row r="6" spans="1:14" x14ac:dyDescent="0.15">
      <c r="A6" t="s">
        <v>51</v>
      </c>
      <c r="D6" t="s">
        <v>6</v>
      </c>
    </row>
    <row r="7" spans="1:14" x14ac:dyDescent="0.15">
      <c r="A7" t="s">
        <v>20</v>
      </c>
      <c r="D7" t="s">
        <v>5</v>
      </c>
      <c r="E7" s="2">
        <v>0.1</v>
      </c>
      <c r="F7" s="2">
        <f>+E7+0.1</f>
        <v>0.2</v>
      </c>
      <c r="G7" s="2">
        <f t="shared" ref="G7:N7" si="0">+F7+0.1</f>
        <v>0.30000000000000004</v>
      </c>
      <c r="H7" s="2">
        <f t="shared" si="0"/>
        <v>0.4</v>
      </c>
      <c r="I7" s="2">
        <f t="shared" si="0"/>
        <v>0.5</v>
      </c>
      <c r="J7" s="2">
        <f t="shared" si="0"/>
        <v>0.6</v>
      </c>
      <c r="K7" s="2">
        <f t="shared" si="0"/>
        <v>0.7</v>
      </c>
      <c r="L7" s="2">
        <f t="shared" si="0"/>
        <v>0.79999999999999993</v>
      </c>
      <c r="M7" s="2">
        <f t="shared" si="0"/>
        <v>0.89999999999999991</v>
      </c>
      <c r="N7" s="2">
        <f t="shared" si="0"/>
        <v>0.99999999999999989</v>
      </c>
    </row>
    <row r="8" spans="1:14" x14ac:dyDescent="0.15">
      <c r="A8" t="s">
        <v>45</v>
      </c>
      <c r="D8" s="1">
        <v>70</v>
      </c>
      <c r="E8" s="2">
        <f t="shared" ref="E8:N8" si="1">+E77+E100</f>
        <v>28.578298887580193</v>
      </c>
      <c r="F8" s="2">
        <f t="shared" si="1"/>
        <v>28.968292704925886</v>
      </c>
      <c r="G8" s="2">
        <f t="shared" si="1"/>
        <v>29.471196039348662</v>
      </c>
      <c r="H8" s="2">
        <f t="shared" si="1"/>
        <v>30.05090653083861</v>
      </c>
      <c r="I8" s="2">
        <f t="shared" si="1"/>
        <v>30.666542218907225</v>
      </c>
      <c r="J8" s="2">
        <f t="shared" si="1"/>
        <v>31.292994832244744</v>
      </c>
      <c r="K8" s="2">
        <f t="shared" si="1"/>
        <v>31.916356375981042</v>
      </c>
      <c r="L8" s="2">
        <f t="shared" si="1"/>
        <v>32.529130738780175</v>
      </c>
      <c r="M8" s="2">
        <f t="shared" si="1"/>
        <v>33.12738247915582</v>
      </c>
      <c r="N8" s="2">
        <f t="shared" si="1"/>
        <v>33.70916766184191</v>
      </c>
    </row>
    <row r="9" spans="1:14" x14ac:dyDescent="0.15">
      <c r="A9" s="8" t="s">
        <v>48</v>
      </c>
      <c r="B9" s="8" t="s">
        <v>85</v>
      </c>
      <c r="C9" s="9">
        <f>+C78+C101</f>
        <v>0</v>
      </c>
      <c r="D9" s="1">
        <f>+D8+3</f>
        <v>73</v>
      </c>
      <c r="E9" s="2">
        <f t="shared" ref="E9:N9" si="2">+E78+E101</f>
        <v>22.573076877857403</v>
      </c>
      <c r="F9" s="2">
        <f t="shared" si="2"/>
        <v>23.087221270560619</v>
      </c>
      <c r="G9" s="2">
        <f t="shared" si="2"/>
        <v>23.758795440525027</v>
      </c>
      <c r="H9" s="2">
        <f t="shared" si="2"/>
        <v>24.492139427487455</v>
      </c>
      <c r="I9" s="2">
        <f t="shared" si="2"/>
        <v>25.235625608699522</v>
      </c>
      <c r="J9" s="2">
        <f t="shared" si="2"/>
        <v>25.966800173503625</v>
      </c>
      <c r="K9" s="2">
        <f t="shared" si="2"/>
        <v>26.67639215162048</v>
      </c>
      <c r="L9" s="2">
        <f t="shared" si="2"/>
        <v>27.360993726180521</v>
      </c>
      <c r="M9" s="2">
        <f t="shared" si="2"/>
        <v>28.019857841592689</v>
      </c>
      <c r="N9" s="2">
        <f t="shared" si="2"/>
        <v>28.653451424660137</v>
      </c>
    </row>
    <row r="10" spans="1:14" x14ac:dyDescent="0.15">
      <c r="A10" t="s">
        <v>49</v>
      </c>
      <c r="B10" t="s">
        <v>86</v>
      </c>
      <c r="C10" s="2">
        <f>+C56-N56+N79+C102</f>
        <v>24.276502727348806</v>
      </c>
      <c r="D10" s="1">
        <f t="shared" ref="D10:D28" si="3">+D9+3</f>
        <v>76</v>
      </c>
      <c r="E10" s="2">
        <f t="shared" ref="E10:N10" si="4">+E79+E102</f>
        <v>17.19062515152422</v>
      </c>
      <c r="F10" s="2">
        <f t="shared" si="4"/>
        <v>17.92997151291004</v>
      </c>
      <c r="G10" s="2">
        <f t="shared" si="4"/>
        <v>18.816630228635248</v>
      </c>
      <c r="H10" s="2">
        <f t="shared" si="4"/>
        <v>19.713304387922243</v>
      </c>
      <c r="I10" s="2">
        <f t="shared" si="4"/>
        <v>20.578706764528555</v>
      </c>
      <c r="J10" s="2">
        <f t="shared" si="4"/>
        <v>21.40260431381429</v>
      </c>
      <c r="K10" s="2">
        <f t="shared" si="4"/>
        <v>22.184433202679365</v>
      </c>
      <c r="L10" s="2">
        <f t="shared" si="4"/>
        <v>22.926614568455957</v>
      </c>
      <c r="M10" s="2">
        <f t="shared" si="4"/>
        <v>23.632324896072681</v>
      </c>
      <c r="N10" s="2">
        <f t="shared" si="4"/>
        <v>24.304729016933333</v>
      </c>
    </row>
    <row r="11" spans="1:14" x14ac:dyDescent="0.15">
      <c r="A11" t="s">
        <v>50</v>
      </c>
      <c r="D11" s="1">
        <f t="shared" si="3"/>
        <v>79</v>
      </c>
      <c r="E11" s="2">
        <f t="shared" ref="E11:N11" si="5">+E80+E103</f>
        <v>12.428720942826256</v>
      </c>
      <c r="F11" s="2">
        <f t="shared" si="5"/>
        <v>13.511456470736949</v>
      </c>
      <c r="G11" s="2">
        <f t="shared" si="5"/>
        <v>14.63022618779882</v>
      </c>
      <c r="H11" s="2">
        <f t="shared" si="5"/>
        <v>15.676025704391707</v>
      </c>
      <c r="I11" s="2">
        <f t="shared" si="5"/>
        <v>16.641775953782115</v>
      </c>
      <c r="J11" s="2">
        <f t="shared" si="5"/>
        <v>17.53643785874235</v>
      </c>
      <c r="K11" s="2">
        <f t="shared" si="5"/>
        <v>18.370131989318413</v>
      </c>
      <c r="L11" s="2">
        <f t="shared" si="5"/>
        <v>19.151532473152646</v>
      </c>
      <c r="M11" s="2">
        <f t="shared" si="5"/>
        <v>19.887671525367814</v>
      </c>
      <c r="N11" s="2">
        <f t="shared" si="5"/>
        <v>20.584202952213602</v>
      </c>
    </row>
    <row r="12" spans="1:14" x14ac:dyDescent="0.15">
      <c r="A12" t="s">
        <v>48</v>
      </c>
      <c r="B12" t="s">
        <v>87</v>
      </c>
      <c r="C12" s="2">
        <f>+C58+C104</f>
        <v>0</v>
      </c>
      <c r="D12" s="1">
        <f t="shared" si="3"/>
        <v>82</v>
      </c>
      <c r="E12" s="2">
        <f t="shared" ref="E12:N12" si="6">+E81+E104</f>
        <v>8.3683445610555633</v>
      </c>
      <c r="F12" s="2">
        <f t="shared" si="6"/>
        <v>9.8633273570090534</v>
      </c>
      <c r="G12" s="2">
        <f t="shared" si="6"/>
        <v>11.183252890279334</v>
      </c>
      <c r="H12" s="2">
        <f t="shared" si="6"/>
        <v>12.338248889086673</v>
      </c>
      <c r="I12" s="2">
        <f t="shared" si="6"/>
        <v>13.369038240920156</v>
      </c>
      <c r="J12" s="2">
        <f t="shared" si="6"/>
        <v>14.304921907146316</v>
      </c>
      <c r="K12" s="2">
        <f t="shared" si="6"/>
        <v>15.165837489733876</v>
      </c>
      <c r="L12" s="2">
        <f t="shared" si="6"/>
        <v>15.965699530498545</v>
      </c>
      <c r="M12" s="2">
        <f t="shared" si="6"/>
        <v>16.714562063853894</v>
      </c>
      <c r="N12" s="2">
        <f t="shared" si="6"/>
        <v>17.419928885424895</v>
      </c>
    </row>
    <row r="13" spans="1:14" x14ac:dyDescent="0.15">
      <c r="A13" t="s">
        <v>49</v>
      </c>
      <c r="B13" t="s">
        <v>88</v>
      </c>
      <c r="C13" s="2">
        <f>+N59-C82+N82+C105</f>
        <v>20.09974330639994</v>
      </c>
      <c r="D13" s="1">
        <f t="shared" si="3"/>
        <v>85</v>
      </c>
      <c r="E13" s="2">
        <f t="shared" ref="E13:N13" si="7">+E82+E105</f>
        <v>5.1567674820887905</v>
      </c>
      <c r="F13" s="2">
        <f t="shared" si="7"/>
        <v>7.0044599012663316</v>
      </c>
      <c r="G13" s="2">
        <f t="shared" si="7"/>
        <v>8.4439105635058702</v>
      </c>
      <c r="H13" s="2">
        <f t="shared" si="7"/>
        <v>9.6479873233882412</v>
      </c>
      <c r="I13" s="2">
        <f t="shared" si="7"/>
        <v>10.699744128991808</v>
      </c>
      <c r="J13" s="2">
        <f t="shared" si="7"/>
        <v>11.643395217159748</v>
      </c>
      <c r="K13" s="2">
        <f t="shared" si="7"/>
        <v>12.505252157158401</v>
      </c>
      <c r="L13" s="2">
        <f t="shared" si="7"/>
        <v>13.302325821496559</v>
      </c>
      <c r="M13" s="2">
        <f t="shared" si="7"/>
        <v>14.046315223583294</v>
      </c>
      <c r="N13" s="2">
        <f t="shared" si="7"/>
        <v>14.745656596460529</v>
      </c>
    </row>
    <row r="14" spans="1:14" x14ac:dyDescent="0.15">
      <c r="A14" t="s">
        <v>19</v>
      </c>
      <c r="D14" s="1">
        <f t="shared" si="3"/>
        <v>88</v>
      </c>
      <c r="E14" s="2">
        <f t="shared" ref="E14:N14" si="8">+E83+E106</f>
        <v>2.9274564965938885</v>
      </c>
      <c r="F14" s="2">
        <f t="shared" si="8"/>
        <v>4.9139236845595331</v>
      </c>
      <c r="G14" s="2">
        <f t="shared" si="8"/>
        <v>6.3573300322576634</v>
      </c>
      <c r="H14" s="2">
        <f t="shared" si="8"/>
        <v>7.5412214350887918</v>
      </c>
      <c r="I14" s="2">
        <f t="shared" si="8"/>
        <v>8.5676896443811081</v>
      </c>
      <c r="J14" s="2">
        <f t="shared" si="8"/>
        <v>9.4858078304636226</v>
      </c>
      <c r="K14" s="2">
        <f t="shared" si="8"/>
        <v>10.323320619863802</v>
      </c>
      <c r="L14" s="2">
        <f t="shared" si="8"/>
        <v>11.097635528006958</v>
      </c>
      <c r="M14" s="2">
        <f t="shared" si="8"/>
        <v>11.820496749540919</v>
      </c>
      <c r="N14" s="2">
        <f t="shared" si="8"/>
        <v>12.500263368435538</v>
      </c>
    </row>
    <row r="15" spans="1:14" x14ac:dyDescent="0.15">
      <c r="A15" t="s">
        <v>45</v>
      </c>
      <c r="D15" s="1">
        <f t="shared" si="3"/>
        <v>91</v>
      </c>
      <c r="E15" s="2">
        <f t="shared" ref="E15:N15" si="9">+E84+E107</f>
        <v>1.6929150666043937</v>
      </c>
      <c r="F15" s="2">
        <f t="shared" si="9"/>
        <v>3.518215477088356</v>
      </c>
      <c r="G15" s="2">
        <f t="shared" si="9"/>
        <v>4.8455047700626421</v>
      </c>
      <c r="H15" s="2">
        <f t="shared" si="9"/>
        <v>5.9435845381572801</v>
      </c>
      <c r="I15" s="2">
        <f t="shared" si="9"/>
        <v>6.9027677511075938</v>
      </c>
      <c r="J15" s="2">
        <f t="shared" si="9"/>
        <v>7.7658256615639134</v>
      </c>
      <c r="K15" s="2">
        <f t="shared" si="9"/>
        <v>8.5568987540884471</v>
      </c>
      <c r="L15" s="2">
        <f t="shared" si="9"/>
        <v>9.2911725033941099</v>
      </c>
      <c r="M15" s="2">
        <f t="shared" si="9"/>
        <v>9.9789337136943441</v>
      </c>
      <c r="N15" s="2">
        <f t="shared" si="9"/>
        <v>10.627537005059967</v>
      </c>
    </row>
    <row r="16" spans="1:14" x14ac:dyDescent="0.15">
      <c r="A16" t="s">
        <v>48</v>
      </c>
      <c r="B16" t="s">
        <v>93</v>
      </c>
      <c r="C16" s="2">
        <f>+N62-C85+N85+C108</f>
        <v>17.293275824657663</v>
      </c>
      <c r="D16" s="1">
        <f t="shared" si="3"/>
        <v>94</v>
      </c>
      <c r="E16" s="2">
        <f t="shared" ref="E16:N16" si="10">+E85+E108</f>
        <v>1.291778951580056</v>
      </c>
      <c r="F16" s="2">
        <f t="shared" si="10"/>
        <v>2.6976002435563533</v>
      </c>
      <c r="G16" s="2">
        <f t="shared" si="10"/>
        <v>3.8136747669701663</v>
      </c>
      <c r="H16" s="2">
        <f t="shared" si="10"/>
        <v>4.7746518354300358</v>
      </c>
      <c r="I16" s="2">
        <f t="shared" si="10"/>
        <v>5.6337246992676064</v>
      </c>
      <c r="J16" s="2">
        <f t="shared" si="10"/>
        <v>6.4185629275809255</v>
      </c>
      <c r="K16" s="2">
        <f t="shared" si="10"/>
        <v>7.1457925518139369</v>
      </c>
      <c r="L16" s="2">
        <f t="shared" si="10"/>
        <v>7.8263554608580082</v>
      </c>
      <c r="M16" s="2">
        <f t="shared" si="10"/>
        <v>8.4679224765755716</v>
      </c>
      <c r="N16" s="2">
        <f t="shared" si="10"/>
        <v>9.0761280542863769</v>
      </c>
    </row>
    <row r="17" spans="1:58" x14ac:dyDescent="0.15">
      <c r="A17" t="s">
        <v>49</v>
      </c>
      <c r="B17" t="s">
        <v>94</v>
      </c>
      <c r="C17" s="2">
        <f>+C63+C109</f>
        <v>0</v>
      </c>
      <c r="D17" s="1">
        <f t="shared" si="3"/>
        <v>97</v>
      </c>
      <c r="E17" s="2">
        <f t="shared" ref="E17:N17" si="11">+E86+E109</f>
        <v>1.4365040176229891</v>
      </c>
      <c r="F17" s="2">
        <f t="shared" si="11"/>
        <v>2.3071510215776261</v>
      </c>
      <c r="G17" s="2">
        <f t="shared" si="11"/>
        <v>3.1602957914258805</v>
      </c>
      <c r="H17" s="2">
        <f t="shared" si="11"/>
        <v>3.9533232994042611</v>
      </c>
      <c r="I17" s="2">
        <f t="shared" si="11"/>
        <v>4.691279750516804</v>
      </c>
      <c r="J17" s="2">
        <f t="shared" si="11"/>
        <v>5.3824374493921354</v>
      </c>
      <c r="K17" s="2">
        <f t="shared" si="11"/>
        <v>6.0338422659548883</v>
      </c>
      <c r="L17" s="2">
        <f t="shared" si="11"/>
        <v>6.6510606600820932</v>
      </c>
      <c r="M17" s="2">
        <f t="shared" si="11"/>
        <v>7.2384691006491133</v>
      </c>
      <c r="N17" s="2">
        <f t="shared" si="11"/>
        <v>7.7995476476594474</v>
      </c>
    </row>
    <row r="18" spans="1:58" x14ac:dyDescent="0.15">
      <c r="A18" t="s">
        <v>50</v>
      </c>
      <c r="D18" s="1">
        <f t="shared" si="3"/>
        <v>100</v>
      </c>
      <c r="E18" s="2">
        <f t="shared" ref="E18:N18" si="12">+E87+E110</f>
        <v>1.824484644270022</v>
      </c>
      <c r="F18" s="2">
        <f t="shared" si="12"/>
        <v>2.2024782918139607</v>
      </c>
      <c r="G18" s="2">
        <f t="shared" si="12"/>
        <v>2.7873187112442226</v>
      </c>
      <c r="H18" s="2">
        <f t="shared" si="12"/>
        <v>3.4029367627142837</v>
      </c>
      <c r="I18" s="2">
        <f t="shared" si="12"/>
        <v>4.0109418504490773</v>
      </c>
      <c r="J18" s="2">
        <f t="shared" si="12"/>
        <v>4.6007832483191526</v>
      </c>
      <c r="K18" s="2">
        <f t="shared" si="12"/>
        <v>5.1698319292879065</v>
      </c>
      <c r="L18" s="2">
        <f t="shared" si="12"/>
        <v>5.7180887453916274</v>
      </c>
      <c r="M18" s="2">
        <f t="shared" si="12"/>
        <v>6.24646157889521</v>
      </c>
      <c r="N18" s="2">
        <f t="shared" si="12"/>
        <v>6.7561352165896285</v>
      </c>
    </row>
    <row r="19" spans="1:58" x14ac:dyDescent="0.15">
      <c r="A19" t="s">
        <v>48</v>
      </c>
      <c r="B19" t="s">
        <v>95</v>
      </c>
      <c r="C19" s="2">
        <f>+C65-N65+N88+C111</f>
        <v>-8.0191523146536348</v>
      </c>
      <c r="D19" s="1">
        <f t="shared" si="3"/>
        <v>103</v>
      </c>
      <c r="E19" s="2">
        <f t="shared" ref="E19:N19" si="13">+E88+E111</f>
        <v>2.2333511434427571</v>
      </c>
      <c r="F19" s="2">
        <f t="shared" si="13"/>
        <v>2.2605384101608705</v>
      </c>
      <c r="G19" s="2">
        <f t="shared" si="13"/>
        <v>2.6082653176161745</v>
      </c>
      <c r="H19" s="2">
        <f t="shared" si="13"/>
        <v>3.0551873692619402</v>
      </c>
      <c r="I19" s="2">
        <f t="shared" si="13"/>
        <v>3.5351107857709332</v>
      </c>
      <c r="J19" s="2">
        <f t="shared" si="13"/>
        <v>4.0230101982831634</v>
      </c>
      <c r="K19" s="2">
        <f t="shared" si="13"/>
        <v>4.5081051235637162</v>
      </c>
      <c r="L19" s="2">
        <f t="shared" si="13"/>
        <v>4.9854413797986545</v>
      </c>
      <c r="M19" s="2">
        <f t="shared" si="13"/>
        <v>5.4527228202803721</v>
      </c>
      <c r="N19" s="2">
        <f t="shared" si="13"/>
        <v>5.9089575888180095</v>
      </c>
    </row>
    <row r="20" spans="1:58" x14ac:dyDescent="0.15">
      <c r="A20" t="s">
        <v>49</v>
      </c>
      <c r="B20" t="s">
        <v>96</v>
      </c>
      <c r="C20" s="2">
        <f>+C89+C112</f>
        <v>0</v>
      </c>
      <c r="D20" s="1">
        <f t="shared" si="3"/>
        <v>106</v>
      </c>
      <c r="E20" s="2">
        <f t="shared" ref="E20:N20" si="14">+E89+E112</f>
        <v>2.5524870385079019</v>
      </c>
      <c r="F20" s="2">
        <f t="shared" si="14"/>
        <v>2.3904509415429005</v>
      </c>
      <c r="G20" s="2">
        <f t="shared" si="14"/>
        <v>2.5528920606662835</v>
      </c>
      <c r="H20" s="2">
        <f t="shared" si="14"/>
        <v>2.8524501612272193</v>
      </c>
      <c r="I20" s="2">
        <f t="shared" si="14"/>
        <v>3.2143016418653332</v>
      </c>
      <c r="J20" s="2">
        <f t="shared" si="14"/>
        <v>3.6052380959389243</v>
      </c>
      <c r="K20" s="2">
        <f t="shared" si="14"/>
        <v>4.0088505264624716</v>
      </c>
      <c r="L20" s="2">
        <f t="shared" si="14"/>
        <v>4.416386739362725</v>
      </c>
      <c r="M20" s="2">
        <f t="shared" si="14"/>
        <v>4.8229300659115912</v>
      </c>
      <c r="N20" s="2">
        <f t="shared" si="14"/>
        <v>5.2256276451523913</v>
      </c>
    </row>
    <row r="21" spans="1:58" x14ac:dyDescent="0.15">
      <c r="D21" s="1">
        <f t="shared" si="3"/>
        <v>109</v>
      </c>
      <c r="E21" s="2">
        <f t="shared" ref="E21:N21" si="15">+E90+E113</f>
        <v>2.7591300647748702</v>
      </c>
      <c r="F21" s="2">
        <f t="shared" si="15"/>
        <v>2.5344008561951328</v>
      </c>
      <c r="G21" s="2">
        <f t="shared" si="15"/>
        <v>2.5684596636058528</v>
      </c>
      <c r="H21" s="2">
        <f t="shared" si="15"/>
        <v>2.7485414924691343</v>
      </c>
      <c r="I21" s="2">
        <f t="shared" si="15"/>
        <v>3.0075279813549551</v>
      </c>
      <c r="J21" s="2">
        <f t="shared" si="15"/>
        <v>3.3104342636288355</v>
      </c>
      <c r="K21" s="2">
        <f t="shared" si="15"/>
        <v>3.6380791907011987</v>
      </c>
      <c r="L21" s="2">
        <f t="shared" si="15"/>
        <v>3.9793293448852625</v>
      </c>
      <c r="M21" s="2">
        <f t="shared" si="15"/>
        <v>4.3274107387073375</v>
      </c>
      <c r="N21" s="2">
        <f t="shared" si="15"/>
        <v>4.67804801759703</v>
      </c>
    </row>
    <row r="22" spans="1:58" x14ac:dyDescent="0.15">
      <c r="D22" s="1">
        <f t="shared" si="3"/>
        <v>112</v>
      </c>
      <c r="E22" s="2">
        <f t="shared" ref="E22:N22" si="16">+E91+E114</f>
        <v>2.8751878073219443</v>
      </c>
      <c r="F22" s="2">
        <f t="shared" si="16"/>
        <v>2.6619167235553043</v>
      </c>
      <c r="G22" s="2">
        <f t="shared" si="16"/>
        <v>2.6184137047715152</v>
      </c>
      <c r="H22" s="2">
        <f t="shared" si="16"/>
        <v>2.7082334296547597</v>
      </c>
      <c r="I22" s="2">
        <f t="shared" si="16"/>
        <v>2.8820011194250768</v>
      </c>
      <c r="J22" s="2">
        <f t="shared" si="16"/>
        <v>3.1081452973651755</v>
      </c>
      <c r="K22" s="2">
        <f t="shared" si="16"/>
        <v>3.3673499213295193</v>
      </c>
      <c r="L22" s="2">
        <f t="shared" si="16"/>
        <v>3.6475206714073019</v>
      </c>
      <c r="M22" s="2">
        <f t="shared" si="16"/>
        <v>3.9408385024983152</v>
      </c>
      <c r="N22" s="2">
        <f t="shared" si="16"/>
        <v>4.2420950234245138</v>
      </c>
    </row>
    <row r="23" spans="1:58" x14ac:dyDescent="0.15">
      <c r="A23" t="s">
        <v>52</v>
      </c>
      <c r="D23" s="1">
        <f t="shared" si="3"/>
        <v>115</v>
      </c>
      <c r="E23" s="2">
        <f t="shared" ref="E23:N23" si="17">+E92+E115</f>
        <v>2.9331048765118046</v>
      </c>
      <c r="F23" s="2">
        <f t="shared" si="17"/>
        <v>2.7615307534703861</v>
      </c>
      <c r="G23" s="2">
        <f t="shared" si="17"/>
        <v>2.6795625918375552</v>
      </c>
      <c r="H23" s="2">
        <f t="shared" si="17"/>
        <v>2.705948482218528</v>
      </c>
      <c r="I23" s="2">
        <f t="shared" si="17"/>
        <v>2.8123544026358145</v>
      </c>
      <c r="J23" s="2">
        <f t="shared" si="17"/>
        <v>2.9739396300175915</v>
      </c>
      <c r="K23" s="2">
        <f t="shared" si="17"/>
        <v>3.1733135249375328</v>
      </c>
      <c r="L23" s="2">
        <f t="shared" si="17"/>
        <v>3.3986556392137643</v>
      </c>
      <c r="M23" s="2">
        <f t="shared" si="17"/>
        <v>3.6418589833825457</v>
      </c>
      <c r="N23" s="2">
        <f t="shared" si="17"/>
        <v>3.8972621005753849</v>
      </c>
    </row>
    <row r="24" spans="1:58" x14ac:dyDescent="0.15">
      <c r="A24" t="s">
        <v>20</v>
      </c>
      <c r="D24" s="1">
        <f t="shared" si="3"/>
        <v>118</v>
      </c>
      <c r="E24" s="2">
        <f t="shared" ref="E24:N24" si="18">+E93+E116</f>
        <v>2.9591932397030782</v>
      </c>
      <c r="F24" s="2">
        <f t="shared" si="18"/>
        <v>2.8328555295556219</v>
      </c>
      <c r="G24" s="2">
        <f t="shared" si="18"/>
        <v>2.738741072047616</v>
      </c>
      <c r="H24" s="2">
        <f t="shared" si="18"/>
        <v>2.7240492817303776</v>
      </c>
      <c r="I24" s="2">
        <f t="shared" si="18"/>
        <v>2.779599916256482</v>
      </c>
      <c r="J24" s="2">
        <f t="shared" si="18"/>
        <v>2.8886774938043995</v>
      </c>
      <c r="K24" s="2">
        <f t="shared" si="18"/>
        <v>3.0371466809237817</v>
      </c>
      <c r="L24" s="2">
        <f t="shared" si="18"/>
        <v>3.2144000717328836</v>
      </c>
      <c r="M24" s="2">
        <f t="shared" si="18"/>
        <v>3.4126746822442975</v>
      </c>
      <c r="N24" s="2">
        <f t="shared" si="18"/>
        <v>3.6262822440671281</v>
      </c>
    </row>
    <row r="25" spans="1:58" x14ac:dyDescent="0.15">
      <c r="A25" t="s">
        <v>53</v>
      </c>
      <c r="D25" s="1">
        <f t="shared" si="3"/>
        <v>121</v>
      </c>
      <c r="E25" s="2">
        <f t="shared" ref="E25:N25" si="19">+E94+E117</f>
        <v>2.9699233911625003</v>
      </c>
      <c r="F25" s="2">
        <f t="shared" si="19"/>
        <v>2.8806075218266636</v>
      </c>
      <c r="G25" s="2">
        <f t="shared" si="19"/>
        <v>2.7896579611639458</v>
      </c>
      <c r="H25" s="2">
        <f t="shared" si="19"/>
        <v>2.7510528126621674</v>
      </c>
      <c r="I25" s="2">
        <f t="shared" si="19"/>
        <v>2.7699915827941983</v>
      </c>
      <c r="J25" s="2">
        <f t="shared" si="19"/>
        <v>2.8377087292969843</v>
      </c>
      <c r="K25" s="2">
        <f t="shared" si="19"/>
        <v>2.9439372741210614</v>
      </c>
      <c r="L25" s="2">
        <f t="shared" si="19"/>
        <v>3.079888859840755</v>
      </c>
      <c r="M25" s="2">
        <f t="shared" si="19"/>
        <v>3.2386152660814722</v>
      </c>
      <c r="N25" s="2">
        <f t="shared" si="19"/>
        <v>3.4147468482673338</v>
      </c>
    </row>
    <row r="26" spans="1:58" x14ac:dyDescent="0.15">
      <c r="A26" t="s">
        <v>48</v>
      </c>
      <c r="B26" t="s">
        <v>89</v>
      </c>
      <c r="C26" s="2">
        <f>+C72-C95+N118</f>
        <v>2.0049767411535471</v>
      </c>
      <c r="D26" s="1">
        <f t="shared" si="3"/>
        <v>124</v>
      </c>
      <c r="E26" s="2">
        <f t="shared" ref="E26:N26" si="20">+E95+E118</f>
        <v>2.9739901522017291</v>
      </c>
      <c r="F26" s="2">
        <f t="shared" si="20"/>
        <v>2.910866262626453</v>
      </c>
      <c r="G26" s="2">
        <f t="shared" si="20"/>
        <v>2.8303054435911497</v>
      </c>
      <c r="H26" s="2">
        <f t="shared" si="20"/>
        <v>2.7799888843667322</v>
      </c>
      <c r="I26" s="2">
        <f t="shared" si="20"/>
        <v>2.7739216594923191</v>
      </c>
      <c r="J26" s="2">
        <f t="shared" si="20"/>
        <v>2.8100753599694439</v>
      </c>
      <c r="K26" s="2">
        <f t="shared" si="20"/>
        <v>2.8820698467081001</v>
      </c>
      <c r="L26" s="2">
        <f t="shared" si="20"/>
        <v>2.9832266085562904</v>
      </c>
      <c r="M26" s="2">
        <f t="shared" si="20"/>
        <v>3.1077143817574795</v>
      </c>
      <c r="N26" s="2">
        <f t="shared" si="20"/>
        <v>3.2507350893143525</v>
      </c>
    </row>
    <row r="27" spans="1:58" x14ac:dyDescent="0.15">
      <c r="A27" t="s">
        <v>49</v>
      </c>
      <c r="B27" t="s">
        <v>90</v>
      </c>
      <c r="C27" s="2">
        <f>+N73-N96+N119</f>
        <v>32.57202598698197</v>
      </c>
      <c r="D27" s="1">
        <f t="shared" si="3"/>
        <v>127</v>
      </c>
      <c r="E27" s="2">
        <f t="shared" ref="E27:N27" si="21">+E96+E119</f>
        <v>2.9754212475714059</v>
      </c>
      <c r="F27" s="2">
        <f t="shared" si="21"/>
        <v>2.929164271519539</v>
      </c>
      <c r="G27" s="2">
        <f t="shared" si="21"/>
        <v>2.8610478865204558</v>
      </c>
      <c r="H27" s="2">
        <f t="shared" si="21"/>
        <v>2.8070198412349461</v>
      </c>
      <c r="I27" s="2">
        <f t="shared" si="21"/>
        <v>2.7849303806325394</v>
      </c>
      <c r="J27" s="2">
        <f t="shared" si="21"/>
        <v>2.7977712101483587</v>
      </c>
      <c r="K27" s="2">
        <f t="shared" si="21"/>
        <v>2.8426457240803367</v>
      </c>
      <c r="L27" s="2">
        <f t="shared" si="21"/>
        <v>2.915013912306891</v>
      </c>
      <c r="M27" s="2">
        <f t="shared" si="21"/>
        <v>3.010308610479242</v>
      </c>
      <c r="N27" s="2">
        <f t="shared" si="21"/>
        <v>3.1244643476670713</v>
      </c>
    </row>
    <row r="28" spans="1:58" x14ac:dyDescent="0.15">
      <c r="A28" t="s">
        <v>54</v>
      </c>
      <c r="D28" s="1">
        <f t="shared" si="3"/>
        <v>130</v>
      </c>
      <c r="E28" s="2">
        <f t="shared" ref="E28:N28" si="22">+E97+E120</f>
        <v>2.9758918877419487</v>
      </c>
      <c r="F28" s="2">
        <f t="shared" si="22"/>
        <v>2.9397881421546774</v>
      </c>
      <c r="G28" s="2">
        <f t="shared" si="22"/>
        <v>2.8833427742698836</v>
      </c>
      <c r="H28" s="2">
        <f t="shared" si="22"/>
        <v>2.8303592106814248</v>
      </c>
      <c r="I28" s="2">
        <f t="shared" si="22"/>
        <v>2.7988685116921497</v>
      </c>
      <c r="J28" s="2">
        <f t="shared" si="22"/>
        <v>2.7950889284680578</v>
      </c>
      <c r="K28" s="2">
        <f t="shared" si="22"/>
        <v>2.8189594511239133</v>
      </c>
      <c r="L28" s="2">
        <f t="shared" si="22"/>
        <v>2.8679143526070736</v>
      </c>
      <c r="M28" s="2">
        <f t="shared" si="22"/>
        <v>2.9386689568837645</v>
      </c>
      <c r="N28" s="2">
        <f t="shared" si="22"/>
        <v>3.0279686930302283</v>
      </c>
    </row>
    <row r="29" spans="1:58" x14ac:dyDescent="0.15">
      <c r="A29" t="s">
        <v>48</v>
      </c>
      <c r="B29" t="s">
        <v>91</v>
      </c>
      <c r="C29" s="2">
        <f>+N121</f>
        <v>0</v>
      </c>
      <c r="D29" s="3"/>
    </row>
    <row r="30" spans="1:58" x14ac:dyDescent="0.15">
      <c r="A30" t="s">
        <v>49</v>
      </c>
      <c r="B30" t="s">
        <v>92</v>
      </c>
      <c r="C30" s="2" t="e">
        <f>+C76-N76+C99-N99+N122</f>
        <v>#VALUE!</v>
      </c>
      <c r="E30" t="s">
        <v>26</v>
      </c>
      <c r="F30" t="s">
        <v>26</v>
      </c>
      <c r="G30" t="s">
        <v>26</v>
      </c>
      <c r="H30" t="s">
        <v>26</v>
      </c>
      <c r="I30" t="s">
        <v>26</v>
      </c>
      <c r="J30" t="s">
        <v>26</v>
      </c>
      <c r="K30" t="s">
        <v>26</v>
      </c>
      <c r="L30" t="s">
        <v>26</v>
      </c>
      <c r="M30" t="s">
        <v>26</v>
      </c>
      <c r="N30" t="s">
        <v>26</v>
      </c>
      <c r="P30" t="s">
        <v>27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  <c r="V30" t="s">
        <v>27</v>
      </c>
      <c r="W30" t="s">
        <v>27</v>
      </c>
      <c r="X30" t="s">
        <v>27</v>
      </c>
      <c r="Y30" t="s">
        <v>27</v>
      </c>
      <c r="AA30" t="s">
        <v>31</v>
      </c>
      <c r="AB30" t="s">
        <v>31</v>
      </c>
      <c r="AC30" t="s">
        <v>31</v>
      </c>
      <c r="AD30" t="s">
        <v>31</v>
      </c>
      <c r="AE30" t="s">
        <v>31</v>
      </c>
      <c r="AF30" t="s">
        <v>31</v>
      </c>
      <c r="AG30" t="s">
        <v>31</v>
      </c>
      <c r="AH30" t="s">
        <v>31</v>
      </c>
      <c r="AI30" t="s">
        <v>31</v>
      </c>
      <c r="AJ30" t="s">
        <v>31</v>
      </c>
      <c r="AL30" t="s">
        <v>32</v>
      </c>
      <c r="AM30" t="s">
        <v>32</v>
      </c>
      <c r="AN30" t="s">
        <v>32</v>
      </c>
      <c r="AO30" t="s">
        <v>32</v>
      </c>
      <c r="AP30" t="s">
        <v>32</v>
      </c>
      <c r="AQ30" t="s">
        <v>32</v>
      </c>
      <c r="AR30" t="s">
        <v>32</v>
      </c>
      <c r="AS30" t="s">
        <v>32</v>
      </c>
      <c r="AT30" t="s">
        <v>32</v>
      </c>
      <c r="AU30" t="s">
        <v>32</v>
      </c>
      <c r="AW30" t="s">
        <v>33</v>
      </c>
    </row>
    <row r="31" spans="1:58" x14ac:dyDescent="0.15">
      <c r="A31" t="s">
        <v>19</v>
      </c>
      <c r="E31">
        <f>+(LN($D8/$D$5))/$D$4/SQRT(E$7)+(1+$F$4)*$D$4*SQRT(E$7)</f>
        <v>-4.4214959153222519</v>
      </c>
      <c r="F31">
        <f t="shared" ref="F31:N31" si="23">+(LN($D8/$D$5))/$D$4/SQRT(F$7)+(1+$F$4)*$D$4*SQRT(F$7)</f>
        <v>-3.0627418073542412</v>
      </c>
      <c r="G31">
        <f t="shared" si="23"/>
        <v>-2.4486845710061513</v>
      </c>
      <c r="H31">
        <f t="shared" si="23"/>
        <v>-2.075560587688928</v>
      </c>
      <c r="I31">
        <f t="shared" si="23"/>
        <v>-1.8161327396691089</v>
      </c>
      <c r="J31">
        <f t="shared" si="23"/>
        <v>-1.6211014397784103</v>
      </c>
      <c r="K31">
        <f t="shared" si="23"/>
        <v>-1.4667842813510443</v>
      </c>
      <c r="L31">
        <f t="shared" si="23"/>
        <v>-1.3401870916008887</v>
      </c>
      <c r="M31">
        <f t="shared" si="23"/>
        <v>-1.2334988696012872</v>
      </c>
      <c r="N31">
        <f t="shared" si="23"/>
        <v>-1.1416997757549296</v>
      </c>
      <c r="P31">
        <f t="shared" ref="P31:P51" si="24">+(LN($D8/$H$4))/$D$4/SQRT(E$7)+(1+$F$4)*$D$4*SQRT(E$7)</f>
        <v>-3.7726813594894875</v>
      </c>
      <c r="Q31">
        <f t="shared" ref="Q31:Q51" si="25">+(LN($D8/$H$4))/$D$4/SQRT(F$7)+(1+$F$4)*$D$4*SQRT(F$7)</f>
        <v>-2.6039606351923554</v>
      </c>
      <c r="R31">
        <f t="shared" ref="R31:R51" si="26">+(LN($D8/$H$4))/$D$4/SQRT(G$7)+(1+$F$4)*$D$4*SQRT(G$7)</f>
        <v>-2.0740913125419569</v>
      </c>
      <c r="S31">
        <f t="shared" ref="S31:S51" si="27">+(LN($D8/$H$4))/$D$4/SQRT(H$7)+(1+$F$4)*$D$4*SQRT(H$7)</f>
        <v>-1.7511533097725454</v>
      </c>
      <c r="T31">
        <f t="shared" ref="T31:T51" si="28">+(LN($D8/$H$4))/$D$4/SQRT(I$7)+(1+$F$4)*$D$4*SQRT(I$7)</f>
        <v>-1.5259740493424299</v>
      </c>
      <c r="U31">
        <f t="shared" ref="U31:U51" si="29">+(LN($D8/$H$4))/$D$4/SQRT(J$7)+(1+$F$4)*$D$4*SQRT(J$7)</f>
        <v>-1.3562240065316136</v>
      </c>
      <c r="V31">
        <f t="shared" ref="V31:V51" si="30">+(LN($D8/$H$4))/$D$4/SQRT(K$7)+(1+$F$4)*$D$4*SQRT(K$7)</f>
        <v>-1.2215554296749978</v>
      </c>
      <c r="W31">
        <f t="shared" ref="W31:W51" si="31">+(LN($D8/$H$4))/$D$4/SQRT(L$7)+(1+$F$4)*$D$4*SQRT(L$7)</f>
        <v>-1.1107965055199458</v>
      </c>
      <c r="X31">
        <f t="shared" ref="X31:X51" si="32">+(LN($D8/$H$4))/$D$4/SQRT(M$7)+(1+$F$4)*$D$4*SQRT(M$7)</f>
        <v>-1.0172273509903655</v>
      </c>
      <c r="Y31">
        <f t="shared" ref="Y31:Y51" si="33">+(LN($D8/$H$4))/$D$4/SQRT(N$7)+(1+$F$4)*$D$4*SQRT(N$7)</f>
        <v>-0.93652659820472761</v>
      </c>
      <c r="AA31">
        <f>+(LN($H$4^2/$D8/$D$5))/$D$4/SQRT(E$7)+(1+$F$4)*$D$4*SQRT(E$7)</f>
        <v>3.3041166302863179</v>
      </c>
      <c r="AB31">
        <f t="shared" ref="AB31:AB51" si="34">+(LN($H$4^2/$D8/$D$5))/$D$4/SQRT(F$7)+(1+$F$4)*$D$4*SQRT(F$7)</f>
        <v>2.4000912124654445</v>
      </c>
      <c r="AC31">
        <f t="shared" ref="AC31:AC51" si="35">+(LN($H$4^2/$D8/$D$5))/$D$4/SQRT(G$7)+(1+$F$4)*$D$4*SQRT(G$7)</f>
        <v>2.0116999118557062</v>
      </c>
      <c r="AD31">
        <f t="shared" ref="AD31:AD51" si="36">+(LN($H$4^2/$D8/$D$5))/$D$4/SQRT(H$7)+(1+$F$4)*$D$4*SQRT(H$7)</f>
        <v>1.7872456851153573</v>
      </c>
      <c r="AE31">
        <f t="shared" ref="AE31:AE51" si="37">+(LN($H$4^2/$D8/$D$5))/$D$4/SQRT(I$7)+(1+$F$4)*$D$4*SQRT(I$7)</f>
        <v>1.6388662242920824</v>
      </c>
      <c r="AF31">
        <f t="shared" ref="AF31:AF51" si="38">+(LN($H$4^2/$D8/$D$5))/$D$4/SQRT(J$7)+(1+$F$4)*$D$4*SQRT(J$7)</f>
        <v>1.5328666747524613</v>
      </c>
      <c r="AG31">
        <f t="shared" ref="AG31:AG51" si="39">+(LN($H$4^2/$D8/$D$5))/$D$4/SQRT(K$7)+(1+$F$4)*$D$4*SQRT(K$7)</f>
        <v>1.4532227931233732</v>
      </c>
      <c r="AH31">
        <f t="shared" ref="AH31:AH51" si="40">+(LN($H$4^2/$D8/$D$5))/$D$4/SQRT(L$7)+(1+$F$4)*$D$4*SQRT(L$7)</f>
        <v>1.3912294183089542</v>
      </c>
      <c r="AI31">
        <f t="shared" ref="AI31:AI51" si="41">+(LN($H$4^2/$D8/$D$5))/$D$4/SQRT(M$7)+(1+$F$4)*$D$4*SQRT(M$7)</f>
        <v>1.3417053122682363</v>
      </c>
      <c r="AJ31">
        <f t="shared" ref="AJ31:AJ51" si="42">+(LN($H$4^2/$D8/$D$5))/$D$4/SQRT(N$7)+(1+$F$4)*$D$4*SQRT(N$7)</f>
        <v>1.3013534206545248</v>
      </c>
      <c r="AL31">
        <f t="shared" ref="AL31:AL51" si="43">+(LN($H$4/$D8))/$D$4/SQRT(E$7)+(1+$F$4)*$D$4*SQRT(E$7)</f>
        <v>3.952931186119085</v>
      </c>
      <c r="AM31">
        <f t="shared" ref="AM31:AM51" si="44">+(LN($H$4/$D8))/$D$4/SQRT(F$7)+(1+$F$4)*$D$4*SQRT(F$7)</f>
        <v>2.8588723846273316</v>
      </c>
      <c r="AN31">
        <f t="shared" ref="AN31:AN51" si="45">+(LN($H$4/$D8))/$D$4/SQRT(G$7)+(1+$F$4)*$D$4*SQRT(G$7)</f>
        <v>2.3862931703199015</v>
      </c>
      <c r="AO31">
        <f t="shared" ref="AO31:AO51" si="46">+(LN($H$4/$D8))/$D$4/SQRT(H$7)+(1+$F$4)*$D$4*SQRT(H$7)</f>
        <v>2.1116529630317409</v>
      </c>
      <c r="AP31">
        <f t="shared" ref="AP31:AP51" si="47">+(LN($H$4/$D8))/$D$4/SQRT(I$7)+(1+$F$4)*$D$4*SQRT(I$7)</f>
        <v>1.9290249146187621</v>
      </c>
      <c r="AQ31">
        <f t="shared" ref="AQ31:AQ51" si="48">+(LN($H$4/$D8))/$D$4/SQRT(J$7)+(1+$F$4)*$D$4*SQRT(J$7)</f>
        <v>1.7977441079992591</v>
      </c>
      <c r="AR31">
        <f t="shared" ref="AR31:AR51" si="49">+(LN($H$4/$D8))/$D$4/SQRT(K$7)+(1+$F$4)*$D$4*SQRT(K$7)</f>
        <v>1.6984516447994209</v>
      </c>
      <c r="AS31">
        <f t="shared" ref="AS31:AS51" si="50">+(LN($H$4/$D8))/$D$4/SQRT(L$7)+(1+$F$4)*$D$4*SQRT(L$7)</f>
        <v>1.6206200043898977</v>
      </c>
      <c r="AT31">
        <f t="shared" ref="AT31:AT51" si="51">+(LN($H$4/$D8))/$D$4/SQRT(M$7)+(1+$F$4)*$D$4*SQRT(M$7)</f>
        <v>1.5579768308791586</v>
      </c>
      <c r="AU31">
        <f t="shared" ref="AU31:AU51" si="52">+(LN($H$4/$D8))/$D$4/SQRT(N$7)+(1+$F$4)*$D$4*SQRT(N$7)</f>
        <v>1.5065265982047276</v>
      </c>
      <c r="AW31">
        <f t="shared" ref="AW31:AW51" si="53">+(LN($H$4/$D8))/$D$4/SQRT(E$7)+$F$5*$D$4*SQRT(E$7)</f>
        <v>3.9897806796743325</v>
      </c>
      <c r="AX31">
        <f t="shared" ref="AX31:AX51" si="54">+(LN($H$4/$D8))/$D$4/SQRT(F$7)+$F$5*$D$4*SQRT(F$7)</f>
        <v>2.910985438179742</v>
      </c>
      <c r="AY31">
        <f t="shared" ref="AY31:AY51" si="55">+(LN($H$4/$D8))/$D$4/SQRT(G$7)+$F$5*$D$4*SQRT(G$7)</f>
        <v>2.4501183653907717</v>
      </c>
      <c r="AZ31">
        <f t="shared" ref="AZ31:AZ51" si="56">+(LN($H$4/$D8))/$D$4/SQRT(H$7)+$F$5*$D$4*SQRT(H$7)</f>
        <v>2.1853519501422354</v>
      </c>
      <c r="BA31">
        <f t="shared" ref="BA31:BA51" si="57">+(LN($H$4/$D8))/$D$4/SQRT(I$7)+$F$5*$D$4*SQRT(I$7)</f>
        <v>2.0114228871447355</v>
      </c>
      <c r="BB31">
        <f t="shared" ref="BB31:BB51" si="58">+(LN($H$4/$D8))/$D$4/SQRT(J$7)+$F$5*$D$4*SQRT(J$7)</f>
        <v>1.888006564489592</v>
      </c>
      <c r="BC31">
        <f t="shared" ref="BC31:BC51" si="59">+(LN($H$4/$D8))/$D$4/SQRT(K$7)+$F$5*$D$4*SQRT(K$7)</f>
        <v>1.7959462406852824</v>
      </c>
      <c r="BD31">
        <f t="shared" ref="BD31:BD51" si="60">+(LN($H$4/$D8))/$D$4/SQRT(L$7)+$F$5*$D$4*SQRT(L$7)</f>
        <v>1.7248461114947191</v>
      </c>
      <c r="BE31">
        <f t="shared" ref="BE31:BE51" si="61">+(LN($H$4/$D8))/$D$4/SQRT(M$7)+$F$5*$D$4*SQRT(M$7)</f>
        <v>1.6685253115449004</v>
      </c>
      <c r="BF31">
        <f t="shared" ref="BF31:BF51" si="62">+(LN($H$4/$D8))/$D$4/SQRT(N$7)+$F$5*$D$4*SQRT(N$7)</f>
        <v>1.6230549284630047</v>
      </c>
    </row>
    <row r="32" spans="1:58" x14ac:dyDescent="0.15">
      <c r="A32" t="s">
        <v>53</v>
      </c>
      <c r="E32">
        <f t="shared" ref="E32:N32" si="63">+(LN($D9/$D$5))/$D$4/SQRT(E$7)+(1+$F$4)*$D$4*SQRT(E$7)</f>
        <v>-3.8906861179713417</v>
      </c>
      <c r="F32">
        <f t="shared" si="63"/>
        <v>-2.6874026001271556</v>
      </c>
      <c r="G32">
        <f t="shared" si="63"/>
        <v>-2.1422213916171122</v>
      </c>
      <c r="H32">
        <f t="shared" si="63"/>
        <v>-1.8101556890134725</v>
      </c>
      <c r="I32">
        <f t="shared" si="63"/>
        <v>-1.5787473816692041</v>
      </c>
      <c r="J32">
        <f t="shared" si="63"/>
        <v>-1.4043992474484315</v>
      </c>
      <c r="K32">
        <f t="shared" si="63"/>
        <v>-1.2661570360271728</v>
      </c>
      <c r="L32">
        <f t="shared" si="63"/>
        <v>-1.1525174879873459</v>
      </c>
      <c r="M32">
        <f t="shared" si="63"/>
        <v>-1.0565622704843169</v>
      </c>
      <c r="N32">
        <f t="shared" si="63"/>
        <v>-0.97384297935880093</v>
      </c>
      <c r="P32">
        <f t="shared" si="24"/>
        <v>-3.2418715621385776</v>
      </c>
      <c r="Q32">
        <f t="shared" si="25"/>
        <v>-2.2286214279652703</v>
      </c>
      <c r="R32">
        <f t="shared" si="26"/>
        <v>-1.7676281331529187</v>
      </c>
      <c r="S32">
        <f t="shared" si="27"/>
        <v>-1.4857484110970907</v>
      </c>
      <c r="T32">
        <f t="shared" si="28"/>
        <v>-1.2885886913425257</v>
      </c>
      <c r="U32">
        <f t="shared" si="29"/>
        <v>-1.139521814201635</v>
      </c>
      <c r="V32">
        <f t="shared" si="30"/>
        <v>-1.0209281843511264</v>
      </c>
      <c r="W32">
        <f t="shared" si="31"/>
        <v>-0.92312690190640323</v>
      </c>
      <c r="X32">
        <f t="shared" si="32"/>
        <v>-0.84029075187339575</v>
      </c>
      <c r="Y32">
        <f t="shared" si="33"/>
        <v>-0.76866980180859901</v>
      </c>
      <c r="AA32">
        <f t="shared" ref="AA32:AA50" si="64">+(LN($H$4^2/$D9/$D$5))/$D$4/SQRT(E$7)+(1+$F$4)*$D$4*SQRT(E$7)</f>
        <v>2.7733068329354094</v>
      </c>
      <c r="AB32">
        <f t="shared" si="34"/>
        <v>2.0247520052383599</v>
      </c>
      <c r="AC32">
        <f t="shared" si="35"/>
        <v>1.7052367324666686</v>
      </c>
      <c r="AD32">
        <f t="shared" si="36"/>
        <v>1.5218407864399031</v>
      </c>
      <c r="AE32">
        <f t="shared" si="37"/>
        <v>1.4014808662921785</v>
      </c>
      <c r="AF32">
        <f t="shared" si="38"/>
        <v>1.3161644824224834</v>
      </c>
      <c r="AG32">
        <f t="shared" si="39"/>
        <v>1.2525955477995023</v>
      </c>
      <c r="AH32">
        <f t="shared" si="40"/>
        <v>1.2035598146954118</v>
      </c>
      <c r="AI32">
        <f t="shared" si="41"/>
        <v>1.1647687131512667</v>
      </c>
      <c r="AJ32">
        <f t="shared" si="42"/>
        <v>1.1334966242583966</v>
      </c>
      <c r="AL32">
        <f t="shared" si="43"/>
        <v>3.4221213887681752</v>
      </c>
      <c r="AM32">
        <f t="shared" si="44"/>
        <v>2.4835331774002465</v>
      </c>
      <c r="AN32">
        <f t="shared" si="45"/>
        <v>2.0798299909308633</v>
      </c>
      <c r="AO32">
        <f t="shared" si="46"/>
        <v>1.8462480643562857</v>
      </c>
      <c r="AP32">
        <f t="shared" si="47"/>
        <v>1.691639556618858</v>
      </c>
      <c r="AQ32">
        <f t="shared" si="48"/>
        <v>1.5810419156692805</v>
      </c>
      <c r="AR32">
        <f t="shared" si="49"/>
        <v>1.4978243994755496</v>
      </c>
      <c r="AS32">
        <f t="shared" si="50"/>
        <v>1.4329504007763552</v>
      </c>
      <c r="AT32">
        <f t="shared" si="51"/>
        <v>1.3810402317621888</v>
      </c>
      <c r="AU32">
        <f t="shared" si="52"/>
        <v>1.338669801808599</v>
      </c>
      <c r="AW32">
        <f t="shared" si="53"/>
        <v>3.4589708823234226</v>
      </c>
      <c r="AX32">
        <f t="shared" si="54"/>
        <v>2.5356462309526568</v>
      </c>
      <c r="AY32">
        <f t="shared" si="55"/>
        <v>2.1436551860017334</v>
      </c>
      <c r="AZ32">
        <f t="shared" si="56"/>
        <v>1.9199470514667802</v>
      </c>
      <c r="BA32">
        <f t="shared" si="57"/>
        <v>1.7740375291448311</v>
      </c>
      <c r="BB32">
        <f t="shared" si="58"/>
        <v>1.6713043721596135</v>
      </c>
      <c r="BC32">
        <f t="shared" si="59"/>
        <v>1.5953189953614111</v>
      </c>
      <c r="BD32">
        <f t="shared" si="60"/>
        <v>1.5371765078811763</v>
      </c>
      <c r="BE32">
        <f t="shared" si="61"/>
        <v>1.4915887124279306</v>
      </c>
      <c r="BF32">
        <f t="shared" si="62"/>
        <v>1.4551981320668761</v>
      </c>
    </row>
    <row r="33" spans="1:58" x14ac:dyDescent="0.15">
      <c r="A33" t="s">
        <v>48</v>
      </c>
      <c r="B33" t="s">
        <v>97</v>
      </c>
      <c r="C33" s="2">
        <f>+C79-N79+C102-N102+N125</f>
        <v>-24.304729016933333</v>
      </c>
      <c r="E33">
        <f t="shared" ref="E33:N33" si="65">+(LN($D10/$D$5))/$D$4/SQRT(E$7)+(1+$F$4)*$D$4*SQRT(E$7)</f>
        <v>-3.3812571118442136</v>
      </c>
      <c r="F33">
        <f t="shared" si="65"/>
        <v>-2.32718189536154</v>
      </c>
      <c r="G33">
        <f t="shared" si="65"/>
        <v>-1.8481024177966114</v>
      </c>
      <c r="H33">
        <f t="shared" si="65"/>
        <v>-1.5554411859499084</v>
      </c>
      <c r="I33">
        <f t="shared" si="65"/>
        <v>-1.3509238041871212</v>
      </c>
      <c r="J33">
        <f t="shared" si="65"/>
        <v>-1.1964257265843268</v>
      </c>
      <c r="K33">
        <f t="shared" si="65"/>
        <v>-1.0736109701907186</v>
      </c>
      <c r="L33">
        <f t="shared" si="65"/>
        <v>-0.97240713560453806</v>
      </c>
      <c r="M33">
        <f t="shared" si="65"/>
        <v>-0.88675260177527426</v>
      </c>
      <c r="N33">
        <f t="shared" si="65"/>
        <v>-0.81274738280704117</v>
      </c>
      <c r="P33">
        <f t="shared" si="24"/>
        <v>-2.7324425560114483</v>
      </c>
      <c r="Q33">
        <f t="shared" si="25"/>
        <v>-1.8684007231996538</v>
      </c>
      <c r="R33">
        <f t="shared" si="26"/>
        <v>-1.473509159332417</v>
      </c>
      <c r="S33">
        <f t="shared" si="27"/>
        <v>-1.2310339080335257</v>
      </c>
      <c r="T33">
        <f t="shared" si="28"/>
        <v>-1.0607651138604419</v>
      </c>
      <c r="U33">
        <f t="shared" si="29"/>
        <v>-0.93154829333752964</v>
      </c>
      <c r="V33">
        <f t="shared" si="30"/>
        <v>-0.82838211851467158</v>
      </c>
      <c r="W33">
        <f t="shared" si="31"/>
        <v>-0.74301654952359497</v>
      </c>
      <c r="X33">
        <f t="shared" si="32"/>
        <v>-0.67048108316435262</v>
      </c>
      <c r="Y33">
        <f t="shared" si="33"/>
        <v>-0.60757420525683881</v>
      </c>
      <c r="AA33">
        <f t="shared" si="64"/>
        <v>2.2638778268082818</v>
      </c>
      <c r="AB33">
        <f t="shared" si="34"/>
        <v>1.6645313004727447</v>
      </c>
      <c r="AC33">
        <f t="shared" si="35"/>
        <v>1.4111177586461678</v>
      </c>
      <c r="AD33">
        <f t="shared" si="36"/>
        <v>1.267126283376339</v>
      </c>
      <c r="AE33">
        <f t="shared" si="37"/>
        <v>1.1736572888100956</v>
      </c>
      <c r="AF33">
        <f t="shared" si="38"/>
        <v>1.1081909615583787</v>
      </c>
      <c r="AG33">
        <f t="shared" si="39"/>
        <v>1.0600494819630482</v>
      </c>
      <c r="AH33">
        <f t="shared" si="40"/>
        <v>1.0234494623126043</v>
      </c>
      <c r="AI33">
        <f t="shared" si="41"/>
        <v>0.99495904444222427</v>
      </c>
      <c r="AJ33">
        <f t="shared" si="42"/>
        <v>0.97240102770663694</v>
      </c>
      <c r="AL33">
        <f t="shared" si="43"/>
        <v>2.9126923826410467</v>
      </c>
      <c r="AM33">
        <f t="shared" si="44"/>
        <v>2.1233124726346304</v>
      </c>
      <c r="AN33">
        <f t="shared" si="45"/>
        <v>1.7857110171103621</v>
      </c>
      <c r="AO33">
        <f t="shared" si="46"/>
        <v>1.5915335612927217</v>
      </c>
      <c r="AP33">
        <f t="shared" si="47"/>
        <v>1.4638159791367746</v>
      </c>
      <c r="AQ33">
        <f t="shared" si="48"/>
        <v>1.3730683948051754</v>
      </c>
      <c r="AR33">
        <f t="shared" si="49"/>
        <v>1.305278333639095</v>
      </c>
      <c r="AS33">
        <f t="shared" si="50"/>
        <v>1.2528400483935471</v>
      </c>
      <c r="AT33">
        <f t="shared" si="51"/>
        <v>1.2112305630531457</v>
      </c>
      <c r="AU33">
        <f t="shared" si="52"/>
        <v>1.177574205256839</v>
      </c>
      <c r="AW33">
        <f t="shared" si="53"/>
        <v>2.9495418761962942</v>
      </c>
      <c r="AX33">
        <f t="shared" si="54"/>
        <v>2.1754255261870408</v>
      </c>
      <c r="AY33">
        <f t="shared" si="55"/>
        <v>1.8495362121812322</v>
      </c>
      <c r="AZ33">
        <f t="shared" si="56"/>
        <v>1.6652325484032162</v>
      </c>
      <c r="BA33">
        <f t="shared" si="57"/>
        <v>1.5462139516627478</v>
      </c>
      <c r="BB33">
        <f t="shared" si="58"/>
        <v>1.4633308512955083</v>
      </c>
      <c r="BC33">
        <f t="shared" si="59"/>
        <v>1.4027729295249565</v>
      </c>
      <c r="BD33">
        <f t="shared" si="60"/>
        <v>1.3570661554983685</v>
      </c>
      <c r="BE33">
        <f t="shared" si="61"/>
        <v>1.3217790437188874</v>
      </c>
      <c r="BF33">
        <f t="shared" si="62"/>
        <v>1.2941025355151161</v>
      </c>
    </row>
    <row r="34" spans="1:58" x14ac:dyDescent="0.15">
      <c r="A34" t="s">
        <v>49</v>
      </c>
      <c r="B34" t="s">
        <v>98</v>
      </c>
      <c r="C34" s="2">
        <f>+N126</f>
        <v>0</v>
      </c>
      <c r="E34">
        <f t="shared" ref="E34:N34" si="66">+(LN($D11/$D$5))/$D$4/SQRT(E$7)+(1+$F$4)*$D$4*SQRT(E$7)</f>
        <v>-2.8915529638709572</v>
      </c>
      <c r="F34">
        <f t="shared" si="66"/>
        <v>-1.98090877155447</v>
      </c>
      <c r="G34">
        <f t="shared" si="66"/>
        <v>-1.5653715961409758</v>
      </c>
      <c r="H34">
        <f t="shared" si="66"/>
        <v>-1.3105891119632802</v>
      </c>
      <c r="I34">
        <f t="shared" si="66"/>
        <v>-1.1319214514407578</v>
      </c>
      <c r="J34">
        <f t="shared" si="66"/>
        <v>-0.99650484534118222</v>
      </c>
      <c r="K34">
        <f t="shared" si="66"/>
        <v>-0.88852019997157416</v>
      </c>
      <c r="L34">
        <f t="shared" si="66"/>
        <v>-0.79927057370100307</v>
      </c>
      <c r="M34">
        <f t="shared" si="66"/>
        <v>-0.72351788578418885</v>
      </c>
      <c r="N34">
        <f t="shared" si="66"/>
        <v>-0.6578893340842793</v>
      </c>
      <c r="P34">
        <f t="shared" si="24"/>
        <v>-2.2427384080381927</v>
      </c>
      <c r="Q34">
        <f t="shared" si="25"/>
        <v>-1.5221275993925842</v>
      </c>
      <c r="R34">
        <f t="shared" si="26"/>
        <v>-1.1907783376767815</v>
      </c>
      <c r="S34">
        <f t="shared" si="27"/>
        <v>-0.98618183404689808</v>
      </c>
      <c r="T34">
        <f t="shared" si="28"/>
        <v>-0.84176276111407899</v>
      </c>
      <c r="U34">
        <f t="shared" si="29"/>
        <v>-0.73162741209438542</v>
      </c>
      <c r="V34">
        <f t="shared" si="30"/>
        <v>-0.64329134829552737</v>
      </c>
      <c r="W34">
        <f t="shared" si="31"/>
        <v>-0.5698799876200602</v>
      </c>
      <c r="X34">
        <f t="shared" si="32"/>
        <v>-0.50724636717326743</v>
      </c>
      <c r="Y34">
        <f t="shared" si="33"/>
        <v>-0.45271615653407715</v>
      </c>
      <c r="AA34">
        <f t="shared" si="64"/>
        <v>1.7741736788350273</v>
      </c>
      <c r="AB34">
        <f t="shared" si="34"/>
        <v>1.3182581766656758</v>
      </c>
      <c r="AC34">
        <f t="shared" si="35"/>
        <v>1.1283869369905331</v>
      </c>
      <c r="AD34">
        <f t="shared" si="36"/>
        <v>1.0222742093897119</v>
      </c>
      <c r="AE34">
        <f t="shared" si="37"/>
        <v>0.95465493606373308</v>
      </c>
      <c r="AF34">
        <f t="shared" si="38"/>
        <v>0.90827008031523493</v>
      </c>
      <c r="AG34">
        <f t="shared" si="39"/>
        <v>0.87495871174390438</v>
      </c>
      <c r="AH34">
        <f t="shared" si="40"/>
        <v>0.85031290040906993</v>
      </c>
      <c r="AI34">
        <f t="shared" si="41"/>
        <v>0.83172432845113931</v>
      </c>
      <c r="AJ34">
        <f t="shared" si="42"/>
        <v>0.81754297898387562</v>
      </c>
      <c r="AL34">
        <f t="shared" si="43"/>
        <v>2.4229882346677907</v>
      </c>
      <c r="AM34">
        <f t="shared" si="44"/>
        <v>1.7770393488275606</v>
      </c>
      <c r="AN34">
        <f t="shared" si="45"/>
        <v>1.5029801954547264</v>
      </c>
      <c r="AO34">
        <f t="shared" si="46"/>
        <v>1.3466814873060935</v>
      </c>
      <c r="AP34">
        <f t="shared" si="47"/>
        <v>1.2448136263904113</v>
      </c>
      <c r="AQ34">
        <f t="shared" si="48"/>
        <v>1.1731475135620313</v>
      </c>
      <c r="AR34">
        <f t="shared" si="49"/>
        <v>1.1201875634199505</v>
      </c>
      <c r="AS34">
        <f t="shared" si="50"/>
        <v>1.0797034864900124</v>
      </c>
      <c r="AT34">
        <f t="shared" si="51"/>
        <v>1.0479958470620605</v>
      </c>
      <c r="AU34">
        <f t="shared" si="52"/>
        <v>1.0227161565340772</v>
      </c>
      <c r="AW34">
        <f t="shared" si="53"/>
        <v>2.4598377282230381</v>
      </c>
      <c r="AX34">
        <f t="shared" si="54"/>
        <v>1.8291524023799712</v>
      </c>
      <c r="AY34">
        <f t="shared" si="55"/>
        <v>1.5668053905255965</v>
      </c>
      <c r="AZ34">
        <f t="shared" si="56"/>
        <v>1.420380474416588</v>
      </c>
      <c r="BA34">
        <f t="shared" si="57"/>
        <v>1.3272115989163844</v>
      </c>
      <c r="BB34">
        <f t="shared" si="58"/>
        <v>1.2634099700523642</v>
      </c>
      <c r="BC34">
        <f t="shared" si="59"/>
        <v>1.2176821593058123</v>
      </c>
      <c r="BD34">
        <f t="shared" si="60"/>
        <v>1.1839295935948335</v>
      </c>
      <c r="BE34">
        <f t="shared" si="61"/>
        <v>1.1585443277278022</v>
      </c>
      <c r="BF34">
        <f t="shared" si="62"/>
        <v>1.1392444867923543</v>
      </c>
    </row>
    <row r="35" spans="1:58" x14ac:dyDescent="0.15">
      <c r="A35" t="s">
        <v>54</v>
      </c>
      <c r="E35">
        <f t="shared" ref="E35:N35" si="67">+(LN($D12/$D$5))/$D$4/SQRT(E$7)+(1+$F$4)*$D$4*SQRT(E$7)</f>
        <v>-2.4201029673485528</v>
      </c>
      <c r="F35">
        <f t="shared" si="67"/>
        <v>-1.6475432820231033</v>
      </c>
      <c r="G35">
        <f t="shared" si="67"/>
        <v>-1.2931798137393171</v>
      </c>
      <c r="H35">
        <f t="shared" si="67"/>
        <v>-1.0748641137020782</v>
      </c>
      <c r="I35">
        <f t="shared" si="67"/>
        <v>-0.92108260339753056</v>
      </c>
      <c r="J35">
        <f t="shared" si="67"/>
        <v>-0.80403619022171635</v>
      </c>
      <c r="K35">
        <f t="shared" si="67"/>
        <v>-0.71032885048578132</v>
      </c>
      <c r="L35">
        <f t="shared" si="67"/>
        <v>-0.63258782893531973</v>
      </c>
      <c r="M35">
        <f t="shared" si="67"/>
        <v>-0.56636788694338724</v>
      </c>
      <c r="N35">
        <f t="shared" si="67"/>
        <v>-0.50880375489535323</v>
      </c>
      <c r="P35">
        <f t="shared" si="24"/>
        <v>-1.7712884115157868</v>
      </c>
      <c r="Q35">
        <f t="shared" si="25"/>
        <v>-1.1887621098612169</v>
      </c>
      <c r="R35">
        <f t="shared" si="26"/>
        <v>-0.91858655527512245</v>
      </c>
      <c r="S35">
        <f t="shared" si="27"/>
        <v>-0.75045683578569511</v>
      </c>
      <c r="T35">
        <f t="shared" si="28"/>
        <v>-0.63092391307085127</v>
      </c>
      <c r="U35">
        <f t="shared" si="29"/>
        <v>-0.53915875697491911</v>
      </c>
      <c r="V35">
        <f t="shared" si="30"/>
        <v>-0.46509999880973418</v>
      </c>
      <c r="W35">
        <f t="shared" si="31"/>
        <v>-0.40319724285437647</v>
      </c>
      <c r="X35">
        <f t="shared" si="32"/>
        <v>-0.35009636833246544</v>
      </c>
      <c r="Y35">
        <f t="shared" si="33"/>
        <v>-0.30363057734515075</v>
      </c>
      <c r="AA35">
        <f t="shared" si="64"/>
        <v>1.3027236823126198</v>
      </c>
      <c r="AB35">
        <f t="shared" si="34"/>
        <v>0.98489268713430722</v>
      </c>
      <c r="AC35">
        <f t="shared" si="35"/>
        <v>0.85619515458887308</v>
      </c>
      <c r="AD35">
        <f t="shared" si="36"/>
        <v>0.78654921112850817</v>
      </c>
      <c r="AE35">
        <f t="shared" si="37"/>
        <v>0.74381608802050447</v>
      </c>
      <c r="AF35">
        <f t="shared" si="38"/>
        <v>0.71580142519576795</v>
      </c>
      <c r="AG35">
        <f t="shared" si="39"/>
        <v>0.69676736225811065</v>
      </c>
      <c r="AH35">
        <f t="shared" si="40"/>
        <v>0.6836301556433857</v>
      </c>
      <c r="AI35">
        <f t="shared" si="41"/>
        <v>0.67457432961033681</v>
      </c>
      <c r="AJ35">
        <f t="shared" si="42"/>
        <v>0.66845739979494878</v>
      </c>
      <c r="AL35">
        <f t="shared" si="43"/>
        <v>1.9515382381453836</v>
      </c>
      <c r="AM35">
        <f t="shared" si="44"/>
        <v>1.4436738592961924</v>
      </c>
      <c r="AN35">
        <f t="shared" si="45"/>
        <v>1.2307884130530666</v>
      </c>
      <c r="AO35">
        <f t="shared" si="46"/>
        <v>1.1109564890448902</v>
      </c>
      <c r="AP35">
        <f t="shared" si="47"/>
        <v>1.0339747783471831</v>
      </c>
      <c r="AQ35">
        <f t="shared" si="48"/>
        <v>0.98067885844256442</v>
      </c>
      <c r="AR35">
        <f t="shared" si="49"/>
        <v>0.94199621393415711</v>
      </c>
      <c r="AS35">
        <f t="shared" si="50"/>
        <v>0.91302074172432812</v>
      </c>
      <c r="AT35">
        <f t="shared" si="51"/>
        <v>0.89084584822125823</v>
      </c>
      <c r="AU35">
        <f t="shared" si="52"/>
        <v>0.87363057734515059</v>
      </c>
      <c r="AW35">
        <f t="shared" si="53"/>
        <v>1.9883877317006309</v>
      </c>
      <c r="AX35">
        <f t="shared" si="54"/>
        <v>1.495786912848603</v>
      </c>
      <c r="AY35">
        <f t="shared" si="55"/>
        <v>1.2946136081239368</v>
      </c>
      <c r="AZ35">
        <f t="shared" si="56"/>
        <v>1.1846554761553847</v>
      </c>
      <c r="BA35">
        <f t="shared" si="57"/>
        <v>1.1163727508731562</v>
      </c>
      <c r="BB35">
        <f t="shared" si="58"/>
        <v>1.0709413149328975</v>
      </c>
      <c r="BC35">
        <f t="shared" si="59"/>
        <v>1.0394908098200186</v>
      </c>
      <c r="BD35">
        <f t="shared" si="60"/>
        <v>1.0172468488291493</v>
      </c>
      <c r="BE35">
        <f t="shared" si="61"/>
        <v>1.0013943288869998</v>
      </c>
      <c r="BF35">
        <f t="shared" si="62"/>
        <v>0.99015890760342762</v>
      </c>
    </row>
    <row r="36" spans="1:58" x14ac:dyDescent="0.15">
      <c r="A36" t="s">
        <v>48</v>
      </c>
      <c r="B36" t="s">
        <v>99</v>
      </c>
      <c r="C36" s="2">
        <f>+C81-N81+N104+C127</f>
        <v>-20.048076065485319</v>
      </c>
      <c r="E36">
        <f t="shared" ref="E36:N36" si="68">+(LN($D13/$D$5))/$D$4/SQRT(E$7)+(1+$F$4)*$D$4*SQRT(E$7)</f>
        <v>-1.9655950071063755</v>
      </c>
      <c r="F36">
        <f t="shared" si="68"/>
        <v>-1.3261576212325941</v>
      </c>
      <c r="G36">
        <f t="shared" si="68"/>
        <v>-1.0307695205446685</v>
      </c>
      <c r="H36">
        <f t="shared" si="68"/>
        <v>-0.84761013358098947</v>
      </c>
      <c r="I36">
        <f t="shared" si="68"/>
        <v>-0.71782046431427449</v>
      </c>
      <c r="J36">
        <f t="shared" si="68"/>
        <v>-0.61848409245063007</v>
      </c>
      <c r="K36">
        <f t="shared" si="68"/>
        <v>-0.53854098881434798</v>
      </c>
      <c r="L36">
        <f t="shared" si="68"/>
        <v>-0.47189499854006506</v>
      </c>
      <c r="M36">
        <f t="shared" si="68"/>
        <v>-0.4148652335293283</v>
      </c>
      <c r="N36">
        <f t="shared" si="68"/>
        <v>-0.36507571799109972</v>
      </c>
      <c r="P36">
        <f t="shared" si="24"/>
        <v>-1.3167804512736103</v>
      </c>
      <c r="Q36">
        <f t="shared" si="25"/>
        <v>-0.8673764490707081</v>
      </c>
      <c r="R36">
        <f t="shared" si="26"/>
        <v>-0.65617626208047408</v>
      </c>
      <c r="S36">
        <f t="shared" si="27"/>
        <v>-0.52320285566460689</v>
      </c>
      <c r="T36">
        <f t="shared" si="28"/>
        <v>-0.42766177398759547</v>
      </c>
      <c r="U36">
        <f t="shared" si="29"/>
        <v>-0.35360665920383316</v>
      </c>
      <c r="V36">
        <f t="shared" si="30"/>
        <v>-0.29331213713830118</v>
      </c>
      <c r="W36">
        <f t="shared" si="31"/>
        <v>-0.24250441245912202</v>
      </c>
      <c r="X36">
        <f t="shared" si="32"/>
        <v>-0.19859371491840655</v>
      </c>
      <c r="Y36">
        <f t="shared" si="33"/>
        <v>-0.15990254044089747</v>
      </c>
      <c r="AA36">
        <f t="shared" si="64"/>
        <v>0.84821572207044338</v>
      </c>
      <c r="AB36">
        <f t="shared" si="34"/>
        <v>0.66350702634379843</v>
      </c>
      <c r="AC36">
        <f t="shared" si="35"/>
        <v>0.59378486139422482</v>
      </c>
      <c r="AD36">
        <f t="shared" si="36"/>
        <v>0.55929523100741996</v>
      </c>
      <c r="AE36">
        <f t="shared" si="37"/>
        <v>0.54055394893724884</v>
      </c>
      <c r="AF36">
        <f t="shared" si="38"/>
        <v>0.530249327424682</v>
      </c>
      <c r="AG36">
        <f t="shared" si="39"/>
        <v>0.52497950058667764</v>
      </c>
      <c r="AH36">
        <f t="shared" si="40"/>
        <v>0.5229373252481313</v>
      </c>
      <c r="AI36">
        <f t="shared" si="41"/>
        <v>0.52307167619627803</v>
      </c>
      <c r="AJ36">
        <f t="shared" si="42"/>
        <v>0.52472936289069549</v>
      </c>
      <c r="AL36">
        <f t="shared" si="43"/>
        <v>1.4970302779032081</v>
      </c>
      <c r="AM36">
        <f t="shared" si="44"/>
        <v>1.1222881985056843</v>
      </c>
      <c r="AN36">
        <f t="shared" si="45"/>
        <v>0.96837811985841893</v>
      </c>
      <c r="AO36">
        <f t="shared" si="46"/>
        <v>0.88370250892380231</v>
      </c>
      <c r="AP36">
        <f t="shared" si="47"/>
        <v>0.83071263926392791</v>
      </c>
      <c r="AQ36">
        <f t="shared" si="48"/>
        <v>0.7951267606714788</v>
      </c>
      <c r="AR36">
        <f t="shared" si="49"/>
        <v>0.77020835226272444</v>
      </c>
      <c r="AS36">
        <f t="shared" si="50"/>
        <v>0.75232791132907417</v>
      </c>
      <c r="AT36">
        <f t="shared" si="51"/>
        <v>0.73934319480719957</v>
      </c>
      <c r="AU36">
        <f t="shared" si="52"/>
        <v>0.72990254044089764</v>
      </c>
      <c r="AW36">
        <f t="shared" si="53"/>
        <v>1.5338797714584553</v>
      </c>
      <c r="AX36">
        <f t="shared" si="54"/>
        <v>1.1744012520580949</v>
      </c>
      <c r="AY36">
        <f t="shared" si="55"/>
        <v>1.0322033149292891</v>
      </c>
      <c r="AZ36">
        <f t="shared" si="56"/>
        <v>0.95740149603429681</v>
      </c>
      <c r="BA36">
        <f t="shared" si="57"/>
        <v>0.91311061178990105</v>
      </c>
      <c r="BB36">
        <f t="shared" si="58"/>
        <v>0.88538921716181185</v>
      </c>
      <c r="BC36">
        <f t="shared" si="59"/>
        <v>0.86770294814858606</v>
      </c>
      <c r="BD36">
        <f t="shared" si="60"/>
        <v>0.85655401843389534</v>
      </c>
      <c r="BE36">
        <f t="shared" si="61"/>
        <v>0.84989167547294131</v>
      </c>
      <c r="BF36">
        <f t="shared" si="62"/>
        <v>0.84643087069917466</v>
      </c>
    </row>
    <row r="37" spans="1:58" x14ac:dyDescent="0.15">
      <c r="A37" t="s">
        <v>49</v>
      </c>
      <c r="B37" t="s">
        <v>100</v>
      </c>
      <c r="C37" s="2">
        <f>+C83-C106+N129</f>
        <v>0</v>
      </c>
      <c r="E37">
        <f t="shared" ref="E37:N37" si="69">+(LN($D14/$D$5))/$D$4/SQRT(E$7)+(1+$F$4)*$D$4*SQRT(E$7)</f>
        <v>-1.5268535464840569</v>
      </c>
      <c r="F37">
        <f t="shared" si="69"/>
        <v>-1.015920559238862</v>
      </c>
      <c r="G37">
        <f t="shared" si="69"/>
        <v>-0.77746202014972332</v>
      </c>
      <c r="H37">
        <f t="shared" si="69"/>
        <v>-0.62823940326983019</v>
      </c>
      <c r="I37">
        <f t="shared" si="69"/>
        <v>-0.52160931821446432</v>
      </c>
      <c r="J37">
        <f t="shared" si="69"/>
        <v>-0.43936864119595032</v>
      </c>
      <c r="K37">
        <f t="shared" si="69"/>
        <v>-0.37271230386293486</v>
      </c>
      <c r="L37">
        <f t="shared" si="69"/>
        <v>-0.31677646754319905</v>
      </c>
      <c r="M37">
        <f t="shared" si="69"/>
        <v>-0.26861807998855541</v>
      </c>
      <c r="N37">
        <f t="shared" si="69"/>
        <v>-0.22633348603953951</v>
      </c>
      <c r="P37">
        <f t="shared" si="24"/>
        <v>-0.87803899065129265</v>
      </c>
      <c r="Q37">
        <f t="shared" si="25"/>
        <v>-0.55713938707697663</v>
      </c>
      <c r="R37">
        <f t="shared" si="26"/>
        <v>-0.40286876168552938</v>
      </c>
      <c r="S37">
        <f t="shared" si="27"/>
        <v>-0.30383212535344806</v>
      </c>
      <c r="T37">
        <f t="shared" si="28"/>
        <v>-0.23145062788778564</v>
      </c>
      <c r="U37">
        <f t="shared" si="29"/>
        <v>-0.17449120794915365</v>
      </c>
      <c r="V37">
        <f t="shared" si="30"/>
        <v>-0.12748345218688825</v>
      </c>
      <c r="W37">
        <f t="shared" si="31"/>
        <v>-8.7385881462256287E-2</v>
      </c>
      <c r="X37">
        <f t="shared" si="32"/>
        <v>-5.2346561377633993E-2</v>
      </c>
      <c r="Y37">
        <f t="shared" si="33"/>
        <v>-2.1160308489337476E-2</v>
      </c>
      <c r="AA37">
        <f t="shared" si="64"/>
        <v>0.40947426144812615</v>
      </c>
      <c r="AB37">
        <f t="shared" si="34"/>
        <v>0.3532699643500673</v>
      </c>
      <c r="AC37">
        <f t="shared" si="35"/>
        <v>0.34047736099928039</v>
      </c>
      <c r="AD37">
        <f t="shared" si="36"/>
        <v>0.33992450069626134</v>
      </c>
      <c r="AE37">
        <f t="shared" si="37"/>
        <v>0.34434280283743918</v>
      </c>
      <c r="AF37">
        <f t="shared" si="38"/>
        <v>0.35113387617000269</v>
      </c>
      <c r="AG37">
        <f t="shared" si="39"/>
        <v>0.35915081563526485</v>
      </c>
      <c r="AH37">
        <f t="shared" si="40"/>
        <v>0.36781879425126568</v>
      </c>
      <c r="AI37">
        <f t="shared" si="41"/>
        <v>0.37682452265550559</v>
      </c>
      <c r="AJ37">
        <f t="shared" si="42"/>
        <v>0.38598713093913561</v>
      </c>
      <c r="AL37">
        <f t="shared" si="43"/>
        <v>1.0582888172808906</v>
      </c>
      <c r="AM37">
        <f t="shared" si="44"/>
        <v>0.81205113651195282</v>
      </c>
      <c r="AN37">
        <f t="shared" si="45"/>
        <v>0.71507061946347439</v>
      </c>
      <c r="AO37">
        <f t="shared" si="46"/>
        <v>0.66433177861264348</v>
      </c>
      <c r="AP37">
        <f t="shared" si="47"/>
        <v>0.63450149316411797</v>
      </c>
      <c r="AQ37">
        <f t="shared" si="48"/>
        <v>0.61601130941679938</v>
      </c>
      <c r="AR37">
        <f t="shared" si="49"/>
        <v>0.60437966731131154</v>
      </c>
      <c r="AS37">
        <f t="shared" si="50"/>
        <v>0.59720938033220849</v>
      </c>
      <c r="AT37">
        <f t="shared" si="51"/>
        <v>0.59309604126642701</v>
      </c>
      <c r="AU37">
        <f t="shared" si="52"/>
        <v>0.59116030848933765</v>
      </c>
      <c r="AW37">
        <f t="shared" si="53"/>
        <v>1.0951383108361379</v>
      </c>
      <c r="AX37">
        <f t="shared" si="54"/>
        <v>0.86416419006436351</v>
      </c>
      <c r="AY37">
        <f t="shared" si="55"/>
        <v>0.77889581453434453</v>
      </c>
      <c r="AZ37">
        <f t="shared" si="56"/>
        <v>0.73803076572313797</v>
      </c>
      <c r="BA37">
        <f t="shared" si="57"/>
        <v>0.71689946569009111</v>
      </c>
      <c r="BB37">
        <f t="shared" si="58"/>
        <v>0.70627376590713231</v>
      </c>
      <c r="BC37">
        <f t="shared" si="59"/>
        <v>0.70187426319717305</v>
      </c>
      <c r="BD37">
        <f t="shared" si="60"/>
        <v>0.70143548743702966</v>
      </c>
      <c r="BE37">
        <f t="shared" si="61"/>
        <v>0.70364452193216875</v>
      </c>
      <c r="BF37">
        <f t="shared" si="62"/>
        <v>0.70768863874761467</v>
      </c>
    </row>
    <row r="38" spans="1:58" x14ac:dyDescent="0.15">
      <c r="A38" s="1"/>
      <c r="B38" s="1"/>
      <c r="E38">
        <f t="shared" ref="E38:N38" si="70">+(LN($D15/$D$5))/$D$4/SQRT(E$7)+(1+$F$4)*$D$4*SQRT(E$7)</f>
        <v>-1.1028213059140288</v>
      </c>
      <c r="F38">
        <f t="shared" si="70"/>
        <v>-0.71608448649006984</v>
      </c>
      <c r="G38">
        <f t="shared" si="70"/>
        <v>-0.53264689191153747</v>
      </c>
      <c r="H38">
        <f t="shared" si="70"/>
        <v>-0.41622328298481615</v>
      </c>
      <c r="I38">
        <f t="shared" si="70"/>
        <v>-0.33197633530123899</v>
      </c>
      <c r="J38">
        <f t="shared" si="70"/>
        <v>-0.26625820388167487</v>
      </c>
      <c r="K38">
        <f t="shared" si="70"/>
        <v>-0.21244318151696232</v>
      </c>
      <c r="L38">
        <f t="shared" si="70"/>
        <v>-0.16685843116880289</v>
      </c>
      <c r="M38">
        <f t="shared" si="70"/>
        <v>-0.12727399979854609</v>
      </c>
      <c r="N38">
        <f t="shared" si="70"/>
        <v>-9.2242717884965131E-2</v>
      </c>
      <c r="P38">
        <f t="shared" si="24"/>
        <v>-0.45400675008126495</v>
      </c>
      <c r="Q38">
        <f t="shared" si="25"/>
        <v>-0.25730331432818454</v>
      </c>
      <c r="R38">
        <f t="shared" si="26"/>
        <v>-0.15805363344734386</v>
      </c>
      <c r="S38">
        <f t="shared" si="27"/>
        <v>-9.1816005068434237E-2</v>
      </c>
      <c r="T38">
        <f t="shared" si="28"/>
        <v>-4.181764497456042E-2</v>
      </c>
      <c r="U38">
        <f t="shared" si="29"/>
        <v>-1.3807706348783755E-3</v>
      </c>
      <c r="V38">
        <f t="shared" si="30"/>
        <v>3.2785670159084096E-2</v>
      </c>
      <c r="W38">
        <f t="shared" si="31"/>
        <v>6.2532154912139731E-2</v>
      </c>
      <c r="X38">
        <f t="shared" si="32"/>
        <v>8.899751881237522E-2</v>
      </c>
      <c r="Y38">
        <f t="shared" si="33"/>
        <v>0.11293045966523677</v>
      </c>
      <c r="AA38">
        <f t="shared" si="64"/>
        <v>-1.4557979121901987E-2</v>
      </c>
      <c r="AB38">
        <f t="shared" si="34"/>
        <v>5.3433891601274916E-2</v>
      </c>
      <c r="AC38">
        <f t="shared" si="35"/>
        <v>9.5662232761094521E-2</v>
      </c>
      <c r="AD38">
        <f t="shared" si="36"/>
        <v>0.12790838041124725</v>
      </c>
      <c r="AE38">
        <f t="shared" si="37"/>
        <v>0.15470981992421376</v>
      </c>
      <c r="AF38">
        <f t="shared" si="38"/>
        <v>0.17802343885572725</v>
      </c>
      <c r="AG38">
        <f t="shared" si="39"/>
        <v>0.19888169328929231</v>
      </c>
      <c r="AH38">
        <f t="shared" si="40"/>
        <v>0.21790075787686947</v>
      </c>
      <c r="AI38">
        <f t="shared" si="41"/>
        <v>0.23548044246549621</v>
      </c>
      <c r="AJ38">
        <f t="shared" si="42"/>
        <v>0.25189636278456118</v>
      </c>
      <c r="AL38">
        <f t="shared" si="43"/>
        <v>0.634256576710863</v>
      </c>
      <c r="AM38">
        <f t="shared" si="44"/>
        <v>0.51221506376316095</v>
      </c>
      <c r="AN38">
        <f t="shared" si="45"/>
        <v>0.47025549122528887</v>
      </c>
      <c r="AO38">
        <f t="shared" si="46"/>
        <v>0.45231565832762977</v>
      </c>
      <c r="AP38">
        <f t="shared" si="47"/>
        <v>0.4448685102508928</v>
      </c>
      <c r="AQ38">
        <f t="shared" si="48"/>
        <v>0.44290087210252416</v>
      </c>
      <c r="AR38">
        <f t="shared" si="49"/>
        <v>0.44411054496533919</v>
      </c>
      <c r="AS38">
        <f t="shared" si="50"/>
        <v>0.4472913439578125</v>
      </c>
      <c r="AT38">
        <f t="shared" si="51"/>
        <v>0.45175196107641791</v>
      </c>
      <c r="AU38">
        <f t="shared" si="52"/>
        <v>0.45706954033476344</v>
      </c>
      <c r="AW38">
        <f t="shared" si="53"/>
        <v>0.67110607026611024</v>
      </c>
      <c r="AX38">
        <f t="shared" si="54"/>
        <v>0.56432811731557164</v>
      </c>
      <c r="AY38">
        <f t="shared" si="55"/>
        <v>0.53408068629615901</v>
      </c>
      <c r="AZ38">
        <f t="shared" si="56"/>
        <v>0.52601464543812426</v>
      </c>
      <c r="BA38">
        <f t="shared" si="57"/>
        <v>0.52726648277686605</v>
      </c>
      <c r="BB38">
        <f t="shared" si="58"/>
        <v>0.5331633285928572</v>
      </c>
      <c r="BC38">
        <f t="shared" si="59"/>
        <v>0.54160514085120082</v>
      </c>
      <c r="BD38">
        <f t="shared" si="60"/>
        <v>0.55151745106263372</v>
      </c>
      <c r="BE38">
        <f t="shared" si="61"/>
        <v>0.56230044174215954</v>
      </c>
      <c r="BF38">
        <f t="shared" si="62"/>
        <v>0.57359787059304046</v>
      </c>
    </row>
    <row r="39" spans="1:58" x14ac:dyDescent="0.15">
      <c r="A39" s="1"/>
      <c r="B39" s="1"/>
      <c r="E39">
        <f t="shared" ref="E39:N39" si="71">+(LN($D16/$D$5))/$D$4/SQRT(E$7)+(1+$F$4)*$D$4*SQRT(E$7)</f>
        <v>-0.69254391425163186</v>
      </c>
      <c r="F39">
        <f t="shared" si="71"/>
        <v>-0.42597456067805983</v>
      </c>
      <c r="G39">
        <f t="shared" si="71"/>
        <v>-0.29577312939283512</v>
      </c>
      <c r="H39">
        <f t="shared" si="71"/>
        <v>-0.21108458715361766</v>
      </c>
      <c r="I39">
        <f t="shared" si="71"/>
        <v>-0.14849470782355395</v>
      </c>
      <c r="J39">
        <f t="shared" si="71"/>
        <v>-9.8763160119528487E-2</v>
      </c>
      <c r="K39">
        <f t="shared" si="71"/>
        <v>-5.7372903389684177E-2</v>
      </c>
      <c r="L39">
        <f t="shared" si="71"/>
        <v>-2.1803468262797887E-2</v>
      </c>
      <c r="M39">
        <f t="shared" si="71"/>
        <v>9.4851307555862685E-3</v>
      </c>
      <c r="N39">
        <f t="shared" si="71"/>
        <v>3.7498385127649914E-2</v>
      </c>
      <c r="P39">
        <f t="shared" si="24"/>
        <v>-4.3729358418866882E-2</v>
      </c>
      <c r="Q39">
        <f t="shared" si="25"/>
        <v>3.2806611483826159E-2</v>
      </c>
      <c r="R39">
        <f t="shared" si="26"/>
        <v>7.8820129071359157E-2</v>
      </c>
      <c r="S39">
        <f t="shared" si="27"/>
        <v>0.1133226907627648</v>
      </c>
      <c r="T39">
        <f t="shared" si="28"/>
        <v>0.14166398250312506</v>
      </c>
      <c r="U39">
        <f t="shared" si="29"/>
        <v>0.1661142731272684</v>
      </c>
      <c r="V39">
        <f t="shared" si="30"/>
        <v>0.18785594828636268</v>
      </c>
      <c r="W39">
        <f t="shared" si="31"/>
        <v>0.20758711781814509</v>
      </c>
      <c r="X39">
        <f t="shared" si="32"/>
        <v>0.22575664936650791</v>
      </c>
      <c r="Y39">
        <f t="shared" si="33"/>
        <v>0.24267156267785214</v>
      </c>
      <c r="AA39">
        <f t="shared" si="64"/>
        <v>-0.42483537078429895</v>
      </c>
      <c r="AB39">
        <f t="shared" si="34"/>
        <v>-0.23667603421073505</v>
      </c>
      <c r="AC39">
        <f t="shared" si="35"/>
        <v>-0.14121152975760781</v>
      </c>
      <c r="AD39">
        <f t="shared" si="36"/>
        <v>-7.7230315419951234E-2</v>
      </c>
      <c r="AE39">
        <f t="shared" si="37"/>
        <v>-2.8771807553471224E-2</v>
      </c>
      <c r="AF39">
        <f t="shared" si="38"/>
        <v>1.0528395093580917E-2</v>
      </c>
      <c r="AG39">
        <f t="shared" si="39"/>
        <v>4.3811415162014145E-2</v>
      </c>
      <c r="AH39">
        <f t="shared" si="40"/>
        <v>7.2845794970864491E-2</v>
      </c>
      <c r="AI39">
        <f t="shared" si="41"/>
        <v>9.8721311911363907E-2</v>
      </c>
      <c r="AJ39">
        <f t="shared" si="42"/>
        <v>0.12215525977194616</v>
      </c>
      <c r="AL39">
        <f t="shared" si="43"/>
        <v>0.22397918504846501</v>
      </c>
      <c r="AM39">
        <f t="shared" si="44"/>
        <v>0.22210513795115017</v>
      </c>
      <c r="AN39">
        <f t="shared" si="45"/>
        <v>0.23338172870658586</v>
      </c>
      <c r="AO39">
        <f t="shared" si="46"/>
        <v>0.24717696249643073</v>
      </c>
      <c r="AP39">
        <f t="shared" si="47"/>
        <v>0.26138688277320732</v>
      </c>
      <c r="AQ39">
        <f t="shared" si="48"/>
        <v>0.27540582834037741</v>
      </c>
      <c r="AR39">
        <f t="shared" si="49"/>
        <v>0.28904026683806061</v>
      </c>
      <c r="AS39">
        <f t="shared" si="50"/>
        <v>0.30223638105180711</v>
      </c>
      <c r="AT39">
        <f t="shared" si="51"/>
        <v>0.31499283052228522</v>
      </c>
      <c r="AU39">
        <f t="shared" si="52"/>
        <v>0.32732843732214806</v>
      </c>
      <c r="AW39">
        <f t="shared" si="53"/>
        <v>0.26082867860371228</v>
      </c>
      <c r="AX39">
        <f t="shared" si="54"/>
        <v>0.2742181915035608</v>
      </c>
      <c r="AY39">
        <f t="shared" si="55"/>
        <v>0.297206923777456</v>
      </c>
      <c r="AZ39">
        <f t="shared" si="56"/>
        <v>0.32087594960692523</v>
      </c>
      <c r="BA39">
        <f t="shared" si="57"/>
        <v>0.34378485529918057</v>
      </c>
      <c r="BB39">
        <f t="shared" si="58"/>
        <v>0.36566828483071034</v>
      </c>
      <c r="BC39">
        <f t="shared" si="59"/>
        <v>0.38653486272392218</v>
      </c>
      <c r="BD39">
        <f t="shared" si="60"/>
        <v>0.40646248815662833</v>
      </c>
      <c r="BE39">
        <f t="shared" si="61"/>
        <v>0.42554131118802691</v>
      </c>
      <c r="BF39">
        <f t="shared" si="62"/>
        <v>0.44385676758042508</v>
      </c>
    </row>
    <row r="40" spans="1:58" x14ac:dyDescent="0.15">
      <c r="A40" s="1"/>
      <c r="B40" s="1"/>
      <c r="E40">
        <f t="shared" ref="E40:N40" si="72">+(LN($D17/$D$5))/$D$4/SQRT(E$7)+(1+$F$4)*$D$4*SQRT(E$7)</f>
        <v>-0.29515697218651082</v>
      </c>
      <c r="F40">
        <f t="shared" si="72"/>
        <v>-0.14497955918882702</v>
      </c>
      <c r="G40">
        <f t="shared" si="72"/>
        <v>-6.6341671419095305E-2</v>
      </c>
      <c r="H40">
        <f t="shared" si="72"/>
        <v>-1.2391116121057172E-2</v>
      </c>
      <c r="I40">
        <f t="shared" si="72"/>
        <v>2.9222135342122285E-2</v>
      </c>
      <c r="J40">
        <f t="shared" si="72"/>
        <v>6.3469379631219319E-2</v>
      </c>
      <c r="K40">
        <f t="shared" si="72"/>
        <v>9.2825242748707626E-2</v>
      </c>
      <c r="L40">
        <f t="shared" si="72"/>
        <v>0.11869403248181851</v>
      </c>
      <c r="M40">
        <f t="shared" si="72"/>
        <v>0.14194744477729326</v>
      </c>
      <c r="N40">
        <f t="shared" si="72"/>
        <v>0.16316317006116574</v>
      </c>
      <c r="P40">
        <f t="shared" si="24"/>
        <v>0.35365758364625499</v>
      </c>
      <c r="Q40">
        <f t="shared" si="25"/>
        <v>0.31380161297305953</v>
      </c>
      <c r="R40">
        <f t="shared" si="26"/>
        <v>0.30825158704509947</v>
      </c>
      <c r="S40">
        <f t="shared" si="27"/>
        <v>0.31201616179532576</v>
      </c>
      <c r="T40">
        <f t="shared" si="28"/>
        <v>0.31938082566880166</v>
      </c>
      <c r="U40">
        <f t="shared" si="29"/>
        <v>0.32834681287801659</v>
      </c>
      <c r="V40">
        <f t="shared" si="30"/>
        <v>0.33805409442475476</v>
      </c>
      <c r="W40">
        <f t="shared" si="31"/>
        <v>0.34808461856276179</v>
      </c>
      <c r="X40">
        <f t="shared" si="32"/>
        <v>0.35821896338821524</v>
      </c>
      <c r="Y40">
        <f t="shared" si="33"/>
        <v>0.36833634761136824</v>
      </c>
      <c r="AA40">
        <f t="shared" si="64"/>
        <v>-0.82222231284942082</v>
      </c>
      <c r="AB40">
        <f t="shared" si="34"/>
        <v>-0.51767103569996853</v>
      </c>
      <c r="AC40">
        <f t="shared" si="35"/>
        <v>-0.37064298773134813</v>
      </c>
      <c r="AD40">
        <f t="shared" si="36"/>
        <v>-0.27592378645251214</v>
      </c>
      <c r="AE40">
        <f t="shared" si="37"/>
        <v>-0.20648865071914785</v>
      </c>
      <c r="AF40">
        <f t="shared" si="38"/>
        <v>-0.15170414465716728</v>
      </c>
      <c r="AG40">
        <f t="shared" si="39"/>
        <v>-0.10638673097637799</v>
      </c>
      <c r="AH40">
        <f t="shared" si="40"/>
        <v>-6.7651705773752235E-2</v>
      </c>
      <c r="AI40">
        <f t="shared" si="41"/>
        <v>-3.3741002110343421E-2</v>
      </c>
      <c r="AJ40">
        <f t="shared" si="42"/>
        <v>-3.5095251615699374E-3</v>
      </c>
      <c r="AL40">
        <f t="shared" si="43"/>
        <v>-0.173407757016657</v>
      </c>
      <c r="AM40">
        <f t="shared" si="44"/>
        <v>-5.8889863538083287E-2</v>
      </c>
      <c r="AN40">
        <f t="shared" si="45"/>
        <v>3.9502707328454567E-3</v>
      </c>
      <c r="AO40">
        <f t="shared" si="46"/>
        <v>4.8483491463869738E-2</v>
      </c>
      <c r="AP40">
        <f t="shared" si="47"/>
        <v>8.3670039607530639E-2</v>
      </c>
      <c r="AQ40">
        <f t="shared" si="48"/>
        <v>0.11317328858962916</v>
      </c>
      <c r="AR40">
        <f t="shared" si="49"/>
        <v>0.13884212069966845</v>
      </c>
      <c r="AS40">
        <f t="shared" si="50"/>
        <v>0.16173888030719036</v>
      </c>
      <c r="AT40">
        <f t="shared" si="51"/>
        <v>0.18253051650057789</v>
      </c>
      <c r="AU40">
        <f t="shared" si="52"/>
        <v>0.20166365238863193</v>
      </c>
      <c r="AW40">
        <f t="shared" si="53"/>
        <v>-0.13655826346140976</v>
      </c>
      <c r="AX40">
        <f t="shared" si="54"/>
        <v>-6.7768099856726771E-3</v>
      </c>
      <c r="AY40">
        <f t="shared" si="55"/>
        <v>6.7775465803715601E-2</v>
      </c>
      <c r="AZ40">
        <f t="shared" si="56"/>
        <v>0.12218247857436423</v>
      </c>
      <c r="BA40">
        <f t="shared" si="57"/>
        <v>0.16606801213350389</v>
      </c>
      <c r="BB40">
        <f t="shared" si="58"/>
        <v>0.20343574507996212</v>
      </c>
      <c r="BC40">
        <f t="shared" si="59"/>
        <v>0.23633671658553002</v>
      </c>
      <c r="BD40">
        <f t="shared" si="60"/>
        <v>0.26596498741201158</v>
      </c>
      <c r="BE40">
        <f t="shared" si="61"/>
        <v>0.29307899716631958</v>
      </c>
      <c r="BF40">
        <f t="shared" si="62"/>
        <v>0.31819198264690896</v>
      </c>
    </row>
    <row r="41" spans="1:58" x14ac:dyDescent="0.15">
      <c r="A41" s="1"/>
      <c r="B41" s="1"/>
      <c r="E41">
        <f t="shared" ref="E41:N41" si="73">+(LN($D18/$D$5))/$D$4/SQRT(E$7)+(1+$F$4)*$D$4*SQRT(E$7)</f>
        <v>9.0124913314798827E-2</v>
      </c>
      <c r="F41">
        <f t="shared" si="73"/>
        <v>0.12745587471748801</v>
      </c>
      <c r="G41">
        <f t="shared" si="73"/>
        <v>0.15610092888897237</v>
      </c>
      <c r="H41">
        <f t="shared" si="73"/>
        <v>0.18024982662959765</v>
      </c>
      <c r="I41">
        <f t="shared" si="73"/>
        <v>0.20152543263816608</v>
      </c>
      <c r="J41">
        <f t="shared" si="73"/>
        <v>0.22076005073382279</v>
      </c>
      <c r="K41">
        <f t="shared" si="73"/>
        <v>0.23844810756221155</v>
      </c>
      <c r="L41">
        <f t="shared" si="73"/>
        <v>0.25491174943497602</v>
      </c>
      <c r="M41">
        <f t="shared" si="73"/>
        <v>0.27037473994439648</v>
      </c>
      <c r="N41">
        <f t="shared" si="73"/>
        <v>0.28500000000000003</v>
      </c>
      <c r="P41">
        <f t="shared" si="24"/>
        <v>0.73893946914756281</v>
      </c>
      <c r="Q41">
        <f t="shared" si="25"/>
        <v>0.58623704687937328</v>
      </c>
      <c r="R41">
        <f t="shared" si="26"/>
        <v>0.53069418735316609</v>
      </c>
      <c r="S41">
        <f t="shared" si="27"/>
        <v>0.50465710454597956</v>
      </c>
      <c r="T41">
        <f t="shared" si="28"/>
        <v>0.49168412296484465</v>
      </c>
      <c r="U41">
        <f t="shared" si="29"/>
        <v>0.48563748398061923</v>
      </c>
      <c r="V41">
        <f t="shared" si="30"/>
        <v>0.48367695923825804</v>
      </c>
      <c r="W41">
        <f t="shared" si="31"/>
        <v>0.48430233551591867</v>
      </c>
      <c r="X41">
        <f t="shared" si="32"/>
        <v>0.48664625855531785</v>
      </c>
      <c r="Y41">
        <f t="shared" si="33"/>
        <v>0.49017317755020196</v>
      </c>
      <c r="AA41">
        <f t="shared" si="64"/>
        <v>-1.2075041983507309</v>
      </c>
      <c r="AB41">
        <f t="shared" si="34"/>
        <v>-0.79010646960628383</v>
      </c>
      <c r="AC41">
        <f t="shared" si="35"/>
        <v>-0.59308558803941613</v>
      </c>
      <c r="AD41">
        <f t="shared" si="36"/>
        <v>-0.46856472920316716</v>
      </c>
      <c r="AE41">
        <f t="shared" si="37"/>
        <v>-0.37879194801519184</v>
      </c>
      <c r="AF41">
        <f t="shared" si="38"/>
        <v>-0.30899481575977095</v>
      </c>
      <c r="AG41">
        <f t="shared" si="39"/>
        <v>-0.25200959578988202</v>
      </c>
      <c r="AH41">
        <f t="shared" si="40"/>
        <v>-0.20386942272690989</v>
      </c>
      <c r="AI41">
        <f t="shared" si="41"/>
        <v>-0.1621682972774468</v>
      </c>
      <c r="AJ41">
        <f t="shared" si="42"/>
        <v>-0.12534635510040437</v>
      </c>
      <c r="AL41">
        <f t="shared" si="43"/>
        <v>-0.55868964251796638</v>
      </c>
      <c r="AM41">
        <f t="shared" si="44"/>
        <v>-0.33132529744439809</v>
      </c>
      <c r="AN41">
        <f t="shared" si="45"/>
        <v>-0.21849232957522208</v>
      </c>
      <c r="AO41">
        <f t="shared" si="46"/>
        <v>-0.14415745128678498</v>
      </c>
      <c r="AP41">
        <f t="shared" si="47"/>
        <v>-8.8633257688513045E-2</v>
      </c>
      <c r="AQ41">
        <f t="shared" si="48"/>
        <v>-4.4117382512974229E-2</v>
      </c>
      <c r="AR41">
        <f t="shared" si="49"/>
        <v>-6.7807441138353908E-3</v>
      </c>
      <c r="AS41">
        <f t="shared" si="50"/>
        <v>2.5521163354032955E-2</v>
      </c>
      <c r="AT41">
        <f t="shared" si="51"/>
        <v>5.4103221333474727E-2</v>
      </c>
      <c r="AU41">
        <f t="shared" si="52"/>
        <v>7.9826822449797719E-2</v>
      </c>
      <c r="AW41">
        <f t="shared" si="53"/>
        <v>-0.52184014896271913</v>
      </c>
      <c r="AX41">
        <f t="shared" si="54"/>
        <v>-0.27921224389198751</v>
      </c>
      <c r="AY41">
        <f t="shared" si="55"/>
        <v>-0.15466713450435193</v>
      </c>
      <c r="AZ41">
        <f t="shared" si="56"/>
        <v>-7.0458464176290481E-2</v>
      </c>
      <c r="BA41">
        <f t="shared" si="57"/>
        <v>-6.2352851625397943E-3</v>
      </c>
      <c r="BB41">
        <f t="shared" si="58"/>
        <v>4.614507397735873E-2</v>
      </c>
      <c r="BC41">
        <f t="shared" si="59"/>
        <v>9.0713851772026205E-2</v>
      </c>
      <c r="BD41">
        <f t="shared" si="60"/>
        <v>0.12974727045885417</v>
      </c>
      <c r="BE41">
        <f t="shared" si="61"/>
        <v>0.16465170199921642</v>
      </c>
      <c r="BF41">
        <f t="shared" si="62"/>
        <v>0.19635515270807474</v>
      </c>
    </row>
    <row r="42" spans="1:58" x14ac:dyDescent="0.15">
      <c r="A42" s="1"/>
      <c r="B42" s="1"/>
      <c r="E42">
        <f t="shared" ref="E42:N42" si="74">+(LN($D19/$D$5))/$D$4/SQRT(E$7)+(1+$F$4)*$D$4*SQRT(E$7)</f>
        <v>0.46401747327388265</v>
      </c>
      <c r="F42">
        <f t="shared" si="74"/>
        <v>0.39183783929975402</v>
      </c>
      <c r="G42">
        <f t="shared" si="74"/>
        <v>0.37196789902934768</v>
      </c>
      <c r="H42">
        <f t="shared" si="74"/>
        <v>0.36719610660913959</v>
      </c>
      <c r="I42">
        <f t="shared" si="74"/>
        <v>0.36873526870815154</v>
      </c>
      <c r="J42">
        <f t="shared" si="74"/>
        <v>0.37340104915427619</v>
      </c>
      <c r="K42">
        <f t="shared" si="74"/>
        <v>0.37976621194921756</v>
      </c>
      <c r="L42">
        <f t="shared" si="74"/>
        <v>0.38710273172610904</v>
      </c>
      <c r="M42">
        <f t="shared" si="74"/>
        <v>0.39500559326409113</v>
      </c>
      <c r="N42">
        <f t="shared" si="74"/>
        <v>0.40323520896617776</v>
      </c>
      <c r="P42">
        <f t="shared" si="24"/>
        <v>1.1128320291066474</v>
      </c>
      <c r="Q42">
        <f t="shared" si="25"/>
        <v>0.85061901146163976</v>
      </c>
      <c r="R42">
        <f t="shared" si="26"/>
        <v>0.74656115749354179</v>
      </c>
      <c r="S42">
        <f t="shared" si="27"/>
        <v>0.69160338452552195</v>
      </c>
      <c r="T42">
        <f t="shared" si="28"/>
        <v>0.65889395903483039</v>
      </c>
      <c r="U42">
        <f t="shared" si="29"/>
        <v>0.63827848240107299</v>
      </c>
      <c r="V42">
        <f t="shared" si="30"/>
        <v>0.62499506362526436</v>
      </c>
      <c r="W42">
        <f t="shared" si="31"/>
        <v>0.61649331780705197</v>
      </c>
      <c r="X42">
        <f t="shared" si="32"/>
        <v>0.61127711187501266</v>
      </c>
      <c r="Y42">
        <f t="shared" si="33"/>
        <v>0.60840838651637985</v>
      </c>
      <c r="AA42">
        <f t="shared" si="64"/>
        <v>-1.581396758309815</v>
      </c>
      <c r="AB42">
        <f t="shared" si="34"/>
        <v>-1.0544884341885499</v>
      </c>
      <c r="AC42">
        <f t="shared" si="35"/>
        <v>-0.80895255817979161</v>
      </c>
      <c r="AD42">
        <f t="shared" si="36"/>
        <v>-0.65551100918270921</v>
      </c>
      <c r="AE42">
        <f t="shared" si="37"/>
        <v>-0.54600178408517741</v>
      </c>
      <c r="AF42">
        <f t="shared" si="38"/>
        <v>-0.46163581418022437</v>
      </c>
      <c r="AG42">
        <f t="shared" si="39"/>
        <v>-0.39332770017688812</v>
      </c>
      <c r="AH42">
        <f t="shared" si="40"/>
        <v>-0.33606040501804296</v>
      </c>
      <c r="AI42">
        <f t="shared" si="41"/>
        <v>-0.28679915059714151</v>
      </c>
      <c r="AJ42">
        <f t="shared" si="42"/>
        <v>-0.24358156406658216</v>
      </c>
      <c r="AL42">
        <f t="shared" si="43"/>
        <v>-0.93258220247704893</v>
      </c>
      <c r="AM42">
        <f t="shared" si="44"/>
        <v>-0.59570726202666324</v>
      </c>
      <c r="AN42">
        <f t="shared" si="45"/>
        <v>-0.43435929971559656</v>
      </c>
      <c r="AO42">
        <f t="shared" si="46"/>
        <v>-0.3311037312663262</v>
      </c>
      <c r="AP42">
        <f t="shared" si="47"/>
        <v>-0.2558430937584979</v>
      </c>
      <c r="AQ42">
        <f t="shared" si="48"/>
        <v>-0.19675838093342704</v>
      </c>
      <c r="AR42">
        <f t="shared" si="49"/>
        <v>-0.1480988485008409</v>
      </c>
      <c r="AS42">
        <f t="shared" si="50"/>
        <v>-0.10666981893709959</v>
      </c>
      <c r="AT42">
        <f t="shared" si="51"/>
        <v>-7.0527631986219419E-2</v>
      </c>
      <c r="AU42">
        <f t="shared" si="52"/>
        <v>-3.8408386516379567E-2</v>
      </c>
      <c r="AW42">
        <f t="shared" si="53"/>
        <v>-0.89573270892180168</v>
      </c>
      <c r="AX42">
        <f t="shared" si="54"/>
        <v>-0.54359420847425266</v>
      </c>
      <c r="AY42">
        <f t="shared" si="55"/>
        <v>-0.37053410464472641</v>
      </c>
      <c r="AZ42">
        <f t="shared" si="56"/>
        <v>-0.2574047441558317</v>
      </c>
      <c r="BA42">
        <f t="shared" si="57"/>
        <v>-0.17344512123252465</v>
      </c>
      <c r="BB42">
        <f t="shared" si="58"/>
        <v>-0.10649592444309408</v>
      </c>
      <c r="BC42">
        <f t="shared" si="59"/>
        <v>-5.0604252614979306E-2</v>
      </c>
      <c r="BD42">
        <f t="shared" si="60"/>
        <v>-2.4437118322783724E-3</v>
      </c>
      <c r="BE42">
        <f t="shared" si="61"/>
        <v>4.002084867952227E-2</v>
      </c>
      <c r="BF42">
        <f t="shared" si="62"/>
        <v>7.8119943741897457E-2</v>
      </c>
    </row>
    <row r="43" spans="1:58" x14ac:dyDescent="0.15">
      <c r="A43" s="1"/>
      <c r="B43" s="1"/>
      <c r="E43">
        <f t="shared" ref="E43:N43" si="75">+(LN($D20/$D$5))/$D$4/SQRT(E$7)+(1+$F$4)*$D$4*SQRT(E$7)</f>
        <v>0.82717477908620896</v>
      </c>
      <c r="F43">
        <f t="shared" si="75"/>
        <v>0.64862883287708673</v>
      </c>
      <c r="G43">
        <f t="shared" si="75"/>
        <v>0.58163686729827346</v>
      </c>
      <c r="H43">
        <f t="shared" si="75"/>
        <v>0.54877475951530275</v>
      </c>
      <c r="I43">
        <f t="shared" si="75"/>
        <v>0.53114415317255981</v>
      </c>
      <c r="J43">
        <f t="shared" si="75"/>
        <v>0.52165939842162068</v>
      </c>
      <c r="K43">
        <f t="shared" si="75"/>
        <v>0.5170267716600242</v>
      </c>
      <c r="L43">
        <f t="shared" si="75"/>
        <v>0.51549822851477534</v>
      </c>
      <c r="M43">
        <f t="shared" si="75"/>
        <v>0.5160580285348666</v>
      </c>
      <c r="N43">
        <f t="shared" si="75"/>
        <v>0.51807563249590327</v>
      </c>
      <c r="P43">
        <f t="shared" si="24"/>
        <v>1.4759893349189721</v>
      </c>
      <c r="Q43">
        <f t="shared" si="25"/>
        <v>1.1074100050389715</v>
      </c>
      <c r="R43">
        <f t="shared" si="26"/>
        <v>0.9562301257624668</v>
      </c>
      <c r="S43">
        <f t="shared" si="27"/>
        <v>0.87318203743168432</v>
      </c>
      <c r="T43">
        <f t="shared" si="28"/>
        <v>0.82130284349923799</v>
      </c>
      <c r="U43">
        <f t="shared" si="29"/>
        <v>0.78653683166841681</v>
      </c>
      <c r="V43">
        <f t="shared" si="30"/>
        <v>0.76225562333607044</v>
      </c>
      <c r="W43">
        <f t="shared" si="31"/>
        <v>0.74488881459571776</v>
      </c>
      <c r="X43">
        <f t="shared" si="32"/>
        <v>0.73232954714578757</v>
      </c>
      <c r="Y43">
        <f t="shared" si="33"/>
        <v>0.72324881004610497</v>
      </c>
      <c r="AA43">
        <f t="shared" si="64"/>
        <v>-1.9445540641221393</v>
      </c>
      <c r="AB43">
        <f t="shared" si="34"/>
        <v>-1.311279427765881</v>
      </c>
      <c r="AC43">
        <f t="shared" si="35"/>
        <v>-1.0186215264487162</v>
      </c>
      <c r="AD43">
        <f t="shared" si="36"/>
        <v>-0.83708966208887137</v>
      </c>
      <c r="AE43">
        <f t="shared" si="37"/>
        <v>-0.70841066854958479</v>
      </c>
      <c r="AF43">
        <f t="shared" si="38"/>
        <v>-0.60989416344756808</v>
      </c>
      <c r="AG43">
        <f t="shared" si="39"/>
        <v>-0.53058825988769398</v>
      </c>
      <c r="AH43">
        <f t="shared" si="40"/>
        <v>-0.46445590180670854</v>
      </c>
      <c r="AI43">
        <f t="shared" si="41"/>
        <v>-0.4078515858679162</v>
      </c>
      <c r="AJ43">
        <f t="shared" si="42"/>
        <v>-0.35842198759630706</v>
      </c>
      <c r="AL43">
        <f t="shared" si="43"/>
        <v>-1.295739508289375</v>
      </c>
      <c r="AM43">
        <f t="shared" si="44"/>
        <v>-0.85249825560399584</v>
      </c>
      <c r="AN43">
        <f t="shared" si="45"/>
        <v>-0.64402826798452217</v>
      </c>
      <c r="AO43">
        <f t="shared" si="46"/>
        <v>-0.51268238417248924</v>
      </c>
      <c r="AP43">
        <f t="shared" si="47"/>
        <v>-0.418251978222906</v>
      </c>
      <c r="AQ43">
        <f t="shared" si="48"/>
        <v>-0.3450167302007715</v>
      </c>
      <c r="AR43">
        <f t="shared" si="49"/>
        <v>-0.28535940821164751</v>
      </c>
      <c r="AS43">
        <f t="shared" si="50"/>
        <v>-0.23506531572576589</v>
      </c>
      <c r="AT43">
        <f t="shared" si="51"/>
        <v>-0.19158006725699478</v>
      </c>
      <c r="AU43">
        <f t="shared" si="52"/>
        <v>-0.15324881004610508</v>
      </c>
      <c r="AW43">
        <f t="shared" si="53"/>
        <v>-1.2588900147341278</v>
      </c>
      <c r="AX43">
        <f t="shared" si="54"/>
        <v>-0.80038520205158514</v>
      </c>
      <c r="AY43">
        <f t="shared" si="55"/>
        <v>-0.58020307291365203</v>
      </c>
      <c r="AZ43">
        <f t="shared" si="56"/>
        <v>-0.43898339706199474</v>
      </c>
      <c r="BA43">
        <f t="shared" si="57"/>
        <v>-0.33585400569693274</v>
      </c>
      <c r="BB43">
        <f t="shared" si="58"/>
        <v>-0.25475427371043852</v>
      </c>
      <c r="BC43">
        <f t="shared" si="59"/>
        <v>-0.18786481232578595</v>
      </c>
      <c r="BD43">
        <f t="shared" si="60"/>
        <v>-0.13083920862094467</v>
      </c>
      <c r="BE43">
        <f t="shared" si="61"/>
        <v>-8.1031586591253091E-2</v>
      </c>
      <c r="BF43">
        <f t="shared" si="62"/>
        <v>-3.6720479787828053E-2</v>
      </c>
    </row>
    <row r="44" spans="1:58" x14ac:dyDescent="0.15">
      <c r="A44" s="1"/>
      <c r="B44" s="1"/>
      <c r="E44">
        <f t="shared" ref="E44:N44" si="76">+(LN($D21/$D$5))/$D$4/SQRT(E$7)+(1+$F$4)*$D$4*SQRT(E$7)</f>
        <v>1.180196127826225</v>
      </c>
      <c r="F44">
        <f t="shared" si="76"/>
        <v>0.89825262247477322</v>
      </c>
      <c r="G44">
        <f t="shared" si="76"/>
        <v>0.7854538380230065</v>
      </c>
      <c r="H44">
        <f t="shared" si="76"/>
        <v>0.72528543388531075</v>
      </c>
      <c r="I44">
        <f t="shared" si="76"/>
        <v>0.6890200998308269</v>
      </c>
      <c r="J44">
        <f t="shared" si="76"/>
        <v>0.6657797605419794</v>
      </c>
      <c r="K44">
        <f t="shared" si="76"/>
        <v>0.65045629969755103</v>
      </c>
      <c r="L44">
        <f t="shared" si="76"/>
        <v>0.64031012331361858</v>
      </c>
      <c r="M44">
        <f t="shared" si="76"/>
        <v>0.63373181144820523</v>
      </c>
      <c r="N44">
        <f t="shared" si="76"/>
        <v>0.62971078496420962</v>
      </c>
      <c r="P44">
        <f t="shared" si="24"/>
        <v>1.8290106836589888</v>
      </c>
      <c r="Q44">
        <f t="shared" si="25"/>
        <v>1.3570337946366584</v>
      </c>
      <c r="R44">
        <f t="shared" si="26"/>
        <v>1.1600470964872001</v>
      </c>
      <c r="S44">
        <f t="shared" si="27"/>
        <v>1.0496927118016925</v>
      </c>
      <c r="T44">
        <f t="shared" si="28"/>
        <v>0.97917879015750531</v>
      </c>
      <c r="U44">
        <f t="shared" si="29"/>
        <v>0.93065719378877587</v>
      </c>
      <c r="V44">
        <f t="shared" si="30"/>
        <v>0.8956851513735975</v>
      </c>
      <c r="W44">
        <f t="shared" si="31"/>
        <v>0.86970070939456123</v>
      </c>
      <c r="X44">
        <f t="shared" si="32"/>
        <v>0.85000333005912654</v>
      </c>
      <c r="Y44">
        <f t="shared" si="33"/>
        <v>0.83488396251441155</v>
      </c>
      <c r="AA44">
        <f t="shared" si="64"/>
        <v>-2.2975754128621557</v>
      </c>
      <c r="AB44">
        <f t="shared" si="34"/>
        <v>-1.560903217363568</v>
      </c>
      <c r="AC44">
        <f t="shared" si="35"/>
        <v>-1.2224384971734497</v>
      </c>
      <c r="AD44">
        <f t="shared" si="36"/>
        <v>-1.0136003364588797</v>
      </c>
      <c r="AE44">
        <f t="shared" si="37"/>
        <v>-0.86628661520785211</v>
      </c>
      <c r="AF44">
        <f t="shared" si="38"/>
        <v>-0.75401452556792714</v>
      </c>
      <c r="AG44">
        <f t="shared" si="39"/>
        <v>-0.66401778792522104</v>
      </c>
      <c r="AH44">
        <f t="shared" si="40"/>
        <v>-0.58926779660555195</v>
      </c>
      <c r="AI44">
        <f t="shared" si="41"/>
        <v>-0.52552536878125511</v>
      </c>
      <c r="AJ44">
        <f t="shared" si="42"/>
        <v>-0.47005714006461363</v>
      </c>
      <c r="AL44">
        <f t="shared" si="43"/>
        <v>-1.6487608570293912</v>
      </c>
      <c r="AM44">
        <f t="shared" si="44"/>
        <v>-1.1021220452016822</v>
      </c>
      <c r="AN44">
        <f t="shared" si="45"/>
        <v>-0.84784523870925543</v>
      </c>
      <c r="AO44">
        <f t="shared" si="46"/>
        <v>-0.68919305854249735</v>
      </c>
      <c r="AP44">
        <f t="shared" si="47"/>
        <v>-0.57612792488117326</v>
      </c>
      <c r="AQ44">
        <f t="shared" si="48"/>
        <v>-0.48913709232113034</v>
      </c>
      <c r="AR44">
        <f t="shared" si="49"/>
        <v>-0.41878893624917435</v>
      </c>
      <c r="AS44">
        <f t="shared" si="50"/>
        <v>-0.35987721052460914</v>
      </c>
      <c r="AT44">
        <f t="shared" si="51"/>
        <v>-0.30925385017033352</v>
      </c>
      <c r="AU44">
        <f t="shared" si="52"/>
        <v>-0.26488396251441149</v>
      </c>
      <c r="AW44">
        <f t="shared" si="53"/>
        <v>-1.611911363474144</v>
      </c>
      <c r="AX44">
        <f t="shared" si="54"/>
        <v>-1.0500089916492716</v>
      </c>
      <c r="AY44">
        <f t="shared" si="55"/>
        <v>-0.78402004363838529</v>
      </c>
      <c r="AZ44">
        <f t="shared" si="56"/>
        <v>-0.61549407143200285</v>
      </c>
      <c r="BA44">
        <f t="shared" si="57"/>
        <v>-0.49372995235519995</v>
      </c>
      <c r="BB44">
        <f t="shared" si="58"/>
        <v>-0.39887463583079735</v>
      </c>
      <c r="BC44">
        <f t="shared" si="59"/>
        <v>-0.32129434036331278</v>
      </c>
      <c r="BD44">
        <f t="shared" si="60"/>
        <v>-0.25565110341978792</v>
      </c>
      <c r="BE44">
        <f t="shared" si="61"/>
        <v>-0.19870536950459183</v>
      </c>
      <c r="BF44">
        <f t="shared" si="62"/>
        <v>-0.14835563225613446</v>
      </c>
    </row>
    <row r="45" spans="1:58" x14ac:dyDescent="0.15">
      <c r="A45" s="1"/>
      <c r="B45" s="1"/>
      <c r="E45">
        <f t="shared" ref="E45:N45" si="77">+(LN($D22/$D$5))/$D$4/SQRT(E$7)+(1+$F$4)*$D$4*SQRT(E$7)</f>
        <v>1.5236319925251542</v>
      </c>
      <c r="F45">
        <f t="shared" si="77"/>
        <v>1.1410984513060518</v>
      </c>
      <c r="G45">
        <f t="shared" si="77"/>
        <v>0.98373662695630526</v>
      </c>
      <c r="H45">
        <f t="shared" si="77"/>
        <v>0.89700336623477539</v>
      </c>
      <c r="I45">
        <f t="shared" si="77"/>
        <v>0.84260928770647214</v>
      </c>
      <c r="J45">
        <f t="shared" si="77"/>
        <v>0.80598686518929585</v>
      </c>
      <c r="K45">
        <f t="shared" si="77"/>
        <v>0.78026285531095019</v>
      </c>
      <c r="L45">
        <f t="shared" si="77"/>
        <v>0.76173303772925793</v>
      </c>
      <c r="M45">
        <f t="shared" si="77"/>
        <v>0.74821043301451495</v>
      </c>
      <c r="N45">
        <f t="shared" si="77"/>
        <v>0.73831474122801311</v>
      </c>
      <c r="P45">
        <f t="shared" si="24"/>
        <v>2.1724465483579163</v>
      </c>
      <c r="Q45">
        <f t="shared" si="25"/>
        <v>1.599879623467936</v>
      </c>
      <c r="R45">
        <f t="shared" si="26"/>
        <v>1.3583298854204979</v>
      </c>
      <c r="S45">
        <f t="shared" si="27"/>
        <v>1.2214106441511565</v>
      </c>
      <c r="T45">
        <f t="shared" si="28"/>
        <v>1.1327679780331499</v>
      </c>
      <c r="U45">
        <f t="shared" si="29"/>
        <v>1.0708642984360917</v>
      </c>
      <c r="V45">
        <f t="shared" si="30"/>
        <v>1.025491706986996</v>
      </c>
      <c r="W45">
        <f t="shared" si="31"/>
        <v>0.99112362381019992</v>
      </c>
      <c r="X45">
        <f t="shared" si="32"/>
        <v>0.96448195162543571</v>
      </c>
      <c r="Y45">
        <f t="shared" si="33"/>
        <v>0.94348791877821447</v>
      </c>
      <c r="AA45">
        <f t="shared" si="64"/>
        <v>-2.6410112775610854</v>
      </c>
      <c r="AB45">
        <f t="shared" si="34"/>
        <v>-1.8037490461948467</v>
      </c>
      <c r="AC45">
        <f t="shared" si="35"/>
        <v>-1.4207212861067484</v>
      </c>
      <c r="AD45">
        <f t="shared" si="36"/>
        <v>-1.1853182688083446</v>
      </c>
      <c r="AE45">
        <f t="shared" si="37"/>
        <v>-1.0198758030834973</v>
      </c>
      <c r="AF45">
        <f t="shared" si="38"/>
        <v>-0.8942216302152437</v>
      </c>
      <c r="AG45">
        <f t="shared" si="39"/>
        <v>-0.7938243435386203</v>
      </c>
      <c r="AH45">
        <f t="shared" si="40"/>
        <v>-0.7106907110211913</v>
      </c>
      <c r="AI45">
        <f t="shared" si="41"/>
        <v>-0.64000399034756494</v>
      </c>
      <c r="AJ45">
        <f t="shared" si="42"/>
        <v>-0.57866109632841711</v>
      </c>
      <c r="AL45">
        <f t="shared" si="43"/>
        <v>-1.9921967217283205</v>
      </c>
      <c r="AM45">
        <f t="shared" si="44"/>
        <v>-1.3449678740329607</v>
      </c>
      <c r="AN45">
        <f t="shared" si="45"/>
        <v>-1.046128027642554</v>
      </c>
      <c r="AO45">
        <f t="shared" si="46"/>
        <v>-0.86091099089196199</v>
      </c>
      <c r="AP45">
        <f t="shared" si="47"/>
        <v>-0.7297171127568185</v>
      </c>
      <c r="AQ45">
        <f t="shared" si="48"/>
        <v>-0.62934419696844668</v>
      </c>
      <c r="AR45">
        <f t="shared" si="49"/>
        <v>-0.54859549186257339</v>
      </c>
      <c r="AS45">
        <f t="shared" si="50"/>
        <v>-0.48130012494024837</v>
      </c>
      <c r="AT45">
        <f t="shared" si="51"/>
        <v>-0.42373247173664325</v>
      </c>
      <c r="AU45">
        <f t="shared" si="52"/>
        <v>-0.37348791877821486</v>
      </c>
      <c r="AW45">
        <f t="shared" si="53"/>
        <v>-1.9553472281730733</v>
      </c>
      <c r="AX45">
        <f t="shared" si="54"/>
        <v>-1.2928548204805501</v>
      </c>
      <c r="AY45">
        <f t="shared" si="55"/>
        <v>-0.98230283257168383</v>
      </c>
      <c r="AZ45">
        <f t="shared" si="56"/>
        <v>-0.7872120037814675</v>
      </c>
      <c r="BA45">
        <f t="shared" si="57"/>
        <v>-0.64731914023084514</v>
      </c>
      <c r="BB45">
        <f t="shared" si="58"/>
        <v>-0.53908174047811364</v>
      </c>
      <c r="BC45">
        <f t="shared" si="59"/>
        <v>-0.45110089597671182</v>
      </c>
      <c r="BD45">
        <f t="shared" si="60"/>
        <v>-0.37707401783542716</v>
      </c>
      <c r="BE45">
        <f t="shared" si="61"/>
        <v>-0.31318399107090156</v>
      </c>
      <c r="BF45">
        <f t="shared" si="62"/>
        <v>-0.25695958851993783</v>
      </c>
    </row>
    <row r="46" spans="1:58" x14ac:dyDescent="0.15">
      <c r="A46" s="1"/>
      <c r="B46" s="1"/>
      <c r="E46">
        <f t="shared" ref="E46:N46" si="78">+(LN($D23/$D$5))/$D$4/SQRT(E$7)+(1+$F$4)*$D$4*SQRT(E$7)</f>
        <v>1.8579891857736166</v>
      </c>
      <c r="F46">
        <f t="shared" si="78"/>
        <v>1.3775246899905405</v>
      </c>
      <c r="G46">
        <f t="shared" si="78"/>
        <v>1.1767778424837927</v>
      </c>
      <c r="H46">
        <f t="shared" si="78"/>
        <v>1.0641819628590066</v>
      </c>
      <c r="I46">
        <f t="shared" si="78"/>
        <v>0.9921383702803912</v>
      </c>
      <c r="J46">
        <f t="shared" si="78"/>
        <v>0.94248761773727607</v>
      </c>
      <c r="K46">
        <f t="shared" si="78"/>
        <v>0.90663799565394954</v>
      </c>
      <c r="L46">
        <f t="shared" si="78"/>
        <v>0.87994615707150214</v>
      </c>
      <c r="M46">
        <f t="shared" si="78"/>
        <v>0.85966283076400241</v>
      </c>
      <c r="N46">
        <f t="shared" si="78"/>
        <v>0.84404776950063454</v>
      </c>
      <c r="P46">
        <f t="shared" si="24"/>
        <v>2.5068037416063822</v>
      </c>
      <c r="Q46">
        <f t="shared" si="25"/>
        <v>1.8363058621524269</v>
      </c>
      <c r="R46">
        <f t="shared" si="26"/>
        <v>1.5513711009479871</v>
      </c>
      <c r="S46">
        <f t="shared" si="27"/>
        <v>1.3885892407753895</v>
      </c>
      <c r="T46">
        <f t="shared" si="28"/>
        <v>1.2822970606070705</v>
      </c>
      <c r="U46">
        <f t="shared" si="29"/>
        <v>1.2073650509840732</v>
      </c>
      <c r="V46">
        <f t="shared" si="30"/>
        <v>1.1518668473299964</v>
      </c>
      <c r="W46">
        <f t="shared" si="31"/>
        <v>1.1093367431524455</v>
      </c>
      <c r="X46">
        <f t="shared" si="32"/>
        <v>1.0759343493749243</v>
      </c>
      <c r="Y46">
        <f t="shared" si="33"/>
        <v>1.0492209470508369</v>
      </c>
      <c r="AA46">
        <f t="shared" si="64"/>
        <v>-2.9753684708095487</v>
      </c>
      <c r="AB46">
        <f t="shared" si="34"/>
        <v>-2.0401752848793362</v>
      </c>
      <c r="AC46">
        <f t="shared" si="35"/>
        <v>-1.6137625016342365</v>
      </c>
      <c r="AD46">
        <f t="shared" si="36"/>
        <v>-1.3524968654325762</v>
      </c>
      <c r="AE46">
        <f t="shared" si="37"/>
        <v>-1.1694048856574171</v>
      </c>
      <c r="AF46">
        <f t="shared" si="38"/>
        <v>-1.0307223827632244</v>
      </c>
      <c r="AG46">
        <f t="shared" si="39"/>
        <v>-0.9201994838816201</v>
      </c>
      <c r="AH46">
        <f t="shared" si="40"/>
        <v>-0.82890383036343618</v>
      </c>
      <c r="AI46">
        <f t="shared" si="41"/>
        <v>-0.75145638809705262</v>
      </c>
      <c r="AJ46">
        <f t="shared" si="42"/>
        <v>-0.68439412460103888</v>
      </c>
      <c r="AL46">
        <f t="shared" si="43"/>
        <v>-2.3265539149767847</v>
      </c>
      <c r="AM46">
        <f t="shared" si="44"/>
        <v>-1.5813941127174507</v>
      </c>
      <c r="AN46">
        <f t="shared" si="45"/>
        <v>-1.2391692431700425</v>
      </c>
      <c r="AO46">
        <f t="shared" si="46"/>
        <v>-1.0280895875161939</v>
      </c>
      <c r="AP46">
        <f t="shared" si="47"/>
        <v>-0.87924619533073822</v>
      </c>
      <c r="AQ46">
        <f t="shared" si="48"/>
        <v>-0.76584494951642768</v>
      </c>
      <c r="AR46">
        <f t="shared" si="49"/>
        <v>-0.67497063220557341</v>
      </c>
      <c r="AS46">
        <f t="shared" si="50"/>
        <v>-0.59951324428249331</v>
      </c>
      <c r="AT46">
        <f t="shared" si="51"/>
        <v>-0.53518486948613142</v>
      </c>
      <c r="AU46">
        <f t="shared" si="52"/>
        <v>-0.47922094705083684</v>
      </c>
      <c r="AW46">
        <f t="shared" si="53"/>
        <v>-2.2897044214215372</v>
      </c>
      <c r="AX46">
        <f t="shared" si="54"/>
        <v>-1.5292810591650401</v>
      </c>
      <c r="AY46">
        <f t="shared" si="55"/>
        <v>-1.1753440480991724</v>
      </c>
      <c r="AZ46">
        <f t="shared" si="56"/>
        <v>-0.95439060040569956</v>
      </c>
      <c r="BA46">
        <f t="shared" si="57"/>
        <v>-0.79684822280476508</v>
      </c>
      <c r="BB46">
        <f t="shared" si="58"/>
        <v>-0.67558249302609474</v>
      </c>
      <c r="BC46">
        <f t="shared" si="59"/>
        <v>-0.57747603631971178</v>
      </c>
      <c r="BD46">
        <f t="shared" si="60"/>
        <v>-0.49528713717767214</v>
      </c>
      <c r="BE46">
        <f t="shared" si="61"/>
        <v>-0.42463638882038968</v>
      </c>
      <c r="BF46">
        <f t="shared" si="62"/>
        <v>-0.36269261679255982</v>
      </c>
    </row>
    <row r="47" spans="1:58" x14ac:dyDescent="0.15">
      <c r="A47" s="1"/>
      <c r="B47" s="1"/>
      <c r="E47">
        <f t="shared" ref="E47:N47" si="79">+(LN($D24/$D$5))/$D$4/SQRT(E$7)+(1+$F$4)*$D$4*SQRT(E$7)</f>
        <v>2.1837353582465737</v>
      </c>
      <c r="F47">
        <f t="shared" si="79"/>
        <v>1.6078620174917311</v>
      </c>
      <c r="G47">
        <f t="shared" si="79"/>
        <v>1.3648474828485446</v>
      </c>
      <c r="H47">
        <f t="shared" si="79"/>
        <v>1.227055049095485</v>
      </c>
      <c r="I47">
        <f t="shared" si="79"/>
        <v>1.1378164872923717</v>
      </c>
      <c r="J47">
        <f t="shared" si="79"/>
        <v>1.0754729357745076</v>
      </c>
      <c r="K47">
        <f t="shared" si="79"/>
        <v>1.0297584760674636</v>
      </c>
      <c r="L47">
        <f t="shared" si="79"/>
        <v>0.99511482082209746</v>
      </c>
      <c r="M47">
        <f t="shared" si="79"/>
        <v>0.96824488825498811</v>
      </c>
      <c r="N47">
        <f t="shared" si="79"/>
        <v>0.94705775391029334</v>
      </c>
      <c r="P47">
        <f t="shared" si="24"/>
        <v>2.83254991407934</v>
      </c>
      <c r="Q47">
        <f t="shared" si="25"/>
        <v>2.0666431896536182</v>
      </c>
      <c r="R47">
        <f t="shared" si="26"/>
        <v>1.7394407413127397</v>
      </c>
      <c r="S47">
        <f t="shared" si="27"/>
        <v>1.5514623270118681</v>
      </c>
      <c r="T47">
        <f t="shared" si="28"/>
        <v>1.4279751776190515</v>
      </c>
      <c r="U47">
        <f t="shared" si="29"/>
        <v>1.340350369021305</v>
      </c>
      <c r="V47">
        <f t="shared" si="30"/>
        <v>1.2749873277435111</v>
      </c>
      <c r="W47">
        <f t="shared" si="31"/>
        <v>1.224505406903041</v>
      </c>
      <c r="X47">
        <f t="shared" si="32"/>
        <v>1.1845164068659104</v>
      </c>
      <c r="Y47">
        <f t="shared" si="33"/>
        <v>1.1522309314604962</v>
      </c>
      <c r="AA47">
        <f t="shared" si="64"/>
        <v>-3.3011146432825051</v>
      </c>
      <c r="AB47">
        <f t="shared" si="34"/>
        <v>-2.2705126123805264</v>
      </c>
      <c r="AC47">
        <f t="shared" si="35"/>
        <v>-1.801832141998988</v>
      </c>
      <c r="AD47">
        <f t="shared" si="36"/>
        <v>-1.5153699516690544</v>
      </c>
      <c r="AE47">
        <f t="shared" si="37"/>
        <v>-1.3150830026693971</v>
      </c>
      <c r="AF47">
        <f t="shared" si="38"/>
        <v>-1.1637077008004555</v>
      </c>
      <c r="AG47">
        <f t="shared" si="39"/>
        <v>-1.0433199642951339</v>
      </c>
      <c r="AH47">
        <f t="shared" si="40"/>
        <v>-0.94407249411403127</v>
      </c>
      <c r="AI47">
        <f t="shared" si="41"/>
        <v>-0.8600384455880381</v>
      </c>
      <c r="AJ47">
        <f t="shared" si="42"/>
        <v>-0.78740410901069746</v>
      </c>
      <c r="AL47">
        <f t="shared" si="43"/>
        <v>-2.6523000874497424</v>
      </c>
      <c r="AM47">
        <f t="shared" si="44"/>
        <v>-1.8117314402186417</v>
      </c>
      <c r="AN47">
        <f t="shared" si="45"/>
        <v>-1.4272388835347949</v>
      </c>
      <c r="AO47">
        <f t="shared" si="46"/>
        <v>-1.1909626737526731</v>
      </c>
      <c r="AP47">
        <f t="shared" si="47"/>
        <v>-1.0249243123427192</v>
      </c>
      <c r="AQ47">
        <f t="shared" si="48"/>
        <v>-0.89883026755365925</v>
      </c>
      <c r="AR47">
        <f t="shared" si="49"/>
        <v>-0.79809111261908772</v>
      </c>
      <c r="AS47">
        <f t="shared" si="50"/>
        <v>-0.71468190803308884</v>
      </c>
      <c r="AT47">
        <f t="shared" si="51"/>
        <v>-0.64376692697711735</v>
      </c>
      <c r="AU47">
        <f t="shared" si="52"/>
        <v>-0.58223093146049587</v>
      </c>
      <c r="AW47">
        <f t="shared" si="53"/>
        <v>-2.615450593894495</v>
      </c>
      <c r="AX47">
        <f t="shared" si="54"/>
        <v>-1.7596183866662312</v>
      </c>
      <c r="AY47">
        <f t="shared" si="55"/>
        <v>-1.3634136884639247</v>
      </c>
      <c r="AZ47">
        <f t="shared" si="56"/>
        <v>-1.1172636866421786</v>
      </c>
      <c r="BA47">
        <f t="shared" si="57"/>
        <v>-0.94252633981674605</v>
      </c>
      <c r="BB47">
        <f t="shared" si="58"/>
        <v>-0.80856781106332631</v>
      </c>
      <c r="BC47">
        <f t="shared" si="59"/>
        <v>-0.7005965167332262</v>
      </c>
      <c r="BD47">
        <f t="shared" si="60"/>
        <v>-0.61045580092826768</v>
      </c>
      <c r="BE47">
        <f t="shared" si="61"/>
        <v>-0.5332184463113756</v>
      </c>
      <c r="BF47">
        <f t="shared" si="62"/>
        <v>-0.46570260120221885</v>
      </c>
    </row>
    <row r="48" spans="1:58" x14ac:dyDescent="0.15">
      <c r="A48" s="1"/>
      <c r="B48" s="1"/>
      <c r="E48">
        <f t="shared" ref="E48:N48" si="80">+(LN($D25/$D$5))/$D$4/SQRT(E$7)+(1+$F$4)*$D$4*SQRT(E$7)</f>
        <v>2.5013029323695819</v>
      </c>
      <c r="F48">
        <f t="shared" si="80"/>
        <v>1.832416202639072</v>
      </c>
      <c r="G48">
        <f t="shared" si="80"/>
        <v>1.5481952072543599</v>
      </c>
      <c r="H48">
        <f t="shared" si="80"/>
        <v>1.3858388361569891</v>
      </c>
      <c r="I48">
        <f t="shared" si="80"/>
        <v>1.2798370239301218</v>
      </c>
      <c r="J48">
        <f t="shared" si="80"/>
        <v>1.2051193550169819</v>
      </c>
      <c r="K48">
        <f t="shared" si="80"/>
        <v>1.149787736865685</v>
      </c>
      <c r="L48">
        <f t="shared" si="80"/>
        <v>1.1073919133957679</v>
      </c>
      <c r="M48">
        <f t="shared" si="80"/>
        <v>1.0741007462959908</v>
      </c>
      <c r="N48">
        <f t="shared" si="80"/>
        <v>1.0474814384345987</v>
      </c>
      <c r="P48">
        <f t="shared" si="24"/>
        <v>3.1501174882023464</v>
      </c>
      <c r="Q48">
        <f t="shared" si="25"/>
        <v>2.2911973748009573</v>
      </c>
      <c r="R48">
        <f t="shared" si="26"/>
        <v>1.9227884657185539</v>
      </c>
      <c r="S48">
        <f t="shared" si="27"/>
        <v>1.7102461140733713</v>
      </c>
      <c r="T48">
        <f t="shared" si="28"/>
        <v>1.5699957142568006</v>
      </c>
      <c r="U48">
        <f t="shared" si="29"/>
        <v>1.4699967882637783</v>
      </c>
      <c r="V48">
        <f t="shared" si="30"/>
        <v>1.3950165885417318</v>
      </c>
      <c r="W48">
        <f t="shared" si="31"/>
        <v>1.3367824994767106</v>
      </c>
      <c r="X48">
        <f t="shared" si="32"/>
        <v>1.2903722649069125</v>
      </c>
      <c r="Y48">
        <f t="shared" si="33"/>
        <v>1.2526546159848009</v>
      </c>
      <c r="AA48">
        <f t="shared" si="64"/>
        <v>-3.618682217405516</v>
      </c>
      <c r="AB48">
        <f t="shared" si="34"/>
        <v>-2.4950667975278686</v>
      </c>
      <c r="AC48">
        <f t="shared" si="35"/>
        <v>-1.9851798664048048</v>
      </c>
      <c r="AD48">
        <f t="shared" si="36"/>
        <v>-1.6741537387305598</v>
      </c>
      <c r="AE48">
        <f t="shared" si="37"/>
        <v>-1.4571035393071483</v>
      </c>
      <c r="AF48">
        <f t="shared" si="38"/>
        <v>-1.2933541200429306</v>
      </c>
      <c r="AG48">
        <f t="shared" si="39"/>
        <v>-1.1633492250933564</v>
      </c>
      <c r="AH48">
        <f t="shared" si="40"/>
        <v>-1.0563495866877024</v>
      </c>
      <c r="AI48">
        <f t="shared" si="41"/>
        <v>-0.96589430362904172</v>
      </c>
      <c r="AJ48">
        <f t="shared" si="42"/>
        <v>-0.88782779353500374</v>
      </c>
      <c r="AL48">
        <f t="shared" si="43"/>
        <v>-2.9698676615727484</v>
      </c>
      <c r="AM48">
        <f t="shared" si="44"/>
        <v>-2.0362856253659811</v>
      </c>
      <c r="AN48">
        <f t="shared" si="45"/>
        <v>-1.610586607940609</v>
      </c>
      <c r="AO48">
        <f t="shared" si="46"/>
        <v>-1.3497464608141758</v>
      </c>
      <c r="AP48">
        <f t="shared" si="47"/>
        <v>-1.1669448489804681</v>
      </c>
      <c r="AQ48">
        <f t="shared" si="48"/>
        <v>-1.0284766867961328</v>
      </c>
      <c r="AR48">
        <f t="shared" si="49"/>
        <v>-0.91812037341730846</v>
      </c>
      <c r="AS48">
        <f t="shared" si="50"/>
        <v>-0.82695900060675864</v>
      </c>
      <c r="AT48">
        <f t="shared" si="51"/>
        <v>-0.74962278501811919</v>
      </c>
      <c r="AU48">
        <f t="shared" si="52"/>
        <v>-0.68265461598480071</v>
      </c>
      <c r="AW48">
        <f t="shared" si="53"/>
        <v>-2.9330181680175009</v>
      </c>
      <c r="AX48">
        <f t="shared" si="54"/>
        <v>-1.9841725718135705</v>
      </c>
      <c r="AY48">
        <f t="shared" si="55"/>
        <v>-1.5467614128697389</v>
      </c>
      <c r="AZ48">
        <f t="shared" si="56"/>
        <v>-1.2760474737036813</v>
      </c>
      <c r="BA48">
        <f t="shared" si="57"/>
        <v>-1.084546876454495</v>
      </c>
      <c r="BB48">
        <f t="shared" si="58"/>
        <v>-0.93821423030579987</v>
      </c>
      <c r="BC48">
        <f t="shared" si="59"/>
        <v>-0.82062577753144694</v>
      </c>
      <c r="BD48">
        <f t="shared" si="60"/>
        <v>-0.72273289350193737</v>
      </c>
      <c r="BE48">
        <f t="shared" si="61"/>
        <v>-0.63907430435237755</v>
      </c>
      <c r="BF48">
        <f t="shared" si="62"/>
        <v>-0.56612628572652368</v>
      </c>
    </row>
    <row r="49" spans="1:58" x14ac:dyDescent="0.15">
      <c r="A49" s="1"/>
      <c r="B49" s="1"/>
      <c r="E49">
        <f t="shared" ref="E49:N49" si="81">+(LN($D26/$D$5))/$D$4/SQRT(E$7)+(1+$F$4)*$D$4*SQRT(E$7)</f>
        <v>2.8110925541574643</v>
      </c>
      <c r="F49">
        <f t="shared" si="81"/>
        <v>2.0514705449464992</v>
      </c>
      <c r="G49">
        <f t="shared" si="81"/>
        <v>1.727052328785746</v>
      </c>
      <c r="H49">
        <f t="shared" si="81"/>
        <v>1.5407336470509305</v>
      </c>
      <c r="I49">
        <f t="shared" si="81"/>
        <v>1.4183791545384528</v>
      </c>
      <c r="J49">
        <f t="shared" si="81"/>
        <v>1.3315904385153314</v>
      </c>
      <c r="K49">
        <f t="shared" si="81"/>
        <v>1.2668772080084698</v>
      </c>
      <c r="L49">
        <f t="shared" si="81"/>
        <v>1.2169190845494815</v>
      </c>
      <c r="M49">
        <f t="shared" si="81"/>
        <v>1.1773639535586184</v>
      </c>
      <c r="N49">
        <f t="shared" si="81"/>
        <v>1.1454455184677821</v>
      </c>
      <c r="P49">
        <f t="shared" si="24"/>
        <v>3.4599071099902297</v>
      </c>
      <c r="Q49">
        <f t="shared" si="25"/>
        <v>2.5102517171083853</v>
      </c>
      <c r="R49">
        <f t="shared" si="26"/>
        <v>2.1016455872499407</v>
      </c>
      <c r="S49">
        <f t="shared" si="27"/>
        <v>1.8651409249673132</v>
      </c>
      <c r="T49">
        <f t="shared" si="28"/>
        <v>1.7085378448651318</v>
      </c>
      <c r="U49">
        <f t="shared" si="29"/>
        <v>1.5964678717621283</v>
      </c>
      <c r="V49">
        <f t="shared" si="30"/>
        <v>1.5121060596845168</v>
      </c>
      <c r="W49">
        <f t="shared" si="31"/>
        <v>1.4463096706304246</v>
      </c>
      <c r="X49">
        <f t="shared" si="32"/>
        <v>1.3936354721695403</v>
      </c>
      <c r="Y49">
        <f t="shared" si="33"/>
        <v>1.3506186960179845</v>
      </c>
      <c r="AA49">
        <f t="shared" si="64"/>
        <v>-3.928471839193397</v>
      </c>
      <c r="AB49">
        <f t="shared" si="34"/>
        <v>-2.7141211398352953</v>
      </c>
      <c r="AC49">
        <f t="shared" si="35"/>
        <v>-2.16403698793619</v>
      </c>
      <c r="AD49">
        <f t="shared" si="36"/>
        <v>-1.8290485496245004</v>
      </c>
      <c r="AE49">
        <f t="shared" si="37"/>
        <v>-1.5956456699154786</v>
      </c>
      <c r="AF49">
        <f t="shared" si="38"/>
        <v>-1.4198252035412797</v>
      </c>
      <c r="AG49">
        <f t="shared" si="39"/>
        <v>-1.2804386962361405</v>
      </c>
      <c r="AH49">
        <f t="shared" si="40"/>
        <v>-1.1658767578414158</v>
      </c>
      <c r="AI49">
        <f t="shared" si="41"/>
        <v>-1.0691575108916687</v>
      </c>
      <c r="AJ49">
        <f t="shared" si="42"/>
        <v>-0.98579187356818643</v>
      </c>
      <c r="AL49">
        <f t="shared" si="43"/>
        <v>-3.2796572833606312</v>
      </c>
      <c r="AM49">
        <f t="shared" si="44"/>
        <v>-2.2553399676734087</v>
      </c>
      <c r="AN49">
        <f t="shared" si="45"/>
        <v>-1.7894437294719956</v>
      </c>
      <c r="AO49">
        <f t="shared" si="46"/>
        <v>-1.5046412717081172</v>
      </c>
      <c r="AP49">
        <f t="shared" si="47"/>
        <v>-1.3054869795887993</v>
      </c>
      <c r="AQ49">
        <f t="shared" si="48"/>
        <v>-1.1549477702944826</v>
      </c>
      <c r="AR49">
        <f t="shared" si="49"/>
        <v>-1.0352098445600935</v>
      </c>
      <c r="AS49">
        <f t="shared" si="50"/>
        <v>-0.93648617176047244</v>
      </c>
      <c r="AT49">
        <f t="shared" si="51"/>
        <v>-0.8528859922807468</v>
      </c>
      <c r="AU49">
        <f t="shared" si="52"/>
        <v>-0.78061869601798406</v>
      </c>
      <c r="AW49">
        <f t="shared" si="53"/>
        <v>-3.2428077898053838</v>
      </c>
      <c r="AX49">
        <f t="shared" si="54"/>
        <v>-2.2032269141209984</v>
      </c>
      <c r="AY49">
        <f t="shared" si="55"/>
        <v>-1.7256185344011254</v>
      </c>
      <c r="AZ49">
        <f t="shared" si="56"/>
        <v>-1.4309422845976227</v>
      </c>
      <c r="BA49">
        <f t="shared" si="57"/>
        <v>-1.2230890070628262</v>
      </c>
      <c r="BB49">
        <f t="shared" si="58"/>
        <v>-1.0646853138041497</v>
      </c>
      <c r="BC49">
        <f t="shared" si="59"/>
        <v>-0.93771524867423195</v>
      </c>
      <c r="BD49">
        <f t="shared" si="60"/>
        <v>-0.83226006465565117</v>
      </c>
      <c r="BE49">
        <f t="shared" si="61"/>
        <v>-0.74233751161500516</v>
      </c>
      <c r="BF49">
        <f t="shared" si="62"/>
        <v>-0.66409036575970704</v>
      </c>
    </row>
    <row r="50" spans="1:58" x14ac:dyDescent="0.15">
      <c r="A50" s="1"/>
      <c r="B50" s="1"/>
      <c r="E50">
        <f t="shared" ref="E50:N50" si="82">+(LN($D27/$D$5))/$D$4/SQRT(E$7)+(1+$F$4)*$D$4*SQRT(E$7)</f>
        <v>3.1134761323570022</v>
      </c>
      <c r="F50">
        <f t="shared" si="82"/>
        <v>2.2652880236108452</v>
      </c>
      <c r="G50">
        <f t="shared" si="82"/>
        <v>1.9016335690577715</v>
      </c>
      <c r="H50">
        <f t="shared" si="82"/>
        <v>1.6919254361506995</v>
      </c>
      <c r="I50">
        <f t="shared" si="82"/>
        <v>1.5536092017652108</v>
      </c>
      <c r="J50">
        <f t="shared" si="82"/>
        <v>1.4550380173796387</v>
      </c>
      <c r="K50">
        <f t="shared" si="82"/>
        <v>1.3811674577893027</v>
      </c>
      <c r="L50">
        <f t="shared" si="82"/>
        <v>1.3238278238816545</v>
      </c>
      <c r="M50">
        <f t="shared" si="82"/>
        <v>1.2781584796251311</v>
      </c>
      <c r="N50">
        <f t="shared" si="82"/>
        <v>1.2410676018819997</v>
      </c>
      <c r="P50">
        <f t="shared" si="24"/>
        <v>3.7622906881897658</v>
      </c>
      <c r="Q50">
        <f t="shared" si="25"/>
        <v>2.7240691957727305</v>
      </c>
      <c r="R50">
        <f t="shared" si="26"/>
        <v>2.276226827521965</v>
      </c>
      <c r="S50">
        <f t="shared" si="27"/>
        <v>2.0163327140670813</v>
      </c>
      <c r="T50">
        <f t="shared" si="28"/>
        <v>1.8437678920918892</v>
      </c>
      <c r="U50">
        <f t="shared" si="29"/>
        <v>1.7199154506264349</v>
      </c>
      <c r="V50">
        <f t="shared" si="30"/>
        <v>1.6263963094653491</v>
      </c>
      <c r="W50">
        <f t="shared" si="31"/>
        <v>1.5532184099625972</v>
      </c>
      <c r="X50">
        <f t="shared" si="32"/>
        <v>1.4944299982360523</v>
      </c>
      <c r="Y50">
        <f t="shared" si="33"/>
        <v>1.4462407794322014</v>
      </c>
      <c r="AA50">
        <f t="shared" si="64"/>
        <v>-4.2308554173929336</v>
      </c>
      <c r="AB50">
        <f t="shared" si="34"/>
        <v>-2.927938618499641</v>
      </c>
      <c r="AC50">
        <f t="shared" si="35"/>
        <v>-2.3386182282082153</v>
      </c>
      <c r="AD50">
        <f t="shared" si="36"/>
        <v>-1.9802403387242689</v>
      </c>
      <c r="AE50">
        <f t="shared" si="37"/>
        <v>-1.7308757171422364</v>
      </c>
      <c r="AF50">
        <f t="shared" si="38"/>
        <v>-1.5432727824055867</v>
      </c>
      <c r="AG50">
        <f t="shared" si="39"/>
        <v>-1.3947289460169732</v>
      </c>
      <c r="AH50">
        <f t="shared" si="40"/>
        <v>-1.2727854971735886</v>
      </c>
      <c r="AI50">
        <f t="shared" si="41"/>
        <v>-1.1699520369581813</v>
      </c>
      <c r="AJ50">
        <f t="shared" si="42"/>
        <v>-1.0814139569824039</v>
      </c>
      <c r="AL50">
        <f t="shared" si="43"/>
        <v>-3.5820408615601691</v>
      </c>
      <c r="AM50">
        <f t="shared" si="44"/>
        <v>-2.4691574463377548</v>
      </c>
      <c r="AN50">
        <f t="shared" si="45"/>
        <v>-1.9640249697440209</v>
      </c>
      <c r="AO50">
        <f t="shared" si="46"/>
        <v>-1.6558330608078862</v>
      </c>
      <c r="AP50">
        <f t="shared" si="47"/>
        <v>-1.4407170268155574</v>
      </c>
      <c r="AQ50">
        <f t="shared" si="48"/>
        <v>-1.2783953491587896</v>
      </c>
      <c r="AR50">
        <f t="shared" si="49"/>
        <v>-1.1495000943409261</v>
      </c>
      <c r="AS50">
        <f t="shared" si="50"/>
        <v>-1.0433949110926455</v>
      </c>
      <c r="AT50">
        <f t="shared" si="51"/>
        <v>-0.95368051834725942</v>
      </c>
      <c r="AU50">
        <f t="shared" si="52"/>
        <v>-0.87624077943220169</v>
      </c>
      <c r="AW50">
        <f t="shared" si="53"/>
        <v>-3.5451913680049216</v>
      </c>
      <c r="AX50">
        <f t="shared" si="54"/>
        <v>-2.4170443927853444</v>
      </c>
      <c r="AY50">
        <f t="shared" si="55"/>
        <v>-1.9001997746731507</v>
      </c>
      <c r="AZ50">
        <f t="shared" si="56"/>
        <v>-1.5821340736973917</v>
      </c>
      <c r="BA50">
        <f t="shared" si="57"/>
        <v>-1.3583190542895842</v>
      </c>
      <c r="BB50">
        <f t="shared" si="58"/>
        <v>-1.1881328926684567</v>
      </c>
      <c r="BC50">
        <f t="shared" si="59"/>
        <v>-1.0520054984550646</v>
      </c>
      <c r="BD50">
        <f t="shared" si="60"/>
        <v>-0.93916880398782421</v>
      </c>
      <c r="BE50">
        <f t="shared" si="61"/>
        <v>-0.84313203768151779</v>
      </c>
      <c r="BF50">
        <f t="shared" si="62"/>
        <v>-0.75971244917392466</v>
      </c>
    </row>
    <row r="51" spans="1:58" x14ac:dyDescent="0.15">
      <c r="A51" s="1"/>
      <c r="B51" s="1"/>
      <c r="E51">
        <f t="shared" ref="E51:N51" si="83">+(LN($D28/$D$5))/$D$4/SQRT(E$7)+(1+$F$4)*$D$4*SQRT(E$7)</f>
        <v>3.4087995227230206</v>
      </c>
      <c r="F51">
        <f t="shared" si="83"/>
        <v>2.4741131955816589</v>
      </c>
      <c r="G51">
        <f t="shared" si="83"/>
        <v>2.0721386079835851</v>
      </c>
      <c r="H51">
        <f t="shared" si="83"/>
        <v>1.8395871313337087</v>
      </c>
      <c r="I51">
        <f t="shared" si="83"/>
        <v>1.6856818370060356</v>
      </c>
      <c r="J51">
        <f t="shared" si="83"/>
        <v>1.5756032866305576</v>
      </c>
      <c r="K51">
        <f t="shared" si="83"/>
        <v>1.4927892073962932</v>
      </c>
      <c r="L51">
        <f t="shared" si="83"/>
        <v>1.4282404098670614</v>
      </c>
      <c r="M51">
        <f t="shared" si="83"/>
        <v>1.3765996097471371</v>
      </c>
      <c r="N51">
        <f t="shared" si="83"/>
        <v>1.3344570578699644</v>
      </c>
      <c r="P51">
        <f t="shared" si="24"/>
        <v>4.0576140785557859</v>
      </c>
      <c r="Q51">
        <f t="shared" si="25"/>
        <v>2.9328943677435446</v>
      </c>
      <c r="R51">
        <f t="shared" si="26"/>
        <v>2.4467318664477791</v>
      </c>
      <c r="S51">
        <f t="shared" si="27"/>
        <v>2.1639944092500909</v>
      </c>
      <c r="T51">
        <f t="shared" si="28"/>
        <v>1.9758405273327144</v>
      </c>
      <c r="U51">
        <f t="shared" si="29"/>
        <v>1.8404807198773545</v>
      </c>
      <c r="V51">
        <f t="shared" si="30"/>
        <v>1.73801805907234</v>
      </c>
      <c r="W51">
        <f t="shared" si="31"/>
        <v>1.6576309959480042</v>
      </c>
      <c r="X51">
        <f t="shared" si="32"/>
        <v>1.5928711283580588</v>
      </c>
      <c r="Y51">
        <f t="shared" si="33"/>
        <v>1.5396302354201663</v>
      </c>
      <c r="AA51">
        <f>+(LN($H$4^2/$D28/$D$5))/$D$4/SQRT(E$7)+(1+$F$4)*$D$4*SQRT(E$7)</f>
        <v>-4.526178807758952</v>
      </c>
      <c r="AB51">
        <f t="shared" si="34"/>
        <v>-3.1367637904704542</v>
      </c>
      <c r="AC51">
        <f t="shared" si="35"/>
        <v>-2.5091232671340289</v>
      </c>
      <c r="AD51">
        <f t="shared" si="36"/>
        <v>-2.1279020339072781</v>
      </c>
      <c r="AE51">
        <f t="shared" si="37"/>
        <v>-1.862948352383061</v>
      </c>
      <c r="AF51">
        <f t="shared" si="38"/>
        <v>-1.6638380516565057</v>
      </c>
      <c r="AG51">
        <f t="shared" si="39"/>
        <v>-1.5063506956239634</v>
      </c>
      <c r="AH51">
        <f t="shared" si="40"/>
        <v>-1.3771980831589952</v>
      </c>
      <c r="AI51">
        <f t="shared" si="41"/>
        <v>-1.2683931670801873</v>
      </c>
      <c r="AJ51">
        <f t="shared" si="42"/>
        <v>-1.1748034129703684</v>
      </c>
      <c r="AL51">
        <f t="shared" si="43"/>
        <v>-3.8773642519261884</v>
      </c>
      <c r="AM51">
        <f t="shared" si="44"/>
        <v>-2.6779826183085689</v>
      </c>
      <c r="AN51">
        <f t="shared" si="45"/>
        <v>-2.1345300086698349</v>
      </c>
      <c r="AO51">
        <f t="shared" si="46"/>
        <v>-1.8034947559908958</v>
      </c>
      <c r="AP51">
        <f t="shared" si="47"/>
        <v>-1.5727896620563824</v>
      </c>
      <c r="AQ51">
        <f t="shared" si="48"/>
        <v>-1.3989606184097092</v>
      </c>
      <c r="AR51">
        <f t="shared" si="49"/>
        <v>-1.261121843947917</v>
      </c>
      <c r="AS51">
        <f t="shared" si="50"/>
        <v>-1.1478074970780525</v>
      </c>
      <c r="AT51">
        <f t="shared" si="51"/>
        <v>-1.0521216484692659</v>
      </c>
      <c r="AU51">
        <f t="shared" si="52"/>
        <v>-0.96963023542016658</v>
      </c>
      <c r="AW51">
        <f t="shared" si="53"/>
        <v>-3.8405147583709409</v>
      </c>
      <c r="AX51">
        <f t="shared" si="54"/>
        <v>-2.6258695647561585</v>
      </c>
      <c r="AY51">
        <f t="shared" si="55"/>
        <v>-2.0707048135989647</v>
      </c>
      <c r="AZ51">
        <f t="shared" si="56"/>
        <v>-1.7297957688804013</v>
      </c>
      <c r="BA51">
        <f t="shared" si="57"/>
        <v>-1.4903916895304092</v>
      </c>
      <c r="BB51">
        <f t="shared" si="58"/>
        <v>-1.3086981619193763</v>
      </c>
      <c r="BC51">
        <f t="shared" si="59"/>
        <v>-1.1636272480620555</v>
      </c>
      <c r="BD51">
        <f t="shared" si="60"/>
        <v>-1.0435813899732311</v>
      </c>
      <c r="BE51">
        <f t="shared" si="61"/>
        <v>-0.94157316780352429</v>
      </c>
      <c r="BF51">
        <f t="shared" si="62"/>
        <v>-0.85310190516188955</v>
      </c>
    </row>
    <row r="52" spans="1:58" x14ac:dyDescent="0.15">
      <c r="A52" s="1"/>
      <c r="B52" s="1"/>
    </row>
    <row r="53" spans="1:58" x14ac:dyDescent="0.15">
      <c r="A53" s="1"/>
      <c r="B53" s="1"/>
      <c r="E53" t="s">
        <v>34</v>
      </c>
      <c r="F53" t="s">
        <v>34</v>
      </c>
      <c r="G53" t="s">
        <v>34</v>
      </c>
      <c r="H53" t="s">
        <v>34</v>
      </c>
      <c r="I53" t="s">
        <v>34</v>
      </c>
      <c r="J53" t="s">
        <v>34</v>
      </c>
      <c r="K53" t="s">
        <v>34</v>
      </c>
      <c r="L53" t="s">
        <v>34</v>
      </c>
      <c r="M53" t="s">
        <v>34</v>
      </c>
      <c r="N53" t="s">
        <v>34</v>
      </c>
      <c r="P53" t="s">
        <v>37</v>
      </c>
      <c r="Q53" t="s">
        <v>37</v>
      </c>
      <c r="R53" t="s">
        <v>37</v>
      </c>
      <c r="S53" t="s">
        <v>37</v>
      </c>
      <c r="T53" t="s">
        <v>37</v>
      </c>
      <c r="U53" t="s">
        <v>37</v>
      </c>
      <c r="V53" t="s">
        <v>37</v>
      </c>
      <c r="W53" t="s">
        <v>37</v>
      </c>
      <c r="X53" t="s">
        <v>37</v>
      </c>
      <c r="Y53" t="s">
        <v>37</v>
      </c>
    </row>
    <row r="54" spans="1:58" x14ac:dyDescent="0.15">
      <c r="A54" s="1"/>
      <c r="B54" s="1"/>
      <c r="E54">
        <f>$H$2*$D8*EXP(($F$3-$D$2)*E$7)*NORMSDIST($H$2*E31)-$H$2*$D$5*EXP(-$D$2*E$7)*NORMSDIST($H$2*E31-$H$2*$D$4*SQRT(E$7))</f>
        <v>5.5156979109249513E-6</v>
      </c>
      <c r="F54">
        <f t="shared" ref="F54:N54" si="84">$H$2*$D8*EXP(($F$3-$D$2)*F$7)*NORMSDIST($H$2*F31)-$H$2*$D$5*EXP(-$D$2*F$7)*NORMSDIST($H$2*F31-$H$2*$D$4*SQRT(F$7))</f>
        <v>2.305338974590454E-3</v>
      </c>
      <c r="G54">
        <f t="shared" si="84"/>
        <v>2.1339273128584912E-2</v>
      </c>
      <c r="H54">
        <f t="shared" si="84"/>
        <v>7.157320124575306E-2</v>
      </c>
      <c r="I54">
        <f t="shared" si="84"/>
        <v>0.15633572029096943</v>
      </c>
      <c r="J54">
        <f t="shared" si="84"/>
        <v>0.27260312741052894</v>
      </c>
      <c r="K54">
        <f t="shared" si="84"/>
        <v>0.41544007124416815</v>
      </c>
      <c r="L54">
        <f t="shared" si="84"/>
        <v>0.57990260329051058</v>
      </c>
      <c r="M54">
        <f t="shared" si="84"/>
        <v>0.76165560076243199</v>
      </c>
      <c r="N54">
        <f t="shared" si="84"/>
        <v>0.95708599267450278</v>
      </c>
      <c r="P54">
        <f>$H$2*$D8*EXP(($F$3-$D$2)*E$7)*NORMSDIST($H$2*P31)-$H$2*$D$5*EXP(-$D$2*E$7)*NORMSDIST($H$2*P31-$H$2*$D$4*SQRT(E$7))</f>
        <v>-1.8736835775827031E-4</v>
      </c>
      <c r="Q54">
        <f t="shared" ref="Q54:Y54" si="85">$H$2*$D8*EXP(($F$3-$D$2)*F$7)*NORMSDIST($H$2*Q31)-$H$2*$D$5*EXP(-$D$2*F$7)*NORMSDIST($H$2*Q31-$H$2*$D$4*SQRT(F$7))</f>
        <v>-5.4006975591607831E-3</v>
      </c>
      <c r="R54">
        <f t="shared" si="85"/>
        <v>-3.0759652267409177E-3</v>
      </c>
      <c r="S54">
        <f t="shared" si="85"/>
        <v>2.9942313047076397E-2</v>
      </c>
      <c r="T54">
        <f t="shared" si="85"/>
        <v>0.1005386962653807</v>
      </c>
      <c r="U54">
        <f t="shared" si="85"/>
        <v>0.20604908518109433</v>
      </c>
      <c r="V54">
        <f t="shared" si="85"/>
        <v>0.34100496332811581</v>
      </c>
      <c r="W54">
        <f t="shared" si="85"/>
        <v>0.49982243802003445</v>
      </c>
      <c r="X54">
        <f t="shared" si="85"/>
        <v>0.67762225527161668</v>
      </c>
      <c r="Y54">
        <f t="shared" si="85"/>
        <v>0.87037022121833019</v>
      </c>
    </row>
    <row r="55" spans="1:58" x14ac:dyDescent="0.15">
      <c r="A55" s="1"/>
      <c r="B55" s="1"/>
      <c r="E55">
        <f t="shared" ref="E55:N55" si="86">$H$2*$D9*EXP(($F$3-$D$2)*E$7)*NORMSDIST($H$2*E32)-$H$2*$D$5*EXP(-$D$2*E$7)*NORMSDIST($H$2*E32-$H$2*$D$4*SQRT(E$7))</f>
        <v>6.5173915336455904E-5</v>
      </c>
      <c r="F55">
        <f t="shared" si="86"/>
        <v>8.6660027856316213E-3</v>
      </c>
      <c r="G55">
        <f t="shared" si="86"/>
        <v>5.4367746544207618E-2</v>
      </c>
      <c r="H55">
        <f t="shared" si="86"/>
        <v>0.14956876850148282</v>
      </c>
      <c r="I55">
        <f t="shared" si="86"/>
        <v>0.28943247712870068</v>
      </c>
      <c r="J55">
        <f t="shared" si="86"/>
        <v>0.46486474487383678</v>
      </c>
      <c r="K55">
        <f t="shared" si="86"/>
        <v>0.66738107744213426</v>
      </c>
      <c r="L55">
        <f t="shared" si="86"/>
        <v>0.89013486760965765</v>
      </c>
      <c r="M55">
        <f t="shared" si="86"/>
        <v>1.1278395878464309</v>
      </c>
      <c r="N55">
        <f t="shared" si="86"/>
        <v>1.3764609615923575</v>
      </c>
      <c r="P55">
        <f t="shared" ref="P55:Y55" si="87">$H$2*$D9*EXP(($F$3-$D$2)*E$7)*NORMSDIST($H$2*P32)-$H$2*$D$5*EXP(-$D$2*E$7)*NORMSDIST($H$2*P32-$H$2*$D$4*SQRT(E$7))</f>
        <v>-1.3319943559874439E-3</v>
      </c>
      <c r="Q55">
        <f t="shared" si="87"/>
        <v>-1.219156970174784E-2</v>
      </c>
      <c r="R55">
        <f t="shared" si="87"/>
        <v>6.9352889663543138E-3</v>
      </c>
      <c r="S55">
        <f t="shared" si="87"/>
        <v>8.1102558700109739E-2</v>
      </c>
      <c r="T55">
        <f t="shared" si="87"/>
        <v>0.20642052818566814</v>
      </c>
      <c r="U55">
        <f t="shared" si="87"/>
        <v>0.37226026163470038</v>
      </c>
      <c r="V55">
        <f t="shared" si="87"/>
        <v>0.56865225384225226</v>
      </c>
      <c r="W55">
        <f t="shared" si="87"/>
        <v>0.78766805322791811</v>
      </c>
      <c r="X55">
        <f t="shared" si="87"/>
        <v>1.023280470045556</v>
      </c>
      <c r="Y55">
        <f t="shared" si="87"/>
        <v>1.2709531801017135</v>
      </c>
    </row>
    <row r="56" spans="1:58" x14ac:dyDescent="0.15">
      <c r="A56" s="1"/>
      <c r="B56" s="1"/>
      <c r="E56">
        <f t="shared" ref="E56:N56" si="88">$H$2*$D10*EXP(($F$3-$D$2)*E$7)*NORMSDIST($H$2*E33)-$H$2*$D$5*EXP(-$D$2*E$7)*NORMSDIST($H$2*E33-$H$2*$D$4*SQRT(E$7))</f>
        <v>5.4711161817617635E-4</v>
      </c>
      <c r="F56">
        <f t="shared" si="88"/>
        <v>2.7530689838883515E-2</v>
      </c>
      <c r="G56">
        <f t="shared" si="88"/>
        <v>0.12390599756809362</v>
      </c>
      <c r="H56">
        <f t="shared" si="88"/>
        <v>0.28753508232197156</v>
      </c>
      <c r="I56">
        <f t="shared" si="88"/>
        <v>0.50121247486368681</v>
      </c>
      <c r="J56">
        <f t="shared" si="88"/>
        <v>0.74969784613207402</v>
      </c>
      <c r="K56">
        <f t="shared" si="88"/>
        <v>1.021867205015397</v>
      </c>
      <c r="L56">
        <f t="shared" si="88"/>
        <v>1.3099117652381711</v>
      </c>
      <c r="M56">
        <f t="shared" si="88"/>
        <v>1.6083536886638541</v>
      </c>
      <c r="N56">
        <f t="shared" si="88"/>
        <v>1.9133097507455634</v>
      </c>
      <c r="P56">
        <f t="shared" ref="P56:Y56" si="89">$H$2*$D10*EXP(($F$3-$D$2)*E$7)*NORMSDIST($H$2*P33)-$H$2*$D$5*EXP(-$D$2*E$7)*NORMSDIST($H$2*P33-$H$2*$D$4*SQRT(E$7))</f>
        <v>-6.6517191992629399E-3</v>
      </c>
      <c r="Q56">
        <f t="shared" si="89"/>
        <v>-2.0035780520258673E-2</v>
      </c>
      <c r="R56">
        <f t="shared" si="89"/>
        <v>4.1723031709033798E-2</v>
      </c>
      <c r="S56">
        <f t="shared" si="89"/>
        <v>0.18420645222649235</v>
      </c>
      <c r="T56">
        <f t="shared" si="89"/>
        <v>0.38591834934102209</v>
      </c>
      <c r="U56">
        <f t="shared" si="89"/>
        <v>0.62802228124778559</v>
      </c>
      <c r="V56">
        <f t="shared" si="89"/>
        <v>0.89719122032712306</v>
      </c>
      <c r="W56">
        <f t="shared" si="89"/>
        <v>1.1843129064254079</v>
      </c>
      <c r="X56">
        <f t="shared" si="89"/>
        <v>1.4831273871403106</v>
      </c>
      <c r="Y56">
        <f t="shared" si="89"/>
        <v>1.7892706740988409</v>
      </c>
    </row>
    <row r="57" spans="1:58" x14ac:dyDescent="0.15">
      <c r="A57" s="1"/>
      <c r="B57" s="1"/>
      <c r="E57">
        <f t="shared" ref="E57:N57" si="90">$H$2*$D11*EXP(($F$3-$D$2)*E$7)*NORMSDIST($H$2*E34)-$H$2*$D$5*EXP(-$D$2*E$7)*NORMSDIST($H$2*E34-$H$2*$D$4*SQRT(E$7))</f>
        <v>3.3955764636879882E-3</v>
      </c>
      <c r="F57">
        <f t="shared" si="90"/>
        <v>7.5402903034228697E-2</v>
      </c>
      <c r="G57">
        <f t="shared" si="90"/>
        <v>0.25595915696837057</v>
      </c>
      <c r="H57">
        <f t="shared" si="90"/>
        <v>0.51354274155806401</v>
      </c>
      <c r="I57">
        <f t="shared" si="90"/>
        <v>0.81824686697715343</v>
      </c>
      <c r="J57">
        <f t="shared" si="90"/>
        <v>1.1508859375875922</v>
      </c>
      <c r="K57">
        <f t="shared" si="90"/>
        <v>1.4996183596212198</v>
      </c>
      <c r="L57">
        <f t="shared" si="90"/>
        <v>1.857022856014968</v>
      </c>
      <c r="M57">
        <f t="shared" si="90"/>
        <v>2.2183355201312107</v>
      </c>
      <c r="N57">
        <f t="shared" si="90"/>
        <v>2.5804292777090581</v>
      </c>
      <c r="P57">
        <f t="shared" ref="P57:Y57" si="91">$H$2*$D11*EXP(($F$3-$D$2)*E$7)*NORMSDIST($H$2*P34)-$H$2*$D$5*EXP(-$D$2*E$7)*NORMSDIST($H$2*P34-$H$2*$D$4*SQRT(E$7))</f>
        <v>-2.3970422079151343E-2</v>
      </c>
      <c r="Q57">
        <f t="shared" si="91"/>
        <v>-1.7682922071759144E-2</v>
      </c>
      <c r="R57">
        <f t="shared" si="91"/>
        <v>0.12740668542067368</v>
      </c>
      <c r="S57">
        <f t="shared" si="91"/>
        <v>0.36912271537787866</v>
      </c>
      <c r="T57">
        <f t="shared" si="91"/>
        <v>0.66765736068731663</v>
      </c>
      <c r="U57">
        <f t="shared" si="91"/>
        <v>0.99899141924045409</v>
      </c>
      <c r="V57">
        <f t="shared" si="91"/>
        <v>1.3489337986737624</v>
      </c>
      <c r="W57">
        <f t="shared" si="91"/>
        <v>1.7088658665572147</v>
      </c>
      <c r="X57">
        <f t="shared" si="91"/>
        <v>2.0733846204045676</v>
      </c>
      <c r="Y57">
        <f t="shared" si="91"/>
        <v>2.4390091392602287</v>
      </c>
    </row>
    <row r="58" spans="1:58" x14ac:dyDescent="0.15">
      <c r="A58" s="1"/>
      <c r="B58" s="1"/>
      <c r="E58">
        <f t="shared" ref="E58:N58" si="92">$H$2*$D12*EXP(($F$3-$D$2)*E$7)*NORMSDIST($H$2*E35)-$H$2*$D$5*EXP(-$D$2*E$7)*NORMSDIST($H$2*E35-$H$2*$D$4*SQRT(E$7))</f>
        <v>1.6140110069019942E-2</v>
      </c>
      <c r="F58">
        <f t="shared" si="92"/>
        <v>0.18119817432305663</v>
      </c>
      <c r="G58">
        <f t="shared" si="92"/>
        <v>0.4848483616609478</v>
      </c>
      <c r="H58">
        <f t="shared" si="92"/>
        <v>0.85947949169802662</v>
      </c>
      <c r="I58">
        <f t="shared" si="92"/>
        <v>1.2679497819333037</v>
      </c>
      <c r="J58">
        <f t="shared" si="92"/>
        <v>1.691308245874831</v>
      </c>
      <c r="K58">
        <f t="shared" si="92"/>
        <v>2.1194831565439216</v>
      </c>
      <c r="L58">
        <f t="shared" si="92"/>
        <v>2.5468891205606958</v>
      </c>
      <c r="M58">
        <f t="shared" si="92"/>
        <v>2.9703355626598196</v>
      </c>
      <c r="N58">
        <f t="shared" si="92"/>
        <v>3.3879750974327862</v>
      </c>
      <c r="P58">
        <f t="shared" ref="P58:Y58" si="93">$H$2*$D12*EXP(($F$3-$D$2)*E$7)*NORMSDIST($H$2*P35)-$H$2*$D$5*EXP(-$D$2*E$7)*NORMSDIST($H$2*P35-$H$2*$D$4*SQRT(E$7))</f>
        <v>-6.3086658799327289E-2</v>
      </c>
      <c r="Q58">
        <f t="shared" si="93"/>
        <v>2.2378510198015178E-2</v>
      </c>
      <c r="R58">
        <f t="shared" si="93"/>
        <v>0.30137498253580119</v>
      </c>
      <c r="S58">
        <f t="shared" si="93"/>
        <v>0.67104936567769613</v>
      </c>
      <c r="T58">
        <f t="shared" si="93"/>
        <v>1.081797989828555</v>
      </c>
      <c r="U58">
        <f t="shared" si="93"/>
        <v>1.5101943393593658</v>
      </c>
      <c r="V58">
        <f t="shared" si="93"/>
        <v>1.9443871570560383</v>
      </c>
      <c r="W58">
        <f t="shared" si="93"/>
        <v>2.3780317857224951</v>
      </c>
      <c r="X58">
        <f t="shared" si="93"/>
        <v>2.8076035260346437</v>
      </c>
      <c r="Y58">
        <f t="shared" si="93"/>
        <v>3.231110888762835</v>
      </c>
    </row>
    <row r="59" spans="1:58" x14ac:dyDescent="0.15">
      <c r="A59" s="1"/>
      <c r="B59" s="1"/>
      <c r="E59">
        <f t="shared" ref="E59:N59" si="94">$H$2*$D13*EXP(($F$3-$D$2)*E$7)*NORMSDIST($H$2*E36)-$H$2*$D$5*EXP(-$D$2*E$7)*NORMSDIST($H$2*E36-$H$2*$D$4*SQRT(E$7))</f>
        <v>6.0639237483487651E-2</v>
      </c>
      <c r="F59">
        <f t="shared" si="94"/>
        <v>0.38803399508188008</v>
      </c>
      <c r="G59">
        <f t="shared" si="94"/>
        <v>0.85080666019946705</v>
      </c>
      <c r="H59">
        <f t="shared" si="94"/>
        <v>1.3581566128369538</v>
      </c>
      <c r="I59">
        <f t="shared" si="94"/>
        <v>1.8761818586438892</v>
      </c>
      <c r="J59">
        <f t="shared" si="94"/>
        <v>2.3911566780586888</v>
      </c>
      <c r="K59">
        <f t="shared" si="94"/>
        <v>2.8971748931965458</v>
      </c>
      <c r="L59">
        <f t="shared" si="94"/>
        <v>3.3916967683347359</v>
      </c>
      <c r="M59">
        <f t="shared" si="94"/>
        <v>3.8737454879258095</v>
      </c>
      <c r="N59">
        <f t="shared" si="94"/>
        <v>4.3431049243009845</v>
      </c>
      <c r="P59">
        <f t="shared" ref="P59:Y59" si="95">$H$2*$D13*EXP(($F$3-$D$2)*E$7)*NORMSDIST($H$2*P36)-$H$2*$D$5*EXP(-$D$2*E$7)*NORMSDIST($H$2*P36-$H$2*$D$4*SQRT(E$7))</f>
        <v>-0.11893931766849253</v>
      </c>
      <c r="Q59">
        <f t="shared" si="95"/>
        <v>0.14849564025800532</v>
      </c>
      <c r="R59">
        <f t="shared" si="95"/>
        <v>0.609664155062692</v>
      </c>
      <c r="S59">
        <f t="shared" si="95"/>
        <v>1.12705532090785</v>
      </c>
      <c r="T59">
        <f t="shared" si="95"/>
        <v>1.6571859800804702</v>
      </c>
      <c r="U59">
        <f t="shared" si="95"/>
        <v>2.1839317354540846</v>
      </c>
      <c r="V59">
        <f t="shared" si="95"/>
        <v>2.700781173497397</v>
      </c>
      <c r="W59">
        <f t="shared" si="95"/>
        <v>3.2051078288956703</v>
      </c>
      <c r="X59">
        <f t="shared" si="95"/>
        <v>3.6960030680417013</v>
      </c>
      <c r="Y59">
        <f t="shared" si="95"/>
        <v>4.1733582865651435</v>
      </c>
    </row>
    <row r="60" spans="1:58" x14ac:dyDescent="0.15">
      <c r="A60" s="1"/>
      <c r="B60" s="1"/>
      <c r="E60">
        <f t="shared" ref="E60:N60" si="96">$H$2*$D14*EXP(($F$3-$D$2)*E$7)*NORMSDIST($H$2*E37)-$H$2*$D$5*EXP(-$D$2*E$7)*NORMSDIST($H$2*E37-$H$2*$D$4*SQRT(E$7))</f>
        <v>0.18528096245851788</v>
      </c>
      <c r="F60">
        <f t="shared" si="96"/>
        <v>0.75086139310341871</v>
      </c>
      <c r="G60">
        <f t="shared" si="96"/>
        <v>1.3956316094661751</v>
      </c>
      <c r="H60">
        <f t="shared" si="96"/>
        <v>2.0399253669198458</v>
      </c>
      <c r="I60">
        <f t="shared" si="96"/>
        <v>2.6649563574934696</v>
      </c>
      <c r="J60">
        <f t="shared" si="96"/>
        <v>3.2664536338009924</v>
      </c>
      <c r="K60">
        <f t="shared" si="96"/>
        <v>3.8443465296350254</v>
      </c>
      <c r="L60">
        <f t="shared" si="96"/>
        <v>4.3998476207231185</v>
      </c>
      <c r="M60">
        <f t="shared" si="96"/>
        <v>4.9345011351776584</v>
      </c>
      <c r="N60">
        <f t="shared" si="96"/>
        <v>5.4498519947138142</v>
      </c>
      <c r="P60">
        <f t="shared" ref="P60:Y60" si="97">$H$2*$D14*EXP(($F$3-$D$2)*E$7)*NORMSDIST($H$2*P37)-$H$2*$D$5*EXP(-$D$2*E$7)*NORMSDIST($H$2*P37-$H$2*$D$4*SQRT(E$7))</f>
        <v>-0.14121467935206056</v>
      </c>
      <c r="Q60">
        <f t="shared" si="97"/>
        <v>0.42759278579713111</v>
      </c>
      <c r="R60">
        <f t="shared" si="97"/>
        <v>1.10139275316482</v>
      </c>
      <c r="S60">
        <f t="shared" si="97"/>
        <v>1.77187043517322</v>
      </c>
      <c r="T60">
        <f t="shared" si="97"/>
        <v>2.4185715803143637</v>
      </c>
      <c r="U60">
        <f t="shared" si="97"/>
        <v>3.0380127622778446</v>
      </c>
      <c r="V60">
        <f t="shared" si="97"/>
        <v>3.6309770860573281</v>
      </c>
      <c r="W60">
        <f t="shared" si="97"/>
        <v>4.199335560200943</v>
      </c>
      <c r="X60">
        <f t="shared" si="97"/>
        <v>4.7451148812601005</v>
      </c>
      <c r="Y60">
        <f t="shared" si="97"/>
        <v>5.2702136679971758</v>
      </c>
    </row>
    <row r="61" spans="1:58" x14ac:dyDescent="0.15">
      <c r="A61" s="1"/>
      <c r="B61" s="1"/>
      <c r="E61">
        <f t="shared" ref="E61:N61" si="98">$H$2*$D15*EXP(($F$3-$D$2)*E$7)*NORMSDIST($H$2*E38)-$H$2*$D$5*EXP(-$D$2*E$7)*NORMSDIST($H$2*E38-$H$2*$D$4*SQRT(E$7))</f>
        <v>0.47252861846294536</v>
      </c>
      <c r="F61">
        <f t="shared" si="98"/>
        <v>1.329298894017775</v>
      </c>
      <c r="G61">
        <f t="shared" si="98"/>
        <v>2.1573219939840484</v>
      </c>
      <c r="H61">
        <f t="shared" si="98"/>
        <v>2.9294797829600476</v>
      </c>
      <c r="I61">
        <f t="shared" si="98"/>
        <v>3.6506163189146399</v>
      </c>
      <c r="J61">
        <f t="shared" si="98"/>
        <v>4.3280480505292864</v>
      </c>
      <c r="K61">
        <f t="shared" si="98"/>
        <v>4.9680766615551946</v>
      </c>
      <c r="L61">
        <f t="shared" si="98"/>
        <v>5.5757424205528494</v>
      </c>
      <c r="M61">
        <f t="shared" si="98"/>
        <v>6.1550482860955995</v>
      </c>
      <c r="N61">
        <f t="shared" si="98"/>
        <v>6.7092031414781488</v>
      </c>
      <c r="P61">
        <f t="shared" ref="P61:Y61" si="99">$H$2*$D15*EXP(($F$3-$D$2)*E$7)*NORMSDIST($H$2*P38)-$H$2*$D$5*EXP(-$D$2*E$7)*NORMSDIST($H$2*P38-$H$2*$D$4*SQRT(E$7))</f>
        <v>-1.3867824325039635E-2</v>
      </c>
      <c r="Q61">
        <f t="shared" si="99"/>
        <v>0.934746650568691</v>
      </c>
      <c r="R61">
        <f t="shared" si="99"/>
        <v>1.8216252670622666</v>
      </c>
      <c r="S61">
        <f t="shared" si="99"/>
        <v>2.6338568823523261</v>
      </c>
      <c r="T61">
        <f t="shared" si="99"/>
        <v>3.3843841864394619</v>
      </c>
      <c r="U61">
        <f t="shared" si="99"/>
        <v>4.0845492383339987</v>
      </c>
      <c r="V61">
        <f t="shared" si="99"/>
        <v>4.7428507556462804</v>
      </c>
      <c r="W61">
        <f t="shared" si="99"/>
        <v>5.3656328971633585</v>
      </c>
      <c r="X61">
        <f t="shared" si="99"/>
        <v>5.9577252553432132</v>
      </c>
      <c r="Y61">
        <f t="shared" si="99"/>
        <v>6.5228887528426256</v>
      </c>
    </row>
    <row r="62" spans="1:58" x14ac:dyDescent="0.15">
      <c r="A62" s="1"/>
      <c r="B62" s="1"/>
      <c r="E62">
        <f t="shared" ref="E62:N62" si="100">$H$2*$D16*EXP(($F$3-$D$2)*E$7)*NORMSDIST($H$2*E39)-$H$2*$D$5*EXP(-$D$2*E$7)*NORMSDIST($H$2*E39-$H$2*$D$4*SQRT(E$7))</f>
        <v>1.0302251935371523</v>
      </c>
      <c r="F62">
        <f t="shared" si="100"/>
        <v>2.1772838614678456</v>
      </c>
      <c r="G62">
        <f t="shared" si="100"/>
        <v>3.1650015432351992</v>
      </c>
      <c r="H62">
        <f t="shared" si="100"/>
        <v>4.0434456504210203</v>
      </c>
      <c r="I62">
        <f t="shared" si="100"/>
        <v>4.8427232520029619</v>
      </c>
      <c r="J62">
        <f t="shared" si="100"/>
        <v>5.5811657657394278</v>
      </c>
      <c r="K62">
        <f t="shared" si="100"/>
        <v>6.2707696451500325</v>
      </c>
      <c r="L62">
        <f t="shared" si="100"/>
        <v>6.9198695335418705</v>
      </c>
      <c r="M62">
        <f t="shared" si="100"/>
        <v>7.5345326331320237</v>
      </c>
      <c r="N62">
        <f t="shared" si="100"/>
        <v>8.1193409904718266</v>
      </c>
      <c r="P62">
        <f t="shared" ref="P62:Y62" si="101">$H$2*$D16*EXP(($F$3-$D$2)*E$7)*NORMSDIST($H$2*P39)-$H$2*$D$5*EXP(-$D$2*E$7)*NORMSDIST($H$2*P39-$H$2*$D$4*SQRT(E$7))</f>
        <v>0.42522082038610876</v>
      </c>
      <c r="Q62">
        <f t="shared" si="101"/>
        <v>1.7376490657580419</v>
      </c>
      <c r="R62">
        <f t="shared" si="101"/>
        <v>2.8046308555168977</v>
      </c>
      <c r="S62">
        <f t="shared" si="101"/>
        <v>3.731988833560834</v>
      </c>
      <c r="T62">
        <f t="shared" si="101"/>
        <v>4.5653794337023186</v>
      </c>
      <c r="U62">
        <f t="shared" si="101"/>
        <v>5.3294095276489912</v>
      </c>
      <c r="V62">
        <f t="shared" si="101"/>
        <v>6.0391585422630527</v>
      </c>
      <c r="W62">
        <f t="shared" si="101"/>
        <v>6.7046765210201116</v>
      </c>
      <c r="X62">
        <f t="shared" si="101"/>
        <v>7.3330714813046143</v>
      </c>
      <c r="Y62">
        <f t="shared" si="101"/>
        <v>7.9295987039088587</v>
      </c>
    </row>
    <row r="63" spans="1:58" x14ac:dyDescent="0.15">
      <c r="A63" s="1"/>
      <c r="B63" s="1"/>
      <c r="E63">
        <f t="shared" ref="E63:N63" si="102">$H$2*$D17*EXP(($F$3-$D$2)*E$7)*NORMSDIST($H$2*E40)-$H$2*$D$5*EXP(-$D$2*E$7)*NORMSDIST($H$2*E40-$H$2*$D$4*SQRT(E$7))</f>
        <v>1.9631267524151497</v>
      </c>
      <c r="F63">
        <f t="shared" si="102"/>
        <v>3.3328402036823661</v>
      </c>
      <c r="G63">
        <f t="shared" si="102"/>
        <v>4.4353225751240686</v>
      </c>
      <c r="H63">
        <f t="shared" si="102"/>
        <v>5.3891248924577937</v>
      </c>
      <c r="I63">
        <f t="shared" si="102"/>
        <v>6.2437379135313478</v>
      </c>
      <c r="J63">
        <f t="shared" si="102"/>
        <v>7.0254944269584243</v>
      </c>
      <c r="K63">
        <f t="shared" si="102"/>
        <v>7.7504183991914104</v>
      </c>
      <c r="L63">
        <f t="shared" si="102"/>
        <v>8.4291415978356454</v>
      </c>
      <c r="M63">
        <f t="shared" si="102"/>
        <v>9.0691599922236108</v>
      </c>
      <c r="N63">
        <f t="shared" si="102"/>
        <v>9.676002869652919</v>
      </c>
      <c r="P63">
        <f t="shared" ref="P63:Y63" si="103">$H$2*$D17*EXP(($F$3-$D$2)*E$7)*NORMSDIST($H$2*P40)-$H$2*$D$5*EXP(-$D$2*E$7)*NORMSDIST($H$2*P40-$H$2*$D$4*SQRT(E$7))</f>
        <v>1.3242530762820692</v>
      </c>
      <c r="Q63">
        <f t="shared" si="103"/>
        <v>2.8818618337951918</v>
      </c>
      <c r="R63">
        <f t="shared" si="103"/>
        <v>4.0692800225372494</v>
      </c>
      <c r="S63">
        <f t="shared" si="103"/>
        <v>5.0743332857781667</v>
      </c>
      <c r="T63">
        <f t="shared" si="103"/>
        <v>5.9642619050389953</v>
      </c>
      <c r="U63">
        <f t="shared" si="103"/>
        <v>6.7723094443236249</v>
      </c>
      <c r="V63">
        <f t="shared" si="103"/>
        <v>7.5178258649119698</v>
      </c>
      <c r="W63">
        <f t="shared" si="103"/>
        <v>8.2132687606759447</v>
      </c>
      <c r="X63">
        <f t="shared" si="103"/>
        <v>8.8672313526826798</v>
      </c>
      <c r="Y63">
        <f t="shared" si="103"/>
        <v>9.4859475908765418</v>
      </c>
    </row>
    <row r="64" spans="1:58" x14ac:dyDescent="0.15">
      <c r="A64" s="1"/>
      <c r="B64" s="1"/>
      <c r="E64">
        <f t="shared" ref="E64:N64" si="104">$H$2*$D18*EXP(($F$3-$D$2)*E$7)*NORMSDIST($H$2*E41)-$H$2*$D$5*EXP(-$D$2*E$7)*NORMSDIST($H$2*E41-$H$2*$D$4*SQRT(E$7))</f>
        <v>3.3370514566911496</v>
      </c>
      <c r="F64">
        <f t="shared" si="104"/>
        <v>4.8113369028212603</v>
      </c>
      <c r="G64">
        <f t="shared" si="104"/>
        <v>5.9710418475463882</v>
      </c>
      <c r="H64">
        <f t="shared" si="104"/>
        <v>6.9644757039578806</v>
      </c>
      <c r="I64">
        <f t="shared" si="104"/>
        <v>7.8494276224477986</v>
      </c>
      <c r="J64">
        <f t="shared" si="104"/>
        <v>8.6557111672944487</v>
      </c>
      <c r="K64">
        <f t="shared" si="104"/>
        <v>9.4011440699066426</v>
      </c>
      <c r="L64">
        <f t="shared" si="104"/>
        <v>10.09740769217543</v>
      </c>
      <c r="M64">
        <f t="shared" si="104"/>
        <v>10.752667847783144</v>
      </c>
      <c r="N64">
        <f t="shared" si="104"/>
        <v>11.372909211099369</v>
      </c>
      <c r="P64">
        <f t="shared" ref="P64:Y64" si="105">$H$2*$D18*EXP(($F$3-$D$2)*E$7)*NORMSDIST($H$2*P41)-$H$2*$D$5*EXP(-$D$2*E$7)*NORMSDIST($H$2*P41-$H$2*$D$4*SQRT(E$7))</f>
        <v>2.7557667071737484</v>
      </c>
      <c r="Q64">
        <f t="shared" si="105"/>
        <v>4.3822707672577792</v>
      </c>
      <c r="R64">
        <f t="shared" si="105"/>
        <v>5.6174921384463303</v>
      </c>
      <c r="S64">
        <f t="shared" si="105"/>
        <v>6.6581148376267336</v>
      </c>
      <c r="T64">
        <f t="shared" si="105"/>
        <v>7.5761937400137214</v>
      </c>
      <c r="U64">
        <f t="shared" si="105"/>
        <v>8.4074264312933948</v>
      </c>
      <c r="V64">
        <f t="shared" si="105"/>
        <v>9.1725561772851449</v>
      </c>
      <c r="W64">
        <f t="shared" si="105"/>
        <v>9.8849046965089826</v>
      </c>
      <c r="X64">
        <f t="shared" si="105"/>
        <v>10.553638449217353</v>
      </c>
      <c r="Y64">
        <f t="shared" si="105"/>
        <v>11.185391943901422</v>
      </c>
    </row>
    <row r="65" spans="1:25" x14ac:dyDescent="0.15">
      <c r="A65" s="1"/>
      <c r="B65" s="1"/>
      <c r="E65">
        <f t="shared" ref="E65:N65" si="106">$H$2*$D19*EXP(($F$3-$D$2)*E$7)*NORMSDIST($H$2*E42)-$H$2*$D$5*EXP(-$D$2*E$7)*NORMSDIST($H$2*E42-$H$2*$D$4*SQRT(E$7))</f>
        <v>5.1563793283268211</v>
      </c>
      <c r="F65">
        <f t="shared" si="106"/>
        <v>6.6041124095678612</v>
      </c>
      <c r="G65">
        <f t="shared" si="106"/>
        <v>7.7618153824240821</v>
      </c>
      <c r="H65">
        <f t="shared" si="106"/>
        <v>8.7591550860630534</v>
      </c>
      <c r="I65">
        <f t="shared" si="106"/>
        <v>9.6498322849144884</v>
      </c>
      <c r="J65">
        <f t="shared" si="106"/>
        <v>10.462320856629837</v>
      </c>
      <c r="K65">
        <f t="shared" si="106"/>
        <v>11.213912956841902</v>
      </c>
      <c r="L65">
        <f t="shared" si="106"/>
        <v>11.916066552104517</v>
      </c>
      <c r="M65">
        <f t="shared" si="106"/>
        <v>12.576852379093587</v>
      </c>
      <c r="N65">
        <f t="shared" si="106"/>
        <v>13.202219307868774</v>
      </c>
      <c r="P65">
        <f t="shared" ref="P65:Y65" si="107">$H$2*$D19*EXP(($F$3-$D$2)*E$7)*NORMSDIST($H$2*P42)-$H$2*$D$5*EXP(-$D$2*E$7)*NORMSDIST($H$2*P42-$H$2*$D$4*SQRT(E$7))</f>
        <v>4.6946233676977869</v>
      </c>
      <c r="Q65">
        <f t="shared" si="107"/>
        <v>6.2229772247298456</v>
      </c>
      <c r="R65">
        <f t="shared" si="107"/>
        <v>7.4356548618407174</v>
      </c>
      <c r="S65">
        <f t="shared" si="107"/>
        <v>8.4711012975786986</v>
      </c>
      <c r="T65">
        <f t="shared" si="107"/>
        <v>9.3899687915401984</v>
      </c>
      <c r="U65">
        <f t="shared" si="107"/>
        <v>10.224373712082695</v>
      </c>
      <c r="V65">
        <f t="shared" si="107"/>
        <v>10.993641632952162</v>
      </c>
      <c r="W65">
        <f t="shared" si="107"/>
        <v>11.71045281163493</v>
      </c>
      <c r="X65">
        <f t="shared" si="107"/>
        <v>12.383659309060306</v>
      </c>
      <c r="Y65">
        <f t="shared" si="107"/>
        <v>13.019734808715661</v>
      </c>
    </row>
    <row r="66" spans="1:25" x14ac:dyDescent="0.15">
      <c r="A66" s="1"/>
      <c r="B66" s="1"/>
      <c r="E66">
        <f t="shared" ref="E66:N66" si="108">$H$2*$D20*EXP(($F$3-$D$2)*E$7)*NORMSDIST($H$2*E43)-$H$2*$D$5*EXP(-$D$2*E$7)*NORMSDIST($H$2*E43-$H$2*$D$4*SQRT(E$7))</f>
        <v>7.3671172198350945</v>
      </c>
      <c r="F66">
        <f t="shared" si="108"/>
        <v>8.6822200141055816</v>
      </c>
      <c r="G66">
        <f t="shared" si="108"/>
        <v>9.7867197188466974</v>
      </c>
      <c r="H66">
        <f t="shared" si="108"/>
        <v>10.756290142541488</v>
      </c>
      <c r="I66">
        <f t="shared" si="108"/>
        <v>11.630573464977452</v>
      </c>
      <c r="J66">
        <f t="shared" si="108"/>
        <v>12.432662647151247</v>
      </c>
      <c r="K66">
        <f t="shared" si="108"/>
        <v>13.177334211950239</v>
      </c>
      <c r="L66">
        <f t="shared" si="108"/>
        <v>13.874713768359925</v>
      </c>
      <c r="M66">
        <f t="shared" si="108"/>
        <v>14.532103407240946</v>
      </c>
      <c r="N66">
        <f t="shared" si="108"/>
        <v>15.154980168420984</v>
      </c>
      <c r="P66">
        <f t="shared" ref="P66:Y66" si="109">$H$2*$D20*EXP(($F$3-$D$2)*E$7)*NORMSDIST($H$2*P43)-$H$2*$D$5*EXP(-$D$2*E$7)*NORMSDIST($H$2*P43-$H$2*$D$4*SQRT(E$7))</f>
        <v>7.0430675658980562</v>
      </c>
      <c r="Q66">
        <f t="shared" si="109"/>
        <v>8.3642404095596987</v>
      </c>
      <c r="R66">
        <f t="shared" si="109"/>
        <v>9.4981852144211985</v>
      </c>
      <c r="S66">
        <f t="shared" si="109"/>
        <v>10.493845357751439</v>
      </c>
      <c r="T66">
        <f t="shared" si="109"/>
        <v>11.389576136396585</v>
      </c>
      <c r="U66">
        <f t="shared" si="109"/>
        <v>12.209360757335219</v>
      </c>
      <c r="V66">
        <f t="shared" si="109"/>
        <v>12.968861292279257</v>
      </c>
      <c r="W66">
        <f t="shared" si="109"/>
        <v>13.678871562039731</v>
      </c>
      <c r="X66">
        <f t="shared" si="109"/>
        <v>14.347178311779246</v>
      </c>
      <c r="Y66">
        <f t="shared" si="109"/>
        <v>14.979611749407574</v>
      </c>
    </row>
    <row r="67" spans="1:25" x14ac:dyDescent="0.15">
      <c r="A67" s="1"/>
      <c r="B67" s="1"/>
      <c r="E67">
        <f t="shared" ref="E67:N67" si="110">$H$2*$D21*EXP(($F$3-$D$2)*E$7)*NORMSDIST($H$2*E44)-$H$2*$D$5*EXP(-$D$2*E$7)*NORMSDIST($H$2*E44-$H$2*$D$4*SQRT(E$7))</f>
        <v>9.8805838520765121</v>
      </c>
      <c r="F67">
        <f t="shared" si="110"/>
        <v>11.003419656124336</v>
      </c>
      <c r="G67">
        <f t="shared" si="110"/>
        <v>12.017722268253678</v>
      </c>
      <c r="H67">
        <f t="shared" si="110"/>
        <v>12.934592835709978</v>
      </c>
      <c r="I67">
        <f t="shared" si="110"/>
        <v>13.774292012909299</v>
      </c>
      <c r="J67">
        <f t="shared" si="110"/>
        <v>14.55195578014785</v>
      </c>
      <c r="K67">
        <f t="shared" si="110"/>
        <v>15.278456384335492</v>
      </c>
      <c r="L67">
        <f t="shared" si="110"/>
        <v>15.961768912908617</v>
      </c>
      <c r="M67">
        <f t="shared" si="110"/>
        <v>16.607910608892972</v>
      </c>
      <c r="N67">
        <f t="shared" si="110"/>
        <v>17.22154313957116</v>
      </c>
      <c r="P67">
        <f t="shared" ref="P67:Y67" si="111">$H$2*$D21*EXP(($F$3-$D$2)*E$7)*NORMSDIST($H$2*P44)-$H$2*$D$5*EXP(-$D$2*E$7)*NORMSDIST($H$2*P44-$H$2*$D$4*SQRT(E$7))</f>
        <v>9.6775434953366073</v>
      </c>
      <c r="Q67">
        <f t="shared" si="111"/>
        <v>10.752924113542718</v>
      </c>
      <c r="R67">
        <f t="shared" si="111"/>
        <v>11.772083572042263</v>
      </c>
      <c r="S67">
        <f t="shared" si="111"/>
        <v>12.70227210626507</v>
      </c>
      <c r="T67">
        <f t="shared" si="111"/>
        <v>13.555885748471908</v>
      </c>
      <c r="U67">
        <f t="shared" si="111"/>
        <v>14.346385411059913</v>
      </c>
      <c r="V67">
        <f t="shared" si="111"/>
        <v>15.084371228623752</v>
      </c>
      <c r="W67">
        <f t="shared" si="111"/>
        <v>15.777899947102085</v>
      </c>
      <c r="X67">
        <f t="shared" si="111"/>
        <v>16.433148874671431</v>
      </c>
      <c r="Y67">
        <f t="shared" si="111"/>
        <v>17.054940497189946</v>
      </c>
    </row>
    <row r="68" spans="1:25" x14ac:dyDescent="0.15">
      <c r="A68" s="1"/>
      <c r="B68" s="1"/>
      <c r="E68">
        <f t="shared" ref="E68:N68" si="112">$H$2*$D22*EXP(($F$3-$D$2)*E$7)*NORMSDIST($H$2*E45)-$H$2*$D$5*EXP(-$D$2*E$7)*NORMSDIST($H$2*E45-$H$2*$D$4*SQRT(E$7))</f>
        <v>12.60226186836546</v>
      </c>
      <c r="F68">
        <f t="shared" si="112"/>
        <v>13.519993265769727</v>
      </c>
      <c r="G68">
        <f t="shared" si="112"/>
        <v>14.423310315050117</v>
      </c>
      <c r="H68">
        <f t="shared" si="112"/>
        <v>15.270470963744074</v>
      </c>
      <c r="I68">
        <f t="shared" si="112"/>
        <v>16.062035346829177</v>
      </c>
      <c r="J68">
        <f t="shared" si="112"/>
        <v>16.804283052207353</v>
      </c>
      <c r="K68">
        <f t="shared" si="112"/>
        <v>17.503501321470381</v>
      </c>
      <c r="L68">
        <f t="shared" si="112"/>
        <v>18.165043761811091</v>
      </c>
      <c r="M68">
        <f t="shared" si="112"/>
        <v>18.793315783035794</v>
      </c>
      <c r="N68">
        <f t="shared" si="112"/>
        <v>19.391931658972332</v>
      </c>
      <c r="P68">
        <f t="shared" ref="P68:Y68" si="113">$H$2*$D22*EXP(($F$3-$D$2)*E$7)*NORMSDIST($H$2*P45)-$H$2*$D$5*EXP(-$D$2*E$7)*NORMSDIST($H$2*P45-$H$2*$D$4*SQRT(E$7))</f>
        <v>12.487589927766393</v>
      </c>
      <c r="Q68">
        <f t="shared" si="113"/>
        <v>13.3327678240978</v>
      </c>
      <c r="R68">
        <f t="shared" si="113"/>
        <v>14.221417368557326</v>
      </c>
      <c r="S68">
        <f t="shared" si="113"/>
        <v>15.070176358355525</v>
      </c>
      <c r="T68">
        <f t="shared" si="113"/>
        <v>15.868241180132472</v>
      </c>
      <c r="U68">
        <f t="shared" si="113"/>
        <v>16.618339007371532</v>
      </c>
      <c r="V68">
        <f t="shared" si="113"/>
        <v>17.325516198973077</v>
      </c>
      <c r="W68">
        <f t="shared" si="113"/>
        <v>17.994678345621281</v>
      </c>
      <c r="X68">
        <f t="shared" si="113"/>
        <v>18.63008289600775</v>
      </c>
      <c r="Y68">
        <f t="shared" si="113"/>
        <v>19.235315890185746</v>
      </c>
    </row>
    <row r="69" spans="1:25" x14ac:dyDescent="0.15">
      <c r="A69" s="1"/>
      <c r="B69" s="1"/>
      <c r="E69">
        <f t="shared" ref="E69:N69" si="114">$H$2*$D23*EXP(($F$3-$D$2)*E$7)*NORMSDIST($H$2*E46)-$H$2*$D$5*EXP(-$D$2*E$7)*NORMSDIST($H$2*E46-$H$2*$D$4*SQRT(E$7))</f>
        <v>15.452484152704272</v>
      </c>
      <c r="F69">
        <f t="shared" si="114"/>
        <v>16.185403086957166</v>
      </c>
      <c r="G69">
        <f t="shared" si="114"/>
        <v>16.971669172225958</v>
      </c>
      <c r="H69">
        <f t="shared" si="114"/>
        <v>17.739880214381415</v>
      </c>
      <c r="I69">
        <f t="shared" si="114"/>
        <v>18.474468425894074</v>
      </c>
      <c r="J69">
        <f t="shared" si="114"/>
        <v>19.173443293711941</v>
      </c>
      <c r="K69">
        <f t="shared" si="114"/>
        <v>19.838495630844164</v>
      </c>
      <c r="L69">
        <f t="shared" si="114"/>
        <v>20.47222766479959</v>
      </c>
      <c r="M69">
        <f t="shared" si="114"/>
        <v>21.077296488916559</v>
      </c>
      <c r="N69">
        <f t="shared" si="114"/>
        <v>21.656151135305763</v>
      </c>
      <c r="P69">
        <f t="shared" ref="P69:Y69" si="115">$H$2*$D23*EXP(($F$3-$D$2)*E$7)*NORMSDIST($H$2*P46)-$H$2*$D$5*EXP(-$D$2*E$7)*NORMSDIST($H$2*P46-$H$2*$D$4*SQRT(E$7))</f>
        <v>15.393605183343794</v>
      </c>
      <c r="Q69">
        <f t="shared" si="115"/>
        <v>16.052058983414909</v>
      </c>
      <c r="R69">
        <f t="shared" si="115"/>
        <v>16.811001849979135</v>
      </c>
      <c r="S69">
        <f t="shared" si="115"/>
        <v>17.571331525534632</v>
      </c>
      <c r="T69">
        <f t="shared" si="115"/>
        <v>18.305815365821346</v>
      </c>
      <c r="U69">
        <f t="shared" si="115"/>
        <v>19.007947473378209</v>
      </c>
      <c r="V69">
        <f t="shared" si="115"/>
        <v>19.67751887304226</v>
      </c>
      <c r="W69">
        <f t="shared" si="115"/>
        <v>20.316273437402415</v>
      </c>
      <c r="X69">
        <f t="shared" si="115"/>
        <v>20.926462548953708</v>
      </c>
      <c r="Y69">
        <f t="shared" si="115"/>
        <v>21.510340437004373</v>
      </c>
    </row>
    <row r="70" spans="1:25" x14ac:dyDescent="0.15">
      <c r="A70" s="1"/>
      <c r="B70" s="1"/>
      <c r="E70">
        <f t="shared" ref="E70:N70" si="116">$H$2*$D24*EXP(($F$3-$D$2)*E$7)*NORMSDIST($H$2*E47)-$H$2*$D$5*EXP(-$D$2*E$7)*NORMSDIST($H$2*E47-$H$2*$D$4*SQRT(E$7))</f>
        <v>18.374551139701936</v>
      </c>
      <c r="F70">
        <f t="shared" si="116"/>
        <v>18.958750001262302</v>
      </c>
      <c r="G70">
        <f t="shared" si="116"/>
        <v>19.633063565410978</v>
      </c>
      <c r="H70">
        <f t="shared" si="116"/>
        <v>20.319771641013219</v>
      </c>
      <c r="I70">
        <f t="shared" si="116"/>
        <v>20.99283805796982</v>
      </c>
      <c r="J70">
        <f t="shared" si="116"/>
        <v>21.643636051008286</v>
      </c>
      <c r="K70">
        <f t="shared" si="116"/>
        <v>22.269779629895652</v>
      </c>
      <c r="L70">
        <f t="shared" si="116"/>
        <v>22.871279020983366</v>
      </c>
      <c r="M70">
        <f t="shared" si="116"/>
        <v>23.449075167546496</v>
      </c>
      <c r="N70">
        <f t="shared" si="116"/>
        <v>24.004438126314838</v>
      </c>
      <c r="P70">
        <f t="shared" ref="P70:Y70" si="117">$H$2*$D24*EXP(($F$3-$D$2)*E$7)*NORMSDIST($H$2*P47)-$H$2*$D$5*EXP(-$D$2*E$7)*NORMSDIST($H$2*P47-$H$2*$D$4*SQRT(E$7))</f>
        <v>18.346852658945053</v>
      </c>
      <c r="Q70">
        <f t="shared" si="117"/>
        <v>18.867899547395893</v>
      </c>
      <c r="R70">
        <f t="shared" si="117"/>
        <v>19.508940435003524</v>
      </c>
      <c r="S70">
        <f t="shared" si="117"/>
        <v>20.181060985189291</v>
      </c>
      <c r="T70">
        <f t="shared" si="117"/>
        <v>20.848656821846859</v>
      </c>
      <c r="U70">
        <f t="shared" si="117"/>
        <v>21.498510440994039</v>
      </c>
      <c r="V70">
        <f t="shared" si="117"/>
        <v>22.126026062919337</v>
      </c>
      <c r="W70">
        <f t="shared" si="117"/>
        <v>22.730096035072549</v>
      </c>
      <c r="X70">
        <f t="shared" si="117"/>
        <v>23.311068577633478</v>
      </c>
      <c r="Y70">
        <f t="shared" si="117"/>
        <v>23.86988779538062</v>
      </c>
    </row>
    <row r="71" spans="1:25" x14ac:dyDescent="0.15">
      <c r="A71" s="1"/>
      <c r="B71" s="1"/>
      <c r="E71">
        <f t="shared" ref="E71:N71" si="118">$H$2*$D25*EXP(($F$3-$D$2)*E$7)*NORMSDIST($H$2*E48)-$H$2*$D$5*EXP(-$D$2*E$7)*NORMSDIST($H$2*E48-$H$2*$D$4*SQRT(E$7))</f>
        <v>21.333253016847323</v>
      </c>
      <c r="F71">
        <f t="shared" si="118"/>
        <v>21.806905844132757</v>
      </c>
      <c r="G71">
        <f t="shared" si="118"/>
        <v>22.38132697043342</v>
      </c>
      <c r="H71">
        <f t="shared" si="118"/>
        <v>22.989088184169589</v>
      </c>
      <c r="I71">
        <f t="shared" si="118"/>
        <v>23.59966842564377</v>
      </c>
      <c r="J71">
        <f t="shared" si="118"/>
        <v>24.199968256026068</v>
      </c>
      <c r="K71">
        <f t="shared" si="118"/>
        <v>24.7843896533834</v>
      </c>
      <c r="L71">
        <f t="shared" si="118"/>
        <v>25.350721953708288</v>
      </c>
      <c r="M71">
        <f t="shared" si="118"/>
        <v>25.898354579684977</v>
      </c>
      <c r="N71">
        <f t="shared" si="118"/>
        <v>26.427450582714982</v>
      </c>
      <c r="P71">
        <f t="shared" ref="P71:Y71" si="119">$H$2*$D25*EXP(($F$3-$D$2)*E$7)*NORMSDIST($H$2*P48)-$H$2*$D$5*EXP(-$D$2*E$7)*NORMSDIST($H$2*P48-$H$2*$D$4*SQRT(E$7))</f>
        <v>21.321230630529726</v>
      </c>
      <c r="Q71">
        <f t="shared" si="119"/>
        <v>21.747481299640924</v>
      </c>
      <c r="R71">
        <f t="shared" si="119"/>
        <v>22.288017203497688</v>
      </c>
      <c r="S71">
        <f t="shared" si="119"/>
        <v>22.877248398752542</v>
      </c>
      <c r="T71">
        <f t="shared" si="119"/>
        <v>23.478412349636372</v>
      </c>
      <c r="U71">
        <f t="shared" si="119"/>
        <v>24.074431923039413</v>
      </c>
      <c r="V71">
        <f t="shared" si="119"/>
        <v>24.65750989125219</v>
      </c>
      <c r="W71">
        <f t="shared" si="119"/>
        <v>25.224212210379022</v>
      </c>
      <c r="X71">
        <f t="shared" si="119"/>
        <v>25.773226810857466</v>
      </c>
      <c r="Y71">
        <f t="shared" si="119"/>
        <v>26.304301576840174</v>
      </c>
    </row>
    <row r="72" spans="1:25" x14ac:dyDescent="0.15">
      <c r="A72" s="1"/>
      <c r="B72" s="1"/>
      <c r="E72">
        <f t="shared" ref="E72:N72" si="120">$H$2*$D26*EXP(($F$3-$D$2)*E$7)*NORMSDIST($H$2*E49)-$H$2*$D$5*EXP(-$D$2*E$7)*NORMSDIST($H$2*E49-$H$2*$D$4*SQRT(E$7))</f>
        <v>24.309118967650917</v>
      </c>
      <c r="F72">
        <f t="shared" si="120"/>
        <v>24.7047898541</v>
      </c>
      <c r="G72">
        <f t="shared" si="120"/>
        <v>25.194545758356924</v>
      </c>
      <c r="H72">
        <f t="shared" si="120"/>
        <v>25.72933772559972</v>
      </c>
      <c r="I72">
        <f t="shared" si="120"/>
        <v>26.279201530660956</v>
      </c>
      <c r="J72">
        <f t="shared" si="120"/>
        <v>26.828792179492098</v>
      </c>
      <c r="K72">
        <f t="shared" si="120"/>
        <v>27.370321097180977</v>
      </c>
      <c r="L72">
        <f t="shared" si="120"/>
        <v>27.899854458602903</v>
      </c>
      <c r="M72">
        <f t="shared" si="120"/>
        <v>28.415485057371129</v>
      </c>
      <c r="N72">
        <f t="shared" si="120"/>
        <v>28.916404043776254</v>
      </c>
      <c r="P72">
        <f t="shared" ref="P72:Y72" si="121">$H$2*$D26*EXP(($F$3-$D$2)*E$7)*NORMSDIST($H$2*P49)-$H$2*$D$5*EXP(-$D$2*E$7)*NORMSDIST($H$2*P49-$H$2*$D$4*SQRT(E$7))</f>
        <v>24.304273580752067</v>
      </c>
      <c r="Q72">
        <f t="shared" si="121"/>
        <v>24.667353806861072</v>
      </c>
      <c r="R72">
        <f t="shared" si="121"/>
        <v>25.126140917016443</v>
      </c>
      <c r="S72">
        <f t="shared" si="121"/>
        <v>25.640849029146366</v>
      </c>
      <c r="T72">
        <f t="shared" si="121"/>
        <v>26.178753575611552</v>
      </c>
      <c r="U72">
        <f t="shared" si="121"/>
        <v>26.72155830042604</v>
      </c>
      <c r="V72">
        <f t="shared" si="121"/>
        <v>27.259534770283295</v>
      </c>
      <c r="W72">
        <f t="shared" si="121"/>
        <v>27.787556083413406</v>
      </c>
      <c r="X72">
        <f t="shared" si="121"/>
        <v>28.302979747635817</v>
      </c>
      <c r="Y72">
        <f t="shared" si="121"/>
        <v>28.804535296738578</v>
      </c>
    </row>
    <row r="73" spans="1:25" x14ac:dyDescent="0.15">
      <c r="A73" s="1"/>
      <c r="B73" s="1"/>
      <c r="E73">
        <f t="shared" ref="E73:N73" si="122">$H$2*$D27*EXP(($F$3-$D$2)*E$7)*NORMSDIST($H$2*E50)-$H$2*$D$5*EXP(-$D$2*E$7)*NORMSDIST($H$2*E50-$H$2*$D$4*SQRT(E$7))</f>
        <v>27.292421477767945</v>
      </c>
      <c r="F73">
        <f t="shared" si="122"/>
        <v>27.63448106461432</v>
      </c>
      <c r="G73">
        <f t="shared" si="122"/>
        <v>28.055123196759354</v>
      </c>
      <c r="H73">
        <f t="shared" si="122"/>
        <v>28.524814493932169</v>
      </c>
      <c r="I73">
        <f t="shared" si="122"/>
        <v>29.01761861610845</v>
      </c>
      <c r="J73">
        <f t="shared" si="122"/>
        <v>29.517896287502126</v>
      </c>
      <c r="K73">
        <f t="shared" si="122"/>
        <v>30.016686825443756</v>
      </c>
      <c r="L73">
        <f t="shared" si="122"/>
        <v>30.508878764724031</v>
      </c>
      <c r="M73">
        <f t="shared" si="122"/>
        <v>30.991571908461466</v>
      </c>
      <c r="N73">
        <f t="shared" si="122"/>
        <v>31.463160517703344</v>
      </c>
      <c r="P73">
        <f t="shared" ref="P73:Y73" si="123">$H$2*$D27*EXP(($F$3-$D$2)*E$7)*NORMSDIST($H$2*P50)-$H$2*$D$5*EXP(-$D$2*E$7)*NORMSDIST($H$2*P50-$H$2*$D$4*SQRT(E$7))</f>
        <v>27.290597655794798</v>
      </c>
      <c r="Q73">
        <f t="shared" si="123"/>
        <v>27.611700020919002</v>
      </c>
      <c r="R73">
        <f t="shared" si="123"/>
        <v>28.006124552362621</v>
      </c>
      <c r="S73">
        <f t="shared" si="123"/>
        <v>28.456008842715534</v>
      </c>
      <c r="T73">
        <f t="shared" si="123"/>
        <v>28.935558215834206</v>
      </c>
      <c r="U73">
        <f t="shared" si="123"/>
        <v>29.42735251573184</v>
      </c>
      <c r="V73">
        <f t="shared" si="123"/>
        <v>29.920908813853515</v>
      </c>
      <c r="W73">
        <f t="shared" si="123"/>
        <v>30.410057409125415</v>
      </c>
      <c r="X73">
        <f t="shared" si="123"/>
        <v>30.891193091184689</v>
      </c>
      <c r="Y73">
        <f t="shared" si="123"/>
        <v>31.362241245224723</v>
      </c>
    </row>
    <row r="74" spans="1:25" x14ac:dyDescent="0.15">
      <c r="A74" s="1"/>
      <c r="B74" s="1"/>
      <c r="E74">
        <f t="shared" ref="E74:N74" si="124">$H$2*$D28*EXP(($F$3-$D$2)*E$7)*NORMSDIST($H$2*E51)-$H$2*$D$5*EXP(-$D$2*E$7)*NORMSDIST($H$2*E51-$H$2*$D$4*SQRT(E$7))</f>
        <v>30.278721158761357</v>
      </c>
      <c r="F74">
        <f t="shared" si="124"/>
        <v>30.583806180215106</v>
      </c>
      <c r="G74">
        <f t="shared" si="124"/>
        <v>30.949434670265532</v>
      </c>
      <c r="H74">
        <f t="shared" si="124"/>
        <v>31.362558809505657</v>
      </c>
      <c r="I74">
        <f t="shared" si="124"/>
        <v>31.803089119414494</v>
      </c>
      <c r="J74">
        <f t="shared" si="124"/>
        <v>32.256576717726006</v>
      </c>
      <c r="K74">
        <f t="shared" si="124"/>
        <v>32.713789202790096</v>
      </c>
      <c r="L74">
        <f t="shared" si="124"/>
        <v>33.16896686232748</v>
      </c>
      <c r="M74">
        <f t="shared" si="124"/>
        <v>33.618532676178674</v>
      </c>
      <c r="N74">
        <f t="shared" si="124"/>
        <v>34.060277615571522</v>
      </c>
      <c r="P74">
        <f t="shared" ref="P74:Y74" si="125">$H$2*$D28*EXP(($F$3-$D$2)*E$7)*NORMSDIST($H$2*P51)-$H$2*$D$5*EXP(-$D$2*E$7)*NORMSDIST($H$2*P51-$H$2*$D$4*SQRT(E$7))</f>
        <v>30.278076630283962</v>
      </c>
      <c r="Q74">
        <f t="shared" si="125"/>
        <v>30.570379190682146</v>
      </c>
      <c r="R74">
        <f t="shared" si="125"/>
        <v>30.91507919655335</v>
      </c>
      <c r="S74">
        <f t="shared" si="125"/>
        <v>31.309909965153352</v>
      </c>
      <c r="T74">
        <f t="shared" si="125"/>
        <v>31.736905856709228</v>
      </c>
      <c r="U74">
        <f t="shared" si="125"/>
        <v>32.180939006187131</v>
      </c>
      <c r="V74">
        <f t="shared" si="125"/>
        <v>32.631741788440152</v>
      </c>
      <c r="W74">
        <f t="shared" si="125"/>
        <v>33.082699250178976</v>
      </c>
      <c r="X74">
        <f t="shared" si="125"/>
        <v>33.529608440676668</v>
      </c>
      <c r="Y74">
        <f t="shared" si="125"/>
        <v>33.969816869796247</v>
      </c>
    </row>
    <row r="75" spans="1:25" x14ac:dyDescent="0.15">
      <c r="A75" s="1"/>
      <c r="B75" s="1"/>
    </row>
    <row r="76" spans="1:25" x14ac:dyDescent="0.15">
      <c r="A76" s="1"/>
      <c r="B76" s="1"/>
      <c r="E76" t="s">
        <v>38</v>
      </c>
      <c r="F76" t="s">
        <v>38</v>
      </c>
      <c r="G76" t="s">
        <v>38</v>
      </c>
      <c r="H76" t="s">
        <v>38</v>
      </c>
      <c r="I76" t="s">
        <v>38</v>
      </c>
      <c r="J76" t="s">
        <v>38</v>
      </c>
      <c r="K76" t="s">
        <v>38</v>
      </c>
      <c r="L76" t="s">
        <v>38</v>
      </c>
      <c r="M76" t="s">
        <v>38</v>
      </c>
      <c r="N76" t="s">
        <v>38</v>
      </c>
      <c r="P76" t="s">
        <v>39</v>
      </c>
      <c r="Q76" t="s">
        <v>39</v>
      </c>
      <c r="R76" t="s">
        <v>39</v>
      </c>
      <c r="S76" t="s">
        <v>39</v>
      </c>
      <c r="T76" t="s">
        <v>39</v>
      </c>
      <c r="U76" t="s">
        <v>39</v>
      </c>
      <c r="V76" t="s">
        <v>39</v>
      </c>
      <c r="W76" t="s">
        <v>39</v>
      </c>
      <c r="X76" t="s">
        <v>39</v>
      </c>
      <c r="Y76" t="s">
        <v>39</v>
      </c>
    </row>
    <row r="77" spans="1:25" x14ac:dyDescent="0.15">
      <c r="A77" s="1"/>
      <c r="B77" s="1"/>
      <c r="E77">
        <f>$H$2*$D8*EXP(($F$3-$D$2)*E$7)*($H$4/$D8)^(2*($F$4+1))*NORMSDIST($H$3*AA31)-$H$2*$D$5*EXP(-$D$2*E$7)*($H$4/$D8)^(2*$F$4)*NORMSDIST($H$3*AA31-$H$3*$D$4*SQRT(E$7))</f>
        <v>31.819719680737109</v>
      </c>
      <c r="F77">
        <f t="shared" ref="F77:F97" si="126">$H$2*$D8*EXP(($F$3-$D$2)*F$7)*($H$4/$D8)^(2*($F$4+1))*NORMSDIST($H$3*AB31)-$H$2*$D$5*EXP(-$D$2*F$7)*($H$4/$D8)^(2*$F$4)*NORMSDIST($H$3*AB31-$H$3*$D$4*SQRT(F$7))</f>
        <v>32.164801137769004</v>
      </c>
      <c r="G77">
        <f t="shared" ref="G77:G97" si="127">$H$2*$D8*EXP(($F$3-$D$2)*G$7)*($H$4/$D8)^(2*($F$4+1))*NORMSDIST($H$3*AC31)-$H$2*$D$5*EXP(-$D$2*G$7)*($H$4/$D8)^(2*$F$4)*NORMSDIST($H$3*AC31-$H$3*$D$4*SQRT(G$7))</f>
        <v>32.582855099659753</v>
      </c>
      <c r="H77">
        <f t="shared" ref="H77:H97" si="128">$H$2*$D8*EXP(($F$3-$D$2)*H$7)*($H$4/$D8)^(2*($F$4+1))*NORMSDIST($H$3*AD31)-$H$2*$D$5*EXP(-$D$2*H$7)*($H$4/$D8)^(2*$F$4)*NORMSDIST($H$3*AD31-$H$3*$D$4*SQRT(H$7))</f>
        <v>33.053795722226269</v>
      </c>
      <c r="I77">
        <f t="shared" ref="I77:I97" si="129">$H$2*$D8*EXP(($F$3-$D$2)*I$7)*($H$4/$D8)^(2*($F$4+1))*NORMSDIST($H$3*AE31)-$H$2*$D$5*EXP(-$D$2*I$7)*($H$4/$D8)^(2*$F$4)*NORMSDIST($H$3*AE31-$H$3*$D$4*SQRT(I$7))</f>
        <v>33.553341731317346</v>
      </c>
      <c r="J77">
        <f t="shared" ref="J77:J97" si="130">$H$2*$D8*EXP(($F$3-$D$2)*J$7)*($H$4/$D8)^(2*($F$4+1))*NORMSDIST($H$3*AF31)-$H$2*$D$5*EXP(-$D$2*J$7)*($H$4/$D8)^(2*$F$4)*NORMSDIST($H$3*AF31-$H$3*$D$4*SQRT(J$7))</f>
        <v>34.065141638678071</v>
      </c>
      <c r="K77">
        <f t="shared" ref="K77:K97" si="131">$H$2*$D8*EXP(($F$3-$D$2)*K$7)*($H$4/$D8)^(2*($F$4+1))*NORMSDIST($H$3*AG31)-$H$2*$D$5*EXP(-$D$2*K$7)*($H$4/$D8)^(2*$F$4)*NORMSDIST($H$3*AG31-$H$3*$D$4*SQRT(K$7))</f>
        <v>34.579143675840953</v>
      </c>
      <c r="L77">
        <f t="shared" ref="L77:L97" si="132">$H$2*$D8*EXP(($F$3-$D$2)*L$7)*($H$4/$D8)^(2*($F$4+1))*NORMSDIST($H$3*AH31)-$H$2*$D$5*EXP(-$D$2*L$7)*($H$4/$D8)^(2*$F$4)*NORMSDIST($H$3*AH31-$H$3*$D$4*SQRT(L$7))</f>
        <v>35.089263341898771</v>
      </c>
      <c r="M77">
        <f t="shared" ref="M77:M97" si="133">$H$2*$D8*EXP(($F$3-$D$2)*M$7)*($H$4/$D8)^(2*($F$4+1))*NORMSDIST($H$3*AI31)-$H$2*$D$5*EXP(-$D$2*M$7)*($H$4/$D8)^(2*$F$4)*NORMSDIST($H$3*AI31-$H$3*$D$4*SQRT(M$7))</f>
        <v>35.591828597732302</v>
      </c>
      <c r="N77">
        <f t="shared" ref="N77:N97" si="134">$H$2*$D8*EXP(($F$3-$D$2)*N$7)*($H$4/$D8)^(2*($F$4+1))*NORMSDIST($H$3*AJ31)-$H$2*$D$5*EXP(-$D$2*N$7)*($H$4/$D8)^(2*$F$4)*NORMSDIST($H$3*AJ31-$H$3*$D$4*SQRT(N$7))</f>
        <v>36.084643286669987</v>
      </c>
      <c r="P77">
        <f>$H$2*$D8*EXP(($F$3-$D$2)*E$7)*($H$4/$D8)^(2*($F$4+1))*NORMSDIST($H$3*AL31)-$H$2*$D$5*EXP(-$D$2*E$7)*($H$4/$D8)^(2*$F$4)*NORMSDIST($H$3*AL31-$H$3*$D$4*SQRT(E$7))</f>
        <v>31.818694684009117</v>
      </c>
      <c r="Q77">
        <f t="shared" ref="Q77:Y77" si="135">$H$2*$D8*EXP(($F$3-$D$2)*F$7)*($H$4/$D8)^(2*($F$4+1))*NORMSDIST($H$3*AM31)-$H$2*$D$5*EXP(-$D$2*F$7)*($H$4/$D8)^(2*$F$4)*NORMSDIST($H$3*AM31-$H$3*$D$4*SQRT(F$7))</f>
        <v>32.147074087772864</v>
      </c>
      <c r="R77">
        <f t="shared" si="135"/>
        <v>32.540273867957936</v>
      </c>
      <c r="S77">
        <f t="shared" si="135"/>
        <v>32.990583308724311</v>
      </c>
      <c r="T77">
        <f t="shared" si="135"/>
        <v>33.475386013889008</v>
      </c>
      <c r="U77">
        <f t="shared" si="135"/>
        <v>33.977181884403691</v>
      </c>
      <c r="V77">
        <f t="shared" si="135"/>
        <v>34.484598886398302</v>
      </c>
      <c r="W77">
        <f t="shared" si="135"/>
        <v>34.990535939367291</v>
      </c>
      <c r="X77">
        <f t="shared" si="135"/>
        <v>35.490603469125645</v>
      </c>
      <c r="Y77">
        <f t="shared" si="135"/>
        <v>35.982108829143783</v>
      </c>
    </row>
    <row r="78" spans="1:25" x14ac:dyDescent="0.15">
      <c r="A78" s="1"/>
      <c r="B78" s="1"/>
      <c r="E78">
        <f t="shared" ref="E78:E97" si="136">$H$2*$D9*EXP(($F$3-$D$2)*E$7)*($H$4/$D9)^(2*($F$4+1))*NORMSDIST($H$3*AA32)-$H$2*$D$5*EXP(-$D$2*E$7)*($H$4/$D9)^(2*$F$4)*NORMSDIST($H$3*AA32-$H$3*$D$4*SQRT(E$7))</f>
        <v>25.77431561267781</v>
      </c>
      <c r="F78">
        <f t="shared" si="126"/>
        <v>26.209022745016526</v>
      </c>
      <c r="G78">
        <f t="shared" si="127"/>
        <v>26.746583841293074</v>
      </c>
      <c r="H78">
        <f t="shared" si="128"/>
        <v>27.331565675861995</v>
      </c>
      <c r="I78">
        <f t="shared" si="129"/>
        <v>27.931397492739023</v>
      </c>
      <c r="J78">
        <f t="shared" si="130"/>
        <v>28.529735631708775</v>
      </c>
      <c r="K78">
        <f t="shared" si="131"/>
        <v>29.118425375023634</v>
      </c>
      <c r="L78">
        <f t="shared" si="132"/>
        <v>29.693429061182485</v>
      </c>
      <c r="M78">
        <f t="shared" si="133"/>
        <v>30.252848587079086</v>
      </c>
      <c r="N78">
        <f t="shared" si="134"/>
        <v>30.795932641558196</v>
      </c>
      <c r="P78">
        <f t="shared" ref="P78:Y78" si="137">$H$2*$D9*EXP(($F$3-$D$2)*E$7)*($H$4/$D9)^(2*($F$4+1))*NORMSDIST($H$3*AL32)-$H$2*$D$5*EXP(-$D$2*E$7)*($H$4/$D9)^(2*$F$4)*NORMSDIST($H$3*AL32-$H$3*$D$4*SQRT(E$7))</f>
        <v>25.768458676216937</v>
      </c>
      <c r="Q78">
        <f t="shared" si="137"/>
        <v>26.166276244150751</v>
      </c>
      <c r="R78">
        <f t="shared" si="137"/>
        <v>26.669970658319471</v>
      </c>
      <c r="S78">
        <f t="shared" si="137"/>
        <v>27.233417979144235</v>
      </c>
      <c r="T78">
        <f t="shared" si="137"/>
        <v>27.820635638142534</v>
      </c>
      <c r="U78">
        <f t="shared" si="137"/>
        <v>28.411952758559053</v>
      </c>
      <c r="V78">
        <f t="shared" si="137"/>
        <v>28.997080618472552</v>
      </c>
      <c r="W78">
        <f t="shared" si="137"/>
        <v>29.570686286383747</v>
      </c>
      <c r="X78">
        <f t="shared" si="137"/>
        <v>30.130080552755416</v>
      </c>
      <c r="Y78">
        <f t="shared" si="137"/>
        <v>30.674018925943273</v>
      </c>
    </row>
    <row r="79" spans="1:25" x14ac:dyDescent="0.15">
      <c r="A79" s="1"/>
      <c r="B79" s="1"/>
      <c r="E79">
        <f t="shared" si="136"/>
        <v>20.343972303568066</v>
      </c>
      <c r="F79">
        <f t="shared" si="126"/>
        <v>20.932750774462207</v>
      </c>
      <c r="G79">
        <f t="shared" si="127"/>
        <v>21.62255876321035</v>
      </c>
      <c r="H79">
        <f t="shared" si="128"/>
        <v>22.332104457659838</v>
      </c>
      <c r="I79">
        <f t="shared" si="129"/>
        <v>23.03190373983</v>
      </c>
      <c r="J79">
        <f t="shared" si="130"/>
        <v>23.711357209498487</v>
      </c>
      <c r="K79">
        <f t="shared" si="131"/>
        <v>24.36697416459964</v>
      </c>
      <c r="L79">
        <f t="shared" si="132"/>
        <v>24.998130631560372</v>
      </c>
      <c r="M79">
        <f t="shared" si="133"/>
        <v>25.605394365325353</v>
      </c>
      <c r="N79">
        <f t="shared" si="134"/>
        <v>26.189812478094368</v>
      </c>
      <c r="P79">
        <f t="shared" ref="P79:Y79" si="138">$H$2*$D10*EXP(($F$3-$D$2)*E$7)*($H$4/$D10)^(2*($F$4+1))*NORMSDIST($H$3*AL33)-$H$2*$D$5*EXP(-$D$2*E$7)*($H$4/$D10)^(2*$F$4)*NORMSDIST($H$3*AL33-$H$3*$D$4*SQRT(E$7))</f>
        <v>20.31986550758603</v>
      </c>
      <c r="Q79">
        <f t="shared" si="138"/>
        <v>20.845458590073065</v>
      </c>
      <c r="R79">
        <f t="shared" si="138"/>
        <v>21.499225837117322</v>
      </c>
      <c r="S79">
        <f t="shared" si="138"/>
        <v>22.191929048711629</v>
      </c>
      <c r="T79">
        <f t="shared" si="138"/>
        <v>22.884710852993479</v>
      </c>
      <c r="U79">
        <f t="shared" si="138"/>
        <v>23.562190393468313</v>
      </c>
      <c r="V79">
        <f t="shared" si="138"/>
        <v>24.218497936696167</v>
      </c>
      <c r="W79">
        <f t="shared" si="138"/>
        <v>24.851776545062975</v>
      </c>
      <c r="X79">
        <f t="shared" si="138"/>
        <v>25.461926245366215</v>
      </c>
      <c r="Y79">
        <f t="shared" si="138"/>
        <v>26.049619127148731</v>
      </c>
    </row>
    <row r="80" spans="1:25" x14ac:dyDescent="0.15">
      <c r="A80" s="1"/>
      <c r="B80" s="1"/>
      <c r="E80">
        <f t="shared" si="136"/>
        <v>15.50251678551507</v>
      </c>
      <c r="F80">
        <f t="shared" si="126"/>
        <v>16.320314090320338</v>
      </c>
      <c r="G80">
        <f t="shared" si="127"/>
        <v>17.179334161680472</v>
      </c>
      <c r="H80">
        <f t="shared" si="128"/>
        <v>18.009810392484908</v>
      </c>
      <c r="I80">
        <f t="shared" si="129"/>
        <v>18.799138107454255</v>
      </c>
      <c r="J80">
        <f t="shared" si="130"/>
        <v>19.547297541696466</v>
      </c>
      <c r="K80">
        <f t="shared" si="131"/>
        <v>20.257261618846499</v>
      </c>
      <c r="L80">
        <f t="shared" si="132"/>
        <v>20.932498834784482</v>
      </c>
      <c r="M80">
        <f t="shared" si="133"/>
        <v>21.576276406656078</v>
      </c>
      <c r="N80">
        <f t="shared" si="134"/>
        <v>22.191489203066453</v>
      </c>
      <c r="P80">
        <f t="shared" ref="P80:Y80" si="139">$H$2*$D11*EXP(($F$3-$D$2)*E$7)*($H$4/$D11)^(2*($F$4+1))*NORMSDIST($H$3*AL34)-$H$2*$D$5*EXP(-$D$2*E$7)*($H$4/$D11)^(2*$F$4)*NORMSDIST($H$3*AL34-$H$3*$D$4*SQRT(E$7))</f>
        <v>15.428488493677293</v>
      </c>
      <c r="Q80">
        <f t="shared" si="139"/>
        <v>16.166640359747063</v>
      </c>
      <c r="R80">
        <f t="shared" si="139"/>
        <v>16.999559872459272</v>
      </c>
      <c r="S80">
        <f t="shared" si="139"/>
        <v>17.823999096758712</v>
      </c>
      <c r="T80">
        <f t="shared" si="139"/>
        <v>18.614867415077313</v>
      </c>
      <c r="U80">
        <f t="shared" si="139"/>
        <v>19.367553694569708</v>
      </c>
      <c r="V80">
        <f t="shared" si="139"/>
        <v>20.083171537560119</v>
      </c>
      <c r="W80">
        <f t="shared" si="139"/>
        <v>20.764380723645999</v>
      </c>
      <c r="X80">
        <f t="shared" si="139"/>
        <v>21.414083531798781</v>
      </c>
      <c r="Y80">
        <f t="shared" si="139"/>
        <v>22.035011000833265</v>
      </c>
    </row>
    <row r="81" spans="1:25" x14ac:dyDescent="0.15">
      <c r="A81" s="1"/>
      <c r="B81" s="1"/>
      <c r="E81">
        <f t="shared" si="136"/>
        <v>11.279195271154506</v>
      </c>
      <c r="F81">
        <f t="shared" si="126"/>
        <v>12.373037836906434</v>
      </c>
      <c r="G81">
        <f t="shared" si="127"/>
        <v>13.390728003322039</v>
      </c>
      <c r="H81">
        <f t="shared" si="128"/>
        <v>14.322069228840945</v>
      </c>
      <c r="I81">
        <f t="shared" si="129"/>
        <v>15.180707318795427</v>
      </c>
      <c r="J81">
        <f t="shared" si="130"/>
        <v>15.979170731173113</v>
      </c>
      <c r="K81">
        <f t="shared" si="131"/>
        <v>16.727142291137497</v>
      </c>
      <c r="L81">
        <f t="shared" si="132"/>
        <v>17.432003510741595</v>
      </c>
      <c r="M81">
        <f t="shared" si="133"/>
        <v>18.099459184487245</v>
      </c>
      <c r="N81">
        <f t="shared" si="134"/>
        <v>18.734002475455107</v>
      </c>
      <c r="P81">
        <f t="shared" ref="P81:Y81" si="140">$H$2*$D12*EXP(($F$3-$D$2)*E$7)*($H$4/$D12)^(2*($F$4+1))*NORMSDIST($H$3*AL35)-$H$2*$D$5*EXP(-$D$2*E$7)*($H$4/$D12)^(2*$F$4)*NORMSDIST($H$3*AL35-$H$3*$D$4*SQRT(E$7))</f>
        <v>11.104339725978633</v>
      </c>
      <c r="Q81">
        <f t="shared" si="140"/>
        <v>12.136179427827116</v>
      </c>
      <c r="R81">
        <f t="shared" si="140"/>
        <v>13.150984597294169</v>
      </c>
      <c r="S81">
        <f t="shared" si="140"/>
        <v>14.091680858669179</v>
      </c>
      <c r="T81">
        <f t="shared" si="140"/>
        <v>14.962029552549168</v>
      </c>
      <c r="U81">
        <f t="shared" si="140"/>
        <v>15.772021401913207</v>
      </c>
      <c r="V81">
        <f t="shared" si="140"/>
        <v>16.530667778142387</v>
      </c>
      <c r="W81">
        <f t="shared" si="140"/>
        <v>17.245229277779515</v>
      </c>
      <c r="X81">
        <f t="shared" si="140"/>
        <v>17.921459911999946</v>
      </c>
      <c r="Y81">
        <f t="shared" si="140"/>
        <v>18.563949203146805</v>
      </c>
    </row>
    <row r="82" spans="1:25" x14ac:dyDescent="0.15">
      <c r="A82" s="1"/>
      <c r="B82" s="1"/>
      <c r="E82">
        <f t="shared" si="136"/>
        <v>7.7450233751793718</v>
      </c>
      <c r="F82">
        <f t="shared" si="126"/>
        <v>9.0912541303591752</v>
      </c>
      <c r="G82">
        <f t="shared" si="127"/>
        <v>10.226113862552381</v>
      </c>
      <c r="H82">
        <f t="shared" si="128"/>
        <v>11.223791736688554</v>
      </c>
      <c r="I82">
        <f t="shared" si="129"/>
        <v>12.124107485418619</v>
      </c>
      <c r="J82">
        <f t="shared" si="130"/>
        <v>12.950458476915209</v>
      </c>
      <c r="K82">
        <f t="shared" si="131"/>
        <v>13.71788444873021</v>
      </c>
      <c r="L82">
        <f t="shared" si="132"/>
        <v>14.436720814286964</v>
      </c>
      <c r="M82">
        <f t="shared" si="133"/>
        <v>15.114435605527945</v>
      </c>
      <c r="N82">
        <f t="shared" si="134"/>
        <v>15.756638382098956</v>
      </c>
      <c r="P82">
        <f t="shared" ref="P82:Y82" si="141">$H$2*$D13*EXP(($F$3-$D$2)*E$7)*($H$4/$D13)^(2*($F$4+1))*NORMSDIST($H$3*AL36)-$H$2*$D$5*EXP(-$D$2*E$7)*($H$4/$D13)^(2*$F$4)*NORMSDIST($H$3*AL36-$H$3*$D$4*SQRT(E$7))</f>
        <v>7.4188006256913894</v>
      </c>
      <c r="Q82">
        <f t="shared" si="141"/>
        <v>8.7672885152578175</v>
      </c>
      <c r="R82">
        <f t="shared" si="141"/>
        <v>9.9309533039334497</v>
      </c>
      <c r="S82">
        <f t="shared" si="141"/>
        <v>10.954771943951201</v>
      </c>
      <c r="T82">
        <f t="shared" si="141"/>
        <v>11.876769046497614</v>
      </c>
      <c r="U82">
        <f t="shared" si="141"/>
        <v>12.721093091397705</v>
      </c>
      <c r="V82">
        <f t="shared" si="141"/>
        <v>13.503625082209325</v>
      </c>
      <c r="W82">
        <f t="shared" si="141"/>
        <v>14.235354110103742</v>
      </c>
      <c r="X82">
        <f t="shared" si="141"/>
        <v>14.924228804659691</v>
      </c>
      <c r="Y82">
        <f t="shared" si="141"/>
        <v>15.576211725497544</v>
      </c>
    </row>
    <row r="83" spans="1:25" x14ac:dyDescent="0.15">
      <c r="A83" s="1"/>
      <c r="B83" s="1"/>
      <c r="E83">
        <f t="shared" si="136"/>
        <v>4.9664497103466161</v>
      </c>
      <c r="F83">
        <f t="shared" si="126"/>
        <v>6.4573414741229698</v>
      </c>
      <c r="G83">
        <f t="shared" si="127"/>
        <v>7.6440067987422964</v>
      </c>
      <c r="H83">
        <f t="shared" si="128"/>
        <v>8.6645369187847479</v>
      </c>
      <c r="I83">
        <f t="shared" si="129"/>
        <v>9.5751482427737145</v>
      </c>
      <c r="J83">
        <f t="shared" si="130"/>
        <v>10.405422867947244</v>
      </c>
      <c r="K83">
        <f t="shared" si="131"/>
        <v>11.173246866078202</v>
      </c>
      <c r="L83">
        <f t="shared" si="132"/>
        <v>11.890437276742226</v>
      </c>
      <c r="M83">
        <f t="shared" si="133"/>
        <v>12.565300507821426</v>
      </c>
      <c r="N83">
        <f t="shared" si="134"/>
        <v>13.203949617044941</v>
      </c>
      <c r="P83">
        <f t="shared" ref="P83:Y83" si="142">$H$2*$D14*EXP(($F$3-$D$2)*E$7)*($H$4/$D14)^(2*($F$4+1))*NORMSDIST($H$3*AL37)-$H$2*$D$5*EXP(-$D$2*E$7)*($H$4/$D14)^(2*$F$4)*NORMSDIST($H$3*AL37-$H$3*$D$4*SQRT(E$7))</f>
        <v>4.4744160897141825</v>
      </c>
      <c r="Q83">
        <f t="shared" si="142"/>
        <v>6.0594543961320113</v>
      </c>
      <c r="R83">
        <f t="shared" si="142"/>
        <v>7.3058655140382598</v>
      </c>
      <c r="S83">
        <f t="shared" si="142"/>
        <v>8.3669425427590056</v>
      </c>
      <c r="T83">
        <f t="shared" si="142"/>
        <v>9.3072411402205546</v>
      </c>
      <c r="U83">
        <f t="shared" si="142"/>
        <v>10.160454399007762</v>
      </c>
      <c r="V83">
        <f t="shared" si="142"/>
        <v>10.946703211865234</v>
      </c>
      <c r="W83">
        <f t="shared" si="142"/>
        <v>11.679127810406179</v>
      </c>
      <c r="X83">
        <f t="shared" si="142"/>
        <v>12.366872142292166</v>
      </c>
      <c r="Y83">
        <f t="shared" si="142"/>
        <v>13.016607945850076</v>
      </c>
    </row>
    <row r="84" spans="1:25" x14ac:dyDescent="0.15">
      <c r="A84" s="1"/>
      <c r="B84" s="1"/>
      <c r="E84">
        <f t="shared" si="136"/>
        <v>2.9495336561272865</v>
      </c>
      <c r="F84">
        <f t="shared" si="126"/>
        <v>4.4260530925476615</v>
      </c>
      <c r="G84">
        <f t="shared" si="127"/>
        <v>5.5900009030636681</v>
      </c>
      <c r="H84">
        <f t="shared" si="128"/>
        <v>6.5881398036893941</v>
      </c>
      <c r="I84">
        <f t="shared" si="129"/>
        <v>7.4779217595486642</v>
      </c>
      <c r="J84">
        <f t="shared" si="130"/>
        <v>8.2890493258839726</v>
      </c>
      <c r="K84">
        <f t="shared" si="131"/>
        <v>9.0392961916860699</v>
      </c>
      <c r="L84">
        <f t="shared" si="132"/>
        <v>9.7403246347527528</v>
      </c>
      <c r="M84">
        <f t="shared" si="133"/>
        <v>10.40029206588985</v>
      </c>
      <c r="N84">
        <f t="shared" si="134"/>
        <v>11.025179750400596</v>
      </c>
      <c r="P84">
        <f t="shared" ref="P84:Y84" si="143">$H$2*$D15*EXP(($F$3-$D$2)*E$7)*($H$4/$D15)^(2*($F$4+1))*NORMSDIST($H$3*AL38)-$H$2*$D$5*EXP(-$D$2*E$7)*($H$4/$D15)^(2*$F$4)*NORMSDIST($H$3*AL38-$H$3*$D$4*SQRT(E$7))</f>
        <v>2.3371907376339465</v>
      </c>
      <c r="Q84">
        <f t="shared" si="143"/>
        <v>3.9826647278612484</v>
      </c>
      <c r="R84">
        <f t="shared" si="143"/>
        <v>5.2270159855554326</v>
      </c>
      <c r="S84">
        <f t="shared" si="143"/>
        <v>6.2746287159519838</v>
      </c>
      <c r="T84">
        <f t="shared" si="143"/>
        <v>7.1988597724693904</v>
      </c>
      <c r="U84">
        <f t="shared" si="143"/>
        <v>8.0358012468292017</v>
      </c>
      <c r="V84">
        <f t="shared" si="143"/>
        <v>8.8063574433108442</v>
      </c>
      <c r="W84">
        <f t="shared" si="143"/>
        <v>9.5239294542389032</v>
      </c>
      <c r="X84">
        <f t="shared" si="143"/>
        <v>10.197728371056485</v>
      </c>
      <c r="Y84">
        <f t="shared" si="143"/>
        <v>10.834416362651659</v>
      </c>
    </row>
    <row r="85" spans="1:25" x14ac:dyDescent="0.15">
      <c r="A85" s="1"/>
      <c r="B85" s="1"/>
      <c r="E85">
        <f t="shared" si="136"/>
        <v>1.6135852593291844</v>
      </c>
      <c r="F85">
        <f t="shared" si="126"/>
        <v>2.9249672427029196</v>
      </c>
      <c r="G85">
        <f t="shared" si="127"/>
        <v>3.9987382236234055</v>
      </c>
      <c r="H85">
        <f t="shared" si="128"/>
        <v>4.9342701218723448</v>
      </c>
      <c r="I85">
        <f t="shared" si="129"/>
        <v>5.7758345475813755</v>
      </c>
      <c r="J85">
        <f t="shared" si="130"/>
        <v>6.5476468987416467</v>
      </c>
      <c r="K85">
        <f t="shared" si="131"/>
        <v>7.264676200594451</v>
      </c>
      <c r="L85">
        <f t="shared" si="132"/>
        <v>7.9369566776931606</v>
      </c>
      <c r="M85">
        <f t="shared" si="133"/>
        <v>8.5716145226664793</v>
      </c>
      <c r="N85">
        <f t="shared" si="134"/>
        <v>9.173934834185836</v>
      </c>
      <c r="P85">
        <f t="shared" ref="P85:Y85" si="144">$H$2*$D16*EXP(($F$3-$D$2)*E$7)*($H$4/$D16)^(2*($F$4+1))*NORMSDIST($H$3*AL39)-$H$2*$D$5*EXP(-$D$2*E$7)*($H$4/$D16)^(2*$F$4)*NORMSDIST($H$3*AL39-$H$3*$D$4*SQRT(E$7))</f>
        <v>0.97333722453510774</v>
      </c>
      <c r="Q85">
        <f t="shared" si="144"/>
        <v>2.4725306484546223</v>
      </c>
      <c r="R85">
        <f t="shared" si="144"/>
        <v>3.6313725900649203</v>
      </c>
      <c r="S85">
        <f t="shared" si="144"/>
        <v>4.6182794806296599</v>
      </c>
      <c r="T85">
        <f t="shared" si="144"/>
        <v>5.4952610693569284</v>
      </c>
      <c r="U85">
        <f t="shared" si="144"/>
        <v>6.2934476546086131</v>
      </c>
      <c r="V85">
        <f t="shared" si="144"/>
        <v>7.0311386927988906</v>
      </c>
      <c r="W85">
        <f t="shared" si="144"/>
        <v>7.7201975729605721</v>
      </c>
      <c r="X85">
        <f t="shared" si="144"/>
        <v>8.3688501369185389</v>
      </c>
      <c r="Y85">
        <f t="shared" si="144"/>
        <v>8.9830878759996438</v>
      </c>
    </row>
    <row r="86" spans="1:25" x14ac:dyDescent="0.15">
      <c r="A86" s="1"/>
      <c r="B86" s="1"/>
      <c r="E86">
        <f t="shared" si="136"/>
        <v>0.81099975212296371</v>
      </c>
      <c r="F86">
        <f t="shared" si="126"/>
        <v>1.8633413880116549</v>
      </c>
      <c r="G86">
        <f t="shared" si="127"/>
        <v>2.7985513213296898</v>
      </c>
      <c r="H86">
        <f t="shared" si="128"/>
        <v>3.6410968786650244</v>
      </c>
      <c r="I86">
        <f t="shared" si="129"/>
        <v>4.4131839297626669</v>
      </c>
      <c r="J86">
        <f t="shared" si="130"/>
        <v>5.1297610637557298</v>
      </c>
      <c r="K86">
        <f t="shared" si="131"/>
        <v>5.8010859111616568</v>
      </c>
      <c r="L86">
        <f t="shared" si="132"/>
        <v>6.4344875333711187</v>
      </c>
      <c r="M86">
        <f t="shared" si="133"/>
        <v>7.0354014267810996</v>
      </c>
      <c r="N86">
        <f t="shared" si="134"/>
        <v>7.6079876516826133</v>
      </c>
      <c r="P86">
        <f t="shared" ref="P86:Y86" si="145">$H$2*$D17*EXP(($F$3-$D$2)*E$7)*($H$4/$D17)^(2*($F$4+1))*NORMSDIST($H$3*AL40)-$H$2*$D$5*EXP(-$D$2*E$7)*($H$4/$D17)^(2*$F$4)*NORMSDIST($H$3*AL40-$H$3*$D$4*SQRT(E$7))</f>
        <v>0.23952288863507931</v>
      </c>
      <c r="Q86">
        <f t="shared" si="145"/>
        <v>1.4371420444183514</v>
      </c>
      <c r="R86">
        <f t="shared" si="145"/>
        <v>2.4461043685743107</v>
      </c>
      <c r="S86">
        <f t="shared" si="145"/>
        <v>3.3351358386119685</v>
      </c>
      <c r="T86">
        <f t="shared" si="145"/>
        <v>4.1400063128189828</v>
      </c>
      <c r="U86">
        <f t="shared" si="145"/>
        <v>4.881344393260278</v>
      </c>
      <c r="V86">
        <f t="shared" si="145"/>
        <v>5.5722556531536114</v>
      </c>
      <c r="W86">
        <f t="shared" si="145"/>
        <v>6.2216746721544709</v>
      </c>
      <c r="X86">
        <f t="shared" si="145"/>
        <v>6.8360200686931023</v>
      </c>
      <c r="Y86">
        <f t="shared" si="145"/>
        <v>7.4200921602237244</v>
      </c>
    </row>
    <row r="87" spans="1:25" x14ac:dyDescent="0.15">
      <c r="A87" s="1"/>
      <c r="B87" s="1"/>
      <c r="E87">
        <f t="shared" si="136"/>
        <v>0.37438356872903</v>
      </c>
      <c r="F87">
        <f t="shared" si="126"/>
        <v>1.144765730608281</v>
      </c>
      <c r="G87">
        <f t="shared" si="127"/>
        <v>1.9170514740828537</v>
      </c>
      <c r="H87">
        <f t="shared" si="128"/>
        <v>2.6482391439358963</v>
      </c>
      <c r="I87">
        <f t="shared" si="129"/>
        <v>3.3368290146241151</v>
      </c>
      <c r="J87">
        <f t="shared" si="130"/>
        <v>3.9871244593494986</v>
      </c>
      <c r="K87">
        <f t="shared" si="131"/>
        <v>4.6037845247363407</v>
      </c>
      <c r="L87">
        <f t="shared" si="132"/>
        <v>5.1908618508907338</v>
      </c>
      <c r="M87">
        <f t="shared" si="133"/>
        <v>5.7517212829558062</v>
      </c>
      <c r="N87">
        <f t="shared" si="134"/>
        <v>6.2891361490478843</v>
      </c>
      <c r="P87">
        <f t="shared" ref="P87:Y87" si="146">$H$2*$D18*EXP(($F$3-$D$2)*E$7)*($H$4/$D18)^(2*($F$4+1))*NORMSDIST($H$3*AL41)-$H$2*$D$5*EXP(-$D$2*E$7)*($H$4/$D18)^(2*$F$4)*NORMSDIST($H$3*AL41-$H$3*$D$4*SQRT(E$7))</f>
        <v>-6.7310457805895396E-2</v>
      </c>
      <c r="Q87">
        <f t="shared" si="146"/>
        <v>0.77143695725622052</v>
      </c>
      <c r="R87">
        <f t="shared" si="146"/>
        <v>1.5949606907949629</v>
      </c>
      <c r="S87">
        <f t="shared" si="146"/>
        <v>2.3626054657335871</v>
      </c>
      <c r="T87">
        <f t="shared" si="146"/>
        <v>3.0785067983316097</v>
      </c>
      <c r="U87">
        <f t="shared" si="146"/>
        <v>3.7501941818909827</v>
      </c>
      <c r="V87">
        <f t="shared" si="146"/>
        <v>4.3841925649130218</v>
      </c>
      <c r="W87">
        <f t="shared" si="146"/>
        <v>4.9856982664494325</v>
      </c>
      <c r="X87">
        <f t="shared" si="146"/>
        <v>5.5588163718739878</v>
      </c>
      <c r="Y87">
        <f t="shared" si="146"/>
        <v>6.1068217686572623</v>
      </c>
    </row>
    <row r="88" spans="1:25" x14ac:dyDescent="0.15">
      <c r="A88" s="1"/>
      <c r="B88" s="1"/>
      <c r="E88">
        <f t="shared" si="136"/>
        <v>0.15897451265570517</v>
      </c>
      <c r="F88">
        <f t="shared" si="126"/>
        <v>0.6788595946315894</v>
      </c>
      <c r="G88">
        <f t="shared" si="127"/>
        <v>1.2861790048095756</v>
      </c>
      <c r="H88">
        <f t="shared" si="128"/>
        <v>1.899370521972866</v>
      </c>
      <c r="I88">
        <f t="shared" si="129"/>
        <v>2.4976334570368728</v>
      </c>
      <c r="J88">
        <f t="shared" si="130"/>
        <v>3.075459141720092</v>
      </c>
      <c r="K88">
        <f t="shared" si="131"/>
        <v>3.6320044428630247</v>
      </c>
      <c r="L88">
        <f t="shared" si="132"/>
        <v>4.1679745938460293</v>
      </c>
      <c r="M88">
        <f t="shared" si="133"/>
        <v>4.6845641537983198</v>
      </c>
      <c r="N88">
        <f t="shared" si="134"/>
        <v>5.1830669932151388</v>
      </c>
      <c r="P88">
        <f t="shared" ref="P88:Y88" si="147">$H$2*$D19*EXP(($F$3-$D$2)*E$7)*($H$4/$D19)^(2*($F$4+1))*NORMSDIST($H$3*AL42)-$H$2*$D$5*EXP(-$D$2*E$7)*($H$4/$D19)^(2*$F$4)*NORMSDIST($H$3*AL42-$H$3*$D$4*SQRT(E$7))</f>
        <v>-0.14040923173844533</v>
      </c>
      <c r="Q88">
        <f t="shared" si="147"/>
        <v>0.37280611475874892</v>
      </c>
      <c r="R88">
        <f t="shared" si="147"/>
        <v>1.004581125047693</v>
      </c>
      <c r="S88">
        <f t="shared" si="147"/>
        <v>1.6414330567026347</v>
      </c>
      <c r="T88">
        <f t="shared" si="147"/>
        <v>2.2597711263691025</v>
      </c>
      <c r="U88">
        <f t="shared" si="147"/>
        <v>2.8544374416352625</v>
      </c>
      <c r="V88">
        <f t="shared" si="147"/>
        <v>3.4252416799938104</v>
      </c>
      <c r="W88">
        <f t="shared" si="147"/>
        <v>3.9734429067691721</v>
      </c>
      <c r="X88">
        <f t="shared" si="147"/>
        <v>4.5006585002548292</v>
      </c>
      <c r="Y88">
        <f t="shared" si="147"/>
        <v>5.0084995560733248</v>
      </c>
    </row>
    <row r="89" spans="1:25" x14ac:dyDescent="0.15">
      <c r="A89" s="1"/>
      <c r="B89" s="1"/>
      <c r="E89">
        <f t="shared" si="136"/>
        <v>6.2263947791248331E-2</v>
      </c>
      <c r="F89">
        <f t="shared" si="126"/>
        <v>0.38905825008104422</v>
      </c>
      <c r="G89">
        <f t="shared" si="127"/>
        <v>0.84581559482309565</v>
      </c>
      <c r="H89">
        <f t="shared" si="128"/>
        <v>1.3441083190316387</v>
      </c>
      <c r="I89">
        <f t="shared" si="129"/>
        <v>1.8514993023451503</v>
      </c>
      <c r="J89">
        <f t="shared" si="130"/>
        <v>2.3550296564205908</v>
      </c>
      <c r="K89">
        <f t="shared" si="131"/>
        <v>2.8492097571026598</v>
      </c>
      <c r="L89">
        <f t="shared" si="132"/>
        <v>3.331737407185777</v>
      </c>
      <c r="M89">
        <f t="shared" si="133"/>
        <v>3.8017767280785826</v>
      </c>
      <c r="N89">
        <f t="shared" si="134"/>
        <v>4.2591976246130301</v>
      </c>
      <c r="P89">
        <f t="shared" ref="P89:Y89" si="148">$H$2*$D20*EXP(($F$3-$D$2)*E$7)*($H$4/$D20)^(2*($F$4+1))*NORMSDIST($H$3*AL43)-$H$2*$D$5*EXP(-$D$2*E$7)*($H$4/$D20)^(2*$F$4)*NORMSDIST($H$3*AL43-$H$3*$D$4*SQRT(E$7))</f>
        <v>-0.11772782499011925</v>
      </c>
      <c r="Q89">
        <f t="shared" si="148"/>
        <v>0.15288027564665363</v>
      </c>
      <c r="R89">
        <f t="shared" si="148"/>
        <v>0.60937233456306927</v>
      </c>
      <c r="S89">
        <f t="shared" si="148"/>
        <v>1.1181422411944659</v>
      </c>
      <c r="T89">
        <f t="shared" si="148"/>
        <v>1.6377290714593649</v>
      </c>
      <c r="U89">
        <f t="shared" si="148"/>
        <v>2.1529763396359094</v>
      </c>
      <c r="V89">
        <f t="shared" si="148"/>
        <v>2.6578709786922445</v>
      </c>
      <c r="W89">
        <f t="shared" si="148"/>
        <v>3.150060542460416</v>
      </c>
      <c r="X89">
        <f t="shared" si="148"/>
        <v>3.6287946359663614</v>
      </c>
      <c r="Y89">
        <f t="shared" si="148"/>
        <v>4.0940591751059685</v>
      </c>
    </row>
    <row r="90" spans="1:25" x14ac:dyDescent="0.15">
      <c r="A90" s="1"/>
      <c r="B90" s="1"/>
      <c r="E90">
        <f t="shared" si="136"/>
        <v>2.2572115396859882E-2</v>
      </c>
      <c r="F90">
        <f t="shared" si="126"/>
        <v>0.21580025304487194</v>
      </c>
      <c r="G90">
        <f t="shared" si="127"/>
        <v>0.54568086440303887</v>
      </c>
      <c r="H90">
        <f t="shared" si="128"/>
        <v>0.93906880116072777</v>
      </c>
      <c r="I90">
        <f t="shared" si="129"/>
        <v>1.3599352710737769</v>
      </c>
      <c r="J90">
        <f t="shared" si="130"/>
        <v>1.7909164833830058</v>
      </c>
      <c r="K90">
        <f t="shared" si="131"/>
        <v>2.2231814276333779</v>
      </c>
      <c r="L90">
        <f t="shared" si="132"/>
        <v>2.6520379936164638</v>
      </c>
      <c r="M90">
        <f t="shared" si="133"/>
        <v>3.0749344836519583</v>
      </c>
      <c r="N90">
        <f t="shared" si="134"/>
        <v>3.4904861481060045</v>
      </c>
      <c r="P90">
        <f t="shared" ref="P90:Y90" si="149">$H$2*$D21*EXP(($F$3-$D$2)*E$7)*($H$4/$D21)^(2*($F$4+1))*NORMSDIST($H$3*AL44)-$H$2*$D$5*EXP(-$D$2*E$7)*($H$4/$D21)^(2*$F$4)*NORMSDIST($H$3*AL44-$H$3*$D$4*SQRT(E$7))</f>
        <v>-7.4395076366708057E-2</v>
      </c>
      <c r="Q90">
        <f t="shared" si="149"/>
        <v>4.3347749906839539E-2</v>
      </c>
      <c r="R90">
        <f t="shared" si="149"/>
        <v>0.35435284933694966</v>
      </c>
      <c r="S90">
        <f t="shared" si="149"/>
        <v>0.74652549160312986</v>
      </c>
      <c r="T90">
        <f t="shared" si="149"/>
        <v>1.1720325367656699</v>
      </c>
      <c r="U90">
        <f t="shared" si="149"/>
        <v>1.6095865497015005</v>
      </c>
      <c r="V90">
        <f t="shared" si="149"/>
        <v>2.0488979573724748</v>
      </c>
      <c r="W90">
        <f t="shared" si="149"/>
        <v>2.4846999150248266</v>
      </c>
      <c r="X90">
        <f t="shared" si="149"/>
        <v>2.9142162871366146</v>
      </c>
      <c r="Y90">
        <f t="shared" si="149"/>
        <v>3.3359860081478701</v>
      </c>
    </row>
    <row r="91" spans="1:25" x14ac:dyDescent="0.15">
      <c r="A91" s="1"/>
      <c r="B91" s="1"/>
      <c r="E91">
        <f t="shared" si="136"/>
        <v>7.6043361005753707E-3</v>
      </c>
      <c r="F91">
        <f t="shared" si="126"/>
        <v>0.11603388701308059</v>
      </c>
      <c r="G91">
        <f t="shared" si="127"/>
        <v>0.34569975333696945</v>
      </c>
      <c r="H91">
        <f t="shared" si="128"/>
        <v>0.64815480233284717</v>
      </c>
      <c r="I91">
        <f t="shared" si="129"/>
        <v>0.9901923074116219</v>
      </c>
      <c r="J91">
        <f t="shared" si="130"/>
        <v>1.3530288012590184</v>
      </c>
      <c r="K91">
        <f t="shared" si="131"/>
        <v>1.7259404388264876</v>
      </c>
      <c r="L91">
        <f t="shared" si="132"/>
        <v>2.1025987578415251</v>
      </c>
      <c r="M91">
        <f t="shared" si="133"/>
        <v>2.4791535601864609</v>
      </c>
      <c r="N91">
        <f t="shared" si="134"/>
        <v>2.8532088893596566</v>
      </c>
      <c r="P91">
        <f t="shared" ref="P91:Y91" si="150">$H$2*$D22*EXP(($F$3-$D$2)*E$7)*($H$4/$D22)^(2*($F$4+1))*NORMSDIST($H$3*AL45)-$H$2*$D$5*EXP(-$D$2*E$7)*($H$4/$D22)^(2*$F$4)*NORMSDIST($H$3*AL45-$H$3*$D$4*SQRT(E$7))</f>
        <v>-3.9638192367120517E-2</v>
      </c>
      <c r="Q91">
        <f t="shared" si="150"/>
        <v>-3.6715830619842293E-3</v>
      </c>
      <c r="R91">
        <f t="shared" si="150"/>
        <v>0.19602767701036328</v>
      </c>
      <c r="S91">
        <f t="shared" si="150"/>
        <v>0.48820304525247415</v>
      </c>
      <c r="T91">
        <f t="shared" si="150"/>
        <v>0.82834739272837155</v>
      </c>
      <c r="U91">
        <f t="shared" si="150"/>
        <v>1.193026798206958</v>
      </c>
      <c r="V91">
        <f t="shared" si="150"/>
        <v>1.5694763341217097</v>
      </c>
      <c r="W91">
        <f t="shared" si="150"/>
        <v>1.9504089234662629</v>
      </c>
      <c r="X91">
        <f t="shared" si="150"/>
        <v>2.3315013859614311</v>
      </c>
      <c r="Y91">
        <f t="shared" si="150"/>
        <v>2.7101177132712913</v>
      </c>
    </row>
    <row r="92" spans="1:25" x14ac:dyDescent="0.15">
      <c r="A92" s="1"/>
      <c r="B92" s="1"/>
      <c r="E92">
        <f t="shared" si="136"/>
        <v>2.3907020190307021E-3</v>
      </c>
      <c r="F92">
        <f t="shared" si="126"/>
        <v>6.0581327643965288E-2</v>
      </c>
      <c r="G92">
        <f t="shared" si="127"/>
        <v>0.2152676899864554</v>
      </c>
      <c r="H92">
        <f t="shared" si="128"/>
        <v>0.44224610768027883</v>
      </c>
      <c r="I92">
        <f t="shared" si="129"/>
        <v>0.71505099597221999</v>
      </c>
      <c r="J92">
        <f t="shared" si="130"/>
        <v>1.0159042623176369</v>
      </c>
      <c r="K92">
        <f t="shared" si="131"/>
        <v>1.333537690875783</v>
      </c>
      <c r="L92">
        <f t="shared" si="132"/>
        <v>1.66075246740583</v>
      </c>
      <c r="M92">
        <f t="shared" si="133"/>
        <v>1.9928530772055897</v>
      </c>
      <c r="N92">
        <f t="shared" si="134"/>
        <v>2.3267115762216282</v>
      </c>
      <c r="P92">
        <f t="shared" ref="P92:Y92" si="151">$H$2*$D23*EXP(($F$3-$D$2)*E$7)*($H$4/$D23)^(2*($F$4+1))*NORMSDIST($H$3*AL46)-$H$2*$D$5*EXP(-$D$2*E$7)*($H$4/$D23)^(2*$F$4)*NORMSDIST($H$3*AL46-$H$3*$D$4*SQRT(E$7))</f>
        <v>-1.8597621090569727E-2</v>
      </c>
      <c r="Q92">
        <f t="shared" si="151"/>
        <v>-1.8741994160513364E-2</v>
      </c>
      <c r="R92">
        <f t="shared" si="151"/>
        <v>0.10175687729181426</v>
      </c>
      <c r="S92">
        <f t="shared" si="151"/>
        <v>0.3124253406290034</v>
      </c>
      <c r="T92">
        <f t="shared" si="151"/>
        <v>0.57822112715816409</v>
      </c>
      <c r="U92">
        <f t="shared" si="151"/>
        <v>0.87689394799823361</v>
      </c>
      <c r="V92">
        <f t="shared" si="151"/>
        <v>1.1949246139974363</v>
      </c>
      <c r="W92">
        <f t="shared" si="151"/>
        <v>1.5239379868394067</v>
      </c>
      <c r="X92">
        <f t="shared" si="151"/>
        <v>1.8585969390111927</v>
      </c>
      <c r="Y92">
        <f t="shared" si="151"/>
        <v>2.1954106639597128</v>
      </c>
    </row>
    <row r="93" spans="1:25" x14ac:dyDescent="0.15">
      <c r="A93" s="1"/>
      <c r="B93" s="1"/>
      <c r="E93">
        <f t="shared" si="136"/>
        <v>7.0438346166760979E-4</v>
      </c>
      <c r="F93">
        <f t="shared" si="126"/>
        <v>3.0764518297095034E-2</v>
      </c>
      <c r="G93">
        <f t="shared" si="127"/>
        <v>0.13188758531781275</v>
      </c>
      <c r="H93">
        <f t="shared" si="128"/>
        <v>0.29849681379042892</v>
      </c>
      <c r="I93">
        <f t="shared" si="129"/>
        <v>0.51236511910902216</v>
      </c>
      <c r="J93">
        <f t="shared" si="130"/>
        <v>0.75835517247988893</v>
      </c>
      <c r="K93">
        <f t="shared" si="131"/>
        <v>1.0257467824574409</v>
      </c>
      <c r="L93">
        <f t="shared" si="132"/>
        <v>1.3071577023476753</v>
      </c>
      <c r="M93">
        <f t="shared" si="133"/>
        <v>1.5974823172634611</v>
      </c>
      <c r="N93">
        <f t="shared" si="134"/>
        <v>1.8931430189575913</v>
      </c>
      <c r="P93">
        <f t="shared" ref="P93:Y93" si="152">$H$2*$D24*EXP(($F$3-$D$2)*E$7)*($H$4/$D24)^(2*($F$4+1))*NORMSDIST($H$3*AL47)-$H$2*$D$5*EXP(-$D$2*E$7)*($H$4/$D24)^(2*$F$4)*NORMSDIST($H$3*AL47-$H$3*$D$4*SQRT(E$7))</f>
        <v>-7.8623679806811841E-3</v>
      </c>
      <c r="Q93">
        <f t="shared" si="152"/>
        <v>-1.9606785271053528E-2</v>
      </c>
      <c r="R93">
        <f t="shared" si="152"/>
        <v>4.8216713056485894E-2</v>
      </c>
      <c r="S93">
        <f t="shared" si="152"/>
        <v>0.19535732891100643</v>
      </c>
      <c r="T93">
        <f t="shared" si="152"/>
        <v>0.39864327017366463</v>
      </c>
      <c r="U93">
        <f t="shared" si="152"/>
        <v>0.63928889053452842</v>
      </c>
      <c r="V93">
        <f t="shared" si="152"/>
        <v>0.90443586797316122</v>
      </c>
      <c r="W93">
        <f t="shared" si="152"/>
        <v>1.1854691380551188</v>
      </c>
      <c r="X93">
        <f t="shared" si="152"/>
        <v>1.4765569616424692</v>
      </c>
      <c r="Y93">
        <f t="shared" si="152"/>
        <v>1.773682091262387</v>
      </c>
    </row>
    <row r="94" spans="1:25" x14ac:dyDescent="0.15">
      <c r="A94" s="1"/>
      <c r="B94" s="1"/>
      <c r="E94">
        <f t="shared" si="136"/>
        <v>1.953132706764369E-4</v>
      </c>
      <c r="F94">
        <f t="shared" si="126"/>
        <v>1.5221247740056565E-2</v>
      </c>
      <c r="G94">
        <f t="shared" si="127"/>
        <v>7.9578631539514166E-2</v>
      </c>
      <c r="H94">
        <f t="shared" si="128"/>
        <v>0.19942923745070074</v>
      </c>
      <c r="I94">
        <f t="shared" si="129"/>
        <v>0.36446254939841527</v>
      </c>
      <c r="J94">
        <f t="shared" si="130"/>
        <v>0.56302004739482836</v>
      </c>
      <c r="K94">
        <f t="shared" si="131"/>
        <v>0.78569610742550733</v>
      </c>
      <c r="L94">
        <f t="shared" si="132"/>
        <v>1.0254773589322124</v>
      </c>
      <c r="M94">
        <f t="shared" si="133"/>
        <v>1.2772278036502556</v>
      </c>
      <c r="N94">
        <f t="shared" si="134"/>
        <v>1.5371808678847021</v>
      </c>
      <c r="P94">
        <f t="shared" ref="P94:Y94" si="153">$H$2*$D25*EXP(($F$3-$D$2)*E$7)*($H$4/$D25)^(2*($F$4+1))*NORMSDIST($H$3*AL48)-$H$2*$D$5*EXP(-$D$2*E$7)*($H$4/$D25)^(2*$F$4)*NORMSDIST($H$3*AL48-$H$3*$D$4*SQRT(E$7))</f>
        <v>-3.0391530355409618E-3</v>
      </c>
      <c r="Q94">
        <f t="shared" si="153"/>
        <v>-1.5536814126324572E-2</v>
      </c>
      <c r="R94">
        <f t="shared" si="153"/>
        <v>1.9495222790576694E-2</v>
      </c>
      <c r="S94">
        <f t="shared" si="153"/>
        <v>0.11907950384663568</v>
      </c>
      <c r="T94">
        <f t="shared" si="153"/>
        <v>0.27141801490798301</v>
      </c>
      <c r="U94">
        <f t="shared" si="153"/>
        <v>0.46236092668879891</v>
      </c>
      <c r="V94">
        <f t="shared" si="153"/>
        <v>0.68070987893135992</v>
      </c>
      <c r="W94">
        <f t="shared" si="153"/>
        <v>0.91829694572003895</v>
      </c>
      <c r="X94">
        <f t="shared" si="153"/>
        <v>1.1692525525543562</v>
      </c>
      <c r="Y94">
        <f t="shared" si="153"/>
        <v>1.4293387561177369</v>
      </c>
    </row>
    <row r="95" spans="1:25" x14ac:dyDescent="0.15">
      <c r="A95" s="1"/>
      <c r="B95" s="1"/>
      <c r="E95">
        <f t="shared" si="136"/>
        <v>5.1174874034274828E-5</v>
      </c>
      <c r="F95">
        <f t="shared" si="126"/>
        <v>7.3494458844041155E-3</v>
      </c>
      <c r="G95">
        <f t="shared" si="127"/>
        <v>4.7333615575496979E-2</v>
      </c>
      <c r="H95">
        <f t="shared" si="128"/>
        <v>0.13197388395839527</v>
      </c>
      <c r="I95">
        <f t="shared" si="129"/>
        <v>0.25748844389734371</v>
      </c>
      <c r="J95">
        <f t="shared" si="130"/>
        <v>0.41587177521378926</v>
      </c>
      <c r="K95">
        <f t="shared" si="131"/>
        <v>0.59947257094516182</v>
      </c>
      <c r="L95">
        <f t="shared" si="132"/>
        <v>0.80204115321794145</v>
      </c>
      <c r="M95">
        <f t="shared" si="133"/>
        <v>1.0187139938531597</v>
      </c>
      <c r="N95">
        <f t="shared" si="134"/>
        <v>1.2457583481608054</v>
      </c>
      <c r="P95">
        <f t="shared" ref="P95:Y95" si="154">$H$2*$D26*EXP(($F$3-$D$2)*E$7)*($H$4/$D26)^(2*($F$4+1))*NORMSDIST($H$3*AL49)-$H$2*$D$5*EXP(-$D$2*E$7)*($H$4/$D26)^(2*$F$4)*NORMSDIST($H$3*AL49-$H$3*$D$4*SQRT(E$7))</f>
        <v>-1.085462791226989E-3</v>
      </c>
      <c r="Q95">
        <f t="shared" si="154"/>
        <v>-1.0767657704463751E-2</v>
      </c>
      <c r="R95">
        <f t="shared" si="154"/>
        <v>5.2136033936287518E-3</v>
      </c>
      <c r="S95">
        <f t="shared" si="154"/>
        <v>7.0497763884268316E-2</v>
      </c>
      <c r="T95">
        <f t="shared" si="154"/>
        <v>0.18245253506336301</v>
      </c>
      <c r="U95">
        <f t="shared" si="154"/>
        <v>0.33179108932662871</v>
      </c>
      <c r="V95">
        <f t="shared" si="154"/>
        <v>0.50954506246081799</v>
      </c>
      <c r="W95">
        <f t="shared" si="154"/>
        <v>0.7084852781721569</v>
      </c>
      <c r="X95">
        <f t="shared" si="154"/>
        <v>0.92306980114199533</v>
      </c>
      <c r="Y95">
        <f t="shared" si="154"/>
        <v>1.1491023872143256</v>
      </c>
    </row>
    <row r="96" spans="1:25" x14ac:dyDescent="0.15">
      <c r="A96" s="1"/>
      <c r="B96" s="1"/>
      <c r="E96">
        <f t="shared" si="136"/>
        <v>1.2719595034988091E-5</v>
      </c>
      <c r="F96">
        <f t="shared" si="126"/>
        <v>3.4686063762804642E-3</v>
      </c>
      <c r="G96">
        <f t="shared" si="127"/>
        <v>2.7779469348069519E-2</v>
      </c>
      <c r="H96">
        <f t="shared" si="128"/>
        <v>8.6557594899112189E-2</v>
      </c>
      <c r="I96">
        <f t="shared" si="129"/>
        <v>0.18075415739720757</v>
      </c>
      <c r="J96">
        <f t="shared" si="130"/>
        <v>0.30572249396297035</v>
      </c>
      <c r="K96">
        <f t="shared" si="131"/>
        <v>0.45572294266498137</v>
      </c>
      <c r="L96">
        <f t="shared" si="132"/>
        <v>0.62550930084133949</v>
      </c>
      <c r="M96">
        <f t="shared" si="133"/>
        <v>0.81070898379154865</v>
      </c>
      <c r="N96">
        <f t="shared" si="134"/>
        <v>1.0077994391942235</v>
      </c>
      <c r="P96">
        <f t="shared" ref="P96:Y96" si="155">$H$2*$D27*EXP(($F$3-$D$2)*E$7)*($H$4/$D27)^(2*($F$4+1))*NORMSDIST($H$3*AL50)-$H$2*$D$5*EXP(-$D$2*E$7)*($H$4/$D27)^(2*$F$4)*NORMSDIST($H$3*AL50-$H$3*$D$4*SQRT(E$7))</f>
        <v>-3.6114942505395889E-4</v>
      </c>
      <c r="Q96">
        <f t="shared" si="155"/>
        <v>-6.8545073601798401E-3</v>
      </c>
      <c r="R96">
        <f t="shared" si="155"/>
        <v>-1.1010172680643304E-3</v>
      </c>
      <c r="S96">
        <f t="shared" si="155"/>
        <v>4.0296789817028777E-2</v>
      </c>
      <c r="T96">
        <f t="shared" si="155"/>
        <v>0.12104007298925978</v>
      </c>
      <c r="U96">
        <f t="shared" si="155"/>
        <v>0.23626274667151037</v>
      </c>
      <c r="V96">
        <f t="shared" si="155"/>
        <v>0.37942087969631366</v>
      </c>
      <c r="W96">
        <f t="shared" si="155"/>
        <v>0.54451996231103728</v>
      </c>
      <c r="X96">
        <f t="shared" si="155"/>
        <v>0.72660878675113416</v>
      </c>
      <c r="Y96">
        <f t="shared" si="155"/>
        <v>0.92174061847207334</v>
      </c>
    </row>
    <row r="97" spans="1:25" x14ac:dyDescent="0.15">
      <c r="A97" s="1"/>
      <c r="B97" s="1"/>
      <c r="E97">
        <f t="shared" si="136"/>
        <v>3.0101312401277741E-6</v>
      </c>
      <c r="F97">
        <f t="shared" si="126"/>
        <v>1.6025626756407188E-3</v>
      </c>
      <c r="G97">
        <f t="shared" si="127"/>
        <v>1.6100684196371506E-2</v>
      </c>
      <c r="H97">
        <f t="shared" si="128"/>
        <v>5.62986847870659E-2</v>
      </c>
      <c r="I97">
        <f t="shared" si="129"/>
        <v>0.12613378785066121</v>
      </c>
      <c r="J97">
        <f t="shared" si="130"/>
        <v>0.22375357862484702</v>
      </c>
      <c r="K97">
        <f t="shared" si="131"/>
        <v>0.34527199870586189</v>
      </c>
      <c r="L97">
        <f t="shared" si="132"/>
        <v>0.48655031070335841</v>
      </c>
      <c r="M97">
        <f t="shared" si="133"/>
        <v>0.64384391811743757</v>
      </c>
      <c r="N97">
        <f t="shared" si="134"/>
        <v>0.81396822856972495</v>
      </c>
      <c r="P97">
        <f t="shared" ref="P97:Y97" si="156">$H$2*$D28*EXP(($F$3-$D$2)*E$7)*($H$4/$D28)^(2*($F$4+1))*NORMSDIST($H$3*AL51)-$H$2*$D$5*EXP(-$D$2*E$7)*($H$4/$D28)^(2*$F$4)*NORMSDIST($H$3*AL51-$H$3*$D$4*SQRT(E$7))</f>
        <v>-1.1268787236836525E-4</v>
      </c>
      <c r="Q97">
        <f t="shared" si="156"/>
        <v>-4.1024110266192071E-3</v>
      </c>
      <c r="R97">
        <f t="shared" si="156"/>
        <v>-3.3018232177119966E-3</v>
      </c>
      <c r="S97">
        <f t="shared" si="156"/>
        <v>2.2016234779742128E-2</v>
      </c>
      <c r="T97">
        <f t="shared" si="156"/>
        <v>7.9191121988584356E-2</v>
      </c>
      <c r="U97">
        <f t="shared" si="156"/>
        <v>0.16695436158628851</v>
      </c>
      <c r="V97">
        <f t="shared" si="156"/>
        <v>0.28109376678253728</v>
      </c>
      <c r="W97">
        <f t="shared" si="156"/>
        <v>0.41697271342057363</v>
      </c>
      <c r="X97">
        <f t="shared" si="156"/>
        <v>0.57039397405693926</v>
      </c>
      <c r="Y97">
        <f t="shared" si="156"/>
        <v>0.73781026143937822</v>
      </c>
    </row>
    <row r="98" spans="1:25" x14ac:dyDescent="0.15">
      <c r="A98" s="1"/>
      <c r="B98" s="1"/>
    </row>
    <row r="99" spans="1:25" x14ac:dyDescent="0.15">
      <c r="A99" s="1"/>
      <c r="B99" s="1"/>
      <c r="E99" t="s">
        <v>40</v>
      </c>
      <c r="F99" t="s">
        <v>40</v>
      </c>
      <c r="G99" t="s">
        <v>40</v>
      </c>
      <c r="H99" t="s">
        <v>40</v>
      </c>
      <c r="I99" t="s">
        <v>40</v>
      </c>
      <c r="J99" t="s">
        <v>40</v>
      </c>
      <c r="K99" t="s">
        <v>40</v>
      </c>
      <c r="L99" t="s">
        <v>40</v>
      </c>
      <c r="M99" t="s">
        <v>40</v>
      </c>
      <c r="N99" t="s">
        <v>40</v>
      </c>
      <c r="P99" t="s">
        <v>41</v>
      </c>
      <c r="Q99" t="s">
        <v>41</v>
      </c>
      <c r="R99" t="s">
        <v>41</v>
      </c>
      <c r="S99" t="s">
        <v>41</v>
      </c>
      <c r="T99" t="s">
        <v>41</v>
      </c>
      <c r="U99" t="s">
        <v>41</v>
      </c>
      <c r="V99" t="s">
        <v>41</v>
      </c>
      <c r="W99" t="s">
        <v>41</v>
      </c>
      <c r="X99" t="s">
        <v>41</v>
      </c>
      <c r="Y99" t="s">
        <v>41</v>
      </c>
    </row>
    <row r="100" spans="1:25" x14ac:dyDescent="0.15">
      <c r="A100" s="1"/>
      <c r="B100" s="1"/>
      <c r="E100">
        <f>$H$5*EXP(-$D$2*E$7)*(NORMSDIST($H$3*P31-$H$3*$D$4*SQRT(E$7))-($H$4/$D8)^(2*$F$4)*NORMSDIST($H$3*AL31-$H$3*$D$4*SQRT(E$7)))</f>
        <v>-3.2414207931569154</v>
      </c>
      <c r="F100">
        <f t="shared" ref="F100:N100" si="157">$H$5*EXP(-$D$2*F$7)*(NORMSDIST($H$3*Q31-$H$3*$D$4*SQRT(F$7))-($H$4/$D8)^(2*$F$4)*NORMSDIST($H$3*AM31-$H$3*$D$4*SQRT(F$7)))</f>
        <v>-3.1965084328431188</v>
      </c>
      <c r="G100">
        <f t="shared" si="157"/>
        <v>-3.111659060311089</v>
      </c>
      <c r="H100">
        <f t="shared" si="157"/>
        <v>-3.0028891913876583</v>
      </c>
      <c r="I100">
        <f t="shared" si="157"/>
        <v>-2.8867995124101204</v>
      </c>
      <c r="J100">
        <f t="shared" si="157"/>
        <v>-2.7721468064333261</v>
      </c>
      <c r="K100">
        <f t="shared" si="157"/>
        <v>-2.6627872998599105</v>
      </c>
      <c r="L100">
        <f t="shared" si="157"/>
        <v>-2.5601326031185989</v>
      </c>
      <c r="M100">
        <f t="shared" si="157"/>
        <v>-2.4644461185764808</v>
      </c>
      <c r="N100">
        <f t="shared" si="157"/>
        <v>-2.375475624828074</v>
      </c>
      <c r="P100">
        <f>$H$5*(($H$4/$D8)^($F$4+$F$5)*NORMSDIST($H$3*AW31)+($H$4/$D8)^($F$4-$F$5)*NORMSDIST($H$3*AW31-2*$H$3*$F$5*$D$4*SQRT(E$7)))</f>
        <v>7.0301856384689447</v>
      </c>
      <c r="Q100">
        <f t="shared" ref="Q100:Y100" si="158">$H$5*(($H$4/$D8)^($F$4+$F$5)*NORMSDIST($H$3*AX31)+($H$4/$D8)^($F$4-$F$5)*NORMSDIST($H$3*AX31-2*$H$3*$F$5*$D$4*SQRT(F$7)))</f>
        <v>7.0110507622659632</v>
      </c>
      <c r="R100">
        <f t="shared" si="158"/>
        <v>6.9514571096384348</v>
      </c>
      <c r="S100">
        <f t="shared" si="158"/>
        <v>6.8671547844500438</v>
      </c>
      <c r="T100">
        <f t="shared" si="158"/>
        <v>6.7746250211163748</v>
      </c>
      <c r="U100">
        <f t="shared" si="158"/>
        <v>6.6826054437675229</v>
      </c>
      <c r="V100">
        <f t="shared" si="158"/>
        <v>6.5949814773142421</v>
      </c>
      <c r="W100">
        <f t="shared" si="158"/>
        <v>6.5132138121961676</v>
      </c>
      <c r="X100">
        <f t="shared" si="158"/>
        <v>6.4376210422037126</v>
      </c>
      <c r="Y100">
        <f t="shared" si="158"/>
        <v>6.3680058983554861</v>
      </c>
    </row>
    <row r="101" spans="1:25" x14ac:dyDescent="0.15">
      <c r="A101" s="1"/>
      <c r="B101" s="1"/>
      <c r="E101">
        <f t="shared" ref="E101:N101" si="159">$H$5*EXP(-$D$2*E$7)*(NORMSDIST($H$3*P32-$H$3*$D$4*SQRT(E$7))-($H$4/$D9)^(2*$F$4)*NORMSDIST($H$3*AL32-$H$3*$D$4*SQRT(E$7)))</f>
        <v>-3.2012387348204059</v>
      </c>
      <c r="F101">
        <f t="shared" si="159"/>
        <v>-3.1218014744559075</v>
      </c>
      <c r="G101">
        <f t="shared" si="159"/>
        <v>-2.9877884007680477</v>
      </c>
      <c r="H101">
        <f t="shared" si="159"/>
        <v>-2.8394262483745396</v>
      </c>
      <c r="I101">
        <f t="shared" si="159"/>
        <v>-2.6957718840395022</v>
      </c>
      <c r="J101">
        <f t="shared" si="159"/>
        <v>-2.5629354582051511</v>
      </c>
      <c r="K101">
        <f t="shared" si="159"/>
        <v>-2.4420332234031528</v>
      </c>
      <c r="L101">
        <f t="shared" si="159"/>
        <v>-2.3324353350019655</v>
      </c>
      <c r="M101">
        <f t="shared" si="159"/>
        <v>-2.232990745486398</v>
      </c>
      <c r="N101">
        <f t="shared" si="159"/>
        <v>-2.1424812168980578</v>
      </c>
      <c r="P101">
        <f t="shared" ref="P101:Y101" si="160">$H$5*(($H$4/$D9)^($F$4+$F$5)*NORMSDIST($H$3*AW32)+($H$4/$D9)^($F$4-$F$5)*NORMSDIST($H$3*AW32-2*$H$3*$F$5*$D$4*SQRT(E$7)))</f>
        <v>6.7882552087175085</v>
      </c>
      <c r="Q101">
        <f t="shared" si="160"/>
        <v>6.7341606070756592</v>
      </c>
      <c r="R101">
        <f t="shared" si="160"/>
        <v>6.6246064876693449</v>
      </c>
      <c r="S101">
        <f t="shared" si="160"/>
        <v>6.4995540919056003</v>
      </c>
      <c r="T101">
        <f t="shared" si="160"/>
        <v>6.3780344119628163</v>
      </c>
      <c r="U101">
        <f t="shared" si="160"/>
        <v>6.2662248954902173</v>
      </c>
      <c r="V101">
        <f t="shared" si="160"/>
        <v>6.1653346796909592</v>
      </c>
      <c r="W101">
        <f t="shared" si="160"/>
        <v>6.0748274880525805</v>
      </c>
      <c r="X101">
        <f t="shared" si="160"/>
        <v>5.9936382458543971</v>
      </c>
      <c r="Y101">
        <f t="shared" si="160"/>
        <v>5.9206250394722701</v>
      </c>
    </row>
    <row r="102" spans="1:25" x14ac:dyDescent="0.15">
      <c r="A102" s="1"/>
      <c r="B102" s="1"/>
      <c r="E102">
        <f t="shared" ref="E102:N102" si="161">$H$5*EXP(-$D$2*E$7)*(NORMSDIST($H$3*P33-$H$3*$D$4*SQRT(E$7))-($H$4/$D10)^(2*$F$4)*NORMSDIST($H$3*AL33-$H$3*$D$4*SQRT(E$7)))</f>
        <v>-3.1533471520438461</v>
      </c>
      <c r="F102">
        <f t="shared" si="161"/>
        <v>-3.0027792615521682</v>
      </c>
      <c r="G102">
        <f t="shared" si="161"/>
        <v>-2.8059285345751026</v>
      </c>
      <c r="H102">
        <f t="shared" si="161"/>
        <v>-2.618800069737595</v>
      </c>
      <c r="I102">
        <f t="shared" si="161"/>
        <v>-2.453196975301446</v>
      </c>
      <c r="J102">
        <f t="shared" si="161"/>
        <v>-2.3087528956841981</v>
      </c>
      <c r="K102">
        <f t="shared" si="161"/>
        <v>-2.1825409619202736</v>
      </c>
      <c r="L102">
        <f t="shared" si="161"/>
        <v>-2.0715160631044141</v>
      </c>
      <c r="M102">
        <f t="shared" si="161"/>
        <v>-1.9730694692526711</v>
      </c>
      <c r="N102">
        <f t="shared" si="161"/>
        <v>-1.8850834611610341</v>
      </c>
      <c r="P102">
        <f t="shared" ref="P102:Y102" si="162">$H$5*(($H$4/$D10)^($F$4+$F$5)*NORMSDIST($H$3*AW33)+($H$4/$D10)^($F$4-$F$5)*NORMSDIST($H$3*AW33-2*$H$3*$F$5*$D$4*SQRT(E$7)))</f>
        <v>6.5775925618169042</v>
      </c>
      <c r="Q102">
        <f t="shared" si="162"/>
        <v>6.4517157413586181</v>
      </c>
      <c r="R102">
        <f t="shared" si="162"/>
        <v>6.2781033896177005</v>
      </c>
      <c r="S102">
        <f t="shared" si="162"/>
        <v>6.1126608271401457</v>
      </c>
      <c r="T102">
        <f t="shared" si="162"/>
        <v>5.9673308936383087</v>
      </c>
      <c r="U102">
        <f t="shared" si="162"/>
        <v>5.841921398400868</v>
      </c>
      <c r="V102">
        <f t="shared" si="162"/>
        <v>5.7336635408157921</v>
      </c>
      <c r="W102">
        <f t="shared" si="162"/>
        <v>5.6396456770965981</v>
      </c>
      <c r="X102">
        <f t="shared" si="162"/>
        <v>5.5573698027014942</v>
      </c>
      <c r="Y102">
        <f t="shared" si="162"/>
        <v>5.4848100438322644</v>
      </c>
    </row>
    <row r="103" spans="1:25" x14ac:dyDescent="0.15">
      <c r="A103" s="1"/>
      <c r="B103" s="1"/>
      <c r="E103">
        <f t="shared" ref="E103:N103" si="163">$H$5*EXP(-$D$2*E$7)*(NORMSDIST($H$3*P34-$H$3*$D$4*SQRT(E$7))-($H$4/$D11)^(2*$F$4)*NORMSDIST($H$3*AL34-$H$3*$D$4*SQRT(E$7)))</f>
        <v>-3.0737958426888139</v>
      </c>
      <c r="F103">
        <f t="shared" si="163"/>
        <v>-2.8088576195833888</v>
      </c>
      <c r="G103">
        <f t="shared" si="163"/>
        <v>-2.5491079738816516</v>
      </c>
      <c r="H103">
        <f t="shared" si="163"/>
        <v>-2.3337846880932012</v>
      </c>
      <c r="I103">
        <f t="shared" si="163"/>
        <v>-2.1573621536721403</v>
      </c>
      <c r="J103">
        <f t="shared" si="163"/>
        <v>-2.0108596829541163</v>
      </c>
      <c r="K103">
        <f t="shared" si="163"/>
        <v>-1.8871296295280855</v>
      </c>
      <c r="L103">
        <f t="shared" si="163"/>
        <v>-1.7809663616318356</v>
      </c>
      <c r="M103">
        <f t="shared" si="163"/>
        <v>-1.6886048812882648</v>
      </c>
      <c r="N103">
        <f t="shared" si="163"/>
        <v>-1.6072862508528509</v>
      </c>
      <c r="P103">
        <f t="shared" ref="P103:Y103" si="164">$H$5*(($H$4/$D11)^($F$4+$F$5)*NORMSDIST($H$3*AW34)+($H$4/$D11)^($F$4-$F$5)*NORMSDIST($H$3*AW34-2*$H$3*$F$5*$D$4*SQRT(E$7)))</f>
        <v>6.3689070522359446</v>
      </c>
      <c r="Q103">
        <f t="shared" si="164"/>
        <v>6.1275390277066482</v>
      </c>
      <c r="R103">
        <f t="shared" si="164"/>
        <v>5.8891934655224141</v>
      </c>
      <c r="S103">
        <f t="shared" si="164"/>
        <v>5.6933727567926127</v>
      </c>
      <c r="T103">
        <f t="shared" si="164"/>
        <v>5.5348920214053869</v>
      </c>
      <c r="U103">
        <f t="shared" si="164"/>
        <v>5.4050451383089504</v>
      </c>
      <c r="V103">
        <f t="shared" si="164"/>
        <v>5.2968938031149992</v>
      </c>
      <c r="W103">
        <f t="shared" si="164"/>
        <v>5.2053926090572782</v>
      </c>
      <c r="X103">
        <f t="shared" si="164"/>
        <v>5.1269012334397939</v>
      </c>
      <c r="Y103">
        <f t="shared" si="164"/>
        <v>5.0587595627807787</v>
      </c>
    </row>
    <row r="104" spans="1:25" x14ac:dyDescent="0.15">
      <c r="A104" s="1"/>
      <c r="B104" s="1"/>
      <c r="E104">
        <f t="shared" ref="E104:N104" si="165">$H$5*EXP(-$D$2*E$7)*(NORMSDIST($H$3*P35-$H$3*$D$4*SQRT(E$7))-($H$4/$D12)^(2*$F$4)*NORMSDIST($H$3*AL35-$H$3*$D$4*SQRT(E$7)))</f>
        <v>-2.9108507100989427</v>
      </c>
      <c r="F104">
        <f t="shared" si="165"/>
        <v>-2.5097104798973811</v>
      </c>
      <c r="G104">
        <f t="shared" si="165"/>
        <v>-2.2074751130427046</v>
      </c>
      <c r="H104">
        <f t="shared" si="165"/>
        <v>-1.9838203397542731</v>
      </c>
      <c r="I104">
        <f t="shared" si="165"/>
        <v>-1.8116690778752711</v>
      </c>
      <c r="J104">
        <f t="shared" si="165"/>
        <v>-1.6742488240267968</v>
      </c>
      <c r="K104">
        <f t="shared" si="165"/>
        <v>-1.561304801403621</v>
      </c>
      <c r="L104">
        <f t="shared" si="165"/>
        <v>-1.46630398024305</v>
      </c>
      <c r="M104">
        <f t="shared" si="165"/>
        <v>-1.384897120633352</v>
      </c>
      <c r="N104">
        <f t="shared" si="165"/>
        <v>-1.3140735900302123</v>
      </c>
      <c r="P104">
        <f t="shared" ref="P104:Y104" si="166">$H$5*(($H$4/$D12)^($F$4+$F$5)*NORMSDIST($H$3*AW35)+($H$4/$D12)^($F$4-$F$5)*NORMSDIST($H$3*AW35-2*$H$3*$F$5*$D$4*SQRT(E$7)))</f>
        <v>6.105914324870314</v>
      </c>
      <c r="Q104">
        <f t="shared" si="166"/>
        <v>5.7264028875129691</v>
      </c>
      <c r="R104">
        <f t="shared" si="166"/>
        <v>5.4429725882858939</v>
      </c>
      <c r="S104">
        <f t="shared" si="166"/>
        <v>5.2360410830905018</v>
      </c>
      <c r="T104">
        <f t="shared" si="166"/>
        <v>5.0790440619298662</v>
      </c>
      <c r="U104">
        <f t="shared" si="166"/>
        <v>4.9555483292720037</v>
      </c>
      <c r="V104">
        <f t="shared" si="166"/>
        <v>4.8555327189076181</v>
      </c>
      <c r="W104">
        <f t="shared" si="166"/>
        <v>4.7726320236046451</v>
      </c>
      <c r="X104">
        <f t="shared" si="166"/>
        <v>4.7026220369856215</v>
      </c>
      <c r="Y104">
        <f t="shared" si="166"/>
        <v>4.6425881353873741</v>
      </c>
    </row>
    <row r="105" spans="1:25" x14ac:dyDescent="0.15">
      <c r="A105" s="1"/>
      <c r="B105" s="1"/>
      <c r="E105">
        <f t="shared" ref="E105:N105" si="167">$H$5*EXP(-$D$2*E$7)*(NORMSDIST($H$3*P36-$H$3*$D$4*SQRT(E$7))-($H$4/$D13)^(2*$F$4)*NORMSDIST($H$3*AL36-$H$3*$D$4*SQRT(E$7)))</f>
        <v>-2.5882558930905817</v>
      </c>
      <c r="F105">
        <f t="shared" si="167"/>
        <v>-2.0867942290928432</v>
      </c>
      <c r="G105">
        <f t="shared" si="167"/>
        <v>-1.7822032990465115</v>
      </c>
      <c r="H105">
        <f t="shared" si="167"/>
        <v>-1.5758044133003124</v>
      </c>
      <c r="I105">
        <f t="shared" si="167"/>
        <v>-1.4243633564268106</v>
      </c>
      <c r="J105">
        <f t="shared" si="167"/>
        <v>-1.3070632597554606</v>
      </c>
      <c r="K105">
        <f t="shared" si="167"/>
        <v>-1.2126322915718089</v>
      </c>
      <c r="L105">
        <f t="shared" si="167"/>
        <v>-1.1343949927904056</v>
      </c>
      <c r="M105">
        <f t="shared" si="167"/>
        <v>-1.0681203819446505</v>
      </c>
      <c r="N105">
        <f t="shared" si="167"/>
        <v>-1.0109817856384267</v>
      </c>
      <c r="P105">
        <f t="shared" ref="P105:Y105" si="168">$H$5*(($H$4/$D13)^($F$4+$F$5)*NORMSDIST($H$3*AW36)+($H$4/$D13)^($F$4-$F$5)*NORMSDIST($H$3*AW36-2*$H$3*$F$5*$D$4*SQRT(E$7)))</f>
        <v>5.7082752474611649</v>
      </c>
      <c r="Q105">
        <f t="shared" si="168"/>
        <v>5.2253315687155855</v>
      </c>
      <c r="R105">
        <f t="shared" si="168"/>
        <v>4.9361280871591706</v>
      </c>
      <c r="S105">
        <f t="shared" si="168"/>
        <v>4.743114229081673</v>
      </c>
      <c r="T105">
        <f t="shared" si="168"/>
        <v>4.6036457873692553</v>
      </c>
      <c r="U105">
        <f t="shared" si="168"/>
        <v>4.4972531526178443</v>
      </c>
      <c r="V105">
        <f t="shared" si="168"/>
        <v>4.4128883356998667</v>
      </c>
      <c r="W105">
        <f t="shared" si="168"/>
        <v>4.3440299785356604</v>
      </c>
      <c r="X105">
        <f t="shared" si="168"/>
        <v>4.2865585263590749</v>
      </c>
      <c r="Y105">
        <f t="shared" si="168"/>
        <v>4.237730986329117</v>
      </c>
    </row>
    <row r="106" spans="1:25" x14ac:dyDescent="0.15">
      <c r="A106" s="1"/>
      <c r="B106" s="1"/>
      <c r="E106">
        <f t="shared" ref="E106:N106" si="169">$H$5*EXP(-$D$2*E$7)*(NORMSDIST($H$3*P37-$H$3*$D$4*SQRT(E$7))-($H$4/$D14)^(2*$F$4)*NORMSDIST($H$3*AL37-$H$3*$D$4*SQRT(E$7)))</f>
        <v>-2.0389932137527276</v>
      </c>
      <c r="F106">
        <f t="shared" si="169"/>
        <v>-1.5434177895634371</v>
      </c>
      <c r="G106">
        <f t="shared" si="169"/>
        <v>-1.2866767664846328</v>
      </c>
      <c r="H106">
        <f t="shared" si="169"/>
        <v>-1.1233154836959562</v>
      </c>
      <c r="I106">
        <f t="shared" si="169"/>
        <v>-1.0074585983926068</v>
      </c>
      <c r="J106">
        <f t="shared" si="169"/>
        <v>-0.91961503748362261</v>
      </c>
      <c r="K106">
        <f t="shared" si="169"/>
        <v>-0.84992624621440049</v>
      </c>
      <c r="L106">
        <f t="shared" si="169"/>
        <v>-0.79280174873526832</v>
      </c>
      <c r="M106">
        <f t="shared" si="169"/>
        <v>-0.74480375828050749</v>
      </c>
      <c r="N106">
        <f t="shared" si="169"/>
        <v>-0.70368624860940254</v>
      </c>
      <c r="P106">
        <f t="shared" ref="P106:Y106" si="170">$H$5*(($H$4/$D14)^($F$4+$F$5)*NORMSDIST($H$3*AW37)+($H$4/$D14)^($F$4-$F$5)*NORMSDIST($H$3*AW37-2*$H$3*$F$5*$D$4*SQRT(E$7)))</f>
        <v>5.1050514489190295</v>
      </c>
      <c r="Q106">
        <f t="shared" si="170"/>
        <v>4.6235431178667188</v>
      </c>
      <c r="R106">
        <f t="shared" si="170"/>
        <v>4.3780332556322215</v>
      </c>
      <c r="S106">
        <f t="shared" si="170"/>
        <v>4.2242700759430996</v>
      </c>
      <c r="T106">
        <f t="shared" si="170"/>
        <v>4.116912836113249</v>
      </c>
      <c r="U106">
        <f t="shared" si="170"/>
        <v>4.0367629022738969</v>
      </c>
      <c r="V106">
        <f t="shared" si="170"/>
        <v>3.9741423858381126</v>
      </c>
      <c r="W106">
        <f t="shared" si="170"/>
        <v>3.9235817574127974</v>
      </c>
      <c r="X106">
        <f t="shared" si="170"/>
        <v>3.8817289618055266</v>
      </c>
      <c r="Y106">
        <f t="shared" si="170"/>
        <v>3.8464014045726436</v>
      </c>
    </row>
    <row r="107" spans="1:25" x14ac:dyDescent="0.15">
      <c r="A107" s="1"/>
      <c r="B107" s="1"/>
      <c r="E107">
        <f t="shared" ref="E107:N107" si="171">$H$5*EXP(-$D$2*E$7)*(NORMSDIST($H$3*P38-$H$3*$D$4*SQRT(E$7))-($H$4/$D15)^(2*$F$4)*NORMSDIST($H$3*AL38-$H$3*$D$4*SQRT(E$7)))</f>
        <v>-1.2566185895228927</v>
      </c>
      <c r="F107">
        <f t="shared" si="171"/>
        <v>-0.9078376154593053</v>
      </c>
      <c r="G107">
        <f t="shared" si="171"/>
        <v>-0.74449613300102591</v>
      </c>
      <c r="H107">
        <f t="shared" si="171"/>
        <v>-0.64455526553211362</v>
      </c>
      <c r="I107">
        <f t="shared" si="171"/>
        <v>-0.57515400844107045</v>
      </c>
      <c r="J107">
        <f t="shared" si="171"/>
        <v>-0.52322366432005896</v>
      </c>
      <c r="K107">
        <f t="shared" si="171"/>
        <v>-0.48239743759762244</v>
      </c>
      <c r="L107">
        <f t="shared" si="171"/>
        <v>-0.44915213135864251</v>
      </c>
      <c r="M107">
        <f t="shared" si="171"/>
        <v>-0.42135835219550644</v>
      </c>
      <c r="N107">
        <f t="shared" si="171"/>
        <v>-0.39764274534062943</v>
      </c>
      <c r="P107">
        <f t="shared" ref="P107:Y107" si="172">$H$5*(($H$4/$D15)^($F$4+$F$5)*NORMSDIST($H$3*AW38)+($H$4/$D15)^($F$4-$F$5)*NORMSDIST($H$3*AW38-2*$H$3*$F$5*$D$4*SQRT(E$7)))</f>
        <v>4.285853444056265</v>
      </c>
      <c r="Q107">
        <f t="shared" si="172"/>
        <v>3.9455094305001932</v>
      </c>
      <c r="R107">
        <f t="shared" si="172"/>
        <v>3.7887147804722172</v>
      </c>
      <c r="S107">
        <f t="shared" si="172"/>
        <v>3.6943027418696022</v>
      </c>
      <c r="T107">
        <f t="shared" si="172"/>
        <v>3.6297655383890257</v>
      </c>
      <c r="U107">
        <f t="shared" si="172"/>
        <v>3.5822196670048791</v>
      </c>
      <c r="V107">
        <f t="shared" si="172"/>
        <v>3.545409924662045</v>
      </c>
      <c r="W107">
        <f t="shared" si="172"/>
        <v>3.5158865922414506</v>
      </c>
      <c r="X107">
        <f t="shared" si="172"/>
        <v>3.4915717465978053</v>
      </c>
      <c r="Y107">
        <f t="shared" si="172"/>
        <v>3.4711297770766465</v>
      </c>
    </row>
    <row r="108" spans="1:25" x14ac:dyDescent="0.15">
      <c r="A108" s="1"/>
      <c r="B108" s="1"/>
      <c r="E108">
        <f t="shared" ref="E108:N108" si="173">$H$5*EXP(-$D$2*E$7)*(NORMSDIST($H$3*P39-$H$3*$D$4*SQRT(E$7))-($H$4/$D16)^(2*$F$4)*NORMSDIST($H$3*AL39-$H$3*$D$4*SQRT(E$7)))</f>
        <v>-0.32180630774912833</v>
      </c>
      <c r="F108">
        <f t="shared" si="173"/>
        <v>-0.22736699914656622</v>
      </c>
      <c r="G108">
        <f t="shared" si="173"/>
        <v>-0.18506345665323942</v>
      </c>
      <c r="H108">
        <f t="shared" si="173"/>
        <v>-0.15961828644230916</v>
      </c>
      <c r="I108">
        <f t="shared" si="173"/>
        <v>-0.14210984831376947</v>
      </c>
      <c r="J108">
        <f t="shared" si="173"/>
        <v>-0.12908397116072087</v>
      </c>
      <c r="K108">
        <f t="shared" si="173"/>
        <v>-0.11888364878051411</v>
      </c>
      <c r="L108">
        <f t="shared" si="173"/>
        <v>-0.11060121683515284</v>
      </c>
      <c r="M108">
        <f t="shared" si="173"/>
        <v>-0.1036920460909083</v>
      </c>
      <c r="N108">
        <f t="shared" si="173"/>
        <v>-9.7806779899459295E-2</v>
      </c>
      <c r="P108">
        <f t="shared" ref="P108:Y108" si="174">$H$5*(($H$4/$D16)^($F$4+$F$5)*NORMSDIST($H$3*AW39)+($H$4/$D16)^($F$4-$F$5)*NORMSDIST($H$3*AW39-2*$H$3*$F$5*$D$4*SQRT(E$7)))</f>
        <v>3.3274083314899325</v>
      </c>
      <c r="Q108">
        <f t="shared" si="174"/>
        <v>3.2351016638686696</v>
      </c>
      <c r="R108">
        <f t="shared" si="174"/>
        <v>3.1944310093254393</v>
      </c>
      <c r="S108">
        <f t="shared" si="174"/>
        <v>3.170357400663026</v>
      </c>
      <c r="T108">
        <f t="shared" si="174"/>
        <v>3.1540520648251427</v>
      </c>
      <c r="U108">
        <f t="shared" si="174"/>
        <v>3.1421086559103948</v>
      </c>
      <c r="V108">
        <f t="shared" si="174"/>
        <v>3.1328986825541776</v>
      </c>
      <c r="W108">
        <f t="shared" si="174"/>
        <v>3.1255331240253303</v>
      </c>
      <c r="X108">
        <f t="shared" si="174"/>
        <v>3.1194803448089607</v>
      </c>
      <c r="Y108">
        <f t="shared" si="174"/>
        <v>3.1144004805180829</v>
      </c>
    </row>
    <row r="109" spans="1:25" x14ac:dyDescent="0.15">
      <c r="A109" s="1"/>
      <c r="B109" s="1"/>
      <c r="E109">
        <f t="shared" ref="E109:N109" si="175">$H$5*EXP(-$D$2*E$7)*(NORMSDIST($H$3*P40-$H$3*$D$4*SQRT(E$7))-($H$4/$D17)^(2*$F$4)*NORMSDIST($H$3*AL40-$H$3*$D$4*SQRT(E$7)))</f>
        <v>0.62550426550002547</v>
      </c>
      <c r="F109">
        <f t="shared" si="175"/>
        <v>0.44380963356597103</v>
      </c>
      <c r="G109">
        <f t="shared" si="175"/>
        <v>0.36174447009619076</v>
      </c>
      <c r="H109">
        <f t="shared" si="175"/>
        <v>0.31222642073923673</v>
      </c>
      <c r="I109">
        <f t="shared" si="175"/>
        <v>0.27809582075413719</v>
      </c>
      <c r="J109">
        <f t="shared" si="175"/>
        <v>0.25267638563640549</v>
      </c>
      <c r="K109">
        <f t="shared" si="175"/>
        <v>0.23275635479323126</v>
      </c>
      <c r="L109">
        <f t="shared" si="175"/>
        <v>0.21657312671097476</v>
      </c>
      <c r="M109">
        <f t="shared" si="175"/>
        <v>0.20306767386801347</v>
      </c>
      <c r="N109">
        <f t="shared" si="175"/>
        <v>0.19155999597683374</v>
      </c>
      <c r="P109">
        <f t="shared" ref="P109:Y109" si="176">$H$5*(($H$4/$D17)^($F$4+$F$5)*NORMSDIST($H$3*AW40)+($H$4/$D17)^($F$4-$F$5)*NORMSDIST($H$3*AW40-2*$H$3*$F$5*$D$4*SQRT(E$7)))</f>
        <v>2.3659343275708848</v>
      </c>
      <c r="Q109">
        <f t="shared" si="176"/>
        <v>2.5434734210460777</v>
      </c>
      <c r="R109">
        <f t="shared" si="176"/>
        <v>2.6223487919077759</v>
      </c>
      <c r="S109">
        <f t="shared" si="176"/>
        <v>2.6691848316813842</v>
      </c>
      <c r="T109">
        <f t="shared" si="176"/>
        <v>2.7009615411659302</v>
      </c>
      <c r="U109">
        <f t="shared" si="176"/>
        <v>2.7242623750715835</v>
      </c>
      <c r="V109">
        <f t="shared" si="176"/>
        <v>2.7422436380818476</v>
      </c>
      <c r="W109">
        <f t="shared" si="176"/>
        <v>2.7566316262823829</v>
      </c>
      <c r="X109">
        <f t="shared" si="176"/>
        <v>2.7684600403857353</v>
      </c>
      <c r="Y109">
        <f t="shared" si="176"/>
        <v>2.7783903657284732</v>
      </c>
    </row>
    <row r="110" spans="1:25" x14ac:dyDescent="0.15">
      <c r="A110" s="1"/>
      <c r="B110" s="1"/>
      <c r="E110">
        <f t="shared" ref="E110:N110" si="177">$H$5*EXP(-$D$2*E$7)*(NORMSDIST($H$3*P41-$H$3*$D$4*SQRT(E$7))-($H$4/$D18)^(2*$F$4)*NORMSDIST($H$3*AL41-$H$3*$D$4*SQRT(E$7)))</f>
        <v>1.450101075540992</v>
      </c>
      <c r="F110">
        <f t="shared" si="177"/>
        <v>1.0577125612056799</v>
      </c>
      <c r="G110">
        <f t="shared" si="177"/>
        <v>0.870267237161369</v>
      </c>
      <c r="H110">
        <f t="shared" si="177"/>
        <v>0.75469761877838748</v>
      </c>
      <c r="I110">
        <f t="shared" si="177"/>
        <v>0.67411283582496184</v>
      </c>
      <c r="J110">
        <f t="shared" si="177"/>
        <v>0.61365878896965376</v>
      </c>
      <c r="K110">
        <f t="shared" si="177"/>
        <v>0.5660474045515661</v>
      </c>
      <c r="L110">
        <f t="shared" si="177"/>
        <v>0.52722689450089399</v>
      </c>
      <c r="M110">
        <f t="shared" si="177"/>
        <v>0.49474029593940416</v>
      </c>
      <c r="N110">
        <f t="shared" si="177"/>
        <v>0.46699906754174375</v>
      </c>
      <c r="P110">
        <f t="shared" ref="P110:Y110" si="178">$H$5*(($H$4/$D18)^($F$4+$F$5)*NORMSDIST($H$3*AW41)+($H$4/$D18)^($F$4-$F$5)*NORMSDIST($H$3*AW41-2*$H$3*$F$5*$D$4*SQRT(E$7)))</f>
        <v>1.533448742935029</v>
      </c>
      <c r="Q110">
        <f t="shared" si="178"/>
        <v>1.9160465618878215</v>
      </c>
      <c r="R110">
        <f t="shared" si="178"/>
        <v>2.0958504078249893</v>
      </c>
      <c r="S110">
        <f t="shared" si="178"/>
        <v>2.2049514269176651</v>
      </c>
      <c r="T110">
        <f t="shared" si="178"/>
        <v>2.2798379672015354</v>
      </c>
      <c r="U110">
        <f t="shared" si="178"/>
        <v>2.3351513656727851</v>
      </c>
      <c r="V110">
        <f t="shared" si="178"/>
        <v>2.3780508757014038</v>
      </c>
      <c r="W110">
        <f t="shared" si="178"/>
        <v>2.4125031928513243</v>
      </c>
      <c r="X110">
        <f t="shared" si="178"/>
        <v>2.4409055373176081</v>
      </c>
      <c r="Y110">
        <f t="shared" si="178"/>
        <v>2.4648025644409217</v>
      </c>
    </row>
    <row r="111" spans="1:25" x14ac:dyDescent="0.15">
      <c r="A111" s="1"/>
      <c r="B111" s="1"/>
      <c r="E111">
        <f t="shared" ref="E111:N111" si="179">$H$5*EXP(-$D$2*E$7)*(NORMSDIST($H$3*P42-$H$3*$D$4*SQRT(E$7))-($H$4/$D19)^(2*$F$4)*NORMSDIST($H$3*AL42-$H$3*$D$4*SQRT(E$7)))</f>
        <v>2.0743766307870519</v>
      </c>
      <c r="F111">
        <f t="shared" si="179"/>
        <v>1.5816788155292811</v>
      </c>
      <c r="G111">
        <f t="shared" si="179"/>
        <v>1.3220863128065987</v>
      </c>
      <c r="H111">
        <f t="shared" si="179"/>
        <v>1.1558168472890744</v>
      </c>
      <c r="I111">
        <f t="shared" si="179"/>
        <v>1.0374773287340602</v>
      </c>
      <c r="J111">
        <f t="shared" si="179"/>
        <v>0.94755105656307137</v>
      </c>
      <c r="K111">
        <f t="shared" si="179"/>
        <v>0.87610068070069147</v>
      </c>
      <c r="L111">
        <f t="shared" si="179"/>
        <v>0.81746678595262556</v>
      </c>
      <c r="M111">
        <f t="shared" si="179"/>
        <v>0.76815866648205244</v>
      </c>
      <c r="N111">
        <f t="shared" si="179"/>
        <v>0.72589059560287061</v>
      </c>
      <c r="P111">
        <f t="shared" ref="P111:Y111" si="180">$H$5*(($H$4/$D19)^($F$4+$F$5)*NORMSDIST($H$3*AW42)+($H$4/$D19)^($F$4-$F$5)*NORMSDIST($H$3*AW42-2*$H$3*$F$5*$D$4*SQRT(E$7)))</f>
        <v>0.90509977400704211</v>
      </c>
      <c r="Q111">
        <f t="shared" si="180"/>
        <v>1.3834257908334384</v>
      </c>
      <c r="R111">
        <f t="shared" si="180"/>
        <v>1.6314918994314802</v>
      </c>
      <c r="S111">
        <f t="shared" si="180"/>
        <v>1.7878918674966884</v>
      </c>
      <c r="T111">
        <f t="shared" si="180"/>
        <v>1.8974819506505436</v>
      </c>
      <c r="U111">
        <f t="shared" si="180"/>
        <v>1.9794830170868645</v>
      </c>
      <c r="V111">
        <f t="shared" si="180"/>
        <v>2.0436488653875449</v>
      </c>
      <c r="W111">
        <f t="shared" si="180"/>
        <v>2.0955156818400358</v>
      </c>
      <c r="X111">
        <f t="shared" si="180"/>
        <v>2.1384866449017927</v>
      </c>
      <c r="Y111">
        <f t="shared" si="180"/>
        <v>2.1747826217198414</v>
      </c>
    </row>
    <row r="112" spans="1:25" x14ac:dyDescent="0.15">
      <c r="A112" s="1"/>
      <c r="B112" s="1"/>
      <c r="E112">
        <f t="shared" ref="E112:N112" si="181">$H$5*EXP(-$D$2*E$7)*(NORMSDIST($H$3*P43-$H$3*$D$4*SQRT(E$7))-($H$4/$D20)^(2*$F$4)*NORMSDIST($H$3*AL43-$H$3*$D$4*SQRT(E$7)))</f>
        <v>2.4902230907166536</v>
      </c>
      <c r="F112">
        <f t="shared" si="181"/>
        <v>2.0013926914618563</v>
      </c>
      <c r="G112">
        <f t="shared" si="181"/>
        <v>1.7070764658431881</v>
      </c>
      <c r="H112">
        <f t="shared" si="181"/>
        <v>1.5083418421955808</v>
      </c>
      <c r="I112">
        <f t="shared" si="181"/>
        <v>1.3628023395201827</v>
      </c>
      <c r="J112">
        <f t="shared" si="181"/>
        <v>1.2502084395183335</v>
      </c>
      <c r="K112">
        <f t="shared" si="181"/>
        <v>1.1596407693598121</v>
      </c>
      <c r="L112">
        <f t="shared" si="181"/>
        <v>1.0846493321769479</v>
      </c>
      <c r="M112">
        <f t="shared" si="181"/>
        <v>1.0211533378330087</v>
      </c>
      <c r="N112">
        <f t="shared" si="181"/>
        <v>0.96643002053936156</v>
      </c>
      <c r="P112">
        <f t="shared" ref="P112:Y112" si="182">$H$5*(($H$4/$D20)^($F$4+$F$5)*NORMSDIST($H$3*AW43)+($H$4/$D20)^($F$4-$F$5)*NORMSDIST($H$3*AW43-2*$H$3*$F$5*$D$4*SQRT(E$7)))</f>
        <v>0.48730445156744473</v>
      </c>
      <c r="Q112">
        <f t="shared" si="182"/>
        <v>0.95835056058474755</v>
      </c>
      <c r="R112">
        <f t="shared" si="182"/>
        <v>1.237919403628029</v>
      </c>
      <c r="S112">
        <f t="shared" si="182"/>
        <v>1.4238379307776801</v>
      </c>
      <c r="T112">
        <f t="shared" si="182"/>
        <v>1.5579199596985669</v>
      </c>
      <c r="U112">
        <f t="shared" si="182"/>
        <v>1.6600794015516391</v>
      </c>
      <c r="V112">
        <f t="shared" si="182"/>
        <v>1.7410198306460072</v>
      </c>
      <c r="W112">
        <f t="shared" si="182"/>
        <v>1.807042920401194</v>
      </c>
      <c r="X112">
        <f t="shared" si="182"/>
        <v>1.8621223344516202</v>
      </c>
      <c r="Y112">
        <f t="shared" si="182"/>
        <v>1.9089004561336367</v>
      </c>
    </row>
    <row r="113" spans="1:25" x14ac:dyDescent="0.15">
      <c r="A113" s="1"/>
      <c r="B113" s="1"/>
      <c r="E113">
        <f t="shared" ref="E113:N113" si="183">$H$5*EXP(-$D$2*E$7)*(NORMSDIST($H$3*P44-$H$3*$D$4*SQRT(E$7))-($H$4/$D21)^(2*$F$4)*NORMSDIST($H$3*AL44-$H$3*$D$4*SQRT(E$7)))</f>
        <v>2.7365579493780103</v>
      </c>
      <c r="F113">
        <f t="shared" si="183"/>
        <v>2.3186006031502608</v>
      </c>
      <c r="G113">
        <f t="shared" si="183"/>
        <v>2.0227787992028139</v>
      </c>
      <c r="H113">
        <f t="shared" si="183"/>
        <v>1.8094726913084063</v>
      </c>
      <c r="I113">
        <f t="shared" si="183"/>
        <v>1.647592710281178</v>
      </c>
      <c r="J113">
        <f t="shared" si="183"/>
        <v>1.5195177802458297</v>
      </c>
      <c r="K113">
        <f t="shared" si="183"/>
        <v>1.4148977630678208</v>
      </c>
      <c r="L113">
        <f t="shared" si="183"/>
        <v>1.3272913512687989</v>
      </c>
      <c r="M113">
        <f t="shared" si="183"/>
        <v>1.2524762550553794</v>
      </c>
      <c r="N113">
        <f t="shared" si="183"/>
        <v>1.187561869491025</v>
      </c>
      <c r="P113">
        <f t="shared" ref="P113:Y113" si="184">$H$5*(($H$4/$D21)^($F$4+$F$5)*NORMSDIST($H$3*AW44)+($H$4/$D21)^($F$4-$F$5)*NORMSDIST($H$3*AW44-2*$H$3*$F$5*$D$4*SQRT(E$7)))</f>
        <v>0.2401048232342215</v>
      </c>
      <c r="Q113">
        <f t="shared" si="184"/>
        <v>0.63792529641888551</v>
      </c>
      <c r="R113">
        <f t="shared" si="184"/>
        <v>0.91645089154873716</v>
      </c>
      <c r="S113">
        <f t="shared" si="184"/>
        <v>1.1144705110262234</v>
      </c>
      <c r="T113">
        <f t="shared" si="184"/>
        <v>1.2625494554036625</v>
      </c>
      <c r="U113">
        <f t="shared" si="184"/>
        <v>1.3779744049018197</v>
      </c>
      <c r="V113">
        <f t="shared" si="184"/>
        <v>1.4708699027597389</v>
      </c>
      <c r="W113">
        <f t="shared" si="184"/>
        <v>1.5475172895214719</v>
      </c>
      <c r="X113">
        <f t="shared" si="184"/>
        <v>1.6120207534878419</v>
      </c>
      <c r="Y113">
        <f t="shared" si="184"/>
        <v>1.6671808218759061</v>
      </c>
    </row>
    <row r="114" spans="1:25" x14ac:dyDescent="0.15">
      <c r="A114" s="1"/>
      <c r="B114" s="1"/>
      <c r="E114">
        <f t="shared" ref="E114:N114" si="185">$H$5*EXP(-$D$2*E$7)*(NORMSDIST($H$3*P45-$H$3*$D$4*SQRT(E$7))-($H$4/$D22)^(2*$F$4)*NORMSDIST($H$3*AL45-$H$3*$D$4*SQRT(E$7)))</f>
        <v>2.8675834712213688</v>
      </c>
      <c r="F114">
        <f t="shared" si="185"/>
        <v>2.5458828365422237</v>
      </c>
      <c r="G114">
        <f t="shared" si="185"/>
        <v>2.2727139514345458</v>
      </c>
      <c r="H114">
        <f t="shared" si="185"/>
        <v>2.0600786273219125</v>
      </c>
      <c r="I114">
        <f t="shared" si="185"/>
        <v>1.8918088120134546</v>
      </c>
      <c r="J114">
        <f t="shared" si="185"/>
        <v>1.7551164961061569</v>
      </c>
      <c r="K114">
        <f t="shared" si="185"/>
        <v>1.6414094825030316</v>
      </c>
      <c r="L114">
        <f t="shared" si="185"/>
        <v>1.5449219135657768</v>
      </c>
      <c r="M114">
        <f t="shared" si="185"/>
        <v>1.4616849423118545</v>
      </c>
      <c r="N114">
        <f t="shared" si="185"/>
        <v>1.3888861340648573</v>
      </c>
      <c r="P114">
        <f t="shared" ref="P114:Y114" si="186">$H$5*(($H$4/$D22)^($F$4+$F$5)*NORMSDIST($H$3*AW45)+($H$4/$D22)^($F$4-$F$5)*NORMSDIST($H$3*AW45-2*$H$3*$F$5*$D$4*SQRT(E$7)))</f>
        <v>0.10872267585369848</v>
      </c>
      <c r="Q114">
        <f t="shared" si="186"/>
        <v>0.40877089690105683</v>
      </c>
      <c r="R114">
        <f t="shared" si="186"/>
        <v>0.66271033163928927</v>
      </c>
      <c r="S114">
        <f t="shared" si="186"/>
        <v>0.85804935989871745</v>
      </c>
      <c r="T114">
        <f t="shared" si="186"/>
        <v>1.0105363453059457</v>
      </c>
      <c r="U114">
        <f t="shared" si="186"/>
        <v>1.1326587222336568</v>
      </c>
      <c r="V114">
        <f t="shared" si="186"/>
        <v>1.2327927626386033</v>
      </c>
      <c r="W114">
        <f t="shared" si="186"/>
        <v>1.3165449901029052</v>
      </c>
      <c r="X114">
        <f t="shared" si="186"/>
        <v>1.3877633175402422</v>
      </c>
      <c r="Y114">
        <f t="shared" si="186"/>
        <v>1.4491660418666701</v>
      </c>
    </row>
    <row r="115" spans="1:25" x14ac:dyDescent="0.15">
      <c r="A115" s="1"/>
      <c r="B115" s="1"/>
      <c r="E115">
        <f t="shared" ref="E115:N115" si="187">$H$5*EXP(-$D$2*E$7)*(NORMSDIST($H$3*P46-$H$3*$D$4*SQRT(E$7))-($H$4/$D23)^(2*$F$4)*NORMSDIST($H$3*AL46-$H$3*$D$4*SQRT(E$7)))</f>
        <v>2.930714174492774</v>
      </c>
      <c r="F115">
        <f t="shared" si="187"/>
        <v>2.7009494258264208</v>
      </c>
      <c r="G115">
        <f t="shared" si="187"/>
        <v>2.4642949018510998</v>
      </c>
      <c r="H115">
        <f t="shared" si="187"/>
        <v>2.2637023745382492</v>
      </c>
      <c r="I115">
        <f t="shared" si="187"/>
        <v>2.0973034066635945</v>
      </c>
      <c r="J115">
        <f t="shared" si="187"/>
        <v>1.9580353676999547</v>
      </c>
      <c r="K115">
        <f t="shared" si="187"/>
        <v>1.8397758340617498</v>
      </c>
      <c r="L115">
        <f t="shared" si="187"/>
        <v>1.7379031718079343</v>
      </c>
      <c r="M115">
        <f t="shared" si="187"/>
        <v>1.649005906176956</v>
      </c>
      <c r="N115">
        <f t="shared" si="187"/>
        <v>1.570550524353757</v>
      </c>
      <c r="P115">
        <f t="shared" ref="P115:Y115" si="188">$H$5*(($H$4/$D23)^($F$4+$F$5)*NORMSDIST($H$3*AW46)+($H$4/$D23)^($F$4-$F$5)*NORMSDIST($H$3*AW46-2*$H$3*$F$5*$D$4*SQRT(E$7)))</f>
        <v>4.5454906073921837E-2</v>
      </c>
      <c r="Q115">
        <f t="shared" si="188"/>
        <v>0.25264668422556785</v>
      </c>
      <c r="R115">
        <f t="shared" si="188"/>
        <v>0.46866072202934606</v>
      </c>
      <c r="S115">
        <f t="shared" si="188"/>
        <v>0.65036617271924513</v>
      </c>
      <c r="T115">
        <f t="shared" si="188"/>
        <v>0.79934155724917877</v>
      </c>
      <c r="U115">
        <f t="shared" si="188"/>
        <v>0.92240409616021435</v>
      </c>
      <c r="V115">
        <f t="shared" si="188"/>
        <v>1.0254846799247277</v>
      </c>
      <c r="W115">
        <f t="shared" si="188"/>
        <v>1.1130562876935899</v>
      </c>
      <c r="X115">
        <f t="shared" si="188"/>
        <v>1.1884136330819071</v>
      </c>
      <c r="Y115">
        <f t="shared" si="188"/>
        <v>1.2539970503656472</v>
      </c>
    </row>
    <row r="116" spans="1:25" x14ac:dyDescent="0.15">
      <c r="A116" s="1"/>
      <c r="B116" s="1"/>
      <c r="E116">
        <f t="shared" ref="E116:N116" si="189">$H$5*EXP(-$D$2*E$7)*(NORMSDIST($H$3*P47-$H$3*$D$4*SQRT(E$7))-($H$4/$D24)^(2*$F$4)*NORMSDIST($H$3*AL47-$H$3*$D$4*SQRT(E$7)))</f>
        <v>2.9584888562414107</v>
      </c>
      <c r="F116">
        <f t="shared" si="189"/>
        <v>2.8020910112585269</v>
      </c>
      <c r="G116">
        <f t="shared" si="189"/>
        <v>2.6068534867298032</v>
      </c>
      <c r="H116">
        <f t="shared" si="189"/>
        <v>2.4255524679399487</v>
      </c>
      <c r="I116">
        <f t="shared" si="189"/>
        <v>2.2672347971474598</v>
      </c>
      <c r="J116">
        <f t="shared" si="189"/>
        <v>2.1303223213245106</v>
      </c>
      <c r="K116">
        <f t="shared" si="189"/>
        <v>2.0113998984663408</v>
      </c>
      <c r="L116">
        <f t="shared" si="189"/>
        <v>1.9072423693852083</v>
      </c>
      <c r="M116">
        <f t="shared" si="189"/>
        <v>1.8151923649808361</v>
      </c>
      <c r="N116">
        <f t="shared" si="189"/>
        <v>1.7331392251095366</v>
      </c>
      <c r="P116">
        <f t="shared" ref="P116:Y116" si="190">$H$5*(($H$4/$D24)^($F$4+$F$5)*NORMSDIST($H$3*AW47)+($H$4/$D24)^($F$4-$F$5)*NORMSDIST($H$3*AW47-2*$H$3*$F$5*$D$4*SQRT(E$7)))</f>
        <v>1.763096730356303E-2</v>
      </c>
      <c r="Q116">
        <f t="shared" si="190"/>
        <v>0.15092428526333473</v>
      </c>
      <c r="R116">
        <f t="shared" si="190"/>
        <v>0.32452666906194155</v>
      </c>
      <c r="S116">
        <f t="shared" si="190"/>
        <v>0.48571271518683257</v>
      </c>
      <c r="T116">
        <f t="shared" si="190"/>
        <v>0.62527450474842539</v>
      </c>
      <c r="U116">
        <f t="shared" si="190"/>
        <v>0.7446099140944924</v>
      </c>
      <c r="V116">
        <f t="shared" si="190"/>
        <v>0.84697630274215263</v>
      </c>
      <c r="W116">
        <f t="shared" si="190"/>
        <v>0.93546814821538671</v>
      </c>
      <c r="X116">
        <f t="shared" si="190"/>
        <v>1.0126357207390626</v>
      </c>
      <c r="Y116">
        <f t="shared" si="190"/>
        <v>1.0805015958855502</v>
      </c>
    </row>
    <row r="117" spans="1:25" x14ac:dyDescent="0.15">
      <c r="A117" s="1"/>
      <c r="B117" s="1"/>
      <c r="E117">
        <f t="shared" ref="E117:N117" si="191">$H$5*EXP(-$D$2*E$7)*(NORMSDIST($H$3*P48-$H$3*$D$4*SQRT(E$7))-($H$4/$D25)^(2*$F$4)*NORMSDIST($H$3*AL48-$H$3*$D$4*SQRT(E$7)))</f>
        <v>2.969728077891824</v>
      </c>
      <c r="F117">
        <f t="shared" si="191"/>
        <v>2.8653862740866072</v>
      </c>
      <c r="G117">
        <f t="shared" si="191"/>
        <v>2.7100793296244317</v>
      </c>
      <c r="H117">
        <f t="shared" si="191"/>
        <v>2.5516235752114667</v>
      </c>
      <c r="I117">
        <f t="shared" si="191"/>
        <v>2.4055290333957831</v>
      </c>
      <c r="J117">
        <f t="shared" si="191"/>
        <v>2.2746886819021559</v>
      </c>
      <c r="K117">
        <f t="shared" si="191"/>
        <v>2.1582411666955541</v>
      </c>
      <c r="L117">
        <f t="shared" si="191"/>
        <v>2.0544115009085426</v>
      </c>
      <c r="M117">
        <f t="shared" si="191"/>
        <v>1.9613874624312166</v>
      </c>
      <c r="N117">
        <f t="shared" si="191"/>
        <v>1.8775659803826314</v>
      </c>
      <c r="P117">
        <f t="shared" ref="P117:Y117" si="192">$H$5*(($H$4/$D25)^($F$4+$F$5)*NORMSDIST($H$3*AW48)+($H$4/$D25)^($F$4-$F$5)*NORMSDIST($H$3*AW48-2*$H$3*$F$5*$D$4*SQRT(E$7)))</f>
        <v>6.3751367581008703E-3</v>
      </c>
      <c r="Q117">
        <f t="shared" si="192"/>
        <v>8.7318513884965199E-2</v>
      </c>
      <c r="R117">
        <f t="shared" si="192"/>
        <v>0.22031089976969398</v>
      </c>
      <c r="S117">
        <f t="shared" si="192"/>
        <v>0.35772538795581404</v>
      </c>
      <c r="T117">
        <f t="shared" si="192"/>
        <v>0.48400128878651433</v>
      </c>
      <c r="U117">
        <f t="shared" si="192"/>
        <v>0.59613085890738393</v>
      </c>
      <c r="V117">
        <f t="shared" si="192"/>
        <v>0.69485569148230497</v>
      </c>
      <c r="W117">
        <f t="shared" si="192"/>
        <v>0.78184253582793195</v>
      </c>
      <c r="X117">
        <f t="shared" si="192"/>
        <v>0.85881001710609839</v>
      </c>
      <c r="Y117">
        <f t="shared" si="192"/>
        <v>0.92728133971199478</v>
      </c>
    </row>
    <row r="118" spans="1:25" x14ac:dyDescent="0.15">
      <c r="A118" s="1"/>
      <c r="B118" s="1"/>
      <c r="E118">
        <f t="shared" ref="E118:N118" si="193">$H$5*EXP(-$D$2*E$7)*(NORMSDIST($H$3*P49-$H$3*$D$4*SQRT(E$7))-($H$4/$D26)^(2*$F$4)*NORMSDIST($H$3*AL49-$H$3*$D$4*SQRT(E$7)))</f>
        <v>2.9739389773276947</v>
      </c>
      <c r="F118">
        <f t="shared" si="193"/>
        <v>2.9035168167420489</v>
      </c>
      <c r="G118">
        <f t="shared" si="193"/>
        <v>2.7829718280156528</v>
      </c>
      <c r="H118">
        <f t="shared" si="193"/>
        <v>2.6480150004083369</v>
      </c>
      <c r="I118">
        <f t="shared" si="193"/>
        <v>2.5164332155949753</v>
      </c>
      <c r="J118">
        <f t="shared" si="193"/>
        <v>2.3942035847556546</v>
      </c>
      <c r="K118">
        <f t="shared" si="193"/>
        <v>2.2825972757629382</v>
      </c>
      <c r="L118">
        <f t="shared" si="193"/>
        <v>2.181185455338349</v>
      </c>
      <c r="M118">
        <f t="shared" si="193"/>
        <v>2.0890003879043197</v>
      </c>
      <c r="N118">
        <f t="shared" si="193"/>
        <v>2.0049767411535471</v>
      </c>
      <c r="P118">
        <f t="shared" ref="P118:Y118" si="194">$H$5*(($H$4/$D26)^($F$4+$F$5)*NORMSDIST($H$3*AW49)+($H$4/$D26)^($F$4-$F$5)*NORMSDIST($H$3*AW49-2*$H$3*$F$5*$D$4*SQRT(E$7)))</f>
        <v>2.1589636903455757E-3</v>
      </c>
      <c r="Q118">
        <f t="shared" si="194"/>
        <v>4.9026137555871908E-2</v>
      </c>
      <c r="R118">
        <f t="shared" si="194"/>
        <v>0.14680548201401811</v>
      </c>
      <c r="S118">
        <f t="shared" si="194"/>
        <v>0.26003676680449483</v>
      </c>
      <c r="T118">
        <f t="shared" si="194"/>
        <v>0.37096587156675109</v>
      </c>
      <c r="U118">
        <f t="shared" si="194"/>
        <v>0.47355993654540446</v>
      </c>
      <c r="V118">
        <f t="shared" si="194"/>
        <v>0.56646609126985381</v>
      </c>
      <c r="W118">
        <f t="shared" si="194"/>
        <v>0.65002928297761597</v>
      </c>
      <c r="X118">
        <f t="shared" si="194"/>
        <v>0.72513940109084951</v>
      </c>
      <c r="Y118">
        <f t="shared" si="194"/>
        <v>0.79279223381002262</v>
      </c>
    </row>
    <row r="119" spans="1:25" x14ac:dyDescent="0.15">
      <c r="A119" s="1"/>
      <c r="B119" s="1"/>
      <c r="E119">
        <f t="shared" ref="E119:N119" si="195">$H$5*EXP(-$D$2*E$7)*(NORMSDIST($H$3*P50-$H$3*$D$4*SQRT(E$7))-($H$4/$D27)^(2*$F$4)*NORMSDIST($H$3*AL50-$H$3*$D$4*SQRT(E$7)))</f>
        <v>2.9754085279763709</v>
      </c>
      <c r="F119">
        <f t="shared" si="195"/>
        <v>2.9256956651432584</v>
      </c>
      <c r="G119">
        <f t="shared" si="195"/>
        <v>2.8332684171723863</v>
      </c>
      <c r="H119">
        <f t="shared" si="195"/>
        <v>2.7204622463358339</v>
      </c>
      <c r="I119">
        <f t="shared" si="195"/>
        <v>2.6041762232353318</v>
      </c>
      <c r="J119">
        <f t="shared" si="195"/>
        <v>2.4920487161853884</v>
      </c>
      <c r="K119">
        <f t="shared" si="195"/>
        <v>2.3869227814153553</v>
      </c>
      <c r="L119">
        <f t="shared" si="195"/>
        <v>2.2895046114655515</v>
      </c>
      <c r="M119">
        <f t="shared" si="195"/>
        <v>2.1995996266876934</v>
      </c>
      <c r="N119">
        <f t="shared" si="195"/>
        <v>2.1166649084728477</v>
      </c>
      <c r="P119">
        <f t="shared" ref="P119:Y119" si="196">$H$5*(($H$4/$D27)^($F$4+$F$5)*NORMSDIST($H$3*AW50)+($H$4/$D27)^($F$4-$F$5)*NORMSDIST($H$3*AW50-2*$H$3*$F$5*$D$4*SQRT(E$7)))</f>
        <v>6.8783057556978883E-4</v>
      </c>
      <c r="Q119">
        <f t="shared" si="196"/>
        <v>2.676494151075131E-2</v>
      </c>
      <c r="R119">
        <f t="shared" si="196"/>
        <v>9.6134633468171415E-2</v>
      </c>
      <c r="S119">
        <f t="shared" si="196"/>
        <v>0.18671935728082295</v>
      </c>
      <c r="T119">
        <f t="shared" si="196"/>
        <v>0.28170787543928577</v>
      </c>
      <c r="U119">
        <f t="shared" si="196"/>
        <v>0.37345457812646959</v>
      </c>
      <c r="V119">
        <f t="shared" si="196"/>
        <v>0.45906969141211973</v>
      </c>
      <c r="W119">
        <f t="shared" si="196"/>
        <v>0.53778729083092258</v>
      </c>
      <c r="X119">
        <f t="shared" si="196"/>
        <v>0.60974070917969236</v>
      </c>
      <c r="Y119">
        <f t="shared" si="196"/>
        <v>0.67541480454806258</v>
      </c>
    </row>
    <row r="120" spans="1:25" x14ac:dyDescent="0.15">
      <c r="A120" s="1"/>
      <c r="B120" s="1"/>
      <c r="E120">
        <f t="shared" ref="E120:N120" si="197">$H$5*EXP(-$D$2*E$7)*(NORMSDIST($H$3*P51-$H$3*$D$4*SQRT(E$7))-($H$4/$D28)^(2*$F$4)*NORMSDIST($H$3*AL51-$H$3*$D$4*SQRT(E$7)))</f>
        <v>2.9758888776107084</v>
      </c>
      <c r="F120">
        <f t="shared" si="197"/>
        <v>2.9381855794790366</v>
      </c>
      <c r="G120">
        <f t="shared" si="197"/>
        <v>2.8672420900735123</v>
      </c>
      <c r="H120">
        <f t="shared" si="197"/>
        <v>2.7740605258943587</v>
      </c>
      <c r="I120">
        <f t="shared" si="197"/>
        <v>2.6727347238414882</v>
      </c>
      <c r="J120">
        <f t="shared" si="197"/>
        <v>2.5713353498432108</v>
      </c>
      <c r="K120">
        <f t="shared" si="197"/>
        <v>2.4736874524180514</v>
      </c>
      <c r="L120">
        <f t="shared" si="197"/>
        <v>2.3813640419037152</v>
      </c>
      <c r="M120">
        <f t="shared" si="197"/>
        <v>2.2948250387663269</v>
      </c>
      <c r="N120">
        <f t="shared" si="197"/>
        <v>2.2140004644605034</v>
      </c>
      <c r="P120">
        <f t="shared" ref="P120:Y120" si="198">$H$5*(($H$4/$D28)^($F$4+$F$5)*NORMSDIST($H$3*AW51)+($H$4/$D28)^($F$4-$F$5)*NORMSDIST($H$3*AW51-2*$H$3*$F$5*$D$4*SQRT(E$7)))</f>
        <v>2.0703059953757397E-4</v>
      </c>
      <c r="Q120">
        <f t="shared" si="198"/>
        <v>1.4234059638521401E-2</v>
      </c>
      <c r="R120">
        <f t="shared" si="198"/>
        <v>6.1935397833479289E-2</v>
      </c>
      <c r="S120">
        <f t="shared" si="198"/>
        <v>0.13254235830505118</v>
      </c>
      <c r="T120">
        <f t="shared" si="198"/>
        <v>0.21207891276030522</v>
      </c>
      <c r="U120">
        <f t="shared" si="198"/>
        <v>0.29250360555305338</v>
      </c>
      <c r="V120">
        <f t="shared" si="198"/>
        <v>0.36997462433614609</v>
      </c>
      <c r="W120">
        <f t="shared" si="198"/>
        <v>0.44288162232534645</v>
      </c>
      <c r="X120">
        <f t="shared" si="198"/>
        <v>0.5107197440081106</v>
      </c>
      <c r="Y120">
        <f t="shared" si="198"/>
        <v>0.57351274095496574</v>
      </c>
    </row>
    <row r="121" spans="1:25" x14ac:dyDescent="0.15">
      <c r="A121" s="1"/>
      <c r="B121" s="1"/>
    </row>
    <row r="122" spans="1:25" x14ac:dyDescent="0.15">
      <c r="A122" s="1"/>
      <c r="B122" s="1"/>
    </row>
    <row r="123" spans="1:25" x14ac:dyDescent="0.15">
      <c r="A123" s="1"/>
      <c r="B123" s="1"/>
    </row>
    <row r="124" spans="1:25" x14ac:dyDescent="0.15">
      <c r="A124" s="1"/>
      <c r="B124" s="1"/>
    </row>
    <row r="125" spans="1:25" x14ac:dyDescent="0.15">
      <c r="A125" s="1"/>
      <c r="B125" s="1"/>
    </row>
    <row r="126" spans="1:25" x14ac:dyDescent="0.15">
      <c r="A126" s="1"/>
      <c r="B126" s="1"/>
    </row>
    <row r="127" spans="1:25" x14ac:dyDescent="0.15">
      <c r="A127" s="1"/>
      <c r="B127" s="1"/>
    </row>
    <row r="128" spans="1:25" x14ac:dyDescent="0.15">
      <c r="A128" s="1"/>
      <c r="B128" s="1"/>
    </row>
    <row r="129" spans="1:2" x14ac:dyDescent="0.15">
      <c r="A129" s="1"/>
      <c r="B129" s="1"/>
    </row>
    <row r="130" spans="1:2" x14ac:dyDescent="0.15">
      <c r="A130" s="1"/>
      <c r="B130" s="1"/>
    </row>
    <row r="131" spans="1:2" x14ac:dyDescent="0.15">
      <c r="A131" s="1"/>
      <c r="B131" s="1"/>
    </row>
    <row r="132" spans="1:2" x14ac:dyDescent="0.15">
      <c r="A132" s="1"/>
      <c r="B132" s="1"/>
    </row>
    <row r="133" spans="1:2" x14ac:dyDescent="0.15">
      <c r="A133" s="1"/>
      <c r="B133" s="1"/>
    </row>
    <row r="134" spans="1:2" x14ac:dyDescent="0.15">
      <c r="A134" s="1"/>
      <c r="B134" s="1"/>
    </row>
    <row r="135" spans="1:2" x14ac:dyDescent="0.15">
      <c r="A135" s="1"/>
      <c r="B135" s="1"/>
    </row>
    <row r="136" spans="1:2" x14ac:dyDescent="0.15">
      <c r="A136" s="1"/>
      <c r="B136" s="1"/>
    </row>
    <row r="137" spans="1:2" x14ac:dyDescent="0.15">
      <c r="A137" s="1"/>
      <c r="B137" s="1"/>
    </row>
    <row r="138" spans="1:2" x14ac:dyDescent="0.15">
      <c r="A138" s="1"/>
      <c r="B138" s="1"/>
    </row>
    <row r="139" spans="1:2" x14ac:dyDescent="0.15">
      <c r="A139" s="1"/>
      <c r="B139" s="1"/>
    </row>
    <row r="140" spans="1:2" x14ac:dyDescent="0.15">
      <c r="A140" s="1"/>
      <c r="B140" s="1"/>
    </row>
    <row r="141" spans="1:2" x14ac:dyDescent="0.15">
      <c r="A141" s="1"/>
      <c r="B141" s="1"/>
    </row>
    <row r="142" spans="1:2" x14ac:dyDescent="0.15">
      <c r="A142" s="1"/>
      <c r="B142" s="1"/>
    </row>
    <row r="143" spans="1:2" x14ac:dyDescent="0.15">
      <c r="A143" s="1"/>
      <c r="B143" s="1"/>
    </row>
    <row r="144" spans="1:2" x14ac:dyDescent="0.15">
      <c r="A144" s="1"/>
      <c r="B144" s="1"/>
    </row>
    <row r="145" spans="1:2" x14ac:dyDescent="0.15">
      <c r="A145" s="1"/>
      <c r="B145" s="1"/>
    </row>
    <row r="146" spans="1:2" x14ac:dyDescent="0.15">
      <c r="A146" s="1"/>
      <c r="B146" s="1"/>
    </row>
    <row r="147" spans="1:2" x14ac:dyDescent="0.15">
      <c r="A147" s="1"/>
      <c r="B147" s="1"/>
    </row>
    <row r="148" spans="1:2" x14ac:dyDescent="0.15">
      <c r="A148" s="1"/>
      <c r="B148" s="1"/>
    </row>
    <row r="149" spans="1:2" x14ac:dyDescent="0.15">
      <c r="A149" s="1"/>
      <c r="B149" s="1"/>
    </row>
    <row r="150" spans="1:2" x14ac:dyDescent="0.15">
      <c r="A150" s="1"/>
      <c r="B150" s="1"/>
    </row>
    <row r="151" spans="1:2" x14ac:dyDescent="0.15">
      <c r="A151" s="1"/>
      <c r="B151" s="1"/>
    </row>
    <row r="152" spans="1:2" x14ac:dyDescent="0.15">
      <c r="A152" s="1"/>
      <c r="B152" s="1"/>
    </row>
    <row r="153" spans="1:2" x14ac:dyDescent="0.15">
      <c r="A153" s="1"/>
      <c r="B153" s="1"/>
    </row>
    <row r="154" spans="1:2" x14ac:dyDescent="0.15">
      <c r="A154" s="1"/>
      <c r="B154" s="1"/>
    </row>
    <row r="155" spans="1:2" x14ac:dyDescent="0.15">
      <c r="A155" s="1"/>
      <c r="B155" s="1"/>
    </row>
    <row r="156" spans="1:2" x14ac:dyDescent="0.15">
      <c r="A156" s="1"/>
      <c r="B156" s="1"/>
    </row>
    <row r="157" spans="1:2" x14ac:dyDescent="0.15">
      <c r="A157" s="1"/>
      <c r="B157" s="1"/>
    </row>
    <row r="158" spans="1:2" x14ac:dyDescent="0.15">
      <c r="A158" s="1"/>
      <c r="B158" s="1"/>
    </row>
    <row r="159" spans="1:2" x14ac:dyDescent="0.15">
      <c r="A159" s="1"/>
      <c r="B159" s="1"/>
    </row>
    <row r="160" spans="1:2" x14ac:dyDescent="0.15">
      <c r="A160" s="1"/>
      <c r="B160" s="1"/>
    </row>
    <row r="161" spans="1:2" x14ac:dyDescent="0.15">
      <c r="A161" s="1"/>
      <c r="B161" s="1"/>
    </row>
    <row r="162" spans="1:2" x14ac:dyDescent="0.15">
      <c r="A162" s="1"/>
      <c r="B162" s="1"/>
    </row>
    <row r="163" spans="1:2" x14ac:dyDescent="0.15">
      <c r="A163" s="1"/>
      <c r="B163" s="1"/>
    </row>
    <row r="164" spans="1:2" x14ac:dyDescent="0.15">
      <c r="A164" s="1"/>
      <c r="B164" s="1"/>
    </row>
    <row r="165" spans="1:2" x14ac:dyDescent="0.15">
      <c r="A165" s="1"/>
      <c r="B165" s="1"/>
    </row>
    <row r="166" spans="1:2" x14ac:dyDescent="0.15">
      <c r="A166" s="1"/>
      <c r="B166" s="1"/>
    </row>
    <row r="167" spans="1:2" x14ac:dyDescent="0.15">
      <c r="A167" s="1"/>
      <c r="B167" s="1"/>
    </row>
    <row r="168" spans="1:2" x14ac:dyDescent="0.15">
      <c r="A168" s="1"/>
      <c r="B168" s="1"/>
    </row>
    <row r="169" spans="1:2" x14ac:dyDescent="0.15">
      <c r="A169" s="1"/>
      <c r="B169" s="1"/>
    </row>
    <row r="170" spans="1:2" x14ac:dyDescent="0.15">
      <c r="A170" s="1"/>
      <c r="B170" s="1"/>
    </row>
    <row r="171" spans="1:2" x14ac:dyDescent="0.15">
      <c r="A171" s="1"/>
      <c r="B171" s="1"/>
    </row>
    <row r="172" spans="1:2" x14ac:dyDescent="0.15">
      <c r="A172" s="1"/>
      <c r="B172" s="1"/>
    </row>
    <row r="173" spans="1:2" x14ac:dyDescent="0.15">
      <c r="A173" s="1"/>
      <c r="B173" s="1"/>
    </row>
    <row r="174" spans="1:2" x14ac:dyDescent="0.15">
      <c r="A174" s="1"/>
      <c r="B174" s="1"/>
    </row>
    <row r="175" spans="1:2" x14ac:dyDescent="0.15">
      <c r="A175" s="1"/>
      <c r="B175" s="1"/>
    </row>
    <row r="176" spans="1:2" x14ac:dyDescent="0.15">
      <c r="A176" s="1"/>
      <c r="B176" s="1"/>
    </row>
    <row r="177" spans="1:2" x14ac:dyDescent="0.15">
      <c r="A177" s="1"/>
      <c r="B177" s="1"/>
    </row>
    <row r="178" spans="1:2" x14ac:dyDescent="0.15">
      <c r="A178" s="1"/>
      <c r="B178" s="1"/>
    </row>
    <row r="179" spans="1:2" x14ac:dyDescent="0.15">
      <c r="A179" s="1"/>
      <c r="B179" s="1"/>
    </row>
    <row r="180" spans="1:2" x14ac:dyDescent="0.15">
      <c r="A180" s="1"/>
      <c r="B180" s="1"/>
    </row>
    <row r="181" spans="1:2" x14ac:dyDescent="0.15">
      <c r="A181" s="1"/>
      <c r="B181" s="1"/>
    </row>
    <row r="182" spans="1:2" x14ac:dyDescent="0.15">
      <c r="A182" s="1"/>
      <c r="B182" s="1"/>
    </row>
    <row r="183" spans="1:2" x14ac:dyDescent="0.15">
      <c r="A183" s="1"/>
      <c r="B183" s="1"/>
    </row>
    <row r="184" spans="1:2" x14ac:dyDescent="0.15">
      <c r="A184" s="1"/>
      <c r="B184" s="1"/>
    </row>
    <row r="185" spans="1:2" x14ac:dyDescent="0.15">
      <c r="A185" s="1"/>
      <c r="B185" s="1"/>
    </row>
    <row r="186" spans="1:2" x14ac:dyDescent="0.15">
      <c r="A186" s="1"/>
      <c r="B186" s="1"/>
    </row>
    <row r="187" spans="1:2" x14ac:dyDescent="0.15">
      <c r="A187" s="1"/>
      <c r="B187" s="1"/>
    </row>
    <row r="188" spans="1:2" x14ac:dyDescent="0.15">
      <c r="A188" s="1"/>
      <c r="B188" s="1"/>
    </row>
    <row r="189" spans="1:2" x14ac:dyDescent="0.15">
      <c r="A189" s="1"/>
      <c r="B189" s="1"/>
    </row>
    <row r="190" spans="1:2" x14ac:dyDescent="0.15">
      <c r="A190" s="1"/>
      <c r="B190" s="1"/>
    </row>
    <row r="191" spans="1:2" x14ac:dyDescent="0.15">
      <c r="A191" s="1"/>
      <c r="B191" s="1"/>
    </row>
    <row r="192" spans="1:2" x14ac:dyDescent="0.15">
      <c r="A192" s="1"/>
      <c r="B192" s="1"/>
    </row>
    <row r="193" spans="1:2" x14ac:dyDescent="0.15">
      <c r="A193" s="1"/>
      <c r="B193" s="1"/>
    </row>
    <row r="194" spans="1:2" x14ac:dyDescent="0.15">
      <c r="A194" s="1"/>
      <c r="B194" s="1"/>
    </row>
    <row r="195" spans="1:2" x14ac:dyDescent="0.15">
      <c r="A195" s="1"/>
      <c r="B195" s="1"/>
    </row>
    <row r="196" spans="1:2" x14ac:dyDescent="0.15">
      <c r="A196" s="1"/>
      <c r="B196" s="1"/>
    </row>
    <row r="197" spans="1:2" x14ac:dyDescent="0.15">
      <c r="A197" s="1"/>
      <c r="B197" s="1"/>
    </row>
    <row r="198" spans="1:2" x14ac:dyDescent="0.15">
      <c r="A198" s="1"/>
      <c r="B198" s="1"/>
    </row>
    <row r="199" spans="1:2" x14ac:dyDescent="0.15">
      <c r="A199" s="1"/>
      <c r="B199" s="1"/>
    </row>
    <row r="200" spans="1:2" x14ac:dyDescent="0.15">
      <c r="A200" s="1"/>
      <c r="B200" s="1"/>
    </row>
    <row r="201" spans="1:2" x14ac:dyDescent="0.15">
      <c r="A201" s="1"/>
      <c r="B201" s="1"/>
    </row>
    <row r="202" spans="1:2" x14ac:dyDescent="0.15">
      <c r="A202" s="1"/>
      <c r="B202" s="1"/>
    </row>
    <row r="203" spans="1:2" x14ac:dyDescent="0.15">
      <c r="A203" s="1"/>
      <c r="B203" s="1"/>
    </row>
    <row r="204" spans="1:2" x14ac:dyDescent="0.15">
      <c r="A204" s="1"/>
      <c r="B204" s="1"/>
    </row>
    <row r="205" spans="1:2" x14ac:dyDescent="0.15">
      <c r="A205" s="1"/>
      <c r="B205" s="1"/>
    </row>
    <row r="206" spans="1:2" x14ac:dyDescent="0.15">
      <c r="A206" s="1"/>
      <c r="B206" s="1"/>
    </row>
    <row r="207" spans="1:2" x14ac:dyDescent="0.15">
      <c r="A207" s="1"/>
      <c r="B207" s="1"/>
    </row>
    <row r="208" spans="1:2" x14ac:dyDescent="0.15">
      <c r="A208" s="1"/>
      <c r="B208" s="1"/>
    </row>
    <row r="209" spans="1:2" x14ac:dyDescent="0.15">
      <c r="A209" s="1"/>
      <c r="B209" s="1"/>
    </row>
    <row r="210" spans="1:2" x14ac:dyDescent="0.15">
      <c r="A210" s="1"/>
      <c r="B210" s="1"/>
    </row>
    <row r="211" spans="1:2" x14ac:dyDescent="0.15">
      <c r="A211" s="1"/>
      <c r="B211" s="1"/>
    </row>
    <row r="212" spans="1:2" x14ac:dyDescent="0.15">
      <c r="A212" s="1"/>
      <c r="B212" s="1"/>
    </row>
    <row r="213" spans="1:2" x14ac:dyDescent="0.15">
      <c r="A213" s="1"/>
      <c r="B213" s="1"/>
    </row>
    <row r="214" spans="1:2" x14ac:dyDescent="0.15">
      <c r="A214" s="1"/>
      <c r="B214" s="1"/>
    </row>
    <row r="215" spans="1:2" x14ac:dyDescent="0.15">
      <c r="A215" s="1"/>
      <c r="B215" s="1"/>
    </row>
    <row r="216" spans="1:2" x14ac:dyDescent="0.15">
      <c r="A216" s="1"/>
      <c r="B216" s="1"/>
    </row>
    <row r="217" spans="1:2" x14ac:dyDescent="0.15">
      <c r="A217" s="1"/>
      <c r="B217" s="1"/>
    </row>
    <row r="218" spans="1:2" x14ac:dyDescent="0.15">
      <c r="A218" s="1"/>
      <c r="B218" s="1"/>
    </row>
    <row r="219" spans="1:2" x14ac:dyDescent="0.15">
      <c r="A219" s="1"/>
      <c r="B219" s="1"/>
    </row>
    <row r="220" spans="1:2" x14ac:dyDescent="0.15">
      <c r="A220" s="1"/>
      <c r="B220" s="1"/>
    </row>
    <row r="221" spans="1:2" x14ac:dyDescent="0.15">
      <c r="A221" s="1"/>
      <c r="B221" s="1"/>
    </row>
    <row r="222" spans="1:2" x14ac:dyDescent="0.15">
      <c r="A222" s="1"/>
      <c r="B222" s="1"/>
    </row>
    <row r="223" spans="1:2" x14ac:dyDescent="0.15">
      <c r="A223" s="1"/>
      <c r="B223" s="1"/>
    </row>
    <row r="224" spans="1:2" x14ac:dyDescent="0.15">
      <c r="A224" s="1"/>
      <c r="B224" s="1"/>
    </row>
    <row r="225" spans="1:2" x14ac:dyDescent="0.15">
      <c r="A225" s="1"/>
      <c r="B225" s="1"/>
    </row>
    <row r="226" spans="1:2" x14ac:dyDescent="0.15">
      <c r="A226" s="1"/>
      <c r="B226" s="1"/>
    </row>
    <row r="227" spans="1:2" x14ac:dyDescent="0.15">
      <c r="A227" s="1"/>
      <c r="B227" s="1"/>
    </row>
    <row r="228" spans="1:2" x14ac:dyDescent="0.15">
      <c r="A228" s="1"/>
      <c r="B228" s="1"/>
    </row>
    <row r="229" spans="1:2" x14ac:dyDescent="0.15">
      <c r="A229" s="1"/>
      <c r="B229" s="1"/>
    </row>
    <row r="230" spans="1:2" x14ac:dyDescent="0.15">
      <c r="A230" s="1"/>
      <c r="B230" s="1"/>
    </row>
    <row r="231" spans="1:2" x14ac:dyDescent="0.15">
      <c r="A231" s="1"/>
      <c r="B231" s="1"/>
    </row>
    <row r="232" spans="1:2" x14ac:dyDescent="0.15">
      <c r="A232" s="1"/>
      <c r="B232" s="1"/>
    </row>
    <row r="233" spans="1:2" x14ac:dyDescent="0.15">
      <c r="A233" s="1"/>
      <c r="B233" s="1"/>
    </row>
    <row r="234" spans="1:2" x14ac:dyDescent="0.15">
      <c r="A234" s="1"/>
      <c r="B234" s="1"/>
    </row>
    <row r="235" spans="1:2" x14ac:dyDescent="0.15">
      <c r="A235" s="1"/>
      <c r="B235" s="1"/>
    </row>
    <row r="236" spans="1:2" x14ac:dyDescent="0.15">
      <c r="A236" s="1"/>
      <c r="B236" s="1"/>
    </row>
    <row r="237" spans="1:2" x14ac:dyDescent="0.15">
      <c r="A237" s="1"/>
      <c r="B237" s="1"/>
    </row>
    <row r="238" spans="1:2" x14ac:dyDescent="0.15">
      <c r="A238" s="1"/>
      <c r="B238" s="1"/>
    </row>
    <row r="239" spans="1:2" x14ac:dyDescent="0.15">
      <c r="A239" s="1"/>
      <c r="B239" s="1"/>
    </row>
    <row r="240" spans="1:2" x14ac:dyDescent="0.15">
      <c r="A240" s="1"/>
      <c r="B240" s="1"/>
    </row>
    <row r="241" spans="1:2" x14ac:dyDescent="0.15">
      <c r="A241" s="1"/>
      <c r="B241" s="1"/>
    </row>
    <row r="242" spans="1:2" x14ac:dyDescent="0.15">
      <c r="A242" s="1"/>
      <c r="B242" s="1"/>
    </row>
    <row r="243" spans="1:2" x14ac:dyDescent="0.15">
      <c r="A243" s="1"/>
      <c r="B243" s="1"/>
    </row>
    <row r="244" spans="1:2" x14ac:dyDescent="0.15">
      <c r="A244" s="1"/>
      <c r="B244" s="1"/>
    </row>
    <row r="245" spans="1:2" x14ac:dyDescent="0.15">
      <c r="A245" s="1"/>
      <c r="B245" s="1"/>
    </row>
    <row r="246" spans="1:2" x14ac:dyDescent="0.15">
      <c r="A246" s="1"/>
      <c r="B246" s="1"/>
    </row>
    <row r="247" spans="1:2" x14ac:dyDescent="0.15">
      <c r="A247" s="1"/>
      <c r="B247" s="1"/>
    </row>
    <row r="248" spans="1:2" x14ac:dyDescent="0.15">
      <c r="A248" s="1"/>
      <c r="B248" s="1"/>
    </row>
    <row r="249" spans="1:2" x14ac:dyDescent="0.15">
      <c r="A249" s="1"/>
      <c r="B249" s="1"/>
    </row>
    <row r="250" spans="1:2" x14ac:dyDescent="0.15">
      <c r="A250" s="1"/>
      <c r="B250" s="1"/>
    </row>
    <row r="251" spans="1:2" x14ac:dyDescent="0.15">
      <c r="A251" s="1"/>
      <c r="B251" s="1"/>
    </row>
    <row r="252" spans="1:2" x14ac:dyDescent="0.15">
      <c r="A252" s="1"/>
      <c r="B252" s="1"/>
    </row>
    <row r="253" spans="1:2" x14ac:dyDescent="0.15">
      <c r="A253" s="1"/>
      <c r="B253" s="1"/>
    </row>
    <row r="254" spans="1:2" x14ac:dyDescent="0.15">
      <c r="A254" s="1"/>
      <c r="B254" s="1"/>
    </row>
    <row r="255" spans="1:2" x14ac:dyDescent="0.15">
      <c r="A255" s="1"/>
      <c r="B255" s="1"/>
    </row>
    <row r="256" spans="1:2" x14ac:dyDescent="0.15">
      <c r="A256" s="1"/>
      <c r="B256" s="1"/>
    </row>
    <row r="257" spans="1:2" x14ac:dyDescent="0.15">
      <c r="A257" s="1"/>
      <c r="B257" s="1"/>
    </row>
    <row r="258" spans="1:2" x14ac:dyDescent="0.15">
      <c r="A258" s="1"/>
      <c r="B258" s="1"/>
    </row>
    <row r="259" spans="1:2" x14ac:dyDescent="0.15">
      <c r="A259" s="1"/>
      <c r="B259" s="1"/>
    </row>
    <row r="260" spans="1:2" x14ac:dyDescent="0.15">
      <c r="A260" s="1"/>
      <c r="B260" s="1"/>
    </row>
    <row r="261" spans="1:2" x14ac:dyDescent="0.15">
      <c r="A261" s="1"/>
      <c r="B261" s="1"/>
    </row>
    <row r="262" spans="1:2" x14ac:dyDescent="0.15">
      <c r="A262" s="1"/>
      <c r="B262" s="1"/>
    </row>
    <row r="263" spans="1:2" x14ac:dyDescent="0.15">
      <c r="A263" s="1"/>
      <c r="B263" s="1"/>
    </row>
    <row r="264" spans="1:2" x14ac:dyDescent="0.15">
      <c r="A264" s="1"/>
      <c r="B264" s="1"/>
    </row>
    <row r="265" spans="1:2" x14ac:dyDescent="0.15">
      <c r="A265" s="1"/>
      <c r="B265" s="1"/>
    </row>
    <row r="266" spans="1:2" x14ac:dyDescent="0.15">
      <c r="A266" s="1"/>
      <c r="B266" s="1"/>
    </row>
    <row r="267" spans="1:2" x14ac:dyDescent="0.15">
      <c r="A267" s="1"/>
      <c r="B267" s="1"/>
    </row>
    <row r="268" spans="1:2" x14ac:dyDescent="0.15">
      <c r="A268" s="1"/>
      <c r="B268" s="1"/>
    </row>
    <row r="269" spans="1:2" x14ac:dyDescent="0.15">
      <c r="A269" s="1"/>
      <c r="B269" s="1"/>
    </row>
    <row r="270" spans="1:2" x14ac:dyDescent="0.15">
      <c r="A270" s="1"/>
      <c r="B270" s="1"/>
    </row>
    <row r="271" spans="1:2" x14ac:dyDescent="0.15">
      <c r="A271" s="1"/>
      <c r="B271" s="1"/>
    </row>
    <row r="272" spans="1:2" x14ac:dyDescent="0.15">
      <c r="A272" s="1"/>
      <c r="B272" s="1"/>
    </row>
    <row r="273" spans="1:2" x14ac:dyDescent="0.15">
      <c r="A273" s="1"/>
      <c r="B273" s="1"/>
    </row>
    <row r="274" spans="1:2" x14ac:dyDescent="0.15">
      <c r="A274" s="1"/>
      <c r="B274" s="1"/>
    </row>
    <row r="275" spans="1:2" x14ac:dyDescent="0.15">
      <c r="A275" s="1"/>
      <c r="B275" s="1"/>
    </row>
    <row r="276" spans="1:2" x14ac:dyDescent="0.15">
      <c r="A276" s="1"/>
      <c r="B276" s="1"/>
    </row>
    <row r="277" spans="1:2" x14ac:dyDescent="0.15">
      <c r="A277" s="1"/>
      <c r="B277" s="1"/>
    </row>
    <row r="278" spans="1:2" x14ac:dyDescent="0.15">
      <c r="A278" s="1"/>
      <c r="B278" s="1"/>
    </row>
    <row r="279" spans="1:2" x14ac:dyDescent="0.15">
      <c r="A279" s="1"/>
      <c r="B279" s="1"/>
    </row>
    <row r="280" spans="1:2" x14ac:dyDescent="0.15">
      <c r="A280" s="1"/>
      <c r="B280" s="1"/>
    </row>
    <row r="281" spans="1:2" x14ac:dyDescent="0.15">
      <c r="A281" s="1"/>
      <c r="B281" s="1"/>
    </row>
    <row r="282" spans="1:2" x14ac:dyDescent="0.15">
      <c r="A282" s="1"/>
      <c r="B282" s="1"/>
    </row>
    <row r="283" spans="1:2" x14ac:dyDescent="0.15">
      <c r="A283" s="1"/>
      <c r="B283" s="1"/>
    </row>
    <row r="284" spans="1:2" x14ac:dyDescent="0.15">
      <c r="A284" s="1"/>
      <c r="B284" s="1"/>
    </row>
    <row r="285" spans="1:2" x14ac:dyDescent="0.15">
      <c r="A285" s="1"/>
      <c r="B285" s="1"/>
    </row>
    <row r="286" spans="1:2" x14ac:dyDescent="0.15">
      <c r="A286" s="1"/>
      <c r="B286" s="1"/>
    </row>
    <row r="287" spans="1:2" x14ac:dyDescent="0.15">
      <c r="A287" s="1"/>
      <c r="B287" s="1"/>
    </row>
    <row r="288" spans="1:2" x14ac:dyDescent="0.15">
      <c r="A288" s="1"/>
      <c r="B288" s="1"/>
    </row>
    <row r="289" spans="1:2" x14ac:dyDescent="0.15">
      <c r="A289" s="1"/>
      <c r="B289" s="1"/>
    </row>
    <row r="290" spans="1:2" x14ac:dyDescent="0.15">
      <c r="A290" s="1"/>
      <c r="B290" s="1"/>
    </row>
    <row r="291" spans="1:2" x14ac:dyDescent="0.15">
      <c r="A291" s="1"/>
      <c r="B291" s="1"/>
    </row>
    <row r="292" spans="1:2" x14ac:dyDescent="0.15">
      <c r="A292" s="1"/>
      <c r="B292" s="1"/>
    </row>
    <row r="293" spans="1:2" x14ac:dyDescent="0.15">
      <c r="A293" s="1"/>
      <c r="B293" s="1"/>
    </row>
    <row r="294" spans="1:2" x14ac:dyDescent="0.15">
      <c r="A294" s="1"/>
      <c r="B294" s="1"/>
    </row>
    <row r="295" spans="1:2" x14ac:dyDescent="0.15">
      <c r="A295" s="1"/>
      <c r="B295" s="1"/>
    </row>
    <row r="296" spans="1:2" x14ac:dyDescent="0.15">
      <c r="A296" s="1"/>
      <c r="B296" s="1"/>
    </row>
    <row r="297" spans="1:2" x14ac:dyDescent="0.15">
      <c r="A297" s="1"/>
      <c r="B297" s="1"/>
    </row>
    <row r="298" spans="1:2" x14ac:dyDescent="0.15">
      <c r="A298" s="1"/>
      <c r="B298" s="1"/>
    </row>
    <row r="299" spans="1:2" x14ac:dyDescent="0.15">
      <c r="A299" s="1"/>
      <c r="B299" s="1"/>
    </row>
    <row r="300" spans="1:2" x14ac:dyDescent="0.15">
      <c r="A300" s="1"/>
      <c r="B300" s="1"/>
    </row>
    <row r="301" spans="1:2" x14ac:dyDescent="0.15">
      <c r="A301" s="1"/>
      <c r="B301" s="1"/>
    </row>
    <row r="302" spans="1:2" x14ac:dyDescent="0.15">
      <c r="A302" s="1"/>
      <c r="B302" s="1"/>
    </row>
    <row r="303" spans="1:2" x14ac:dyDescent="0.15">
      <c r="A303" s="1"/>
      <c r="B303" s="1"/>
    </row>
    <row r="304" spans="1:2" x14ac:dyDescent="0.15">
      <c r="A304" s="1"/>
      <c r="B304" s="1"/>
    </row>
    <row r="305" spans="1:2" x14ac:dyDescent="0.15">
      <c r="A305" s="1"/>
      <c r="B305" s="1"/>
    </row>
    <row r="306" spans="1:2" x14ac:dyDescent="0.15">
      <c r="A306" s="1"/>
      <c r="B306" s="1"/>
    </row>
    <row r="307" spans="1:2" x14ac:dyDescent="0.15">
      <c r="A307" s="1"/>
      <c r="B307" s="1"/>
    </row>
    <row r="308" spans="1:2" x14ac:dyDescent="0.15">
      <c r="A308" s="1"/>
      <c r="B308" s="1"/>
    </row>
    <row r="309" spans="1:2" x14ac:dyDescent="0.15">
      <c r="A309" s="1"/>
      <c r="B309" s="1"/>
    </row>
    <row r="310" spans="1:2" x14ac:dyDescent="0.15">
      <c r="A310" s="1"/>
      <c r="B310" s="1"/>
    </row>
    <row r="311" spans="1:2" x14ac:dyDescent="0.15">
      <c r="A311" s="1"/>
      <c r="B311" s="1"/>
    </row>
    <row r="312" spans="1:2" x14ac:dyDescent="0.15">
      <c r="A312" s="1"/>
      <c r="B312" s="1"/>
    </row>
    <row r="313" spans="1:2" x14ac:dyDescent="0.15">
      <c r="A313" s="1"/>
      <c r="B313" s="1"/>
    </row>
    <row r="314" spans="1:2" x14ac:dyDescent="0.15">
      <c r="A314" s="1"/>
      <c r="B314" s="1"/>
    </row>
    <row r="315" spans="1:2" x14ac:dyDescent="0.15">
      <c r="A315" s="1"/>
      <c r="B315" s="1"/>
    </row>
    <row r="316" spans="1:2" x14ac:dyDescent="0.15">
      <c r="A316" s="1"/>
      <c r="B316" s="1"/>
    </row>
    <row r="317" spans="1:2" x14ac:dyDescent="0.15">
      <c r="A317" s="1"/>
      <c r="B317" s="1"/>
    </row>
    <row r="318" spans="1:2" x14ac:dyDescent="0.15">
      <c r="A318" s="1"/>
      <c r="B318" s="1"/>
    </row>
    <row r="319" spans="1:2" x14ac:dyDescent="0.15">
      <c r="A319" s="1"/>
      <c r="B319" s="1"/>
    </row>
    <row r="320" spans="1:2" x14ac:dyDescent="0.15">
      <c r="A320" s="1"/>
      <c r="B320" s="1"/>
    </row>
    <row r="321" spans="1:2" x14ac:dyDescent="0.15">
      <c r="A321" s="1"/>
      <c r="B321" s="1"/>
    </row>
    <row r="322" spans="1:2" x14ac:dyDescent="0.15">
      <c r="A322" s="1"/>
      <c r="B322" s="1"/>
    </row>
    <row r="323" spans="1:2" x14ac:dyDescent="0.15">
      <c r="A323" s="1"/>
      <c r="B323" s="1"/>
    </row>
    <row r="324" spans="1:2" x14ac:dyDescent="0.15">
      <c r="A324" s="1"/>
      <c r="B324" s="1"/>
    </row>
    <row r="325" spans="1:2" x14ac:dyDescent="0.15">
      <c r="A325" s="1"/>
      <c r="B325" s="1"/>
    </row>
    <row r="326" spans="1:2" x14ac:dyDescent="0.15">
      <c r="A326" s="1"/>
      <c r="B326" s="1"/>
    </row>
    <row r="327" spans="1:2" x14ac:dyDescent="0.15">
      <c r="A327" s="1"/>
      <c r="B327" s="1"/>
    </row>
    <row r="328" spans="1:2" x14ac:dyDescent="0.15">
      <c r="A328" s="1"/>
      <c r="B328" s="1"/>
    </row>
    <row r="329" spans="1:2" x14ac:dyDescent="0.15">
      <c r="A329" s="1"/>
      <c r="B329" s="1"/>
    </row>
    <row r="330" spans="1:2" x14ac:dyDescent="0.15">
      <c r="A330" s="1"/>
      <c r="B330" s="1"/>
    </row>
    <row r="331" spans="1:2" x14ac:dyDescent="0.15">
      <c r="A331" s="1"/>
      <c r="B331" s="1"/>
    </row>
    <row r="332" spans="1:2" x14ac:dyDescent="0.15">
      <c r="A332" s="1"/>
      <c r="B332" s="1"/>
    </row>
    <row r="333" spans="1:2" x14ac:dyDescent="0.15">
      <c r="A333" s="1"/>
      <c r="B333" s="1"/>
    </row>
    <row r="334" spans="1:2" x14ac:dyDescent="0.15">
      <c r="A334" s="1"/>
      <c r="B334" s="1"/>
    </row>
    <row r="335" spans="1:2" x14ac:dyDescent="0.15">
      <c r="A335" s="1"/>
      <c r="B335" s="1"/>
    </row>
    <row r="336" spans="1:2" x14ac:dyDescent="0.15">
      <c r="A336" s="1"/>
      <c r="B336" s="1"/>
    </row>
    <row r="337" spans="1:2" x14ac:dyDescent="0.15">
      <c r="A337" s="1"/>
      <c r="B337" s="1"/>
    </row>
    <row r="338" spans="1:2" x14ac:dyDescent="0.15">
      <c r="A338" s="1"/>
      <c r="B338" s="1"/>
    </row>
    <row r="339" spans="1:2" x14ac:dyDescent="0.15">
      <c r="A339" s="1"/>
      <c r="B339" s="1"/>
    </row>
    <row r="340" spans="1:2" x14ac:dyDescent="0.15">
      <c r="A340" s="1"/>
      <c r="B340" s="1"/>
    </row>
    <row r="341" spans="1:2" x14ac:dyDescent="0.15">
      <c r="A341" s="1"/>
      <c r="B341" s="1"/>
    </row>
    <row r="342" spans="1:2" x14ac:dyDescent="0.15">
      <c r="A342" s="1"/>
      <c r="B342" s="1"/>
    </row>
    <row r="343" spans="1:2" x14ac:dyDescent="0.15">
      <c r="A343" s="1"/>
      <c r="B343" s="1"/>
    </row>
    <row r="344" spans="1:2" x14ac:dyDescent="0.15">
      <c r="A344" s="1"/>
      <c r="B344" s="1"/>
    </row>
    <row r="345" spans="1:2" x14ac:dyDescent="0.15">
      <c r="A345" s="1"/>
      <c r="B345" s="1"/>
    </row>
    <row r="346" spans="1:2" x14ac:dyDescent="0.15">
      <c r="A346" s="1"/>
      <c r="B346" s="1"/>
    </row>
    <row r="347" spans="1:2" x14ac:dyDescent="0.15">
      <c r="A347" s="1"/>
      <c r="B347" s="1"/>
    </row>
    <row r="348" spans="1:2" x14ac:dyDescent="0.15">
      <c r="A348" s="1"/>
      <c r="B348" s="1"/>
    </row>
    <row r="349" spans="1:2" x14ac:dyDescent="0.15">
      <c r="A349" s="1"/>
      <c r="B349" s="1"/>
    </row>
    <row r="350" spans="1:2" x14ac:dyDescent="0.15">
      <c r="A350" s="1"/>
      <c r="B350" s="1"/>
    </row>
    <row r="351" spans="1:2" x14ac:dyDescent="0.15">
      <c r="A351" s="1"/>
      <c r="B351" s="1"/>
    </row>
    <row r="352" spans="1:2" x14ac:dyDescent="0.15">
      <c r="A352" s="1"/>
      <c r="B352" s="1"/>
    </row>
    <row r="353" spans="1:2" x14ac:dyDescent="0.15">
      <c r="A353" s="1"/>
      <c r="B353" s="1"/>
    </row>
    <row r="354" spans="1:2" x14ac:dyDescent="0.15">
      <c r="A354" s="1"/>
      <c r="B354" s="1"/>
    </row>
    <row r="355" spans="1:2" x14ac:dyDescent="0.15">
      <c r="A355" s="1"/>
      <c r="B355" s="1"/>
    </row>
    <row r="356" spans="1:2" x14ac:dyDescent="0.15">
      <c r="A356" s="1"/>
      <c r="B356" s="1"/>
    </row>
    <row r="357" spans="1:2" x14ac:dyDescent="0.15">
      <c r="A357" s="1"/>
      <c r="B357" s="1"/>
    </row>
    <row r="358" spans="1:2" x14ac:dyDescent="0.15">
      <c r="A358" s="1"/>
      <c r="B358" s="1"/>
    </row>
    <row r="359" spans="1:2" x14ac:dyDescent="0.15">
      <c r="A359" s="1"/>
      <c r="B359" s="1"/>
    </row>
    <row r="360" spans="1:2" x14ac:dyDescent="0.15">
      <c r="A360" s="1"/>
      <c r="B360" s="1"/>
    </row>
    <row r="361" spans="1:2" x14ac:dyDescent="0.15">
      <c r="A361" s="1"/>
      <c r="B361" s="1"/>
    </row>
    <row r="362" spans="1:2" x14ac:dyDescent="0.15">
      <c r="A362" s="1"/>
      <c r="B362" s="1"/>
    </row>
    <row r="363" spans="1:2" x14ac:dyDescent="0.15">
      <c r="A363" s="1"/>
      <c r="B363" s="1"/>
    </row>
    <row r="364" spans="1:2" x14ac:dyDescent="0.15">
      <c r="A364" s="1"/>
      <c r="B364" s="1"/>
    </row>
    <row r="365" spans="1:2" x14ac:dyDescent="0.15">
      <c r="A365" s="1"/>
      <c r="B365" s="1"/>
    </row>
    <row r="366" spans="1:2" x14ac:dyDescent="0.15">
      <c r="A366" s="1"/>
      <c r="B366" s="1"/>
    </row>
    <row r="367" spans="1:2" x14ac:dyDescent="0.15">
      <c r="A367" s="1"/>
      <c r="B367" s="1"/>
    </row>
    <row r="368" spans="1:2" x14ac:dyDescent="0.15">
      <c r="A368" s="1"/>
      <c r="B368" s="1"/>
    </row>
    <row r="369" spans="1:2" x14ac:dyDescent="0.15">
      <c r="A369" s="1"/>
      <c r="B369" s="1"/>
    </row>
    <row r="370" spans="1:2" x14ac:dyDescent="0.15">
      <c r="A370" s="1"/>
      <c r="B370" s="1"/>
    </row>
    <row r="371" spans="1:2" x14ac:dyDescent="0.15">
      <c r="A371" s="1"/>
      <c r="B371" s="1"/>
    </row>
    <row r="372" spans="1:2" x14ac:dyDescent="0.15">
      <c r="A372" s="1"/>
      <c r="B372" s="1"/>
    </row>
    <row r="373" spans="1:2" x14ac:dyDescent="0.15">
      <c r="A373" s="1"/>
      <c r="B373" s="1"/>
    </row>
    <row r="374" spans="1:2" x14ac:dyDescent="0.15">
      <c r="A374" s="1"/>
      <c r="B374" s="1"/>
    </row>
    <row r="375" spans="1:2" x14ac:dyDescent="0.15">
      <c r="A375" s="1"/>
      <c r="B375" s="1"/>
    </row>
    <row r="376" spans="1:2" x14ac:dyDescent="0.15">
      <c r="A376" s="1"/>
      <c r="B376" s="1"/>
    </row>
    <row r="377" spans="1:2" x14ac:dyDescent="0.15">
      <c r="A377" s="1"/>
      <c r="B377" s="1"/>
    </row>
    <row r="378" spans="1:2" x14ac:dyDescent="0.15">
      <c r="A378" s="1"/>
      <c r="B378" s="1"/>
    </row>
    <row r="379" spans="1:2" x14ac:dyDescent="0.15">
      <c r="A379" s="1"/>
      <c r="B379" s="1"/>
    </row>
    <row r="380" spans="1:2" x14ac:dyDescent="0.15">
      <c r="A380" s="1"/>
      <c r="B380" s="1"/>
    </row>
    <row r="381" spans="1:2" x14ac:dyDescent="0.15">
      <c r="A381" s="1"/>
      <c r="B381" s="1"/>
    </row>
    <row r="382" spans="1:2" x14ac:dyDescent="0.15">
      <c r="A382" s="1"/>
      <c r="B382" s="1"/>
    </row>
    <row r="383" spans="1:2" x14ac:dyDescent="0.15">
      <c r="A383" s="1"/>
      <c r="B383" s="1"/>
    </row>
    <row r="384" spans="1:2" x14ac:dyDescent="0.15">
      <c r="A384" s="1"/>
      <c r="B384" s="1"/>
    </row>
    <row r="385" spans="1:2" x14ac:dyDescent="0.15">
      <c r="A385" s="1"/>
      <c r="B385" s="1"/>
    </row>
    <row r="386" spans="1:2" x14ac:dyDescent="0.15">
      <c r="A386" s="1"/>
      <c r="B386" s="1"/>
    </row>
    <row r="387" spans="1:2" x14ac:dyDescent="0.15">
      <c r="A387" s="1"/>
      <c r="B387" s="1"/>
    </row>
    <row r="388" spans="1:2" x14ac:dyDescent="0.15">
      <c r="A388" s="1"/>
      <c r="B388" s="1"/>
    </row>
    <row r="389" spans="1:2" x14ac:dyDescent="0.15">
      <c r="A389" s="1"/>
      <c r="B389" s="1"/>
    </row>
    <row r="390" spans="1:2" x14ac:dyDescent="0.15">
      <c r="A390" s="1"/>
      <c r="B390" s="1"/>
    </row>
    <row r="391" spans="1:2" x14ac:dyDescent="0.15">
      <c r="A391" s="1"/>
      <c r="B391" s="1"/>
    </row>
    <row r="392" spans="1:2" x14ac:dyDescent="0.15">
      <c r="A392" s="1"/>
      <c r="B392" s="1"/>
    </row>
    <row r="393" spans="1:2" x14ac:dyDescent="0.15">
      <c r="A393" s="1"/>
      <c r="B393" s="1"/>
    </row>
    <row r="394" spans="1:2" x14ac:dyDescent="0.15">
      <c r="A394" s="1"/>
      <c r="B394" s="1"/>
    </row>
    <row r="395" spans="1:2" x14ac:dyDescent="0.15">
      <c r="A395" s="1"/>
      <c r="B395" s="1"/>
    </row>
    <row r="396" spans="1:2" x14ac:dyDescent="0.15">
      <c r="A396" s="1"/>
      <c r="B396" s="1"/>
    </row>
    <row r="397" spans="1:2" x14ac:dyDescent="0.15">
      <c r="A397" s="1"/>
      <c r="B397" s="1"/>
    </row>
    <row r="398" spans="1:2" x14ac:dyDescent="0.15">
      <c r="A398" s="1"/>
      <c r="B398" s="1"/>
    </row>
    <row r="399" spans="1:2" x14ac:dyDescent="0.15">
      <c r="A399" s="1"/>
      <c r="B399" s="1"/>
    </row>
    <row r="400" spans="1:2" x14ac:dyDescent="0.15">
      <c r="A400" s="1"/>
      <c r="B400" s="1"/>
    </row>
    <row r="401" spans="1:2" x14ac:dyDescent="0.15">
      <c r="A401" s="1"/>
      <c r="B401" s="1"/>
    </row>
    <row r="402" spans="1:2" x14ac:dyDescent="0.15">
      <c r="A402" s="1"/>
      <c r="B402" s="1"/>
    </row>
    <row r="403" spans="1:2" x14ac:dyDescent="0.15">
      <c r="A403" s="1"/>
      <c r="B403" s="1"/>
    </row>
    <row r="404" spans="1:2" x14ac:dyDescent="0.15">
      <c r="A404" s="1"/>
      <c r="B404" s="1"/>
    </row>
    <row r="405" spans="1:2" x14ac:dyDescent="0.15">
      <c r="A405" s="1"/>
      <c r="B405" s="1"/>
    </row>
    <row r="406" spans="1:2" x14ac:dyDescent="0.15">
      <c r="A406" s="1"/>
      <c r="B406" s="1"/>
    </row>
    <row r="407" spans="1:2" x14ac:dyDescent="0.15">
      <c r="A407" s="1"/>
      <c r="B407" s="1"/>
    </row>
    <row r="408" spans="1:2" x14ac:dyDescent="0.15">
      <c r="A408" s="1"/>
      <c r="B408" s="1"/>
    </row>
    <row r="409" spans="1:2" x14ac:dyDescent="0.15">
      <c r="A409" s="1"/>
      <c r="B409" s="1"/>
    </row>
    <row r="410" spans="1:2" x14ac:dyDescent="0.15">
      <c r="A410" s="1"/>
      <c r="B410" s="1"/>
    </row>
    <row r="411" spans="1:2" x14ac:dyDescent="0.15">
      <c r="A411" s="1"/>
      <c r="B411" s="1"/>
    </row>
    <row r="412" spans="1:2" x14ac:dyDescent="0.15">
      <c r="A412" s="1"/>
      <c r="B412" s="1"/>
    </row>
    <row r="413" spans="1:2" x14ac:dyDescent="0.15">
      <c r="A413" s="1"/>
      <c r="B413" s="1"/>
    </row>
    <row r="414" spans="1:2" x14ac:dyDescent="0.15">
      <c r="A414" s="1"/>
      <c r="B414" s="1"/>
    </row>
    <row r="415" spans="1:2" x14ac:dyDescent="0.15">
      <c r="A415" s="1"/>
      <c r="B415" s="1"/>
    </row>
    <row r="416" spans="1:2" x14ac:dyDescent="0.15">
      <c r="A416" s="1"/>
      <c r="B416" s="1"/>
    </row>
    <row r="417" spans="1:2" x14ac:dyDescent="0.15">
      <c r="A417" s="1"/>
      <c r="B417" s="1"/>
    </row>
    <row r="418" spans="1:2" x14ac:dyDescent="0.15">
      <c r="A418" s="1"/>
      <c r="B418" s="1"/>
    </row>
    <row r="419" spans="1:2" x14ac:dyDescent="0.15">
      <c r="A419" s="1"/>
      <c r="B419" s="1"/>
    </row>
    <row r="420" spans="1:2" x14ac:dyDescent="0.15">
      <c r="A420" s="1"/>
      <c r="B420" s="1"/>
    </row>
    <row r="421" spans="1:2" x14ac:dyDescent="0.15">
      <c r="A421" s="1"/>
      <c r="B421" s="1"/>
    </row>
    <row r="422" spans="1:2" x14ac:dyDescent="0.15">
      <c r="A422" s="1"/>
      <c r="B422" s="1"/>
    </row>
    <row r="423" spans="1:2" x14ac:dyDescent="0.15">
      <c r="A423" s="1"/>
      <c r="B423" s="1"/>
    </row>
    <row r="424" spans="1:2" x14ac:dyDescent="0.15">
      <c r="A424" s="1"/>
      <c r="B424" s="1"/>
    </row>
    <row r="425" spans="1:2" x14ac:dyDescent="0.15">
      <c r="A425" s="1"/>
      <c r="B425" s="1"/>
    </row>
    <row r="426" spans="1:2" x14ac:dyDescent="0.15">
      <c r="A426" s="1"/>
      <c r="B426" s="1"/>
    </row>
    <row r="427" spans="1:2" x14ac:dyDescent="0.15">
      <c r="A427" s="1"/>
      <c r="B427" s="1"/>
    </row>
    <row r="428" spans="1:2" x14ac:dyDescent="0.15">
      <c r="A428" s="1"/>
      <c r="B428" s="1"/>
    </row>
    <row r="429" spans="1:2" x14ac:dyDescent="0.15">
      <c r="A429" s="1"/>
      <c r="B429" s="1"/>
    </row>
    <row r="430" spans="1:2" x14ac:dyDescent="0.15">
      <c r="A430" s="1"/>
      <c r="B430" s="1"/>
    </row>
    <row r="431" spans="1:2" x14ac:dyDescent="0.15">
      <c r="A431" s="1"/>
      <c r="B431" s="1"/>
    </row>
    <row r="432" spans="1:2" x14ac:dyDescent="0.15">
      <c r="A432" s="1"/>
      <c r="B432" s="1"/>
    </row>
    <row r="433" spans="1:2" x14ac:dyDescent="0.15">
      <c r="A433" s="1"/>
      <c r="B433" s="1"/>
    </row>
    <row r="434" spans="1:2" x14ac:dyDescent="0.15">
      <c r="A434" s="1"/>
      <c r="B434" s="1"/>
    </row>
    <row r="435" spans="1:2" x14ac:dyDescent="0.15">
      <c r="A435" s="1"/>
      <c r="B435" s="1"/>
    </row>
    <row r="436" spans="1:2" x14ac:dyDescent="0.15">
      <c r="A436" s="1"/>
      <c r="B436" s="1"/>
    </row>
    <row r="437" spans="1:2" x14ac:dyDescent="0.15">
      <c r="A437" s="1"/>
      <c r="B437" s="1"/>
    </row>
    <row r="438" spans="1:2" x14ac:dyDescent="0.15">
      <c r="A438" s="1"/>
      <c r="B438" s="1"/>
    </row>
    <row r="439" spans="1:2" x14ac:dyDescent="0.15">
      <c r="A439" s="1"/>
      <c r="B439" s="1"/>
    </row>
    <row r="440" spans="1:2" x14ac:dyDescent="0.15">
      <c r="A440" s="1"/>
      <c r="B440" s="1"/>
    </row>
    <row r="441" spans="1:2" x14ac:dyDescent="0.15">
      <c r="A441" s="1"/>
      <c r="B441" s="1"/>
    </row>
    <row r="442" spans="1:2" x14ac:dyDescent="0.15">
      <c r="A442" s="1"/>
      <c r="B442" s="1"/>
    </row>
    <row r="443" spans="1:2" x14ac:dyDescent="0.15">
      <c r="A443" s="1"/>
      <c r="B443" s="1"/>
    </row>
    <row r="444" spans="1:2" x14ac:dyDescent="0.15">
      <c r="A444" s="1"/>
      <c r="B444" s="1"/>
    </row>
    <row r="445" spans="1:2" x14ac:dyDescent="0.15">
      <c r="A445" s="1"/>
      <c r="B445" s="1"/>
    </row>
    <row r="446" spans="1:2" x14ac:dyDescent="0.15">
      <c r="A446" s="1"/>
      <c r="B446" s="1"/>
    </row>
    <row r="447" spans="1:2" x14ac:dyDescent="0.15">
      <c r="A447" s="1"/>
      <c r="B447" s="1"/>
    </row>
    <row r="448" spans="1:2" x14ac:dyDescent="0.15">
      <c r="A448" s="1"/>
      <c r="B448" s="1"/>
    </row>
    <row r="449" spans="1:2" x14ac:dyDescent="0.15">
      <c r="A449" s="1"/>
      <c r="B449" s="1"/>
    </row>
    <row r="450" spans="1:2" x14ac:dyDescent="0.15">
      <c r="A450" s="1"/>
      <c r="B450" s="1"/>
    </row>
    <row r="451" spans="1:2" x14ac:dyDescent="0.15">
      <c r="A451" s="1"/>
      <c r="B451" s="1"/>
    </row>
    <row r="452" spans="1:2" x14ac:dyDescent="0.15">
      <c r="A452" s="1"/>
      <c r="B452" s="1"/>
    </row>
    <row r="453" spans="1:2" x14ac:dyDescent="0.15">
      <c r="A453" s="1"/>
      <c r="B453" s="1"/>
    </row>
    <row r="454" spans="1:2" x14ac:dyDescent="0.15">
      <c r="A454" s="1"/>
      <c r="B454" s="1"/>
    </row>
    <row r="455" spans="1:2" x14ac:dyDescent="0.15">
      <c r="A455" s="1"/>
      <c r="B455" s="1"/>
    </row>
    <row r="456" spans="1:2" x14ac:dyDescent="0.15">
      <c r="A456" s="1"/>
      <c r="B456" s="1"/>
    </row>
    <row r="457" spans="1:2" x14ac:dyDescent="0.15">
      <c r="A457" s="1"/>
      <c r="B457" s="1"/>
    </row>
    <row r="458" spans="1:2" x14ac:dyDescent="0.15">
      <c r="A458" s="1"/>
      <c r="B458" s="1"/>
    </row>
    <row r="459" spans="1:2" x14ac:dyDescent="0.15">
      <c r="A459" s="1"/>
      <c r="B459" s="1"/>
    </row>
    <row r="460" spans="1:2" x14ac:dyDescent="0.15">
      <c r="A460" s="1"/>
      <c r="B460" s="1"/>
    </row>
    <row r="461" spans="1:2" x14ac:dyDescent="0.15">
      <c r="A461" s="1"/>
      <c r="B461" s="1"/>
    </row>
    <row r="462" spans="1:2" x14ac:dyDescent="0.15">
      <c r="A462" s="1"/>
      <c r="B462" s="1"/>
    </row>
    <row r="463" spans="1:2" x14ac:dyDescent="0.15">
      <c r="A463" s="1"/>
      <c r="B463" s="1"/>
    </row>
    <row r="464" spans="1:2" x14ac:dyDescent="0.15">
      <c r="A464" s="1"/>
      <c r="B464" s="1"/>
    </row>
    <row r="465" spans="1:2" x14ac:dyDescent="0.15">
      <c r="A465" s="1"/>
      <c r="B465" s="1"/>
    </row>
    <row r="466" spans="1:2" x14ac:dyDescent="0.15">
      <c r="A466" s="1"/>
      <c r="B466" s="1"/>
    </row>
    <row r="467" spans="1:2" x14ac:dyDescent="0.15">
      <c r="A467" s="1"/>
      <c r="B467" s="1"/>
    </row>
    <row r="468" spans="1:2" x14ac:dyDescent="0.15">
      <c r="A468" s="1"/>
      <c r="B468" s="1"/>
    </row>
    <row r="469" spans="1:2" x14ac:dyDescent="0.15">
      <c r="A469" s="1"/>
      <c r="B469" s="1"/>
    </row>
    <row r="470" spans="1:2" x14ac:dyDescent="0.15">
      <c r="A470" s="1"/>
      <c r="B470" s="1"/>
    </row>
    <row r="471" spans="1:2" x14ac:dyDescent="0.15">
      <c r="A471" s="1"/>
      <c r="B471" s="1"/>
    </row>
    <row r="472" spans="1:2" x14ac:dyDescent="0.15">
      <c r="A472" s="1"/>
      <c r="B472" s="1"/>
    </row>
    <row r="473" spans="1:2" x14ac:dyDescent="0.15">
      <c r="A473" s="1"/>
      <c r="B473" s="1"/>
    </row>
    <row r="474" spans="1:2" x14ac:dyDescent="0.15">
      <c r="A474" s="1"/>
      <c r="B474" s="1"/>
    </row>
    <row r="475" spans="1:2" x14ac:dyDescent="0.15">
      <c r="A475" s="1"/>
      <c r="B475" s="1"/>
    </row>
    <row r="476" spans="1:2" x14ac:dyDescent="0.15">
      <c r="A476" s="1"/>
      <c r="B476" s="1"/>
    </row>
    <row r="477" spans="1:2" x14ac:dyDescent="0.15">
      <c r="A477" s="1"/>
      <c r="B477" s="1"/>
    </row>
    <row r="478" spans="1:2" x14ac:dyDescent="0.15">
      <c r="A478" s="1"/>
      <c r="B478" s="1"/>
    </row>
    <row r="479" spans="1:2" x14ac:dyDescent="0.15">
      <c r="A479" s="1"/>
      <c r="B479" s="1"/>
    </row>
    <row r="480" spans="1:2" x14ac:dyDescent="0.15">
      <c r="A480" s="1"/>
      <c r="B480" s="1"/>
    </row>
    <row r="481" spans="1:2" x14ac:dyDescent="0.15">
      <c r="A481" s="1"/>
      <c r="B481" s="1"/>
    </row>
    <row r="482" spans="1:2" x14ac:dyDescent="0.15">
      <c r="A482" s="1"/>
      <c r="B482" s="1"/>
    </row>
    <row r="483" spans="1:2" x14ac:dyDescent="0.15">
      <c r="A483" s="1"/>
      <c r="B483" s="1"/>
    </row>
    <row r="484" spans="1:2" x14ac:dyDescent="0.15">
      <c r="A484" s="1"/>
      <c r="B484" s="1"/>
    </row>
    <row r="485" spans="1:2" x14ac:dyDescent="0.15">
      <c r="A485" s="1"/>
      <c r="B485" s="1"/>
    </row>
    <row r="486" spans="1:2" x14ac:dyDescent="0.15">
      <c r="A486" s="1"/>
      <c r="B486" s="1"/>
    </row>
    <row r="487" spans="1:2" x14ac:dyDescent="0.15">
      <c r="A487" s="1"/>
      <c r="B487" s="1"/>
    </row>
    <row r="488" spans="1:2" x14ac:dyDescent="0.15">
      <c r="A488" s="1"/>
      <c r="B488" s="1"/>
    </row>
    <row r="489" spans="1:2" x14ac:dyDescent="0.15">
      <c r="A489" s="1"/>
      <c r="B489" s="1"/>
    </row>
    <row r="490" spans="1:2" x14ac:dyDescent="0.15">
      <c r="A490" s="1"/>
      <c r="B490" s="1"/>
    </row>
    <row r="491" spans="1:2" x14ac:dyDescent="0.15">
      <c r="A491" s="1"/>
      <c r="B491" s="1"/>
    </row>
    <row r="492" spans="1:2" x14ac:dyDescent="0.15">
      <c r="A492" s="1"/>
      <c r="B492" s="1"/>
    </row>
    <row r="493" spans="1:2" x14ac:dyDescent="0.15">
      <c r="A493" s="1"/>
      <c r="B493" s="1"/>
    </row>
    <row r="494" spans="1:2" x14ac:dyDescent="0.15">
      <c r="A494" s="1"/>
      <c r="B494" s="1"/>
    </row>
    <row r="495" spans="1:2" x14ac:dyDescent="0.15">
      <c r="A495" s="1"/>
      <c r="B495" s="1"/>
    </row>
    <row r="496" spans="1:2" x14ac:dyDescent="0.15">
      <c r="A496" s="1"/>
      <c r="B496" s="1"/>
    </row>
    <row r="497" spans="1:2" x14ac:dyDescent="0.15">
      <c r="A497" s="1"/>
      <c r="B497" s="1"/>
    </row>
    <row r="498" spans="1:2" x14ac:dyDescent="0.15">
      <c r="A498" s="1"/>
      <c r="B498" s="1"/>
    </row>
    <row r="499" spans="1:2" x14ac:dyDescent="0.15">
      <c r="A499" s="1"/>
      <c r="B499" s="1"/>
    </row>
    <row r="500" spans="1:2" x14ac:dyDescent="0.15">
      <c r="A500" s="1"/>
      <c r="B500" s="1"/>
    </row>
    <row r="501" spans="1:2" x14ac:dyDescent="0.15">
      <c r="A501" s="1"/>
      <c r="B501" s="1"/>
    </row>
    <row r="502" spans="1:2" x14ac:dyDescent="0.15">
      <c r="A502" s="1"/>
      <c r="B502" s="1"/>
    </row>
    <row r="503" spans="1:2" x14ac:dyDescent="0.15">
      <c r="A503" s="1"/>
      <c r="B503" s="1"/>
    </row>
    <row r="504" spans="1:2" x14ac:dyDescent="0.15">
      <c r="A504" s="1"/>
      <c r="B504" s="1"/>
    </row>
    <row r="505" spans="1:2" x14ac:dyDescent="0.15">
      <c r="A505" s="1"/>
      <c r="B505" s="1"/>
    </row>
    <row r="506" spans="1:2" x14ac:dyDescent="0.15">
      <c r="A506" s="1"/>
      <c r="B506" s="1"/>
    </row>
    <row r="507" spans="1:2" x14ac:dyDescent="0.15">
      <c r="A507" s="1"/>
      <c r="B507" s="1"/>
    </row>
    <row r="508" spans="1:2" x14ac:dyDescent="0.15">
      <c r="A508" s="1"/>
      <c r="B508" s="1"/>
    </row>
    <row r="509" spans="1:2" x14ac:dyDescent="0.15">
      <c r="A509" s="1"/>
      <c r="B509" s="1"/>
    </row>
    <row r="510" spans="1:2" x14ac:dyDescent="0.15">
      <c r="A510" s="1"/>
      <c r="B510" s="1"/>
    </row>
    <row r="511" spans="1:2" x14ac:dyDescent="0.15">
      <c r="A511" s="1"/>
      <c r="B511" s="1"/>
    </row>
    <row r="512" spans="1:2" x14ac:dyDescent="0.15">
      <c r="A512" s="1"/>
      <c r="B512" s="1"/>
    </row>
    <row r="513" spans="1:2" x14ac:dyDescent="0.15">
      <c r="A513" s="1"/>
      <c r="B513" s="1"/>
    </row>
    <row r="514" spans="1:2" x14ac:dyDescent="0.15">
      <c r="A514" s="1"/>
      <c r="B514" s="1"/>
    </row>
    <row r="515" spans="1:2" x14ac:dyDescent="0.15">
      <c r="A515" s="1"/>
      <c r="B515" s="1"/>
    </row>
    <row r="516" spans="1:2" x14ac:dyDescent="0.15">
      <c r="A516" s="1"/>
      <c r="B516" s="1"/>
    </row>
    <row r="517" spans="1:2" x14ac:dyDescent="0.15">
      <c r="A517" s="1"/>
      <c r="B517" s="1"/>
    </row>
    <row r="518" spans="1:2" x14ac:dyDescent="0.15">
      <c r="A518" s="1"/>
      <c r="B518" s="1"/>
    </row>
    <row r="519" spans="1:2" x14ac:dyDescent="0.15">
      <c r="A519" s="1"/>
      <c r="B519" s="1"/>
    </row>
    <row r="520" spans="1:2" x14ac:dyDescent="0.15">
      <c r="A520" s="1"/>
      <c r="B520" s="1"/>
    </row>
    <row r="521" spans="1:2" x14ac:dyDescent="0.15">
      <c r="A521" s="1"/>
      <c r="B521" s="1"/>
    </row>
    <row r="522" spans="1:2" x14ac:dyDescent="0.15">
      <c r="A522" s="1"/>
      <c r="B522" s="1"/>
    </row>
    <row r="523" spans="1:2" x14ac:dyDescent="0.15">
      <c r="A523" s="1"/>
      <c r="B523" s="1"/>
    </row>
    <row r="524" spans="1:2" x14ac:dyDescent="0.15">
      <c r="A524" s="1"/>
      <c r="B524" s="1"/>
    </row>
    <row r="525" spans="1:2" x14ac:dyDescent="0.15">
      <c r="A525" s="1"/>
      <c r="B525" s="1"/>
    </row>
    <row r="526" spans="1:2" x14ac:dyDescent="0.15">
      <c r="A526" s="1"/>
      <c r="B526" s="1"/>
    </row>
    <row r="527" spans="1:2" x14ac:dyDescent="0.15">
      <c r="A527" s="1"/>
      <c r="B527" s="1"/>
    </row>
    <row r="528" spans="1:2" x14ac:dyDescent="0.15">
      <c r="A528" s="1"/>
      <c r="B528" s="1"/>
    </row>
    <row r="529" spans="1:2" x14ac:dyDescent="0.15">
      <c r="A529" s="1"/>
      <c r="B529" s="1"/>
    </row>
    <row r="530" spans="1:2" x14ac:dyDescent="0.15">
      <c r="A530" s="1"/>
      <c r="B530" s="1"/>
    </row>
    <row r="531" spans="1:2" x14ac:dyDescent="0.15">
      <c r="A531" s="1"/>
      <c r="B531" s="1"/>
    </row>
    <row r="532" spans="1:2" x14ac:dyDescent="0.15">
      <c r="A532" s="1"/>
      <c r="B532" s="1"/>
    </row>
    <row r="533" spans="1:2" x14ac:dyDescent="0.15">
      <c r="A533" s="1"/>
      <c r="B533" s="1"/>
    </row>
    <row r="534" spans="1:2" x14ac:dyDescent="0.15">
      <c r="A534" s="1"/>
      <c r="B534" s="1"/>
    </row>
    <row r="535" spans="1:2" x14ac:dyDescent="0.15">
      <c r="A535" s="1"/>
      <c r="B535" s="1"/>
    </row>
    <row r="536" spans="1:2" x14ac:dyDescent="0.15">
      <c r="A536" s="1"/>
      <c r="B536" s="1"/>
    </row>
    <row r="537" spans="1:2" x14ac:dyDescent="0.15">
      <c r="A537" s="1"/>
      <c r="B537" s="1"/>
    </row>
    <row r="538" spans="1:2" x14ac:dyDescent="0.15">
      <c r="A538" s="1"/>
      <c r="B538" s="1"/>
    </row>
    <row r="539" spans="1:2" x14ac:dyDescent="0.15">
      <c r="A539" s="1"/>
      <c r="B539" s="1"/>
    </row>
    <row r="540" spans="1:2" x14ac:dyDescent="0.15">
      <c r="A540" s="1"/>
      <c r="B540" s="1"/>
    </row>
    <row r="541" spans="1:2" x14ac:dyDescent="0.15">
      <c r="A541" s="1"/>
      <c r="B541" s="1"/>
    </row>
    <row r="542" spans="1:2" x14ac:dyDescent="0.15">
      <c r="A542" s="1"/>
      <c r="B542" s="1"/>
    </row>
    <row r="543" spans="1:2" x14ac:dyDescent="0.15">
      <c r="A543" s="1"/>
      <c r="B543" s="1"/>
    </row>
    <row r="544" spans="1:2" x14ac:dyDescent="0.15">
      <c r="A544" s="1"/>
      <c r="B544" s="1"/>
    </row>
    <row r="545" spans="1:2" x14ac:dyDescent="0.15">
      <c r="A545" s="1"/>
      <c r="B545" s="1"/>
    </row>
    <row r="546" spans="1:2" x14ac:dyDescent="0.15">
      <c r="A546" s="1"/>
      <c r="B546" s="1"/>
    </row>
    <row r="547" spans="1:2" x14ac:dyDescent="0.15">
      <c r="A547" s="1"/>
      <c r="B547" s="1"/>
    </row>
    <row r="548" spans="1:2" x14ac:dyDescent="0.15">
      <c r="A548" s="1"/>
      <c r="B548" s="1"/>
    </row>
    <row r="549" spans="1:2" x14ac:dyDescent="0.15">
      <c r="A549" s="1"/>
      <c r="B549" s="1"/>
    </row>
    <row r="550" spans="1:2" x14ac:dyDescent="0.15">
      <c r="A550" s="1"/>
      <c r="B550" s="1"/>
    </row>
    <row r="551" spans="1:2" x14ac:dyDescent="0.15">
      <c r="A551" s="1"/>
      <c r="B551" s="1"/>
    </row>
    <row r="552" spans="1:2" x14ac:dyDescent="0.15">
      <c r="A552" s="1"/>
      <c r="B552" s="1"/>
    </row>
    <row r="553" spans="1:2" x14ac:dyDescent="0.15">
      <c r="A553" s="1"/>
      <c r="B553" s="1"/>
    </row>
    <row r="554" spans="1:2" x14ac:dyDescent="0.15">
      <c r="A554" s="1"/>
      <c r="B554" s="1"/>
    </row>
    <row r="555" spans="1:2" x14ac:dyDescent="0.15">
      <c r="A555" s="1"/>
      <c r="B555" s="1"/>
    </row>
    <row r="556" spans="1:2" x14ac:dyDescent="0.15">
      <c r="A556" s="1"/>
      <c r="B556" s="1"/>
    </row>
    <row r="557" spans="1:2" x14ac:dyDescent="0.15">
      <c r="A557" s="1"/>
      <c r="B557" s="1"/>
    </row>
    <row r="558" spans="1:2" x14ac:dyDescent="0.15">
      <c r="A558" s="1"/>
      <c r="B558" s="1"/>
    </row>
    <row r="559" spans="1:2" x14ac:dyDescent="0.15">
      <c r="A559" s="1"/>
      <c r="B559" s="1"/>
    </row>
    <row r="560" spans="1:2" x14ac:dyDescent="0.15">
      <c r="A560" s="1"/>
      <c r="B560" s="1"/>
    </row>
    <row r="561" spans="1:2" x14ac:dyDescent="0.15">
      <c r="A561" s="1"/>
      <c r="B561" s="1"/>
    </row>
    <row r="562" spans="1:2" x14ac:dyDescent="0.15">
      <c r="A562" s="1"/>
      <c r="B562" s="1"/>
    </row>
    <row r="563" spans="1:2" x14ac:dyDescent="0.15">
      <c r="A563" s="1"/>
      <c r="B563" s="1"/>
    </row>
    <row r="564" spans="1:2" x14ac:dyDescent="0.15">
      <c r="A564" s="1"/>
      <c r="B564" s="1"/>
    </row>
    <row r="565" spans="1:2" x14ac:dyDescent="0.15">
      <c r="A565" s="1"/>
      <c r="B565" s="1"/>
    </row>
    <row r="566" spans="1:2" x14ac:dyDescent="0.15">
      <c r="A566" s="1"/>
      <c r="B566" s="1"/>
    </row>
    <row r="567" spans="1:2" x14ac:dyDescent="0.15">
      <c r="A567" s="1"/>
      <c r="B567" s="1"/>
    </row>
    <row r="568" spans="1:2" x14ac:dyDescent="0.15">
      <c r="A568" s="1"/>
      <c r="B568" s="1"/>
    </row>
    <row r="569" spans="1:2" x14ac:dyDescent="0.15">
      <c r="A569" s="1"/>
      <c r="B569" s="1"/>
    </row>
    <row r="570" spans="1:2" x14ac:dyDescent="0.15">
      <c r="A570" s="1"/>
      <c r="B570" s="1"/>
    </row>
    <row r="571" spans="1:2" x14ac:dyDescent="0.15">
      <c r="A571" s="1"/>
      <c r="B571" s="1"/>
    </row>
    <row r="572" spans="1:2" x14ac:dyDescent="0.15">
      <c r="A572" s="1"/>
      <c r="B572" s="1"/>
    </row>
    <row r="573" spans="1:2" x14ac:dyDescent="0.15">
      <c r="A573" s="1"/>
      <c r="B573" s="1"/>
    </row>
    <row r="574" spans="1:2" x14ac:dyDescent="0.15">
      <c r="A574" s="1"/>
      <c r="B574" s="1"/>
    </row>
    <row r="575" spans="1:2" x14ac:dyDescent="0.15">
      <c r="A575" s="1"/>
      <c r="B575" s="1"/>
    </row>
    <row r="576" spans="1:2" x14ac:dyDescent="0.15">
      <c r="A576" s="1"/>
      <c r="B576" s="1"/>
    </row>
    <row r="577" spans="1:2" x14ac:dyDescent="0.15">
      <c r="A577" s="1"/>
      <c r="B577" s="1"/>
    </row>
    <row r="578" spans="1:2" x14ac:dyDescent="0.15">
      <c r="A578" s="1"/>
      <c r="B578" s="1"/>
    </row>
    <row r="579" spans="1:2" x14ac:dyDescent="0.15">
      <c r="A579" s="1"/>
      <c r="B579" s="1"/>
    </row>
    <row r="580" spans="1:2" x14ac:dyDescent="0.15">
      <c r="A580" s="1"/>
      <c r="B580" s="1"/>
    </row>
    <row r="581" spans="1:2" x14ac:dyDescent="0.15">
      <c r="A581" s="1"/>
      <c r="B581" s="1"/>
    </row>
    <row r="582" spans="1:2" x14ac:dyDescent="0.15">
      <c r="A582" s="1"/>
      <c r="B582" s="1"/>
    </row>
    <row r="583" spans="1:2" x14ac:dyDescent="0.15">
      <c r="A583" s="1"/>
      <c r="B583" s="1"/>
    </row>
    <row r="584" spans="1:2" x14ac:dyDescent="0.15">
      <c r="A584" s="1"/>
      <c r="B584" s="1"/>
    </row>
    <row r="585" spans="1:2" x14ac:dyDescent="0.15">
      <c r="A585" s="1"/>
      <c r="B585" s="1"/>
    </row>
    <row r="586" spans="1:2" x14ac:dyDescent="0.15">
      <c r="A586" s="1"/>
      <c r="B586" s="1"/>
    </row>
    <row r="587" spans="1:2" x14ac:dyDescent="0.15">
      <c r="A587" s="1"/>
      <c r="B587" s="1"/>
    </row>
    <row r="588" spans="1:2" x14ac:dyDescent="0.15">
      <c r="A588" s="1"/>
      <c r="B588" s="1"/>
    </row>
    <row r="589" spans="1:2" x14ac:dyDescent="0.15">
      <c r="A589" s="1"/>
      <c r="B589" s="1"/>
    </row>
    <row r="590" spans="1:2" x14ac:dyDescent="0.15">
      <c r="A590" s="1"/>
      <c r="B590" s="1"/>
    </row>
    <row r="591" spans="1:2" x14ac:dyDescent="0.15">
      <c r="A591" s="1"/>
      <c r="B591" s="1"/>
    </row>
    <row r="592" spans="1:2" x14ac:dyDescent="0.15">
      <c r="A592" s="1"/>
      <c r="B592" s="1"/>
    </row>
    <row r="593" spans="1:2" x14ac:dyDescent="0.15">
      <c r="A593" s="1"/>
      <c r="B593" s="1"/>
    </row>
    <row r="594" spans="1:2" x14ac:dyDescent="0.15">
      <c r="A594" s="1"/>
      <c r="B594" s="1"/>
    </row>
    <row r="595" spans="1:2" x14ac:dyDescent="0.15">
      <c r="A595" s="1"/>
      <c r="B595" s="1"/>
    </row>
    <row r="596" spans="1:2" x14ac:dyDescent="0.15">
      <c r="A596" s="1"/>
      <c r="B596" s="1"/>
    </row>
    <row r="597" spans="1:2" x14ac:dyDescent="0.15">
      <c r="A597" s="1"/>
      <c r="B597" s="1"/>
    </row>
    <row r="598" spans="1:2" x14ac:dyDescent="0.15">
      <c r="A598" s="1"/>
      <c r="B598" s="1"/>
    </row>
    <row r="599" spans="1:2" x14ac:dyDescent="0.15">
      <c r="A599" s="1"/>
      <c r="B599" s="1"/>
    </row>
    <row r="600" spans="1:2" x14ac:dyDescent="0.15">
      <c r="A600" s="1"/>
      <c r="B600" s="1"/>
    </row>
    <row r="601" spans="1:2" x14ac:dyDescent="0.15">
      <c r="A601" s="1"/>
      <c r="B601" s="1"/>
    </row>
    <row r="602" spans="1:2" x14ac:dyDescent="0.15">
      <c r="A602" s="1"/>
      <c r="B602" s="1"/>
    </row>
    <row r="603" spans="1:2" x14ac:dyDescent="0.15">
      <c r="A603" s="1"/>
      <c r="B603" s="1"/>
    </row>
    <row r="604" spans="1:2" x14ac:dyDescent="0.15">
      <c r="A604" s="1"/>
      <c r="B604" s="1"/>
    </row>
    <row r="605" spans="1:2" x14ac:dyDescent="0.15">
      <c r="A605" s="1"/>
      <c r="B605" s="1"/>
    </row>
    <row r="606" spans="1:2" x14ac:dyDescent="0.15">
      <c r="A606" s="1"/>
      <c r="B606" s="1"/>
    </row>
    <row r="607" spans="1:2" x14ac:dyDescent="0.15">
      <c r="A607" s="1"/>
      <c r="B607" s="1"/>
    </row>
    <row r="608" spans="1:2" x14ac:dyDescent="0.15">
      <c r="A608" s="1"/>
      <c r="B608" s="1"/>
    </row>
    <row r="609" spans="1:2" x14ac:dyDescent="0.15">
      <c r="A609" s="1"/>
      <c r="B609" s="1"/>
    </row>
    <row r="610" spans="1:2" x14ac:dyDescent="0.15">
      <c r="A610" s="1"/>
      <c r="B610" s="1"/>
    </row>
    <row r="611" spans="1:2" x14ac:dyDescent="0.15">
      <c r="A611" s="1"/>
      <c r="B611" s="1"/>
    </row>
    <row r="612" spans="1:2" x14ac:dyDescent="0.15">
      <c r="A612" s="1"/>
      <c r="B612" s="1"/>
    </row>
    <row r="613" spans="1:2" x14ac:dyDescent="0.15">
      <c r="A613" s="1"/>
      <c r="B613" s="1"/>
    </row>
    <row r="614" spans="1:2" x14ac:dyDescent="0.15">
      <c r="A614" s="1"/>
      <c r="B614" s="1"/>
    </row>
    <row r="615" spans="1:2" x14ac:dyDescent="0.15">
      <c r="A615" s="1"/>
      <c r="B615" s="1"/>
    </row>
    <row r="616" spans="1:2" x14ac:dyDescent="0.15">
      <c r="A616" s="1"/>
      <c r="B616" s="1"/>
    </row>
    <row r="617" spans="1:2" x14ac:dyDescent="0.15">
      <c r="A617" s="1"/>
      <c r="B617" s="1"/>
    </row>
    <row r="618" spans="1:2" x14ac:dyDescent="0.15">
      <c r="A618" s="1"/>
      <c r="B618" s="1"/>
    </row>
    <row r="619" spans="1:2" x14ac:dyDescent="0.15">
      <c r="A619" s="1"/>
      <c r="B619" s="1"/>
    </row>
    <row r="620" spans="1:2" x14ac:dyDescent="0.15">
      <c r="A620" s="1"/>
      <c r="B620" s="1"/>
    </row>
    <row r="621" spans="1:2" x14ac:dyDescent="0.15">
      <c r="A621" s="1"/>
      <c r="B621" s="1"/>
    </row>
    <row r="622" spans="1:2" x14ac:dyDescent="0.15">
      <c r="A622" s="1"/>
      <c r="B622" s="1"/>
    </row>
    <row r="623" spans="1:2" x14ac:dyDescent="0.15">
      <c r="A623" s="1"/>
      <c r="B623" s="1"/>
    </row>
    <row r="624" spans="1:2" x14ac:dyDescent="0.15">
      <c r="A624" s="1"/>
      <c r="B624" s="1"/>
    </row>
    <row r="625" spans="1:2" x14ac:dyDescent="0.15">
      <c r="A625" s="1"/>
      <c r="B625" s="1"/>
    </row>
    <row r="626" spans="1:2" x14ac:dyDescent="0.15">
      <c r="A626" s="1"/>
      <c r="B626" s="1"/>
    </row>
    <row r="627" spans="1:2" x14ac:dyDescent="0.15">
      <c r="A627" s="1"/>
      <c r="B627" s="1"/>
    </row>
    <row r="628" spans="1:2" x14ac:dyDescent="0.15">
      <c r="A628" s="1"/>
      <c r="B628" s="1"/>
    </row>
    <row r="629" spans="1:2" x14ac:dyDescent="0.15">
      <c r="A629" s="1"/>
      <c r="B629" s="1"/>
    </row>
    <row r="630" spans="1:2" x14ac:dyDescent="0.15">
      <c r="A630" s="1"/>
      <c r="B630" s="1"/>
    </row>
    <row r="631" spans="1:2" x14ac:dyDescent="0.15">
      <c r="A631" s="1"/>
      <c r="B631" s="1"/>
    </row>
    <row r="632" spans="1:2" x14ac:dyDescent="0.15">
      <c r="A632" s="1"/>
      <c r="B632" s="1"/>
    </row>
    <row r="633" spans="1:2" x14ac:dyDescent="0.15">
      <c r="A633" s="1"/>
      <c r="B633" s="1"/>
    </row>
    <row r="634" spans="1:2" x14ac:dyDescent="0.15">
      <c r="A634" s="1"/>
      <c r="B634" s="1"/>
    </row>
    <row r="635" spans="1:2" x14ac:dyDescent="0.15">
      <c r="A635" s="1"/>
      <c r="B635" s="1"/>
    </row>
    <row r="636" spans="1:2" x14ac:dyDescent="0.15">
      <c r="A636" s="1"/>
      <c r="B636" s="1"/>
    </row>
    <row r="637" spans="1:2" x14ac:dyDescent="0.15">
      <c r="A637" s="1"/>
      <c r="B637" s="1"/>
    </row>
    <row r="638" spans="1:2" x14ac:dyDescent="0.15">
      <c r="A638" s="1"/>
      <c r="B638" s="1"/>
    </row>
    <row r="639" spans="1:2" x14ac:dyDescent="0.15">
      <c r="A639" s="1"/>
      <c r="B639" s="1"/>
    </row>
    <row r="640" spans="1:2" x14ac:dyDescent="0.15">
      <c r="A640" s="1"/>
      <c r="B640" s="1"/>
    </row>
    <row r="641" spans="1:2" x14ac:dyDescent="0.15">
      <c r="A641" s="1"/>
      <c r="B641" s="1"/>
    </row>
    <row r="642" spans="1:2" x14ac:dyDescent="0.15">
      <c r="A642" s="1"/>
      <c r="B642" s="1"/>
    </row>
    <row r="643" spans="1:2" x14ac:dyDescent="0.15">
      <c r="A643" s="1"/>
      <c r="B643" s="1"/>
    </row>
    <row r="644" spans="1:2" x14ac:dyDescent="0.15">
      <c r="A644" s="1"/>
      <c r="B644" s="1"/>
    </row>
    <row r="645" spans="1:2" x14ac:dyDescent="0.15">
      <c r="A645" s="1"/>
      <c r="B645" s="1"/>
    </row>
    <row r="646" spans="1:2" x14ac:dyDescent="0.15">
      <c r="A646" s="1"/>
      <c r="B646" s="1"/>
    </row>
    <row r="647" spans="1:2" x14ac:dyDescent="0.15">
      <c r="A647" s="1"/>
      <c r="B647" s="1"/>
    </row>
    <row r="648" spans="1:2" x14ac:dyDescent="0.15">
      <c r="A648" s="1"/>
      <c r="B648" s="1"/>
    </row>
    <row r="649" spans="1:2" x14ac:dyDescent="0.15">
      <c r="A649" s="1"/>
      <c r="B649" s="1"/>
    </row>
    <row r="650" spans="1:2" x14ac:dyDescent="0.15">
      <c r="A650" s="1"/>
      <c r="B650" s="1"/>
    </row>
    <row r="651" spans="1:2" x14ac:dyDescent="0.15">
      <c r="A651" s="1"/>
      <c r="B651" s="1"/>
    </row>
    <row r="652" spans="1:2" x14ac:dyDescent="0.15">
      <c r="A652" s="1"/>
      <c r="B652" s="1"/>
    </row>
    <row r="653" spans="1:2" x14ac:dyDescent="0.15">
      <c r="A653" s="1"/>
      <c r="B653" s="1"/>
    </row>
    <row r="654" spans="1:2" x14ac:dyDescent="0.15">
      <c r="A654" s="1"/>
      <c r="B654" s="1"/>
    </row>
    <row r="655" spans="1:2" x14ac:dyDescent="0.15">
      <c r="A655" s="1"/>
      <c r="B655" s="1"/>
    </row>
    <row r="656" spans="1:2" x14ac:dyDescent="0.15">
      <c r="A656" s="1"/>
      <c r="B656" s="1"/>
    </row>
    <row r="657" spans="1:2" x14ac:dyDescent="0.15">
      <c r="A657" s="1"/>
      <c r="B657" s="1"/>
    </row>
    <row r="658" spans="1:2" x14ac:dyDescent="0.15">
      <c r="A658" s="1"/>
      <c r="B658" s="1"/>
    </row>
    <row r="659" spans="1:2" x14ac:dyDescent="0.15">
      <c r="A659" s="1"/>
      <c r="B659" s="1"/>
    </row>
    <row r="660" spans="1:2" x14ac:dyDescent="0.15">
      <c r="A660" s="1"/>
      <c r="B660" s="1"/>
    </row>
    <row r="661" spans="1:2" x14ac:dyDescent="0.15">
      <c r="A661" s="1"/>
      <c r="B661" s="1"/>
    </row>
    <row r="662" spans="1:2" x14ac:dyDescent="0.15">
      <c r="A662" s="1"/>
      <c r="B662" s="1"/>
    </row>
    <row r="663" spans="1:2" x14ac:dyDescent="0.15">
      <c r="A663" s="1"/>
      <c r="B663" s="1"/>
    </row>
    <row r="664" spans="1:2" x14ac:dyDescent="0.15">
      <c r="A664" s="1"/>
      <c r="B664" s="1"/>
    </row>
    <row r="665" spans="1:2" x14ac:dyDescent="0.15">
      <c r="A665" s="1"/>
      <c r="B665" s="1"/>
    </row>
    <row r="666" spans="1:2" x14ac:dyDescent="0.15">
      <c r="A666" s="1"/>
      <c r="B666" s="1"/>
    </row>
    <row r="667" spans="1:2" x14ac:dyDescent="0.15">
      <c r="A667" s="1"/>
      <c r="B667" s="1"/>
    </row>
    <row r="668" spans="1:2" x14ac:dyDescent="0.15">
      <c r="A668" s="1"/>
      <c r="B668" s="1"/>
    </row>
    <row r="669" spans="1:2" x14ac:dyDescent="0.15">
      <c r="A669" s="1"/>
      <c r="B669" s="1"/>
    </row>
    <row r="670" spans="1:2" x14ac:dyDescent="0.15">
      <c r="A670" s="1"/>
      <c r="B670" s="1"/>
    </row>
    <row r="671" spans="1:2" x14ac:dyDescent="0.15">
      <c r="A671" s="1"/>
      <c r="B671" s="1"/>
    </row>
    <row r="672" spans="1:2" x14ac:dyDescent="0.15">
      <c r="A672" s="1"/>
      <c r="B672" s="1"/>
    </row>
    <row r="673" spans="1:2" x14ac:dyDescent="0.15">
      <c r="A673" s="1"/>
      <c r="B673" s="1"/>
    </row>
    <row r="674" spans="1:2" x14ac:dyDescent="0.15">
      <c r="A674" s="1"/>
      <c r="B674" s="1"/>
    </row>
    <row r="675" spans="1:2" x14ac:dyDescent="0.15">
      <c r="A675" s="1"/>
      <c r="B675" s="1"/>
    </row>
    <row r="676" spans="1:2" x14ac:dyDescent="0.15">
      <c r="A676" s="1"/>
      <c r="B676" s="1"/>
    </row>
    <row r="677" spans="1:2" x14ac:dyDescent="0.15">
      <c r="A677" s="1"/>
      <c r="B677" s="1"/>
    </row>
    <row r="678" spans="1:2" x14ac:dyDescent="0.15">
      <c r="A678" s="1"/>
      <c r="B678" s="1"/>
    </row>
    <row r="679" spans="1:2" x14ac:dyDescent="0.15">
      <c r="A679" s="1"/>
      <c r="B679" s="1"/>
    </row>
    <row r="680" spans="1:2" x14ac:dyDescent="0.15">
      <c r="A680" s="1"/>
      <c r="B680" s="1"/>
    </row>
    <row r="681" spans="1:2" x14ac:dyDescent="0.15">
      <c r="A681" s="1"/>
      <c r="B681" s="1"/>
    </row>
    <row r="682" spans="1:2" x14ac:dyDescent="0.15">
      <c r="A682" s="1"/>
      <c r="B682" s="1"/>
    </row>
    <row r="683" spans="1:2" x14ac:dyDescent="0.15">
      <c r="A683" s="1"/>
      <c r="B683" s="1"/>
    </row>
    <row r="684" spans="1:2" x14ac:dyDescent="0.15">
      <c r="A684" s="1"/>
      <c r="B684" s="1"/>
    </row>
    <row r="685" spans="1:2" x14ac:dyDescent="0.15">
      <c r="A685" s="1"/>
      <c r="B685" s="1"/>
    </row>
    <row r="686" spans="1:2" x14ac:dyDescent="0.15">
      <c r="A686" s="1"/>
      <c r="B686" s="1"/>
    </row>
    <row r="687" spans="1:2" x14ac:dyDescent="0.15">
      <c r="A687" s="1"/>
      <c r="B687" s="1"/>
    </row>
    <row r="688" spans="1:2" x14ac:dyDescent="0.15">
      <c r="A688" s="1"/>
      <c r="B688" s="1"/>
    </row>
    <row r="689" spans="1:2" x14ac:dyDescent="0.15">
      <c r="A689" s="1"/>
      <c r="B689" s="1"/>
    </row>
    <row r="690" spans="1:2" x14ac:dyDescent="0.15">
      <c r="A690" s="1"/>
      <c r="B690" s="1"/>
    </row>
    <row r="691" spans="1:2" x14ac:dyDescent="0.15">
      <c r="A691" s="1"/>
      <c r="B691" s="1"/>
    </row>
    <row r="692" spans="1:2" x14ac:dyDescent="0.15">
      <c r="A692" s="1"/>
      <c r="B692" s="1"/>
    </row>
    <row r="693" spans="1:2" x14ac:dyDescent="0.15">
      <c r="A693" s="1"/>
      <c r="B693" s="1"/>
    </row>
    <row r="694" spans="1:2" x14ac:dyDescent="0.15">
      <c r="A694" s="1"/>
      <c r="B694" s="1"/>
    </row>
    <row r="695" spans="1:2" x14ac:dyDescent="0.15">
      <c r="A695" s="1"/>
      <c r="B695" s="1"/>
    </row>
    <row r="696" spans="1:2" x14ac:dyDescent="0.15">
      <c r="A696" s="1"/>
      <c r="B696" s="1"/>
    </row>
    <row r="697" spans="1:2" x14ac:dyDescent="0.15">
      <c r="A697" s="1"/>
      <c r="B697" s="1"/>
    </row>
    <row r="698" spans="1:2" x14ac:dyDescent="0.15">
      <c r="A698" s="1"/>
      <c r="B698" s="1"/>
    </row>
    <row r="699" spans="1:2" x14ac:dyDescent="0.15">
      <c r="A699" s="1"/>
      <c r="B699" s="1"/>
    </row>
    <row r="700" spans="1:2" x14ac:dyDescent="0.15">
      <c r="A700" s="1"/>
      <c r="B700" s="1"/>
    </row>
    <row r="701" spans="1:2" x14ac:dyDescent="0.15">
      <c r="A701" s="1"/>
      <c r="B701" s="1"/>
    </row>
    <row r="702" spans="1:2" x14ac:dyDescent="0.15">
      <c r="A702" s="1"/>
      <c r="B702" s="1"/>
    </row>
    <row r="703" spans="1:2" x14ac:dyDescent="0.15">
      <c r="A703" s="1"/>
      <c r="B703" s="1"/>
    </row>
    <row r="704" spans="1:2" x14ac:dyDescent="0.15">
      <c r="A704" s="1"/>
      <c r="B704" s="1"/>
    </row>
    <row r="705" spans="1:2" x14ac:dyDescent="0.15">
      <c r="A705" s="1"/>
      <c r="B705" s="1"/>
    </row>
    <row r="706" spans="1:2" x14ac:dyDescent="0.15">
      <c r="A706" s="1"/>
      <c r="B706" s="1"/>
    </row>
    <row r="707" spans="1:2" x14ac:dyDescent="0.15">
      <c r="A707" s="1"/>
      <c r="B707" s="1"/>
    </row>
    <row r="708" spans="1:2" x14ac:dyDescent="0.15">
      <c r="A708" s="1"/>
      <c r="B708" s="1"/>
    </row>
    <row r="709" spans="1:2" x14ac:dyDescent="0.15">
      <c r="A709" s="1"/>
      <c r="B709" s="1"/>
    </row>
    <row r="710" spans="1:2" x14ac:dyDescent="0.15">
      <c r="A710" s="1"/>
      <c r="B710" s="1"/>
    </row>
    <row r="711" spans="1:2" x14ac:dyDescent="0.15">
      <c r="A711" s="1"/>
      <c r="B711" s="1"/>
    </row>
    <row r="712" spans="1:2" x14ac:dyDescent="0.15">
      <c r="A712" s="1"/>
      <c r="B712" s="1"/>
    </row>
    <row r="713" spans="1:2" x14ac:dyDescent="0.15">
      <c r="A713" s="1"/>
      <c r="B713" s="1"/>
    </row>
    <row r="714" spans="1:2" x14ac:dyDescent="0.15">
      <c r="A714" s="1"/>
      <c r="B714" s="1"/>
    </row>
    <row r="715" spans="1:2" x14ac:dyDescent="0.15">
      <c r="A715" s="1"/>
      <c r="B715" s="1"/>
    </row>
    <row r="716" spans="1:2" x14ac:dyDescent="0.15">
      <c r="A716" s="1"/>
      <c r="B716" s="1"/>
    </row>
    <row r="717" spans="1:2" x14ac:dyDescent="0.15">
      <c r="A717" s="1"/>
      <c r="B717" s="1"/>
    </row>
    <row r="718" spans="1:2" x14ac:dyDescent="0.15">
      <c r="A718" s="1"/>
      <c r="B718" s="1"/>
    </row>
    <row r="719" spans="1:2" x14ac:dyDescent="0.15">
      <c r="A719" s="1"/>
      <c r="B719" s="1"/>
    </row>
    <row r="720" spans="1:2" x14ac:dyDescent="0.15">
      <c r="A720" s="1"/>
      <c r="B720" s="1"/>
    </row>
    <row r="721" spans="1:2" x14ac:dyDescent="0.15">
      <c r="A721" s="1"/>
      <c r="B721" s="1"/>
    </row>
    <row r="722" spans="1:2" x14ac:dyDescent="0.15">
      <c r="A722" s="1"/>
      <c r="B722" s="1"/>
    </row>
    <row r="723" spans="1:2" x14ac:dyDescent="0.15">
      <c r="A723" s="1"/>
      <c r="B723" s="1"/>
    </row>
    <row r="724" spans="1:2" x14ac:dyDescent="0.15">
      <c r="A724" s="1"/>
      <c r="B724" s="1"/>
    </row>
    <row r="725" spans="1:2" x14ac:dyDescent="0.15">
      <c r="A725" s="1"/>
      <c r="B725" s="1"/>
    </row>
    <row r="726" spans="1:2" x14ac:dyDescent="0.15">
      <c r="A726" s="1"/>
      <c r="B726" s="1"/>
    </row>
    <row r="727" spans="1:2" x14ac:dyDescent="0.15">
      <c r="A727" s="1"/>
      <c r="B727" s="1"/>
    </row>
    <row r="728" spans="1:2" x14ac:dyDescent="0.15">
      <c r="A728" s="1"/>
      <c r="B728" s="1"/>
    </row>
    <row r="729" spans="1:2" x14ac:dyDescent="0.15">
      <c r="A729" s="1"/>
      <c r="B729" s="1"/>
    </row>
    <row r="730" spans="1:2" x14ac:dyDescent="0.15">
      <c r="A730" s="1"/>
      <c r="B730" s="1"/>
    </row>
    <row r="731" spans="1:2" x14ac:dyDescent="0.15">
      <c r="A731" s="1"/>
      <c r="B731" s="1"/>
    </row>
    <row r="732" spans="1:2" x14ac:dyDescent="0.15">
      <c r="A732" s="1"/>
      <c r="B732" s="1"/>
    </row>
    <row r="733" spans="1:2" x14ac:dyDescent="0.15">
      <c r="A733" s="1"/>
      <c r="B733" s="1"/>
    </row>
    <row r="734" spans="1:2" x14ac:dyDescent="0.15">
      <c r="A734" s="1"/>
      <c r="B734" s="1"/>
    </row>
    <row r="735" spans="1:2" x14ac:dyDescent="0.15">
      <c r="A735" s="1"/>
      <c r="B735" s="1"/>
    </row>
    <row r="736" spans="1:2" x14ac:dyDescent="0.15">
      <c r="A736" s="1"/>
      <c r="B736" s="1"/>
    </row>
    <row r="737" spans="1:2" x14ac:dyDescent="0.15">
      <c r="A737" s="1"/>
      <c r="B737" s="1"/>
    </row>
    <row r="738" spans="1:2" x14ac:dyDescent="0.15">
      <c r="A738" s="1"/>
      <c r="B738" s="1"/>
    </row>
    <row r="739" spans="1:2" x14ac:dyDescent="0.15">
      <c r="A739" s="1"/>
      <c r="B739" s="1"/>
    </row>
    <row r="740" spans="1:2" x14ac:dyDescent="0.15">
      <c r="A740" s="1"/>
      <c r="B740" s="1"/>
    </row>
    <row r="741" spans="1:2" x14ac:dyDescent="0.15">
      <c r="A741" s="1"/>
      <c r="B741" s="1"/>
    </row>
    <row r="742" spans="1:2" x14ac:dyDescent="0.15">
      <c r="A742" s="1"/>
      <c r="B742" s="1"/>
    </row>
    <row r="743" spans="1:2" x14ac:dyDescent="0.15">
      <c r="A743" s="1"/>
      <c r="B743" s="1"/>
    </row>
    <row r="744" spans="1:2" x14ac:dyDescent="0.15">
      <c r="A744" s="1"/>
      <c r="B744" s="1"/>
    </row>
    <row r="745" spans="1:2" x14ac:dyDescent="0.15">
      <c r="A745" s="1"/>
      <c r="B745" s="1"/>
    </row>
    <row r="746" spans="1:2" x14ac:dyDescent="0.15">
      <c r="A746" s="1"/>
      <c r="B746" s="1"/>
    </row>
    <row r="747" spans="1:2" x14ac:dyDescent="0.15">
      <c r="A747" s="1"/>
      <c r="B747" s="1"/>
    </row>
    <row r="748" spans="1:2" x14ac:dyDescent="0.15">
      <c r="A748" s="1"/>
      <c r="B748" s="1"/>
    </row>
    <row r="749" spans="1:2" x14ac:dyDescent="0.15">
      <c r="A749" s="1"/>
      <c r="B749" s="1"/>
    </row>
    <row r="750" spans="1:2" x14ac:dyDescent="0.15">
      <c r="A750" s="1"/>
      <c r="B750" s="1"/>
    </row>
    <row r="751" spans="1:2" x14ac:dyDescent="0.15">
      <c r="A751" s="1"/>
      <c r="B751" s="1"/>
    </row>
    <row r="752" spans="1:2" x14ac:dyDescent="0.15">
      <c r="A752" s="1"/>
      <c r="B752" s="1"/>
    </row>
    <row r="753" spans="1:2" x14ac:dyDescent="0.15">
      <c r="A753" s="1"/>
      <c r="B753" s="1"/>
    </row>
    <row r="754" spans="1:2" x14ac:dyDescent="0.15">
      <c r="A754" s="1"/>
      <c r="B754" s="1"/>
    </row>
    <row r="755" spans="1:2" x14ac:dyDescent="0.15">
      <c r="A755" s="1"/>
      <c r="B755" s="1"/>
    </row>
    <row r="756" spans="1:2" x14ac:dyDescent="0.15">
      <c r="A756" s="1"/>
      <c r="B756" s="1"/>
    </row>
    <row r="757" spans="1:2" x14ac:dyDescent="0.15">
      <c r="A757" s="1"/>
      <c r="B757" s="1"/>
    </row>
    <row r="758" spans="1:2" x14ac:dyDescent="0.15">
      <c r="A758" s="1"/>
      <c r="B758" s="1"/>
    </row>
    <row r="759" spans="1:2" x14ac:dyDescent="0.15">
      <c r="A759" s="1"/>
      <c r="B759" s="1"/>
    </row>
    <row r="760" spans="1:2" x14ac:dyDescent="0.15">
      <c r="A760" s="1"/>
      <c r="B760" s="1"/>
    </row>
    <row r="761" spans="1:2" x14ac:dyDescent="0.15">
      <c r="A761" s="1"/>
      <c r="B761" s="1"/>
    </row>
    <row r="762" spans="1:2" x14ac:dyDescent="0.15">
      <c r="A762" s="1"/>
      <c r="B762" s="1"/>
    </row>
    <row r="763" spans="1:2" x14ac:dyDescent="0.15">
      <c r="A763" s="1"/>
      <c r="B763" s="1"/>
    </row>
    <row r="764" spans="1:2" x14ac:dyDescent="0.15">
      <c r="A764" s="1"/>
      <c r="B764" s="1"/>
    </row>
    <row r="765" spans="1:2" x14ac:dyDescent="0.15">
      <c r="A765" s="1"/>
      <c r="B765" s="1"/>
    </row>
    <row r="766" spans="1:2" x14ac:dyDescent="0.15">
      <c r="A766" s="1"/>
      <c r="B766" s="1"/>
    </row>
    <row r="767" spans="1:2" x14ac:dyDescent="0.15">
      <c r="A767" s="1"/>
      <c r="B767" s="1"/>
    </row>
    <row r="768" spans="1:2" x14ac:dyDescent="0.15">
      <c r="A768" s="1"/>
      <c r="B768" s="1"/>
    </row>
    <row r="769" spans="1:2" x14ac:dyDescent="0.15">
      <c r="A769" s="1"/>
      <c r="B769" s="1"/>
    </row>
    <row r="770" spans="1:2" x14ac:dyDescent="0.15">
      <c r="A770" s="1"/>
      <c r="B770" s="1"/>
    </row>
    <row r="771" spans="1:2" x14ac:dyDescent="0.15">
      <c r="A771" s="1"/>
      <c r="B771" s="1"/>
    </row>
    <row r="772" spans="1:2" x14ac:dyDescent="0.15">
      <c r="A772" s="1"/>
      <c r="B772" s="1"/>
    </row>
    <row r="773" spans="1:2" x14ac:dyDescent="0.15">
      <c r="A773" s="1"/>
      <c r="B773" s="1"/>
    </row>
    <row r="774" spans="1:2" x14ac:dyDescent="0.15">
      <c r="A774" s="1"/>
      <c r="B774" s="1"/>
    </row>
    <row r="775" spans="1:2" x14ac:dyDescent="0.15">
      <c r="A775" s="1"/>
      <c r="B775" s="1"/>
    </row>
    <row r="776" spans="1:2" x14ac:dyDescent="0.15">
      <c r="A776" s="1"/>
      <c r="B776" s="1"/>
    </row>
    <row r="777" spans="1:2" x14ac:dyDescent="0.15">
      <c r="A777" s="1"/>
      <c r="B777" s="1"/>
    </row>
    <row r="778" spans="1:2" x14ac:dyDescent="0.15">
      <c r="A778" s="1"/>
      <c r="B778" s="1"/>
    </row>
    <row r="779" spans="1:2" x14ac:dyDescent="0.15">
      <c r="A779" s="1"/>
      <c r="B779" s="1"/>
    </row>
    <row r="780" spans="1:2" x14ac:dyDescent="0.15">
      <c r="A780" s="1"/>
      <c r="B780" s="1"/>
    </row>
    <row r="781" spans="1:2" x14ac:dyDescent="0.15">
      <c r="A781" s="1"/>
      <c r="B781" s="1"/>
    </row>
    <row r="782" spans="1:2" x14ac:dyDescent="0.15">
      <c r="A782" s="1"/>
      <c r="B782" s="1"/>
    </row>
    <row r="783" spans="1:2" x14ac:dyDescent="0.15">
      <c r="A783" s="1"/>
      <c r="B783" s="1"/>
    </row>
    <row r="784" spans="1:2" x14ac:dyDescent="0.15">
      <c r="A784" s="1"/>
      <c r="B784" s="1"/>
    </row>
    <row r="785" spans="1:2" x14ac:dyDescent="0.15">
      <c r="A785" s="1"/>
      <c r="B785" s="1"/>
    </row>
    <row r="786" spans="1:2" x14ac:dyDescent="0.15">
      <c r="A786" s="1"/>
      <c r="B786" s="1"/>
    </row>
    <row r="787" spans="1:2" x14ac:dyDescent="0.15">
      <c r="A787" s="1"/>
      <c r="B787" s="1"/>
    </row>
    <row r="788" spans="1:2" x14ac:dyDescent="0.15">
      <c r="A788" s="1"/>
      <c r="B788" s="1"/>
    </row>
    <row r="789" spans="1:2" x14ac:dyDescent="0.15">
      <c r="A789" s="1"/>
      <c r="B789" s="1"/>
    </row>
    <row r="790" spans="1:2" x14ac:dyDescent="0.15">
      <c r="A790" s="1"/>
      <c r="B790" s="1"/>
    </row>
    <row r="791" spans="1:2" x14ac:dyDescent="0.15">
      <c r="A791" s="1"/>
      <c r="B791" s="1"/>
    </row>
    <row r="792" spans="1:2" x14ac:dyDescent="0.15">
      <c r="A792" s="1"/>
      <c r="B792" s="1"/>
    </row>
    <row r="793" spans="1:2" x14ac:dyDescent="0.15">
      <c r="A793" s="1"/>
      <c r="B793" s="1"/>
    </row>
    <row r="794" spans="1:2" x14ac:dyDescent="0.15">
      <c r="A794" s="1"/>
      <c r="B794" s="1"/>
    </row>
    <row r="795" spans="1:2" x14ac:dyDescent="0.15">
      <c r="A795" s="1"/>
      <c r="B795" s="1"/>
    </row>
    <row r="796" spans="1:2" x14ac:dyDescent="0.15">
      <c r="A796" s="1"/>
      <c r="B796" s="1"/>
    </row>
    <row r="797" spans="1:2" x14ac:dyDescent="0.15">
      <c r="A797" s="1"/>
      <c r="B797" s="1"/>
    </row>
    <row r="798" spans="1:2" x14ac:dyDescent="0.15">
      <c r="A798" s="1"/>
      <c r="B798" s="1"/>
    </row>
    <row r="799" spans="1:2" x14ac:dyDescent="0.15">
      <c r="A799" s="1"/>
      <c r="B799" s="1"/>
    </row>
    <row r="800" spans="1:2" x14ac:dyDescent="0.15">
      <c r="A800" s="1"/>
      <c r="B800" s="1"/>
    </row>
    <row r="801" spans="1:2" x14ac:dyDescent="0.15">
      <c r="A801" s="1"/>
      <c r="B801" s="1"/>
    </row>
    <row r="802" spans="1:2" x14ac:dyDescent="0.15">
      <c r="A802" s="1"/>
      <c r="B802" s="1"/>
    </row>
    <row r="803" spans="1:2" x14ac:dyDescent="0.15">
      <c r="A803" s="1"/>
      <c r="B803" s="1"/>
    </row>
    <row r="804" spans="1:2" x14ac:dyDescent="0.15">
      <c r="A804" s="1"/>
      <c r="B804" s="1"/>
    </row>
    <row r="805" spans="1:2" x14ac:dyDescent="0.15">
      <c r="A805" s="1"/>
      <c r="B805" s="1"/>
    </row>
    <row r="806" spans="1:2" x14ac:dyDescent="0.15">
      <c r="A806" s="1"/>
      <c r="B806" s="1"/>
    </row>
    <row r="807" spans="1:2" x14ac:dyDescent="0.15">
      <c r="A807" s="1"/>
      <c r="B807" s="1"/>
    </row>
    <row r="808" spans="1:2" x14ac:dyDescent="0.15">
      <c r="A808" s="1"/>
      <c r="B808" s="1"/>
    </row>
    <row r="809" spans="1:2" x14ac:dyDescent="0.15">
      <c r="A809" s="1"/>
      <c r="B809" s="1"/>
    </row>
    <row r="810" spans="1:2" x14ac:dyDescent="0.15">
      <c r="A810" s="1"/>
      <c r="B810" s="1"/>
    </row>
    <row r="811" spans="1:2" x14ac:dyDescent="0.15">
      <c r="A811" s="1"/>
      <c r="B811" s="1"/>
    </row>
    <row r="812" spans="1:2" x14ac:dyDescent="0.15">
      <c r="A812" s="1"/>
      <c r="B812" s="1"/>
    </row>
    <row r="813" spans="1:2" x14ac:dyDescent="0.15">
      <c r="A813" s="1"/>
      <c r="B813" s="1"/>
    </row>
    <row r="814" spans="1:2" x14ac:dyDescent="0.15">
      <c r="A814" s="1"/>
      <c r="B814" s="1"/>
    </row>
    <row r="815" spans="1:2" x14ac:dyDescent="0.15">
      <c r="A815" s="1"/>
      <c r="B815" s="1"/>
    </row>
    <row r="816" spans="1:2" x14ac:dyDescent="0.15">
      <c r="A816" s="1"/>
      <c r="B816" s="1"/>
    </row>
    <row r="817" spans="1:2" x14ac:dyDescent="0.15">
      <c r="A817" s="1"/>
      <c r="B817" s="1"/>
    </row>
    <row r="818" spans="1:2" x14ac:dyDescent="0.15">
      <c r="A818" s="1"/>
      <c r="B818" s="1"/>
    </row>
    <row r="819" spans="1:2" x14ac:dyDescent="0.15">
      <c r="A819" s="1"/>
      <c r="B819" s="1"/>
    </row>
    <row r="820" spans="1:2" x14ac:dyDescent="0.15">
      <c r="A820" s="1"/>
      <c r="B820" s="1"/>
    </row>
    <row r="821" spans="1:2" x14ac:dyDescent="0.15">
      <c r="A821" s="1"/>
      <c r="B821" s="1"/>
    </row>
    <row r="822" spans="1:2" x14ac:dyDescent="0.15">
      <c r="A822" s="1"/>
      <c r="B822" s="1"/>
    </row>
    <row r="823" spans="1:2" x14ac:dyDescent="0.15">
      <c r="A823" s="1"/>
      <c r="B823" s="1"/>
    </row>
    <row r="824" spans="1:2" x14ac:dyDescent="0.15">
      <c r="A824" s="1"/>
      <c r="B824" s="1"/>
    </row>
    <row r="825" spans="1:2" x14ac:dyDescent="0.15">
      <c r="A825" s="1"/>
      <c r="B825" s="1"/>
    </row>
    <row r="826" spans="1:2" x14ac:dyDescent="0.15">
      <c r="A826" s="1"/>
      <c r="B826" s="1"/>
    </row>
    <row r="827" spans="1:2" x14ac:dyDescent="0.15">
      <c r="A827" s="1"/>
      <c r="B827" s="1"/>
    </row>
    <row r="828" spans="1:2" x14ac:dyDescent="0.15">
      <c r="A828" s="1"/>
      <c r="B828" s="1"/>
    </row>
    <row r="829" spans="1:2" x14ac:dyDescent="0.15">
      <c r="A829" s="1"/>
      <c r="B829" s="1"/>
    </row>
    <row r="830" spans="1:2" x14ac:dyDescent="0.15">
      <c r="A830" s="1"/>
      <c r="B830" s="1"/>
    </row>
    <row r="831" spans="1:2" x14ac:dyDescent="0.15">
      <c r="A831" s="1"/>
      <c r="B831" s="1"/>
    </row>
    <row r="832" spans="1:2" x14ac:dyDescent="0.15">
      <c r="A832" s="1"/>
      <c r="B832" s="1"/>
    </row>
    <row r="833" spans="1:2" x14ac:dyDescent="0.15">
      <c r="A833" s="1"/>
      <c r="B833" s="1"/>
    </row>
    <row r="834" spans="1:2" x14ac:dyDescent="0.15">
      <c r="A834" s="1"/>
      <c r="B834" s="1"/>
    </row>
    <row r="835" spans="1:2" x14ac:dyDescent="0.15">
      <c r="A835" s="1"/>
      <c r="B835" s="1"/>
    </row>
    <row r="836" spans="1:2" x14ac:dyDescent="0.15">
      <c r="A836" s="1"/>
      <c r="B836" s="1"/>
    </row>
    <row r="837" spans="1:2" x14ac:dyDescent="0.15">
      <c r="A837" s="1"/>
      <c r="B837" s="1"/>
    </row>
    <row r="838" spans="1:2" x14ac:dyDescent="0.15">
      <c r="A838" s="1"/>
      <c r="B838" s="1"/>
    </row>
    <row r="839" spans="1:2" x14ac:dyDescent="0.15">
      <c r="A839" s="1"/>
      <c r="B839" s="1"/>
    </row>
    <row r="840" spans="1:2" x14ac:dyDescent="0.15">
      <c r="A840" s="1"/>
      <c r="B840" s="1"/>
    </row>
    <row r="841" spans="1:2" x14ac:dyDescent="0.15">
      <c r="A841" s="1"/>
      <c r="B841" s="1"/>
    </row>
    <row r="842" spans="1:2" x14ac:dyDescent="0.15">
      <c r="A842" s="1"/>
      <c r="B842" s="1"/>
    </row>
    <row r="843" spans="1:2" x14ac:dyDescent="0.15">
      <c r="A843" s="1"/>
      <c r="B843" s="1"/>
    </row>
    <row r="844" spans="1:2" x14ac:dyDescent="0.15">
      <c r="A844" s="1"/>
      <c r="B844" s="1"/>
    </row>
    <row r="845" spans="1:2" x14ac:dyDescent="0.15">
      <c r="A845" s="1"/>
      <c r="B845" s="1"/>
    </row>
    <row r="846" spans="1:2" x14ac:dyDescent="0.15">
      <c r="A846" s="1"/>
      <c r="B846" s="1"/>
    </row>
    <row r="847" spans="1:2" x14ac:dyDescent="0.15">
      <c r="A847" s="1"/>
      <c r="B847" s="1"/>
    </row>
    <row r="848" spans="1:2" x14ac:dyDescent="0.15">
      <c r="A848" s="1"/>
      <c r="B848" s="1"/>
    </row>
    <row r="849" spans="1:2" x14ac:dyDescent="0.15">
      <c r="A849" s="1"/>
      <c r="B849" s="1"/>
    </row>
    <row r="850" spans="1:2" x14ac:dyDescent="0.15">
      <c r="A850" s="1"/>
      <c r="B850" s="1"/>
    </row>
    <row r="851" spans="1:2" x14ac:dyDescent="0.15">
      <c r="A851" s="1"/>
      <c r="B851" s="1"/>
    </row>
    <row r="852" spans="1:2" x14ac:dyDescent="0.15">
      <c r="A852" s="1"/>
      <c r="B852" s="1"/>
    </row>
    <row r="853" spans="1:2" x14ac:dyDescent="0.15">
      <c r="A853" s="1"/>
      <c r="B853" s="1"/>
    </row>
    <row r="854" spans="1:2" x14ac:dyDescent="0.15">
      <c r="A854" s="1"/>
      <c r="B854" s="1"/>
    </row>
    <row r="855" spans="1:2" x14ac:dyDescent="0.15">
      <c r="A855" s="1"/>
      <c r="B855" s="1"/>
    </row>
    <row r="856" spans="1:2" x14ac:dyDescent="0.15">
      <c r="A856" s="1"/>
      <c r="B856" s="1"/>
    </row>
    <row r="857" spans="1:2" x14ac:dyDescent="0.15">
      <c r="A857" s="1"/>
      <c r="B857" s="1"/>
    </row>
    <row r="858" spans="1:2" x14ac:dyDescent="0.15">
      <c r="A858" s="1"/>
      <c r="B858" s="1"/>
    </row>
    <row r="859" spans="1:2" x14ac:dyDescent="0.15">
      <c r="A859" s="1"/>
      <c r="B859" s="1"/>
    </row>
    <row r="860" spans="1:2" x14ac:dyDescent="0.15">
      <c r="A860" s="1"/>
      <c r="B860" s="1"/>
    </row>
    <row r="861" spans="1:2" x14ac:dyDescent="0.15">
      <c r="A861" s="1"/>
      <c r="B861" s="1"/>
    </row>
    <row r="862" spans="1:2" x14ac:dyDescent="0.15">
      <c r="A862" s="1"/>
      <c r="B862" s="1"/>
    </row>
    <row r="863" spans="1:2" x14ac:dyDescent="0.15">
      <c r="A863" s="1"/>
      <c r="B863" s="1"/>
    </row>
    <row r="864" spans="1:2" x14ac:dyDescent="0.15">
      <c r="A864" s="1"/>
      <c r="B864" s="1"/>
    </row>
    <row r="865" spans="1:2" x14ac:dyDescent="0.15">
      <c r="A865" s="1"/>
      <c r="B865" s="1"/>
    </row>
    <row r="866" spans="1:2" x14ac:dyDescent="0.15">
      <c r="A866" s="1"/>
      <c r="B866" s="1"/>
    </row>
    <row r="867" spans="1:2" x14ac:dyDescent="0.15">
      <c r="A867" s="1"/>
      <c r="B867" s="1"/>
    </row>
    <row r="868" spans="1:2" x14ac:dyDescent="0.15">
      <c r="A868" s="1"/>
      <c r="B868" s="1"/>
    </row>
    <row r="869" spans="1:2" x14ac:dyDescent="0.15">
      <c r="A869" s="1"/>
      <c r="B869" s="1"/>
    </row>
    <row r="870" spans="1:2" x14ac:dyDescent="0.15">
      <c r="A870" s="1"/>
      <c r="B870" s="1"/>
    </row>
    <row r="871" spans="1:2" x14ac:dyDescent="0.15">
      <c r="A871" s="1"/>
      <c r="B871" s="1"/>
    </row>
    <row r="872" spans="1:2" x14ac:dyDescent="0.15">
      <c r="A872" s="1"/>
      <c r="B872" s="1"/>
    </row>
    <row r="873" spans="1:2" x14ac:dyDescent="0.15">
      <c r="A873" s="1"/>
      <c r="B873" s="1"/>
    </row>
    <row r="874" spans="1:2" x14ac:dyDescent="0.15">
      <c r="A874" s="1"/>
      <c r="B874" s="1"/>
    </row>
    <row r="875" spans="1:2" x14ac:dyDescent="0.15">
      <c r="A875" s="1"/>
      <c r="B875" s="1"/>
    </row>
    <row r="876" spans="1:2" x14ac:dyDescent="0.15">
      <c r="A876" s="1"/>
      <c r="B876" s="1"/>
    </row>
    <row r="877" spans="1:2" x14ac:dyDescent="0.15">
      <c r="A877" s="1"/>
      <c r="B877" s="1"/>
    </row>
    <row r="878" spans="1:2" x14ac:dyDescent="0.15">
      <c r="A878" s="1"/>
      <c r="B878" s="1"/>
    </row>
    <row r="879" spans="1:2" x14ac:dyDescent="0.15">
      <c r="A879" s="1"/>
      <c r="B879" s="1"/>
    </row>
    <row r="880" spans="1:2" x14ac:dyDescent="0.15">
      <c r="A880" s="1"/>
      <c r="B880" s="1"/>
    </row>
    <row r="881" spans="1:2" x14ac:dyDescent="0.15">
      <c r="A881" s="1"/>
      <c r="B881" s="1"/>
    </row>
    <row r="882" spans="1:2" x14ac:dyDescent="0.15">
      <c r="A882" s="1"/>
      <c r="B882" s="1"/>
    </row>
    <row r="883" spans="1:2" x14ac:dyDescent="0.15">
      <c r="A883" s="1"/>
      <c r="B883" s="1"/>
    </row>
    <row r="884" spans="1:2" x14ac:dyDescent="0.15">
      <c r="A884" s="1"/>
      <c r="B884" s="1"/>
    </row>
    <row r="885" spans="1:2" x14ac:dyDescent="0.15">
      <c r="A885" s="1"/>
      <c r="B885" s="1"/>
    </row>
    <row r="886" spans="1:2" x14ac:dyDescent="0.15">
      <c r="A886" s="1"/>
      <c r="B886" s="1"/>
    </row>
    <row r="887" spans="1:2" x14ac:dyDescent="0.15">
      <c r="A887" s="1"/>
      <c r="B887" s="1"/>
    </row>
    <row r="888" spans="1:2" x14ac:dyDescent="0.15">
      <c r="A888" s="1"/>
      <c r="B888" s="1"/>
    </row>
    <row r="889" spans="1:2" x14ac:dyDescent="0.15">
      <c r="A889" s="1"/>
      <c r="B889" s="1"/>
    </row>
    <row r="890" spans="1:2" x14ac:dyDescent="0.15">
      <c r="A890" s="1"/>
      <c r="B890" s="1"/>
    </row>
    <row r="891" spans="1:2" x14ac:dyDescent="0.15">
      <c r="A891" s="1"/>
      <c r="B891" s="1"/>
    </row>
    <row r="892" spans="1:2" x14ac:dyDescent="0.15">
      <c r="A892" s="1"/>
      <c r="B892" s="1"/>
    </row>
    <row r="893" spans="1:2" x14ac:dyDescent="0.15">
      <c r="A893" s="1"/>
      <c r="B893" s="1"/>
    </row>
    <row r="894" spans="1:2" x14ac:dyDescent="0.15">
      <c r="A894" s="1"/>
      <c r="B894" s="1"/>
    </row>
    <row r="895" spans="1:2" x14ac:dyDescent="0.15">
      <c r="A895" s="1"/>
      <c r="B895" s="1"/>
    </row>
    <row r="896" spans="1:2" x14ac:dyDescent="0.15">
      <c r="A896" s="1"/>
      <c r="B896" s="1"/>
    </row>
    <row r="897" spans="1:2" x14ac:dyDescent="0.15">
      <c r="A897" s="1"/>
      <c r="B897" s="1"/>
    </row>
    <row r="898" spans="1:2" x14ac:dyDescent="0.15">
      <c r="A898" s="1"/>
      <c r="B898" s="1"/>
    </row>
    <row r="899" spans="1:2" x14ac:dyDescent="0.15">
      <c r="A899" s="1"/>
      <c r="B899" s="1"/>
    </row>
    <row r="900" spans="1:2" x14ac:dyDescent="0.15">
      <c r="A900" s="1"/>
      <c r="B900" s="1"/>
    </row>
    <row r="901" spans="1:2" x14ac:dyDescent="0.15">
      <c r="A901" s="1"/>
      <c r="B901" s="1"/>
    </row>
    <row r="902" spans="1:2" x14ac:dyDescent="0.15">
      <c r="A902" s="1"/>
      <c r="B902" s="1"/>
    </row>
    <row r="903" spans="1:2" x14ac:dyDescent="0.15">
      <c r="A903" s="1"/>
      <c r="B903" s="1"/>
    </row>
    <row r="904" spans="1:2" x14ac:dyDescent="0.15">
      <c r="A904" s="1"/>
      <c r="B904" s="1"/>
    </row>
    <row r="905" spans="1:2" x14ac:dyDescent="0.15">
      <c r="A905" s="1"/>
      <c r="B905" s="1"/>
    </row>
    <row r="906" spans="1:2" x14ac:dyDescent="0.15">
      <c r="A906" s="1"/>
      <c r="B906" s="1"/>
    </row>
    <row r="907" spans="1:2" x14ac:dyDescent="0.15">
      <c r="A907" s="1"/>
      <c r="B907" s="1"/>
    </row>
    <row r="908" spans="1:2" x14ac:dyDescent="0.15">
      <c r="A908" s="1"/>
      <c r="B908" s="1"/>
    </row>
    <row r="909" spans="1:2" x14ac:dyDescent="0.15">
      <c r="A909" s="1"/>
      <c r="B909" s="1"/>
    </row>
    <row r="910" spans="1:2" x14ac:dyDescent="0.15">
      <c r="A910" s="1"/>
      <c r="B910" s="1"/>
    </row>
    <row r="911" spans="1:2" x14ac:dyDescent="0.15">
      <c r="A911" s="1"/>
      <c r="B911" s="1"/>
    </row>
    <row r="912" spans="1:2" x14ac:dyDescent="0.15">
      <c r="A912" s="1"/>
      <c r="B912" s="1"/>
    </row>
    <row r="913" spans="1:2" x14ac:dyDescent="0.15">
      <c r="A913" s="1"/>
      <c r="B913" s="1"/>
    </row>
    <row r="914" spans="1:2" x14ac:dyDescent="0.15">
      <c r="A914" s="1"/>
      <c r="B914" s="1"/>
    </row>
    <row r="915" spans="1:2" x14ac:dyDescent="0.15">
      <c r="A915" s="1"/>
      <c r="B915" s="1"/>
    </row>
    <row r="916" spans="1:2" x14ac:dyDescent="0.15">
      <c r="A916" s="1"/>
      <c r="B916" s="1"/>
    </row>
    <row r="917" spans="1:2" x14ac:dyDescent="0.15">
      <c r="A917" s="1"/>
      <c r="B917" s="1"/>
    </row>
    <row r="918" spans="1:2" x14ac:dyDescent="0.15">
      <c r="A918" s="1"/>
      <c r="B918" s="1"/>
    </row>
    <row r="919" spans="1:2" x14ac:dyDescent="0.15">
      <c r="A919" s="1"/>
      <c r="B919" s="1"/>
    </row>
    <row r="920" spans="1:2" x14ac:dyDescent="0.15">
      <c r="A920" s="1"/>
      <c r="B920" s="1"/>
    </row>
    <row r="921" spans="1:2" x14ac:dyDescent="0.15">
      <c r="A921" s="1"/>
      <c r="B921" s="1"/>
    </row>
    <row r="922" spans="1:2" x14ac:dyDescent="0.15">
      <c r="A922" s="1"/>
      <c r="B922" s="1"/>
    </row>
    <row r="923" spans="1:2" x14ac:dyDescent="0.15">
      <c r="A923" s="1"/>
      <c r="B923" s="1"/>
    </row>
    <row r="924" spans="1:2" x14ac:dyDescent="0.15">
      <c r="A924" s="1"/>
      <c r="B924" s="1"/>
    </row>
    <row r="925" spans="1:2" x14ac:dyDescent="0.15">
      <c r="A925" s="1"/>
      <c r="B925" s="1"/>
    </row>
    <row r="926" spans="1:2" x14ac:dyDescent="0.15">
      <c r="A926" s="1"/>
      <c r="B926" s="1"/>
    </row>
    <row r="927" spans="1:2" x14ac:dyDescent="0.15">
      <c r="A927" s="1"/>
      <c r="B927" s="1"/>
    </row>
    <row r="928" spans="1:2" x14ac:dyDescent="0.15">
      <c r="A928" s="1"/>
      <c r="B928" s="1"/>
    </row>
    <row r="929" spans="1:2" x14ac:dyDescent="0.15">
      <c r="A929" s="1"/>
      <c r="B929" s="1"/>
    </row>
    <row r="930" spans="1:2" x14ac:dyDescent="0.15">
      <c r="A930" s="1"/>
      <c r="B930" s="1"/>
    </row>
    <row r="931" spans="1:2" x14ac:dyDescent="0.15">
      <c r="A931" s="1"/>
      <c r="B931" s="1"/>
    </row>
    <row r="932" spans="1:2" x14ac:dyDescent="0.15">
      <c r="A932" s="1"/>
      <c r="B932" s="1"/>
    </row>
    <row r="933" spans="1:2" x14ac:dyDescent="0.15">
      <c r="A933" s="1"/>
      <c r="B933" s="1"/>
    </row>
    <row r="934" spans="1:2" x14ac:dyDescent="0.15">
      <c r="A934" s="1"/>
      <c r="B934" s="1"/>
    </row>
    <row r="935" spans="1:2" x14ac:dyDescent="0.15">
      <c r="A935" s="1"/>
      <c r="B935" s="1"/>
    </row>
    <row r="936" spans="1:2" x14ac:dyDescent="0.15">
      <c r="A936" s="1"/>
      <c r="B936" s="1"/>
    </row>
    <row r="937" spans="1:2" x14ac:dyDescent="0.15">
      <c r="A937" s="1"/>
      <c r="B937" s="1"/>
    </row>
    <row r="938" spans="1:2" x14ac:dyDescent="0.15">
      <c r="A938" s="1"/>
      <c r="B938" s="1"/>
    </row>
    <row r="939" spans="1:2" x14ac:dyDescent="0.15">
      <c r="A939" s="1"/>
      <c r="B939" s="1"/>
    </row>
    <row r="940" spans="1:2" x14ac:dyDescent="0.15">
      <c r="A940" s="1"/>
      <c r="B940" s="1"/>
    </row>
    <row r="941" spans="1:2" x14ac:dyDescent="0.15">
      <c r="A941" s="1"/>
      <c r="B941" s="1"/>
    </row>
    <row r="942" spans="1:2" x14ac:dyDescent="0.15">
      <c r="A942" s="1"/>
      <c r="B942" s="1"/>
    </row>
    <row r="943" spans="1:2" x14ac:dyDescent="0.15">
      <c r="A943" s="1"/>
      <c r="B943" s="1"/>
    </row>
    <row r="944" spans="1:2" x14ac:dyDescent="0.15">
      <c r="A944" s="1"/>
      <c r="B944" s="1"/>
    </row>
    <row r="945" spans="1:2" x14ac:dyDescent="0.15">
      <c r="A945" s="1"/>
      <c r="B945" s="1"/>
    </row>
    <row r="946" spans="1:2" x14ac:dyDescent="0.15">
      <c r="A946" s="1"/>
      <c r="B946" s="1"/>
    </row>
    <row r="947" spans="1:2" x14ac:dyDescent="0.15">
      <c r="A947" s="1"/>
      <c r="B947" s="1"/>
    </row>
    <row r="948" spans="1:2" x14ac:dyDescent="0.15">
      <c r="A948" s="1"/>
      <c r="B948" s="1"/>
    </row>
    <row r="949" spans="1:2" x14ac:dyDescent="0.15">
      <c r="A949" s="1"/>
      <c r="B949" s="1"/>
    </row>
    <row r="950" spans="1:2" x14ac:dyDescent="0.15">
      <c r="A950" s="1"/>
      <c r="B950" s="1"/>
    </row>
    <row r="951" spans="1:2" x14ac:dyDescent="0.15">
      <c r="A951" s="1"/>
      <c r="B951" s="1"/>
    </row>
    <row r="952" spans="1:2" x14ac:dyDescent="0.15">
      <c r="A952" s="1"/>
      <c r="B952" s="1"/>
    </row>
    <row r="953" spans="1:2" x14ac:dyDescent="0.15">
      <c r="A953" s="1"/>
      <c r="B953" s="1"/>
    </row>
    <row r="954" spans="1:2" x14ac:dyDescent="0.15">
      <c r="A954" s="1"/>
      <c r="B954" s="1"/>
    </row>
    <row r="955" spans="1:2" x14ac:dyDescent="0.15">
      <c r="A955" s="1"/>
      <c r="B955" s="1"/>
    </row>
    <row r="956" spans="1:2" x14ac:dyDescent="0.15">
      <c r="A956" s="1"/>
      <c r="B956" s="1"/>
    </row>
    <row r="957" spans="1:2" x14ac:dyDescent="0.15">
      <c r="A957" s="1"/>
      <c r="B957" s="1"/>
    </row>
    <row r="958" spans="1:2" x14ac:dyDescent="0.15">
      <c r="A958" s="1"/>
      <c r="B958" s="1"/>
    </row>
    <row r="959" spans="1:2" x14ac:dyDescent="0.15">
      <c r="A959" s="1"/>
      <c r="B959" s="1"/>
    </row>
    <row r="960" spans="1:2" x14ac:dyDescent="0.15">
      <c r="A960" s="1"/>
      <c r="B960" s="1"/>
    </row>
    <row r="961" spans="1:2" x14ac:dyDescent="0.15">
      <c r="A961" s="1"/>
      <c r="B961" s="1"/>
    </row>
    <row r="962" spans="1:2" x14ac:dyDescent="0.15">
      <c r="A962" s="1"/>
      <c r="B962" s="1"/>
    </row>
    <row r="963" spans="1:2" x14ac:dyDescent="0.15">
      <c r="A963" s="1"/>
      <c r="B963" s="1"/>
    </row>
    <row r="964" spans="1:2" x14ac:dyDescent="0.15">
      <c r="A964" s="1"/>
      <c r="B964" s="1"/>
    </row>
    <row r="965" spans="1:2" x14ac:dyDescent="0.15">
      <c r="A965" s="1"/>
      <c r="B965" s="1"/>
    </row>
    <row r="966" spans="1:2" x14ac:dyDescent="0.15">
      <c r="A966" s="1"/>
      <c r="B966" s="1"/>
    </row>
    <row r="967" spans="1:2" x14ac:dyDescent="0.15">
      <c r="A967" s="1"/>
      <c r="B967" s="1"/>
    </row>
    <row r="968" spans="1:2" x14ac:dyDescent="0.15">
      <c r="A968" s="1"/>
      <c r="B968" s="1"/>
    </row>
    <row r="969" spans="1:2" x14ac:dyDescent="0.15">
      <c r="A969" s="1"/>
      <c r="B969" s="1"/>
    </row>
    <row r="970" spans="1:2" x14ac:dyDescent="0.15">
      <c r="A970" s="1"/>
      <c r="B970" s="1"/>
    </row>
    <row r="971" spans="1:2" x14ac:dyDescent="0.15">
      <c r="A971" s="1"/>
      <c r="B971" s="1"/>
    </row>
    <row r="972" spans="1:2" x14ac:dyDescent="0.15">
      <c r="A972" s="1"/>
      <c r="B972" s="1"/>
    </row>
    <row r="973" spans="1:2" x14ac:dyDescent="0.15">
      <c r="A973" s="1"/>
      <c r="B973" s="1"/>
    </row>
    <row r="974" spans="1:2" x14ac:dyDescent="0.15">
      <c r="A974" s="1"/>
      <c r="B974" s="1"/>
    </row>
    <row r="975" spans="1:2" x14ac:dyDescent="0.15">
      <c r="A975" s="1"/>
      <c r="B975" s="1"/>
    </row>
    <row r="976" spans="1:2" x14ac:dyDescent="0.15">
      <c r="A976" s="1"/>
      <c r="B976" s="1"/>
    </row>
    <row r="977" spans="1:2" x14ac:dyDescent="0.15">
      <c r="A977" s="1"/>
      <c r="B977" s="1"/>
    </row>
    <row r="978" spans="1:2" x14ac:dyDescent="0.15">
      <c r="A978" s="1"/>
      <c r="B978" s="1"/>
    </row>
    <row r="979" spans="1:2" x14ac:dyDescent="0.15">
      <c r="A979" s="1"/>
      <c r="B979" s="1"/>
    </row>
    <row r="980" spans="1:2" x14ac:dyDescent="0.15">
      <c r="A980" s="1"/>
      <c r="B980" s="1"/>
    </row>
    <row r="981" spans="1:2" x14ac:dyDescent="0.15">
      <c r="A981" s="1"/>
      <c r="B981" s="1"/>
    </row>
    <row r="982" spans="1:2" x14ac:dyDescent="0.15">
      <c r="A982" s="1"/>
      <c r="B982" s="1"/>
    </row>
    <row r="983" spans="1:2" x14ac:dyDescent="0.15">
      <c r="A983" s="1"/>
      <c r="B983" s="1"/>
    </row>
    <row r="984" spans="1:2" x14ac:dyDescent="0.15">
      <c r="A984" s="1"/>
      <c r="B984" s="1"/>
    </row>
    <row r="985" spans="1:2" x14ac:dyDescent="0.15">
      <c r="A985" s="1"/>
      <c r="B985" s="1"/>
    </row>
    <row r="986" spans="1:2" x14ac:dyDescent="0.15">
      <c r="A986" s="1"/>
      <c r="B986" s="1"/>
    </row>
    <row r="987" spans="1:2" x14ac:dyDescent="0.15">
      <c r="A987" s="1"/>
      <c r="B987" s="1"/>
    </row>
    <row r="988" spans="1:2" x14ac:dyDescent="0.15">
      <c r="A988" s="1"/>
      <c r="B988" s="1"/>
    </row>
    <row r="989" spans="1:2" x14ac:dyDescent="0.15">
      <c r="A989" s="1"/>
      <c r="B989" s="1"/>
    </row>
    <row r="990" spans="1:2" x14ac:dyDescent="0.15">
      <c r="A990" s="1"/>
      <c r="B990" s="1"/>
    </row>
    <row r="991" spans="1:2" x14ac:dyDescent="0.15">
      <c r="A991" s="1"/>
      <c r="B991" s="1"/>
    </row>
    <row r="992" spans="1:2" x14ac:dyDescent="0.15">
      <c r="A992" s="1"/>
      <c r="B992" s="1"/>
    </row>
    <row r="993" spans="1:2" x14ac:dyDescent="0.15">
      <c r="A993" s="1"/>
      <c r="B993" s="1"/>
    </row>
    <row r="994" spans="1:2" x14ac:dyDescent="0.15">
      <c r="A994" s="1"/>
      <c r="B994" s="1"/>
    </row>
    <row r="995" spans="1:2" x14ac:dyDescent="0.15">
      <c r="A995" s="1"/>
      <c r="B995" s="1"/>
    </row>
    <row r="996" spans="1:2" x14ac:dyDescent="0.15">
      <c r="A996" s="1"/>
      <c r="B996" s="1"/>
    </row>
    <row r="997" spans="1:2" x14ac:dyDescent="0.15">
      <c r="A997" s="1"/>
      <c r="B997" s="1"/>
    </row>
    <row r="998" spans="1:2" x14ac:dyDescent="0.15">
      <c r="A998" s="1"/>
      <c r="B998" s="1"/>
    </row>
    <row r="999" spans="1:2" x14ac:dyDescent="0.15">
      <c r="A999" s="1"/>
      <c r="B999" s="1"/>
    </row>
    <row r="1000" spans="1:2" x14ac:dyDescent="0.15">
      <c r="A1000" s="1"/>
      <c r="B1000" s="1"/>
    </row>
    <row r="1001" spans="1:2" x14ac:dyDescent="0.15">
      <c r="A1001" s="1"/>
      <c r="B1001" s="1"/>
    </row>
    <row r="1002" spans="1:2" x14ac:dyDescent="0.15">
      <c r="A1002" s="1"/>
      <c r="B1002" s="1"/>
    </row>
    <row r="1003" spans="1:2" x14ac:dyDescent="0.15">
      <c r="A1003" s="1"/>
      <c r="B1003" s="1"/>
    </row>
    <row r="1004" spans="1:2" x14ac:dyDescent="0.15">
      <c r="A1004" s="1"/>
      <c r="B1004" s="1"/>
    </row>
    <row r="1005" spans="1:2" x14ac:dyDescent="0.15">
      <c r="A1005" s="1"/>
      <c r="B1005" s="1"/>
    </row>
    <row r="1006" spans="1:2" x14ac:dyDescent="0.15">
      <c r="A1006" s="1"/>
      <c r="B1006" s="1"/>
    </row>
    <row r="1007" spans="1:2" x14ac:dyDescent="0.15">
      <c r="A1007" s="1"/>
      <c r="B1007" s="1"/>
    </row>
    <row r="1008" spans="1:2" x14ac:dyDescent="0.15">
      <c r="A1008" s="1"/>
      <c r="B1008" s="1"/>
    </row>
    <row r="1009" spans="1:2" x14ac:dyDescent="0.15">
      <c r="A1009" s="1"/>
      <c r="B1009" s="1"/>
    </row>
    <row r="1010" spans="1:2" x14ac:dyDescent="0.15">
      <c r="A1010" s="1"/>
      <c r="B1010" s="1"/>
    </row>
    <row r="1011" spans="1:2" x14ac:dyDescent="0.15">
      <c r="A1011" s="1"/>
      <c r="B1011" s="1"/>
    </row>
    <row r="1012" spans="1:2" x14ac:dyDescent="0.15">
      <c r="A1012" s="1"/>
      <c r="B1012" s="1"/>
    </row>
    <row r="1013" spans="1:2" x14ac:dyDescent="0.15">
      <c r="A1013" s="1"/>
      <c r="B1013" s="1"/>
    </row>
    <row r="1014" spans="1:2" x14ac:dyDescent="0.15">
      <c r="A1014" s="1"/>
      <c r="B1014" s="1"/>
    </row>
    <row r="1015" spans="1:2" x14ac:dyDescent="0.15">
      <c r="A1015" s="1"/>
      <c r="B1015" s="1"/>
    </row>
    <row r="1016" spans="1:2" x14ac:dyDescent="0.15">
      <c r="A1016" s="1"/>
      <c r="B1016" s="1"/>
    </row>
    <row r="1017" spans="1:2" x14ac:dyDescent="0.15">
      <c r="A1017" s="1"/>
      <c r="B1017" s="1"/>
    </row>
    <row r="1018" spans="1:2" x14ac:dyDescent="0.15">
      <c r="A1018" s="1"/>
      <c r="B1018" s="1"/>
    </row>
    <row r="1019" spans="1:2" x14ac:dyDescent="0.15">
      <c r="A1019" s="1"/>
      <c r="B1019" s="1"/>
    </row>
    <row r="1020" spans="1:2" x14ac:dyDescent="0.15">
      <c r="A1020" s="1"/>
      <c r="B1020" s="1"/>
    </row>
    <row r="1021" spans="1:2" x14ac:dyDescent="0.15">
      <c r="A1021" s="1"/>
      <c r="B1021" s="1"/>
    </row>
    <row r="1022" spans="1:2" x14ac:dyDescent="0.15">
      <c r="A1022" s="1"/>
      <c r="B1022" s="1"/>
    </row>
    <row r="1023" spans="1:2" x14ac:dyDescent="0.15">
      <c r="A1023" s="1"/>
      <c r="B1023" s="1"/>
    </row>
    <row r="1024" spans="1:2" x14ac:dyDescent="0.15">
      <c r="A1024" s="1"/>
      <c r="B1024" s="1"/>
    </row>
    <row r="1025" spans="1:2" x14ac:dyDescent="0.15">
      <c r="A1025" s="1"/>
      <c r="B1025" s="1"/>
    </row>
    <row r="1026" spans="1:2" x14ac:dyDescent="0.15">
      <c r="A1026" s="1"/>
      <c r="B1026" s="1"/>
    </row>
    <row r="1027" spans="1:2" x14ac:dyDescent="0.15">
      <c r="A1027" s="1"/>
      <c r="B1027" s="1"/>
    </row>
    <row r="1028" spans="1:2" x14ac:dyDescent="0.15">
      <c r="A1028" s="1"/>
      <c r="B1028" s="1"/>
    </row>
    <row r="1029" spans="1:2" x14ac:dyDescent="0.15">
      <c r="A1029" s="1"/>
      <c r="B1029" s="1"/>
    </row>
    <row r="1030" spans="1:2" x14ac:dyDescent="0.15">
      <c r="A1030" s="1"/>
      <c r="B1030" s="1"/>
    </row>
    <row r="1031" spans="1:2" x14ac:dyDescent="0.15">
      <c r="A1031" s="1"/>
      <c r="B1031" s="1"/>
    </row>
    <row r="1032" spans="1:2" x14ac:dyDescent="0.15">
      <c r="A1032" s="1"/>
      <c r="B1032" s="1"/>
    </row>
    <row r="1033" spans="1:2" x14ac:dyDescent="0.15">
      <c r="A1033" s="1"/>
      <c r="B1033" s="1"/>
    </row>
    <row r="1034" spans="1:2" x14ac:dyDescent="0.15">
      <c r="A1034" s="1"/>
      <c r="B1034" s="1"/>
    </row>
    <row r="1035" spans="1:2" x14ac:dyDescent="0.15">
      <c r="A1035" s="1"/>
      <c r="B1035" s="1"/>
    </row>
    <row r="1036" spans="1:2" x14ac:dyDescent="0.15">
      <c r="A1036" s="1"/>
      <c r="B1036" s="1"/>
    </row>
    <row r="1037" spans="1:2" x14ac:dyDescent="0.15">
      <c r="A1037" s="1"/>
      <c r="B1037" s="1"/>
    </row>
    <row r="1038" spans="1:2" x14ac:dyDescent="0.15">
      <c r="A1038" s="1"/>
      <c r="B1038" s="1"/>
    </row>
    <row r="1039" spans="1:2" x14ac:dyDescent="0.15">
      <c r="A1039" s="1"/>
      <c r="B1039" s="1"/>
    </row>
    <row r="1040" spans="1:2" x14ac:dyDescent="0.15">
      <c r="A1040" s="1"/>
      <c r="B1040" s="1"/>
    </row>
    <row r="1041" spans="1:2" x14ac:dyDescent="0.15">
      <c r="A1041" s="1"/>
      <c r="B1041" s="1"/>
    </row>
    <row r="1042" spans="1:2" x14ac:dyDescent="0.15">
      <c r="A1042" s="1"/>
      <c r="B1042" s="1"/>
    </row>
    <row r="1043" spans="1:2" x14ac:dyDescent="0.15">
      <c r="A1043" s="1"/>
      <c r="B1043" s="1"/>
    </row>
    <row r="1044" spans="1:2" x14ac:dyDescent="0.15">
      <c r="A1044" s="1"/>
      <c r="B1044" s="1"/>
    </row>
    <row r="1045" spans="1:2" x14ac:dyDescent="0.15">
      <c r="A1045" s="1"/>
      <c r="B1045" s="1"/>
    </row>
    <row r="1046" spans="1:2" x14ac:dyDescent="0.15">
      <c r="A1046" s="1"/>
      <c r="B1046" s="1"/>
    </row>
    <row r="1047" spans="1:2" x14ac:dyDescent="0.15">
      <c r="A1047" s="1"/>
      <c r="B1047" s="1"/>
    </row>
    <row r="1048" spans="1:2" x14ac:dyDescent="0.15">
      <c r="A1048" s="1"/>
      <c r="B1048" s="1"/>
    </row>
    <row r="1049" spans="1:2" x14ac:dyDescent="0.15">
      <c r="A1049" s="1"/>
      <c r="B1049" s="1"/>
    </row>
    <row r="1050" spans="1:2" x14ac:dyDescent="0.15">
      <c r="A1050" s="1"/>
      <c r="B1050" s="1"/>
    </row>
    <row r="1051" spans="1:2" x14ac:dyDescent="0.15">
      <c r="A1051" s="1"/>
      <c r="B1051" s="1"/>
    </row>
    <row r="1052" spans="1:2" x14ac:dyDescent="0.15">
      <c r="A1052" s="1"/>
      <c r="B1052" s="1"/>
    </row>
    <row r="1053" spans="1:2" x14ac:dyDescent="0.15">
      <c r="A1053" s="1"/>
      <c r="B1053" s="1"/>
    </row>
    <row r="1054" spans="1:2" x14ac:dyDescent="0.15">
      <c r="A1054" s="1"/>
      <c r="B1054" s="1"/>
    </row>
    <row r="1055" spans="1:2" x14ac:dyDescent="0.15">
      <c r="A1055" s="1"/>
      <c r="B1055" s="1"/>
    </row>
    <row r="1056" spans="1:2" x14ac:dyDescent="0.15">
      <c r="A1056" s="1"/>
      <c r="B1056" s="1"/>
    </row>
    <row r="1057" spans="1:2" x14ac:dyDescent="0.15">
      <c r="A1057" s="1"/>
      <c r="B1057" s="1"/>
    </row>
    <row r="1058" spans="1:2" x14ac:dyDescent="0.15">
      <c r="A1058" s="1"/>
      <c r="B1058" s="1"/>
    </row>
    <row r="1059" spans="1:2" x14ac:dyDescent="0.15">
      <c r="A1059" s="1"/>
      <c r="B1059" s="1"/>
    </row>
    <row r="1060" spans="1:2" x14ac:dyDescent="0.15">
      <c r="A1060" s="1"/>
      <c r="B1060" s="1"/>
    </row>
    <row r="1061" spans="1:2" x14ac:dyDescent="0.15">
      <c r="A1061" s="1"/>
      <c r="B1061" s="1"/>
    </row>
    <row r="1062" spans="1:2" x14ac:dyDescent="0.15">
      <c r="A1062" s="1"/>
      <c r="B1062" s="1"/>
    </row>
    <row r="1063" spans="1:2" x14ac:dyDescent="0.15">
      <c r="A1063" s="1"/>
      <c r="B1063" s="1"/>
    </row>
    <row r="1064" spans="1:2" x14ac:dyDescent="0.15">
      <c r="A1064" s="1"/>
      <c r="B1064" s="1"/>
    </row>
    <row r="1065" spans="1:2" x14ac:dyDescent="0.15">
      <c r="A1065" s="1"/>
      <c r="B1065" s="1"/>
    </row>
    <row r="1066" spans="1:2" x14ac:dyDescent="0.15">
      <c r="A1066" s="1"/>
      <c r="B1066" s="1"/>
    </row>
    <row r="1067" spans="1:2" x14ac:dyDescent="0.15">
      <c r="A1067" s="1"/>
      <c r="B1067" s="1"/>
    </row>
    <row r="1068" spans="1:2" x14ac:dyDescent="0.15">
      <c r="A1068" s="1"/>
      <c r="B1068" s="1"/>
    </row>
    <row r="1069" spans="1:2" x14ac:dyDescent="0.15">
      <c r="A1069" s="1"/>
      <c r="B1069" s="1"/>
    </row>
    <row r="1070" spans="1:2" x14ac:dyDescent="0.15">
      <c r="A1070" s="1"/>
      <c r="B1070" s="1"/>
    </row>
    <row r="1071" spans="1:2" x14ac:dyDescent="0.15">
      <c r="A1071" s="1"/>
      <c r="B1071" s="1"/>
    </row>
    <row r="1072" spans="1:2" x14ac:dyDescent="0.15">
      <c r="A1072" s="1"/>
      <c r="B1072" s="1"/>
    </row>
    <row r="1073" spans="1:2" x14ac:dyDescent="0.15">
      <c r="A1073" s="1"/>
      <c r="B1073" s="1"/>
    </row>
    <row r="1074" spans="1:2" x14ac:dyDescent="0.15">
      <c r="A1074" s="1"/>
      <c r="B1074" s="1"/>
    </row>
    <row r="1075" spans="1:2" x14ac:dyDescent="0.15">
      <c r="A1075" s="1"/>
      <c r="B1075" s="1"/>
    </row>
    <row r="1076" spans="1:2" x14ac:dyDescent="0.15">
      <c r="A1076" s="1"/>
      <c r="B1076" s="1"/>
    </row>
    <row r="1077" spans="1:2" x14ac:dyDescent="0.15">
      <c r="A1077" s="1"/>
      <c r="B1077" s="1"/>
    </row>
    <row r="1078" spans="1:2" x14ac:dyDescent="0.15">
      <c r="A1078" s="1"/>
      <c r="B1078" s="1"/>
    </row>
    <row r="1079" spans="1:2" x14ac:dyDescent="0.15">
      <c r="A1079" s="1"/>
      <c r="B1079" s="1"/>
    </row>
    <row r="1080" spans="1:2" x14ac:dyDescent="0.15">
      <c r="A1080" s="1"/>
      <c r="B1080" s="1"/>
    </row>
    <row r="1081" spans="1:2" x14ac:dyDescent="0.15">
      <c r="A1081" s="1"/>
      <c r="B1081" s="1"/>
    </row>
    <row r="1082" spans="1:2" x14ac:dyDescent="0.15">
      <c r="A1082" s="1"/>
      <c r="B1082" s="1"/>
    </row>
    <row r="1083" spans="1:2" x14ac:dyDescent="0.15">
      <c r="A1083" s="1"/>
      <c r="B1083" s="1"/>
    </row>
    <row r="1084" spans="1:2" x14ac:dyDescent="0.15">
      <c r="A1084" s="1"/>
      <c r="B1084" s="1"/>
    </row>
    <row r="1085" spans="1:2" x14ac:dyDescent="0.15">
      <c r="A1085" s="1"/>
      <c r="B1085" s="1"/>
    </row>
    <row r="1086" spans="1:2" x14ac:dyDescent="0.15">
      <c r="A1086" s="1"/>
      <c r="B1086" s="1"/>
    </row>
    <row r="1087" spans="1:2" x14ac:dyDescent="0.15">
      <c r="A1087" s="1"/>
      <c r="B1087" s="1"/>
    </row>
    <row r="1088" spans="1:2" x14ac:dyDescent="0.15">
      <c r="A1088" s="1"/>
      <c r="B1088" s="1"/>
    </row>
    <row r="1089" spans="1:2" x14ac:dyDescent="0.15">
      <c r="A1089" s="1"/>
      <c r="B1089" s="1"/>
    </row>
    <row r="1090" spans="1:2" x14ac:dyDescent="0.15">
      <c r="A1090" s="1"/>
      <c r="B1090" s="1"/>
    </row>
    <row r="1091" spans="1:2" x14ac:dyDescent="0.15">
      <c r="A1091" s="1"/>
      <c r="B1091" s="1"/>
    </row>
    <row r="1092" spans="1:2" x14ac:dyDescent="0.15">
      <c r="A1092" s="1"/>
      <c r="B1092" s="1"/>
    </row>
    <row r="1093" spans="1:2" x14ac:dyDescent="0.15">
      <c r="A1093" s="1"/>
      <c r="B1093" s="1"/>
    </row>
    <row r="1094" spans="1:2" x14ac:dyDescent="0.15">
      <c r="A1094" s="1"/>
      <c r="B1094" s="1"/>
    </row>
    <row r="1095" spans="1:2" x14ac:dyDescent="0.15">
      <c r="A1095" s="1"/>
      <c r="B1095" s="1"/>
    </row>
    <row r="1096" spans="1:2" x14ac:dyDescent="0.15">
      <c r="A1096" s="1"/>
      <c r="B1096" s="1"/>
    </row>
    <row r="1097" spans="1:2" x14ac:dyDescent="0.15">
      <c r="A1097" s="1"/>
      <c r="B1097" s="1"/>
    </row>
    <row r="1098" spans="1:2" x14ac:dyDescent="0.15">
      <c r="A1098" s="1"/>
      <c r="B1098" s="1"/>
    </row>
    <row r="1099" spans="1:2" x14ac:dyDescent="0.15">
      <c r="A1099" s="1"/>
      <c r="B1099" s="1"/>
    </row>
    <row r="1100" spans="1:2" x14ac:dyDescent="0.15">
      <c r="A1100" s="1"/>
      <c r="B1100" s="1"/>
    </row>
    <row r="1101" spans="1:2" x14ac:dyDescent="0.15">
      <c r="A1101" s="1"/>
      <c r="B1101" s="1"/>
    </row>
    <row r="1102" spans="1:2" x14ac:dyDescent="0.15">
      <c r="A1102" s="1"/>
      <c r="B1102" s="1"/>
    </row>
    <row r="1103" spans="1:2" x14ac:dyDescent="0.15">
      <c r="A1103" s="1"/>
      <c r="B1103" s="1"/>
    </row>
    <row r="1104" spans="1:2" x14ac:dyDescent="0.15">
      <c r="A1104" s="1"/>
      <c r="B1104" s="1"/>
    </row>
    <row r="1105" spans="1:2" x14ac:dyDescent="0.15">
      <c r="A1105" s="1"/>
      <c r="B1105" s="1"/>
    </row>
    <row r="1106" spans="1:2" x14ac:dyDescent="0.15">
      <c r="A1106" s="1"/>
      <c r="B1106" s="1"/>
    </row>
    <row r="1107" spans="1:2" x14ac:dyDescent="0.15">
      <c r="A1107" s="1"/>
      <c r="B1107" s="1"/>
    </row>
    <row r="1108" spans="1:2" x14ac:dyDescent="0.15">
      <c r="A1108" s="1"/>
      <c r="B1108" s="1"/>
    </row>
    <row r="1109" spans="1:2" x14ac:dyDescent="0.15">
      <c r="A1109" s="1"/>
      <c r="B1109" s="1"/>
    </row>
    <row r="1110" spans="1:2" x14ac:dyDescent="0.15">
      <c r="A1110" s="1"/>
      <c r="B1110" s="1"/>
    </row>
    <row r="1111" spans="1:2" x14ac:dyDescent="0.15">
      <c r="A1111" s="1"/>
      <c r="B1111" s="1"/>
    </row>
    <row r="1112" spans="1:2" x14ac:dyDescent="0.15">
      <c r="A1112" s="1"/>
      <c r="B1112" s="1"/>
    </row>
    <row r="1113" spans="1:2" x14ac:dyDescent="0.15">
      <c r="A1113" s="1"/>
      <c r="B1113" s="1"/>
    </row>
    <row r="1114" spans="1:2" x14ac:dyDescent="0.15">
      <c r="A1114" s="1"/>
      <c r="B1114" s="1"/>
    </row>
    <row r="1115" spans="1:2" x14ac:dyDescent="0.15">
      <c r="A1115" s="1"/>
      <c r="B1115" s="1"/>
    </row>
    <row r="1116" spans="1:2" x14ac:dyDescent="0.15">
      <c r="A1116" s="1"/>
      <c r="B1116" s="1"/>
    </row>
    <row r="1117" spans="1:2" x14ac:dyDescent="0.15">
      <c r="A1117" s="1"/>
      <c r="B1117" s="1"/>
    </row>
    <row r="1118" spans="1:2" x14ac:dyDescent="0.15">
      <c r="A1118" s="1"/>
      <c r="B1118" s="1"/>
    </row>
    <row r="1119" spans="1:2" x14ac:dyDescent="0.15">
      <c r="A1119" s="1"/>
      <c r="B1119" s="1"/>
    </row>
    <row r="1120" spans="1:2" x14ac:dyDescent="0.15">
      <c r="A1120" s="1"/>
      <c r="B1120" s="1"/>
    </row>
    <row r="1121" spans="1:2" x14ac:dyDescent="0.15">
      <c r="A1121" s="1"/>
      <c r="B1121" s="1"/>
    </row>
    <row r="1122" spans="1:2" x14ac:dyDescent="0.15">
      <c r="A1122" s="1"/>
      <c r="B1122" s="1"/>
    </row>
    <row r="1123" spans="1:2" x14ac:dyDescent="0.15">
      <c r="A1123" s="1"/>
      <c r="B1123" s="1"/>
    </row>
    <row r="1124" spans="1:2" x14ac:dyDescent="0.15">
      <c r="A1124" s="1"/>
      <c r="B1124" s="1"/>
    </row>
    <row r="1125" spans="1:2" x14ac:dyDescent="0.15">
      <c r="A1125" s="1"/>
      <c r="B1125" s="1"/>
    </row>
    <row r="1126" spans="1:2" x14ac:dyDescent="0.15">
      <c r="A1126" s="1"/>
      <c r="B1126" s="1"/>
    </row>
    <row r="1127" spans="1:2" x14ac:dyDescent="0.15">
      <c r="A1127" s="1"/>
      <c r="B1127" s="1"/>
    </row>
    <row r="1128" spans="1:2" x14ac:dyDescent="0.15">
      <c r="A1128" s="1"/>
      <c r="B1128" s="1"/>
    </row>
    <row r="1129" spans="1:2" x14ac:dyDescent="0.15">
      <c r="A1129" s="1"/>
      <c r="B1129" s="1"/>
    </row>
    <row r="1130" spans="1:2" x14ac:dyDescent="0.15">
      <c r="A1130" s="1"/>
      <c r="B1130" s="1"/>
    </row>
    <row r="1131" spans="1:2" x14ac:dyDescent="0.15">
      <c r="A1131" s="1"/>
      <c r="B1131" s="1"/>
    </row>
    <row r="1132" spans="1:2" x14ac:dyDescent="0.15">
      <c r="A1132" s="1"/>
      <c r="B1132" s="1"/>
    </row>
    <row r="1133" spans="1:2" x14ac:dyDescent="0.15">
      <c r="A1133" s="1"/>
      <c r="B1133" s="1"/>
    </row>
    <row r="1134" spans="1:2" x14ac:dyDescent="0.15">
      <c r="A1134" s="1"/>
      <c r="B1134" s="1"/>
    </row>
    <row r="1135" spans="1:2" x14ac:dyDescent="0.15">
      <c r="A1135" s="1"/>
      <c r="B1135" s="1"/>
    </row>
    <row r="1136" spans="1:2" x14ac:dyDescent="0.15">
      <c r="A1136" s="1"/>
      <c r="B1136" s="1"/>
    </row>
    <row r="1137" spans="1:2" x14ac:dyDescent="0.15">
      <c r="A1137" s="1"/>
      <c r="B1137" s="1"/>
    </row>
    <row r="1138" spans="1:2" x14ac:dyDescent="0.15">
      <c r="A1138" s="1"/>
      <c r="B1138" s="1"/>
    </row>
    <row r="1139" spans="1:2" x14ac:dyDescent="0.15">
      <c r="A1139" s="1"/>
      <c r="B1139" s="1"/>
    </row>
    <row r="1140" spans="1:2" x14ac:dyDescent="0.15">
      <c r="A1140" s="1"/>
      <c r="B1140" s="1"/>
    </row>
    <row r="1141" spans="1:2" x14ac:dyDescent="0.15">
      <c r="A1141" s="1"/>
      <c r="B1141" s="1"/>
    </row>
    <row r="1142" spans="1:2" x14ac:dyDescent="0.15">
      <c r="A1142" s="1"/>
      <c r="B1142" s="1"/>
    </row>
    <row r="1143" spans="1:2" x14ac:dyDescent="0.15">
      <c r="A1143" s="1"/>
      <c r="B1143" s="1"/>
    </row>
    <row r="1144" spans="1:2" x14ac:dyDescent="0.15">
      <c r="A1144" s="1"/>
      <c r="B1144" s="1"/>
    </row>
    <row r="1145" spans="1:2" x14ac:dyDescent="0.15">
      <c r="A1145" s="1"/>
      <c r="B1145" s="1"/>
    </row>
    <row r="1146" spans="1:2" x14ac:dyDescent="0.15">
      <c r="A1146" s="1"/>
      <c r="B1146" s="1"/>
    </row>
    <row r="1147" spans="1:2" x14ac:dyDescent="0.15">
      <c r="A1147" s="1"/>
      <c r="B1147" s="1"/>
    </row>
    <row r="1148" spans="1:2" x14ac:dyDescent="0.15">
      <c r="A1148" s="1"/>
      <c r="B1148" s="1"/>
    </row>
    <row r="1149" spans="1:2" x14ac:dyDescent="0.15">
      <c r="A1149" s="1"/>
      <c r="B1149" s="1"/>
    </row>
    <row r="1150" spans="1:2" x14ac:dyDescent="0.15">
      <c r="A1150" s="1"/>
      <c r="B1150" s="1"/>
    </row>
    <row r="1151" spans="1:2" x14ac:dyDescent="0.15">
      <c r="A1151" s="1"/>
      <c r="B1151" s="1"/>
    </row>
    <row r="1152" spans="1:2" x14ac:dyDescent="0.15">
      <c r="A1152" s="1"/>
      <c r="B1152" s="1"/>
    </row>
    <row r="1153" spans="1:2" x14ac:dyDescent="0.15">
      <c r="A1153" s="1"/>
      <c r="B1153" s="1"/>
    </row>
    <row r="1154" spans="1:2" x14ac:dyDescent="0.15">
      <c r="A1154" s="1"/>
      <c r="B1154" s="1"/>
    </row>
    <row r="1155" spans="1:2" x14ac:dyDescent="0.15">
      <c r="A1155" s="1"/>
      <c r="B1155" s="1"/>
    </row>
    <row r="1156" spans="1:2" x14ac:dyDescent="0.15">
      <c r="A1156" s="1"/>
      <c r="B1156" s="1"/>
    </row>
    <row r="1157" spans="1:2" x14ac:dyDescent="0.15">
      <c r="A1157" s="1"/>
      <c r="B1157" s="1"/>
    </row>
    <row r="1158" spans="1:2" x14ac:dyDescent="0.15">
      <c r="A1158" s="1"/>
      <c r="B1158" s="1"/>
    </row>
    <row r="1159" spans="1:2" x14ac:dyDescent="0.15">
      <c r="A1159" s="1"/>
      <c r="B1159" s="1"/>
    </row>
    <row r="1160" spans="1:2" x14ac:dyDescent="0.15">
      <c r="A1160" s="1"/>
      <c r="B1160" s="1"/>
    </row>
    <row r="1161" spans="1:2" x14ac:dyDescent="0.15">
      <c r="A1161" s="1"/>
      <c r="B1161" s="1"/>
    </row>
    <row r="1162" spans="1:2" x14ac:dyDescent="0.15">
      <c r="A1162" s="1"/>
      <c r="B1162" s="1"/>
    </row>
    <row r="1163" spans="1:2" x14ac:dyDescent="0.15">
      <c r="A1163" s="1"/>
      <c r="B1163" s="1"/>
    </row>
    <row r="1164" spans="1:2" x14ac:dyDescent="0.15">
      <c r="A1164" s="1"/>
      <c r="B1164" s="1"/>
    </row>
    <row r="1165" spans="1:2" x14ac:dyDescent="0.15">
      <c r="A1165" s="1"/>
      <c r="B1165" s="1"/>
    </row>
    <row r="1166" spans="1:2" x14ac:dyDescent="0.15">
      <c r="A1166" s="1"/>
      <c r="B1166" s="1"/>
    </row>
    <row r="1167" spans="1:2" x14ac:dyDescent="0.15">
      <c r="A1167" s="1"/>
      <c r="B1167" s="1"/>
    </row>
    <row r="1168" spans="1:2" x14ac:dyDescent="0.15">
      <c r="A1168" s="1"/>
      <c r="B1168" s="1"/>
    </row>
    <row r="1169" spans="1:2" x14ac:dyDescent="0.15">
      <c r="A1169" s="1"/>
      <c r="B1169" s="1"/>
    </row>
    <row r="1170" spans="1:2" x14ac:dyDescent="0.15">
      <c r="A1170" s="1"/>
      <c r="B1170" s="1"/>
    </row>
    <row r="1171" spans="1:2" x14ac:dyDescent="0.15">
      <c r="A1171" s="1"/>
      <c r="B1171" s="1"/>
    </row>
    <row r="1172" spans="1:2" x14ac:dyDescent="0.15">
      <c r="A1172" s="1"/>
      <c r="B1172" s="1"/>
    </row>
    <row r="1173" spans="1:2" x14ac:dyDescent="0.15">
      <c r="A1173" s="1"/>
      <c r="B1173" s="1"/>
    </row>
    <row r="1174" spans="1:2" x14ac:dyDescent="0.15">
      <c r="A1174" s="1"/>
      <c r="B1174" s="1"/>
    </row>
    <row r="1175" spans="1:2" x14ac:dyDescent="0.15">
      <c r="A1175" s="1"/>
      <c r="B1175" s="1"/>
    </row>
    <row r="1176" spans="1:2" x14ac:dyDescent="0.15">
      <c r="A1176" s="1"/>
      <c r="B1176" s="1"/>
    </row>
    <row r="1177" spans="1:2" x14ac:dyDescent="0.15">
      <c r="A1177" s="1"/>
      <c r="B1177" s="1"/>
    </row>
    <row r="1178" spans="1:2" x14ac:dyDescent="0.15">
      <c r="A1178" s="1"/>
      <c r="B1178" s="1"/>
    </row>
    <row r="1179" spans="1:2" x14ac:dyDescent="0.15">
      <c r="A1179" s="1"/>
      <c r="B1179" s="1"/>
    </row>
    <row r="1180" spans="1:2" x14ac:dyDescent="0.15">
      <c r="A1180" s="1"/>
      <c r="B1180" s="1"/>
    </row>
    <row r="1181" spans="1:2" x14ac:dyDescent="0.15">
      <c r="A1181" s="1"/>
      <c r="B1181" s="1"/>
    </row>
    <row r="1182" spans="1:2" x14ac:dyDescent="0.15">
      <c r="A1182" s="1"/>
      <c r="B1182" s="1"/>
    </row>
    <row r="1183" spans="1:2" x14ac:dyDescent="0.15">
      <c r="A1183" s="1"/>
      <c r="B1183" s="1"/>
    </row>
    <row r="1184" spans="1:2" x14ac:dyDescent="0.15">
      <c r="A1184" s="1"/>
      <c r="B1184" s="1"/>
    </row>
    <row r="1185" spans="1:2" x14ac:dyDescent="0.15">
      <c r="A1185" s="1"/>
      <c r="B1185" s="1"/>
    </row>
    <row r="1186" spans="1:2" x14ac:dyDescent="0.15">
      <c r="A1186" s="1"/>
      <c r="B1186" s="1"/>
    </row>
    <row r="1187" spans="1:2" x14ac:dyDescent="0.15">
      <c r="A1187" s="1"/>
      <c r="B1187" s="1"/>
    </row>
    <row r="1188" spans="1:2" x14ac:dyDescent="0.15">
      <c r="A1188" s="1"/>
      <c r="B1188" s="1"/>
    </row>
    <row r="1189" spans="1:2" x14ac:dyDescent="0.15">
      <c r="A1189" s="1"/>
      <c r="B1189" s="1"/>
    </row>
    <row r="1190" spans="1:2" x14ac:dyDescent="0.15">
      <c r="A1190" s="1"/>
      <c r="B1190" s="1"/>
    </row>
    <row r="1191" spans="1:2" x14ac:dyDescent="0.15">
      <c r="A1191" s="1"/>
      <c r="B1191" s="1"/>
    </row>
    <row r="1192" spans="1:2" x14ac:dyDescent="0.15">
      <c r="A1192" s="1"/>
      <c r="B1192" s="1"/>
    </row>
    <row r="1193" spans="1:2" x14ac:dyDescent="0.15">
      <c r="A1193" s="1"/>
      <c r="B1193" s="1"/>
    </row>
    <row r="1194" spans="1:2" x14ac:dyDescent="0.15">
      <c r="A1194" s="1"/>
      <c r="B1194" s="1"/>
    </row>
    <row r="1195" spans="1:2" x14ac:dyDescent="0.15">
      <c r="A1195" s="1"/>
      <c r="B1195" s="1"/>
    </row>
    <row r="1196" spans="1:2" x14ac:dyDescent="0.15">
      <c r="A1196" s="1"/>
      <c r="B1196" s="1"/>
    </row>
    <row r="1197" spans="1:2" x14ac:dyDescent="0.15">
      <c r="A1197" s="1"/>
      <c r="B1197" s="1"/>
    </row>
    <row r="1198" spans="1:2" x14ac:dyDescent="0.15">
      <c r="A1198" s="1"/>
      <c r="B1198" s="1"/>
    </row>
    <row r="1199" spans="1:2" x14ac:dyDescent="0.15">
      <c r="A1199" s="1"/>
      <c r="B1199" s="1"/>
    </row>
    <row r="1200" spans="1:2" x14ac:dyDescent="0.15">
      <c r="A1200" s="1"/>
      <c r="B1200" s="1"/>
    </row>
    <row r="1201" spans="1:2" x14ac:dyDescent="0.15">
      <c r="A1201" s="1"/>
      <c r="B1201" s="1"/>
    </row>
    <row r="1202" spans="1:2" x14ac:dyDescent="0.15">
      <c r="A1202" s="1"/>
      <c r="B1202" s="1"/>
    </row>
    <row r="1203" spans="1:2" x14ac:dyDescent="0.15">
      <c r="A1203" s="1"/>
      <c r="B1203" s="1"/>
    </row>
    <row r="1204" spans="1:2" x14ac:dyDescent="0.15">
      <c r="A1204" s="1"/>
      <c r="B1204" s="1"/>
    </row>
    <row r="1205" spans="1:2" x14ac:dyDescent="0.15">
      <c r="A1205" s="1"/>
      <c r="B1205" s="1"/>
    </row>
    <row r="1206" spans="1:2" x14ac:dyDescent="0.15">
      <c r="A1206" s="1"/>
      <c r="B1206" s="1"/>
    </row>
    <row r="1207" spans="1:2" x14ac:dyDescent="0.15">
      <c r="A1207" s="1"/>
      <c r="B1207" s="1"/>
    </row>
    <row r="1208" spans="1:2" x14ac:dyDescent="0.15">
      <c r="A1208" s="1"/>
      <c r="B1208" s="1"/>
    </row>
    <row r="1209" spans="1:2" x14ac:dyDescent="0.15">
      <c r="A1209" s="1"/>
      <c r="B1209" s="1"/>
    </row>
    <row r="1210" spans="1:2" x14ac:dyDescent="0.15">
      <c r="A1210" s="1"/>
      <c r="B1210" s="1"/>
    </row>
    <row r="1211" spans="1:2" x14ac:dyDescent="0.15">
      <c r="A1211" s="1"/>
      <c r="B1211" s="1"/>
    </row>
    <row r="1212" spans="1:2" x14ac:dyDescent="0.15">
      <c r="A1212" s="1"/>
      <c r="B1212" s="1"/>
    </row>
    <row r="1213" spans="1:2" x14ac:dyDescent="0.15">
      <c r="A1213" s="1"/>
      <c r="B1213" s="1"/>
    </row>
    <row r="1214" spans="1:2" x14ac:dyDescent="0.15">
      <c r="A1214" s="1"/>
      <c r="B1214" s="1"/>
    </row>
    <row r="1215" spans="1:2" x14ac:dyDescent="0.15">
      <c r="A1215" s="1"/>
      <c r="B1215" s="1"/>
    </row>
    <row r="1216" spans="1:2" x14ac:dyDescent="0.15">
      <c r="A1216" s="1"/>
      <c r="B1216" s="1"/>
    </row>
    <row r="1217" spans="1:2" x14ac:dyDescent="0.15">
      <c r="A1217" s="1"/>
      <c r="B1217" s="1"/>
    </row>
    <row r="1218" spans="1:2" x14ac:dyDescent="0.15">
      <c r="A1218" s="1"/>
      <c r="B1218" s="1"/>
    </row>
    <row r="1219" spans="1:2" x14ac:dyDescent="0.15">
      <c r="A1219" s="1"/>
      <c r="B1219" s="1"/>
    </row>
    <row r="1220" spans="1:2" x14ac:dyDescent="0.15">
      <c r="A1220" s="1"/>
      <c r="B1220" s="1"/>
    </row>
    <row r="1221" spans="1:2" x14ac:dyDescent="0.15">
      <c r="A1221" s="1"/>
      <c r="B1221" s="1"/>
    </row>
    <row r="1222" spans="1:2" x14ac:dyDescent="0.15">
      <c r="A1222" s="1"/>
      <c r="B1222" s="1"/>
    </row>
    <row r="1223" spans="1:2" x14ac:dyDescent="0.15">
      <c r="A1223" s="1"/>
      <c r="B1223" s="1"/>
    </row>
    <row r="1224" spans="1:2" x14ac:dyDescent="0.15">
      <c r="A1224" s="1"/>
      <c r="B1224" s="1"/>
    </row>
    <row r="1225" spans="1:2" x14ac:dyDescent="0.15">
      <c r="A1225" s="1"/>
      <c r="B1225" s="1"/>
    </row>
    <row r="1226" spans="1:2" x14ac:dyDescent="0.15">
      <c r="A1226" s="1"/>
      <c r="B1226" s="1"/>
    </row>
    <row r="1227" spans="1:2" x14ac:dyDescent="0.15">
      <c r="A1227" s="1"/>
      <c r="B1227" s="1"/>
    </row>
    <row r="1228" spans="1:2" x14ac:dyDescent="0.15">
      <c r="A1228" s="1"/>
      <c r="B1228" s="1"/>
    </row>
    <row r="1229" spans="1:2" x14ac:dyDescent="0.15">
      <c r="A1229" s="1"/>
      <c r="B1229" s="1"/>
    </row>
    <row r="1230" spans="1:2" x14ac:dyDescent="0.15">
      <c r="A1230" s="1"/>
      <c r="B1230" s="1"/>
    </row>
    <row r="1231" spans="1:2" x14ac:dyDescent="0.15">
      <c r="A1231" s="1"/>
      <c r="B1231" s="1"/>
    </row>
    <row r="1232" spans="1:2" x14ac:dyDescent="0.15">
      <c r="A1232" s="1"/>
      <c r="B1232" s="1"/>
    </row>
    <row r="1233" spans="1:2" x14ac:dyDescent="0.15">
      <c r="A1233" s="1"/>
      <c r="B1233" s="1"/>
    </row>
    <row r="1234" spans="1:2" x14ac:dyDescent="0.15">
      <c r="A1234" s="1"/>
      <c r="B1234" s="1"/>
    </row>
    <row r="1235" spans="1:2" x14ac:dyDescent="0.15">
      <c r="A1235" s="1"/>
      <c r="B1235" s="1"/>
    </row>
    <row r="1236" spans="1:2" x14ac:dyDescent="0.15">
      <c r="A1236" s="1"/>
      <c r="B1236" s="1"/>
    </row>
    <row r="1237" spans="1:2" x14ac:dyDescent="0.15">
      <c r="A1237" s="1"/>
      <c r="B1237" s="1"/>
    </row>
    <row r="1238" spans="1:2" x14ac:dyDescent="0.15">
      <c r="A1238" s="1"/>
      <c r="B1238" s="1"/>
    </row>
    <row r="1239" spans="1:2" x14ac:dyDescent="0.15">
      <c r="A1239" s="1"/>
      <c r="B1239" s="1"/>
    </row>
    <row r="1240" spans="1:2" x14ac:dyDescent="0.15">
      <c r="A1240" s="1"/>
      <c r="B1240" s="1"/>
    </row>
    <row r="1241" spans="1:2" x14ac:dyDescent="0.15">
      <c r="A1241" s="1"/>
      <c r="B1241" s="1"/>
    </row>
    <row r="1242" spans="1:2" x14ac:dyDescent="0.15">
      <c r="A1242" s="1"/>
      <c r="B1242" s="1"/>
    </row>
    <row r="1243" spans="1:2" x14ac:dyDescent="0.15">
      <c r="A1243" s="1"/>
      <c r="B1243" s="1"/>
    </row>
    <row r="1244" spans="1:2" x14ac:dyDescent="0.15">
      <c r="A1244" s="1"/>
      <c r="B1244" s="1"/>
    </row>
    <row r="1245" spans="1:2" x14ac:dyDescent="0.15">
      <c r="A1245" s="1"/>
      <c r="B1245" s="1"/>
    </row>
    <row r="1246" spans="1:2" x14ac:dyDescent="0.15">
      <c r="A1246" s="1"/>
      <c r="B1246" s="1"/>
    </row>
    <row r="1247" spans="1:2" x14ac:dyDescent="0.15">
      <c r="A1247" s="1"/>
      <c r="B1247" s="1"/>
    </row>
    <row r="1248" spans="1:2" x14ac:dyDescent="0.15">
      <c r="A1248" s="1"/>
      <c r="B1248" s="1"/>
    </row>
    <row r="1249" spans="1:2" x14ac:dyDescent="0.15">
      <c r="A1249" s="1"/>
      <c r="B1249" s="1"/>
    </row>
    <row r="1250" spans="1:2" x14ac:dyDescent="0.15">
      <c r="A1250" s="1"/>
      <c r="B1250" s="1"/>
    </row>
    <row r="1251" spans="1:2" x14ac:dyDescent="0.15">
      <c r="A1251" s="1"/>
      <c r="B1251" s="1"/>
    </row>
    <row r="1252" spans="1:2" x14ac:dyDescent="0.15">
      <c r="A1252" s="1"/>
      <c r="B1252" s="1"/>
    </row>
    <row r="1253" spans="1:2" x14ac:dyDescent="0.15">
      <c r="A1253" s="1"/>
      <c r="B1253" s="1"/>
    </row>
    <row r="1254" spans="1:2" x14ac:dyDescent="0.15">
      <c r="A1254" s="1"/>
      <c r="B1254" s="1"/>
    </row>
    <row r="1255" spans="1:2" x14ac:dyDescent="0.15">
      <c r="A1255" s="1"/>
      <c r="B1255" s="1"/>
    </row>
    <row r="1256" spans="1:2" x14ac:dyDescent="0.15">
      <c r="A1256" s="1"/>
      <c r="B1256" s="1"/>
    </row>
    <row r="1257" spans="1:2" x14ac:dyDescent="0.15">
      <c r="A1257" s="1"/>
      <c r="B1257" s="1"/>
    </row>
    <row r="1258" spans="1:2" x14ac:dyDescent="0.15">
      <c r="A1258" s="1"/>
      <c r="B1258" s="1"/>
    </row>
    <row r="1259" spans="1:2" x14ac:dyDescent="0.15">
      <c r="A1259" s="1"/>
      <c r="B1259" s="1"/>
    </row>
    <row r="1260" spans="1:2" x14ac:dyDescent="0.15">
      <c r="A1260" s="1"/>
      <c r="B1260" s="1"/>
    </row>
    <row r="1261" spans="1:2" x14ac:dyDescent="0.15">
      <c r="A1261" s="1"/>
      <c r="B1261" s="1"/>
    </row>
    <row r="1262" spans="1:2" x14ac:dyDescent="0.15">
      <c r="A1262" s="1"/>
      <c r="B1262" s="1"/>
    </row>
    <row r="1263" spans="1:2" x14ac:dyDescent="0.15">
      <c r="A1263" s="1"/>
      <c r="B1263" s="1"/>
    </row>
    <row r="1264" spans="1:2" x14ac:dyDescent="0.15">
      <c r="A1264" s="1"/>
      <c r="B1264" s="1"/>
    </row>
    <row r="1265" spans="1:2" x14ac:dyDescent="0.15">
      <c r="A1265" s="1"/>
      <c r="B1265" s="1"/>
    </row>
    <row r="1266" spans="1:2" x14ac:dyDescent="0.15">
      <c r="A1266" s="1"/>
      <c r="B1266" s="1"/>
    </row>
    <row r="1267" spans="1:2" x14ac:dyDescent="0.15">
      <c r="A1267" s="1"/>
      <c r="B1267" s="1"/>
    </row>
    <row r="1268" spans="1:2" x14ac:dyDescent="0.15">
      <c r="A1268" s="1"/>
      <c r="B1268" s="1"/>
    </row>
    <row r="1269" spans="1:2" x14ac:dyDescent="0.15">
      <c r="A1269" s="1"/>
      <c r="B1269" s="1"/>
    </row>
    <row r="1270" spans="1:2" x14ac:dyDescent="0.15">
      <c r="A1270" s="1"/>
      <c r="B1270" s="1"/>
    </row>
    <row r="1271" spans="1:2" x14ac:dyDescent="0.15">
      <c r="A1271" s="1"/>
      <c r="B1271" s="1"/>
    </row>
    <row r="1272" spans="1:2" x14ac:dyDescent="0.15">
      <c r="A1272" s="1"/>
      <c r="B1272" s="1"/>
    </row>
    <row r="1273" spans="1:2" x14ac:dyDescent="0.15">
      <c r="A1273" s="1"/>
      <c r="B1273" s="1"/>
    </row>
    <row r="1274" spans="1:2" x14ac:dyDescent="0.15">
      <c r="A1274" s="1"/>
      <c r="B1274" s="1"/>
    </row>
    <row r="1275" spans="1:2" x14ac:dyDescent="0.15">
      <c r="A1275" s="1"/>
      <c r="B1275" s="1"/>
    </row>
    <row r="1276" spans="1:2" x14ac:dyDescent="0.15">
      <c r="A1276" s="1"/>
      <c r="B1276" s="1"/>
    </row>
    <row r="1277" spans="1:2" x14ac:dyDescent="0.15">
      <c r="A1277" s="1"/>
      <c r="B1277" s="1"/>
    </row>
    <row r="1278" spans="1:2" x14ac:dyDescent="0.15">
      <c r="A1278" s="1"/>
      <c r="B1278" s="1"/>
    </row>
    <row r="1279" spans="1:2" x14ac:dyDescent="0.15">
      <c r="A1279" s="1"/>
      <c r="B1279" s="1"/>
    </row>
    <row r="1280" spans="1:2" x14ac:dyDescent="0.15">
      <c r="A1280" s="1"/>
      <c r="B1280" s="1"/>
    </row>
    <row r="1281" spans="1:2" x14ac:dyDescent="0.15">
      <c r="A1281" s="1"/>
      <c r="B1281" s="1"/>
    </row>
    <row r="1282" spans="1:2" x14ac:dyDescent="0.15">
      <c r="A1282" s="1"/>
      <c r="B1282" s="1"/>
    </row>
    <row r="1283" spans="1:2" x14ac:dyDescent="0.15">
      <c r="A1283" s="1"/>
      <c r="B1283" s="1"/>
    </row>
    <row r="1284" spans="1:2" x14ac:dyDescent="0.15">
      <c r="A1284" s="1"/>
      <c r="B1284" s="1"/>
    </row>
    <row r="1285" spans="1:2" x14ac:dyDescent="0.15">
      <c r="A1285" s="1"/>
      <c r="B1285" s="1"/>
    </row>
    <row r="1286" spans="1:2" x14ac:dyDescent="0.15">
      <c r="A1286" s="1"/>
      <c r="B1286" s="1"/>
    </row>
    <row r="1287" spans="1:2" x14ac:dyDescent="0.15">
      <c r="A1287" s="1"/>
      <c r="B1287" s="1"/>
    </row>
    <row r="1288" spans="1:2" x14ac:dyDescent="0.15">
      <c r="A1288" s="1"/>
      <c r="B1288" s="1"/>
    </row>
    <row r="1289" spans="1:2" x14ac:dyDescent="0.15">
      <c r="A1289" s="1"/>
      <c r="B1289" s="1"/>
    </row>
    <row r="1290" spans="1:2" x14ac:dyDescent="0.15">
      <c r="A1290" s="1"/>
      <c r="B1290" s="1"/>
    </row>
    <row r="1291" spans="1:2" x14ac:dyDescent="0.15">
      <c r="A1291" s="1"/>
      <c r="B1291" s="1"/>
    </row>
    <row r="1292" spans="1:2" x14ac:dyDescent="0.15">
      <c r="A1292" s="1"/>
      <c r="B1292" s="1"/>
    </row>
    <row r="1293" spans="1:2" x14ac:dyDescent="0.15">
      <c r="A1293" s="1"/>
      <c r="B1293" s="1"/>
    </row>
    <row r="1294" spans="1:2" x14ac:dyDescent="0.15">
      <c r="A1294" s="1"/>
      <c r="B1294" s="1"/>
    </row>
    <row r="1295" spans="1:2" x14ac:dyDescent="0.15">
      <c r="A1295" s="1"/>
      <c r="B1295" s="1"/>
    </row>
    <row r="1296" spans="1:2" x14ac:dyDescent="0.15">
      <c r="A1296" s="1"/>
      <c r="B1296" s="1"/>
    </row>
    <row r="1297" spans="1:2" x14ac:dyDescent="0.15">
      <c r="A1297" s="1"/>
      <c r="B1297" s="1"/>
    </row>
    <row r="1298" spans="1:2" x14ac:dyDescent="0.15">
      <c r="A1298" s="1"/>
      <c r="B1298" s="1"/>
    </row>
    <row r="1299" spans="1:2" x14ac:dyDescent="0.15">
      <c r="A1299" s="1"/>
      <c r="B1299" s="1"/>
    </row>
    <row r="1300" spans="1:2" x14ac:dyDescent="0.15">
      <c r="A1300" s="1"/>
      <c r="B1300" s="1"/>
    </row>
    <row r="1301" spans="1:2" x14ac:dyDescent="0.15">
      <c r="A1301" s="1"/>
      <c r="B1301" s="1"/>
    </row>
    <row r="1302" spans="1:2" x14ac:dyDescent="0.15">
      <c r="A1302" s="1"/>
      <c r="B1302" s="1"/>
    </row>
    <row r="1303" spans="1:2" x14ac:dyDescent="0.15">
      <c r="A1303" s="1"/>
      <c r="B1303" s="1"/>
    </row>
    <row r="1304" spans="1:2" x14ac:dyDescent="0.15">
      <c r="A1304" s="1"/>
      <c r="B1304" s="1"/>
    </row>
    <row r="1305" spans="1:2" x14ac:dyDescent="0.15">
      <c r="A1305" s="1"/>
      <c r="B1305" s="1"/>
    </row>
    <row r="1306" spans="1:2" x14ac:dyDescent="0.15">
      <c r="A1306" s="1"/>
      <c r="B1306" s="1"/>
    </row>
    <row r="1307" spans="1:2" x14ac:dyDescent="0.15">
      <c r="A1307" s="1"/>
      <c r="B1307" s="1"/>
    </row>
    <row r="1308" spans="1:2" x14ac:dyDescent="0.15">
      <c r="A1308" s="1"/>
      <c r="B1308" s="1"/>
    </row>
    <row r="1309" spans="1:2" x14ac:dyDescent="0.15">
      <c r="A1309" s="1"/>
      <c r="B1309" s="1"/>
    </row>
    <row r="1310" spans="1:2" x14ac:dyDescent="0.15">
      <c r="A1310" s="1"/>
      <c r="B1310" s="1"/>
    </row>
    <row r="1311" spans="1:2" x14ac:dyDescent="0.15">
      <c r="A1311" s="1"/>
      <c r="B1311" s="1"/>
    </row>
    <row r="1312" spans="1:2" x14ac:dyDescent="0.15">
      <c r="A1312" s="1"/>
      <c r="B1312" s="1"/>
    </row>
    <row r="1313" spans="1:2" x14ac:dyDescent="0.15">
      <c r="A1313" s="1"/>
      <c r="B1313" s="1"/>
    </row>
    <row r="1314" spans="1:2" x14ac:dyDescent="0.15">
      <c r="A1314" s="1"/>
      <c r="B1314" s="1"/>
    </row>
    <row r="1315" spans="1:2" x14ac:dyDescent="0.15">
      <c r="A1315" s="1"/>
      <c r="B1315" s="1"/>
    </row>
    <row r="1316" spans="1:2" x14ac:dyDescent="0.15">
      <c r="A1316" s="1"/>
      <c r="B1316" s="1"/>
    </row>
    <row r="1317" spans="1:2" x14ac:dyDescent="0.15">
      <c r="A1317" s="1"/>
      <c r="B1317" s="1"/>
    </row>
    <row r="1318" spans="1:2" x14ac:dyDescent="0.15">
      <c r="A1318" s="1"/>
      <c r="B1318" s="1"/>
    </row>
    <row r="1319" spans="1:2" x14ac:dyDescent="0.15">
      <c r="A1319" s="1"/>
      <c r="B1319" s="1"/>
    </row>
    <row r="1320" spans="1:2" x14ac:dyDescent="0.15">
      <c r="A1320" s="1"/>
      <c r="B1320" s="1"/>
    </row>
    <row r="1321" spans="1:2" x14ac:dyDescent="0.15">
      <c r="A1321" s="1"/>
      <c r="B1321" s="1"/>
    </row>
    <row r="1322" spans="1:2" x14ac:dyDescent="0.15">
      <c r="A1322" s="1"/>
      <c r="B1322" s="1"/>
    </row>
    <row r="1323" spans="1:2" x14ac:dyDescent="0.15">
      <c r="A1323" s="1"/>
      <c r="B1323" s="1"/>
    </row>
    <row r="1324" spans="1:2" x14ac:dyDescent="0.15">
      <c r="A1324" s="1"/>
      <c r="B1324" s="1"/>
    </row>
    <row r="1325" spans="1:2" x14ac:dyDescent="0.15">
      <c r="A1325" s="1"/>
      <c r="B1325" s="1"/>
    </row>
    <row r="1326" spans="1:2" x14ac:dyDescent="0.15">
      <c r="A1326" s="1"/>
      <c r="B1326" s="1"/>
    </row>
    <row r="1327" spans="1:2" x14ac:dyDescent="0.15">
      <c r="A1327" s="1"/>
      <c r="B1327" s="1"/>
    </row>
    <row r="1328" spans="1:2" x14ac:dyDescent="0.15">
      <c r="A1328" s="1"/>
      <c r="B1328" s="1"/>
    </row>
    <row r="1329" spans="1:2" x14ac:dyDescent="0.15">
      <c r="A1329" s="1"/>
      <c r="B1329" s="1"/>
    </row>
    <row r="1330" spans="1:2" x14ac:dyDescent="0.15">
      <c r="A1330" s="1"/>
      <c r="B1330" s="1"/>
    </row>
    <row r="1331" spans="1:2" x14ac:dyDescent="0.15">
      <c r="A1331" s="1"/>
      <c r="B1331" s="1"/>
    </row>
    <row r="1332" spans="1:2" x14ac:dyDescent="0.15">
      <c r="A1332" s="1"/>
      <c r="B1332" s="1"/>
    </row>
    <row r="1333" spans="1:2" x14ac:dyDescent="0.15">
      <c r="A1333" s="1"/>
      <c r="B1333" s="1"/>
    </row>
    <row r="1334" spans="1:2" x14ac:dyDescent="0.15">
      <c r="A1334" s="1"/>
      <c r="B1334" s="1"/>
    </row>
    <row r="1335" spans="1:2" x14ac:dyDescent="0.15">
      <c r="A1335" s="1"/>
      <c r="B1335" s="1"/>
    </row>
    <row r="1336" spans="1:2" x14ac:dyDescent="0.15">
      <c r="A1336" s="1"/>
      <c r="B1336" s="1"/>
    </row>
    <row r="1337" spans="1:2" x14ac:dyDescent="0.15">
      <c r="A1337" s="1"/>
      <c r="B1337" s="1"/>
    </row>
    <row r="1338" spans="1:2" x14ac:dyDescent="0.15">
      <c r="A1338" s="1"/>
      <c r="B1338" s="1"/>
    </row>
    <row r="1339" spans="1:2" x14ac:dyDescent="0.15">
      <c r="A1339" s="1"/>
      <c r="B1339" s="1"/>
    </row>
    <row r="1340" spans="1:2" x14ac:dyDescent="0.15">
      <c r="A1340" s="1"/>
      <c r="B1340" s="1"/>
    </row>
    <row r="1341" spans="1:2" x14ac:dyDescent="0.15">
      <c r="A1341" s="1"/>
      <c r="B1341" s="1"/>
    </row>
    <row r="1342" spans="1:2" x14ac:dyDescent="0.15">
      <c r="A1342" s="1"/>
      <c r="B1342" s="1"/>
    </row>
    <row r="1343" spans="1:2" x14ac:dyDescent="0.15">
      <c r="A1343" s="1"/>
      <c r="B1343" s="1"/>
    </row>
    <row r="1344" spans="1:2" x14ac:dyDescent="0.15">
      <c r="A1344" s="1"/>
      <c r="B1344" s="1"/>
    </row>
    <row r="1345" spans="1:2" x14ac:dyDescent="0.15">
      <c r="A1345" s="1"/>
      <c r="B1345" s="1"/>
    </row>
    <row r="1346" spans="1:2" x14ac:dyDescent="0.15">
      <c r="A1346" s="1"/>
      <c r="B1346" s="1"/>
    </row>
    <row r="1347" spans="1:2" x14ac:dyDescent="0.15">
      <c r="A1347" s="1"/>
      <c r="B1347" s="1"/>
    </row>
    <row r="1348" spans="1:2" x14ac:dyDescent="0.15">
      <c r="A1348" s="1"/>
      <c r="B1348" s="1"/>
    </row>
    <row r="1349" spans="1:2" x14ac:dyDescent="0.15">
      <c r="A1349" s="1"/>
      <c r="B1349" s="1"/>
    </row>
    <row r="1350" spans="1:2" x14ac:dyDescent="0.15">
      <c r="A1350" s="1"/>
      <c r="B1350" s="1"/>
    </row>
    <row r="1351" spans="1:2" x14ac:dyDescent="0.15">
      <c r="A1351" s="1"/>
      <c r="B1351" s="1"/>
    </row>
    <row r="1352" spans="1:2" x14ac:dyDescent="0.15">
      <c r="A1352" s="1"/>
      <c r="B1352" s="1"/>
    </row>
    <row r="1353" spans="1:2" x14ac:dyDescent="0.15">
      <c r="A1353" s="1"/>
      <c r="B1353" s="1"/>
    </row>
    <row r="1354" spans="1:2" x14ac:dyDescent="0.15">
      <c r="A1354" s="1"/>
      <c r="B1354" s="1"/>
    </row>
    <row r="1355" spans="1:2" x14ac:dyDescent="0.15">
      <c r="A1355" s="1"/>
      <c r="B1355" s="1"/>
    </row>
    <row r="1356" spans="1:2" x14ac:dyDescent="0.15">
      <c r="A1356" s="1"/>
      <c r="B1356" s="1"/>
    </row>
    <row r="1357" spans="1:2" x14ac:dyDescent="0.15">
      <c r="A1357" s="1"/>
      <c r="B1357" s="1"/>
    </row>
    <row r="1358" spans="1:2" x14ac:dyDescent="0.15">
      <c r="A1358" s="1"/>
      <c r="B1358" s="1"/>
    </row>
    <row r="1359" spans="1:2" x14ac:dyDescent="0.15">
      <c r="A1359" s="1"/>
      <c r="B1359" s="1"/>
    </row>
    <row r="1360" spans="1:2" x14ac:dyDescent="0.15">
      <c r="A1360" s="1"/>
      <c r="B1360" s="1"/>
    </row>
    <row r="1361" spans="1:2" x14ac:dyDescent="0.15">
      <c r="A1361" s="1"/>
      <c r="B1361" s="1"/>
    </row>
    <row r="1362" spans="1:2" x14ac:dyDescent="0.15">
      <c r="A1362" s="1"/>
      <c r="B1362" s="1"/>
    </row>
    <row r="1363" spans="1:2" x14ac:dyDescent="0.15">
      <c r="A1363" s="1"/>
      <c r="B1363" s="1"/>
    </row>
    <row r="1364" spans="1:2" x14ac:dyDescent="0.15">
      <c r="A1364" s="1"/>
      <c r="B1364" s="1"/>
    </row>
    <row r="1365" spans="1:2" x14ac:dyDescent="0.15">
      <c r="A1365" s="1"/>
      <c r="B1365" s="1"/>
    </row>
    <row r="1366" spans="1:2" x14ac:dyDescent="0.15">
      <c r="A1366" s="1"/>
      <c r="B1366" s="1"/>
    </row>
    <row r="1367" spans="1:2" x14ac:dyDescent="0.15">
      <c r="A1367" s="1"/>
      <c r="B1367" s="1"/>
    </row>
    <row r="1368" spans="1:2" x14ac:dyDescent="0.15">
      <c r="A1368" s="1"/>
      <c r="B1368" s="1"/>
    </row>
    <row r="1369" spans="1:2" x14ac:dyDescent="0.15">
      <c r="A1369" s="1"/>
      <c r="B1369" s="1"/>
    </row>
    <row r="1370" spans="1:2" x14ac:dyDescent="0.15">
      <c r="A1370" s="1"/>
      <c r="B1370" s="1"/>
    </row>
    <row r="1371" spans="1:2" x14ac:dyDescent="0.15">
      <c r="A1371" s="1"/>
      <c r="B1371" s="1"/>
    </row>
    <row r="1372" spans="1:2" x14ac:dyDescent="0.15">
      <c r="A1372" s="1"/>
      <c r="B1372" s="1"/>
    </row>
    <row r="1373" spans="1:2" x14ac:dyDescent="0.15">
      <c r="A1373" s="1"/>
      <c r="B1373" s="1"/>
    </row>
    <row r="1374" spans="1:2" x14ac:dyDescent="0.15">
      <c r="A1374" s="1"/>
      <c r="B1374" s="1"/>
    </row>
    <row r="1375" spans="1:2" x14ac:dyDescent="0.15">
      <c r="A1375" s="1"/>
      <c r="B1375" s="1"/>
    </row>
    <row r="1376" spans="1:2" x14ac:dyDescent="0.15">
      <c r="A1376" s="1"/>
      <c r="B1376" s="1"/>
    </row>
    <row r="1377" spans="1:2" x14ac:dyDescent="0.15">
      <c r="A1377" s="1"/>
      <c r="B1377" s="1"/>
    </row>
    <row r="1378" spans="1:2" x14ac:dyDescent="0.15">
      <c r="A1378" s="1"/>
      <c r="B1378" s="1"/>
    </row>
    <row r="1379" spans="1:2" x14ac:dyDescent="0.15">
      <c r="A1379" s="1"/>
      <c r="B1379" s="1"/>
    </row>
    <row r="1380" spans="1:2" x14ac:dyDescent="0.15">
      <c r="A1380" s="1"/>
      <c r="B1380" s="1"/>
    </row>
    <row r="1381" spans="1:2" x14ac:dyDescent="0.15">
      <c r="A1381" s="1"/>
      <c r="B1381" s="1"/>
    </row>
    <row r="1382" spans="1:2" x14ac:dyDescent="0.15">
      <c r="A1382" s="1"/>
      <c r="B1382" s="1"/>
    </row>
    <row r="1383" spans="1:2" x14ac:dyDescent="0.15">
      <c r="A1383" s="1"/>
      <c r="B1383" s="1"/>
    </row>
    <row r="1384" spans="1:2" x14ac:dyDescent="0.15">
      <c r="A1384" s="1"/>
      <c r="B1384" s="1"/>
    </row>
    <row r="1385" spans="1:2" x14ac:dyDescent="0.15">
      <c r="A1385" s="1"/>
      <c r="B1385" s="1"/>
    </row>
    <row r="1386" spans="1:2" x14ac:dyDescent="0.15">
      <c r="A1386" s="1"/>
      <c r="B1386" s="1"/>
    </row>
    <row r="1387" spans="1:2" x14ac:dyDescent="0.15">
      <c r="A1387" s="1"/>
      <c r="B1387" s="1"/>
    </row>
    <row r="1388" spans="1:2" x14ac:dyDescent="0.15">
      <c r="A1388" s="1"/>
      <c r="B1388" s="1"/>
    </row>
    <row r="1389" spans="1:2" x14ac:dyDescent="0.15">
      <c r="A1389" s="1"/>
      <c r="B1389" s="1"/>
    </row>
    <row r="1390" spans="1:2" x14ac:dyDescent="0.15">
      <c r="A1390" s="1"/>
      <c r="B1390" s="1"/>
    </row>
    <row r="1391" spans="1:2" x14ac:dyDescent="0.15">
      <c r="A1391" s="1"/>
      <c r="B1391" s="1"/>
    </row>
    <row r="1392" spans="1:2" x14ac:dyDescent="0.15">
      <c r="A1392" s="1"/>
      <c r="B1392" s="1"/>
    </row>
    <row r="1393" spans="1:2" x14ac:dyDescent="0.15">
      <c r="A1393" s="1"/>
      <c r="B1393" s="1"/>
    </row>
    <row r="1394" spans="1:2" x14ac:dyDescent="0.15">
      <c r="A1394" s="1"/>
      <c r="B1394" s="1"/>
    </row>
    <row r="1395" spans="1:2" x14ac:dyDescent="0.15">
      <c r="A1395" s="1"/>
      <c r="B1395" s="1"/>
    </row>
    <row r="1396" spans="1:2" x14ac:dyDescent="0.15">
      <c r="A1396" s="1"/>
      <c r="B1396" s="1"/>
    </row>
    <row r="1397" spans="1:2" x14ac:dyDescent="0.15">
      <c r="A1397" s="1"/>
      <c r="B1397" s="1"/>
    </row>
    <row r="1398" spans="1:2" x14ac:dyDescent="0.15">
      <c r="A1398" s="1"/>
      <c r="B1398" s="1"/>
    </row>
    <row r="1399" spans="1:2" x14ac:dyDescent="0.15">
      <c r="A1399" s="1"/>
      <c r="B1399" s="1"/>
    </row>
    <row r="1400" spans="1:2" x14ac:dyDescent="0.15">
      <c r="A1400" s="1"/>
      <c r="B1400" s="1"/>
    </row>
    <row r="1401" spans="1:2" x14ac:dyDescent="0.15">
      <c r="A1401" s="1"/>
      <c r="B1401" s="1"/>
    </row>
    <row r="1402" spans="1:2" x14ac:dyDescent="0.15">
      <c r="A1402" s="1"/>
      <c r="B1402" s="1"/>
    </row>
    <row r="1403" spans="1:2" x14ac:dyDescent="0.15">
      <c r="A1403" s="1"/>
      <c r="B1403" s="1"/>
    </row>
    <row r="1404" spans="1:2" x14ac:dyDescent="0.15">
      <c r="A1404" s="1"/>
      <c r="B1404" s="1"/>
    </row>
    <row r="1405" spans="1:2" x14ac:dyDescent="0.15">
      <c r="A1405" s="1"/>
      <c r="B1405" s="1"/>
    </row>
    <row r="1406" spans="1:2" x14ac:dyDescent="0.15">
      <c r="A1406" s="1"/>
      <c r="B1406" s="1"/>
    </row>
    <row r="1407" spans="1:2" x14ac:dyDescent="0.15">
      <c r="A1407" s="1"/>
      <c r="B1407" s="1"/>
    </row>
    <row r="1408" spans="1:2" x14ac:dyDescent="0.15">
      <c r="A1408" s="1"/>
      <c r="B1408" s="1"/>
    </row>
    <row r="1409" spans="1:2" x14ac:dyDescent="0.15">
      <c r="A1409" s="1"/>
      <c r="B1409" s="1"/>
    </row>
    <row r="1410" spans="1:2" x14ac:dyDescent="0.15">
      <c r="A1410" s="1"/>
      <c r="B1410" s="1"/>
    </row>
    <row r="1411" spans="1:2" x14ac:dyDescent="0.15">
      <c r="A1411" s="1"/>
      <c r="B1411" s="1"/>
    </row>
    <row r="1412" spans="1:2" x14ac:dyDescent="0.15">
      <c r="A1412" s="1"/>
      <c r="B1412" s="1"/>
    </row>
    <row r="1413" spans="1:2" x14ac:dyDescent="0.15">
      <c r="A1413" s="1"/>
      <c r="B1413" s="1"/>
    </row>
    <row r="1414" spans="1:2" x14ac:dyDescent="0.15">
      <c r="A1414" s="1"/>
      <c r="B1414" s="1"/>
    </row>
    <row r="1415" spans="1:2" x14ac:dyDescent="0.15">
      <c r="A1415" s="1"/>
      <c r="B1415" s="1"/>
    </row>
    <row r="1416" spans="1:2" x14ac:dyDescent="0.15">
      <c r="A1416" s="1"/>
      <c r="B1416" s="1"/>
    </row>
    <row r="1417" spans="1:2" x14ac:dyDescent="0.15">
      <c r="A1417" s="1"/>
      <c r="B1417" s="1"/>
    </row>
    <row r="1418" spans="1:2" x14ac:dyDescent="0.15">
      <c r="A1418" s="1"/>
      <c r="B1418" s="1"/>
    </row>
    <row r="1419" spans="1:2" x14ac:dyDescent="0.15">
      <c r="A1419" s="1"/>
      <c r="B1419" s="1"/>
    </row>
    <row r="1420" spans="1:2" x14ac:dyDescent="0.15">
      <c r="A1420" s="1"/>
      <c r="B1420" s="1"/>
    </row>
    <row r="1421" spans="1:2" x14ac:dyDescent="0.15">
      <c r="A1421" s="1"/>
      <c r="B1421" s="1"/>
    </row>
    <row r="1422" spans="1:2" x14ac:dyDescent="0.15">
      <c r="A1422" s="1"/>
      <c r="B1422" s="1"/>
    </row>
    <row r="1423" spans="1:2" x14ac:dyDescent="0.15">
      <c r="A1423" s="1"/>
      <c r="B1423" s="1"/>
    </row>
    <row r="1424" spans="1:2" x14ac:dyDescent="0.15">
      <c r="A1424" s="1"/>
      <c r="B1424" s="1"/>
    </row>
    <row r="1425" spans="1:2" x14ac:dyDescent="0.15">
      <c r="A1425" s="1"/>
      <c r="B1425" s="1"/>
    </row>
    <row r="1426" spans="1:2" x14ac:dyDescent="0.15">
      <c r="A1426" s="1"/>
      <c r="B1426" s="1"/>
    </row>
    <row r="1427" spans="1:2" x14ac:dyDescent="0.15">
      <c r="A1427" s="1"/>
      <c r="B1427" s="1"/>
    </row>
    <row r="1428" spans="1:2" x14ac:dyDescent="0.15">
      <c r="A1428" s="1"/>
      <c r="B1428" s="1"/>
    </row>
    <row r="1429" spans="1:2" x14ac:dyDescent="0.15">
      <c r="A1429" s="1"/>
      <c r="B1429" s="1"/>
    </row>
    <row r="1430" spans="1:2" x14ac:dyDescent="0.15">
      <c r="A1430" s="1"/>
      <c r="B1430" s="1"/>
    </row>
    <row r="1431" spans="1:2" x14ac:dyDescent="0.15">
      <c r="A1431" s="1"/>
      <c r="B1431" s="1"/>
    </row>
    <row r="1432" spans="1:2" x14ac:dyDescent="0.15">
      <c r="A1432" s="1"/>
      <c r="B1432" s="1"/>
    </row>
    <row r="1433" spans="1:2" x14ac:dyDescent="0.15">
      <c r="A1433" s="1"/>
      <c r="B1433" s="1"/>
    </row>
    <row r="1434" spans="1:2" x14ac:dyDescent="0.15">
      <c r="A1434" s="1"/>
      <c r="B1434" s="1"/>
    </row>
    <row r="1435" spans="1:2" x14ac:dyDescent="0.15">
      <c r="A1435" s="1"/>
      <c r="B1435" s="1"/>
    </row>
    <row r="1436" spans="1:2" x14ac:dyDescent="0.15">
      <c r="A1436" s="1"/>
      <c r="B1436" s="1"/>
    </row>
    <row r="1437" spans="1:2" x14ac:dyDescent="0.15">
      <c r="A1437" s="1"/>
      <c r="B1437" s="1"/>
    </row>
    <row r="1438" spans="1:2" x14ac:dyDescent="0.15">
      <c r="A1438" s="1"/>
      <c r="B1438" s="1"/>
    </row>
    <row r="1439" spans="1:2" x14ac:dyDescent="0.15">
      <c r="A1439" s="1"/>
      <c r="B1439" s="1"/>
    </row>
    <row r="1440" spans="1:2" x14ac:dyDescent="0.15">
      <c r="A1440" s="1"/>
      <c r="B1440" s="1"/>
    </row>
    <row r="1441" spans="1:2" x14ac:dyDescent="0.15">
      <c r="A1441" s="1"/>
      <c r="B1441" s="1"/>
    </row>
    <row r="1442" spans="1:2" x14ac:dyDescent="0.15">
      <c r="A1442" s="1"/>
      <c r="B1442" s="1"/>
    </row>
    <row r="1443" spans="1:2" x14ac:dyDescent="0.15">
      <c r="A1443" s="1"/>
      <c r="B1443" s="1"/>
    </row>
    <row r="1444" spans="1:2" x14ac:dyDescent="0.15">
      <c r="A1444" s="1"/>
      <c r="B1444" s="1"/>
    </row>
    <row r="1445" spans="1:2" x14ac:dyDescent="0.15">
      <c r="A1445" s="1"/>
      <c r="B1445" s="1"/>
    </row>
    <row r="1446" spans="1:2" x14ac:dyDescent="0.15">
      <c r="A1446" s="1"/>
      <c r="B1446" s="1"/>
    </row>
    <row r="1447" spans="1:2" x14ac:dyDescent="0.15">
      <c r="A1447" s="1"/>
      <c r="B1447" s="1"/>
    </row>
    <row r="1448" spans="1:2" x14ac:dyDescent="0.15">
      <c r="A1448" s="1"/>
      <c r="B1448" s="1"/>
    </row>
    <row r="1449" spans="1:2" x14ac:dyDescent="0.15">
      <c r="A1449" s="1"/>
      <c r="B1449" s="1"/>
    </row>
    <row r="1450" spans="1:2" x14ac:dyDescent="0.15">
      <c r="A1450" s="1"/>
      <c r="B1450" s="1"/>
    </row>
    <row r="1451" spans="1:2" x14ac:dyDescent="0.15">
      <c r="A1451" s="1"/>
      <c r="B1451" s="1"/>
    </row>
    <row r="1452" spans="1:2" x14ac:dyDescent="0.15">
      <c r="A1452" s="1"/>
      <c r="B1452" s="1"/>
    </row>
    <row r="1453" spans="1:2" x14ac:dyDescent="0.15">
      <c r="A1453" s="1"/>
      <c r="B1453" s="1"/>
    </row>
    <row r="1454" spans="1:2" x14ac:dyDescent="0.15">
      <c r="A1454" s="1"/>
      <c r="B1454" s="1"/>
    </row>
    <row r="1455" spans="1:2" x14ac:dyDescent="0.15">
      <c r="A1455" s="1"/>
      <c r="B1455" s="1"/>
    </row>
    <row r="1456" spans="1:2" x14ac:dyDescent="0.15">
      <c r="A1456" s="1"/>
      <c r="B1456" s="1"/>
    </row>
    <row r="1457" spans="1:2" x14ac:dyDescent="0.15">
      <c r="A1457" s="1"/>
      <c r="B1457" s="1"/>
    </row>
    <row r="1458" spans="1:2" x14ac:dyDescent="0.15">
      <c r="A1458" s="1"/>
      <c r="B1458" s="1"/>
    </row>
    <row r="1459" spans="1:2" x14ac:dyDescent="0.15">
      <c r="A1459" s="1"/>
      <c r="B1459" s="1"/>
    </row>
    <row r="1460" spans="1:2" x14ac:dyDescent="0.15">
      <c r="A1460" s="1"/>
      <c r="B1460" s="1"/>
    </row>
    <row r="1461" spans="1:2" x14ac:dyDescent="0.15">
      <c r="A1461" s="1"/>
      <c r="B1461" s="1"/>
    </row>
    <row r="1462" spans="1:2" x14ac:dyDescent="0.15">
      <c r="A1462" s="1"/>
      <c r="B1462" s="1"/>
    </row>
    <row r="1463" spans="1:2" x14ac:dyDescent="0.15">
      <c r="A1463" s="1"/>
      <c r="B1463" s="1"/>
    </row>
    <row r="1464" spans="1:2" x14ac:dyDescent="0.15">
      <c r="A1464" s="1"/>
      <c r="B1464" s="1"/>
    </row>
    <row r="1465" spans="1:2" x14ac:dyDescent="0.15">
      <c r="A1465" s="1"/>
      <c r="B1465" s="1"/>
    </row>
    <row r="1466" spans="1:2" x14ac:dyDescent="0.15">
      <c r="A1466" s="1"/>
      <c r="B1466" s="1"/>
    </row>
    <row r="1467" spans="1:2" x14ac:dyDescent="0.15">
      <c r="A1467" s="1"/>
      <c r="B1467" s="1"/>
    </row>
    <row r="1468" spans="1:2" x14ac:dyDescent="0.15">
      <c r="A1468" s="1"/>
      <c r="B1468" s="1"/>
    </row>
    <row r="1469" spans="1:2" x14ac:dyDescent="0.15">
      <c r="A1469" s="1"/>
      <c r="B1469" s="1"/>
    </row>
    <row r="1470" spans="1:2" x14ac:dyDescent="0.15">
      <c r="A1470" s="1"/>
      <c r="B1470" s="1"/>
    </row>
    <row r="1471" spans="1:2" x14ac:dyDescent="0.15">
      <c r="A1471" s="1"/>
      <c r="B1471" s="1"/>
    </row>
    <row r="1472" spans="1:2" x14ac:dyDescent="0.15">
      <c r="A1472" s="1"/>
      <c r="B1472" s="1"/>
    </row>
    <row r="1473" spans="1:2" x14ac:dyDescent="0.15">
      <c r="A1473" s="1"/>
      <c r="B1473" s="1"/>
    </row>
    <row r="1474" spans="1:2" x14ac:dyDescent="0.15">
      <c r="A1474" s="1"/>
      <c r="B1474" s="1"/>
    </row>
    <row r="1475" spans="1:2" x14ac:dyDescent="0.15">
      <c r="A1475" s="1"/>
      <c r="B1475" s="1"/>
    </row>
    <row r="1476" spans="1:2" x14ac:dyDescent="0.15">
      <c r="A1476" s="1"/>
      <c r="B1476" s="1"/>
    </row>
    <row r="1477" spans="1:2" x14ac:dyDescent="0.15">
      <c r="A1477" s="1"/>
      <c r="B1477" s="1"/>
    </row>
    <row r="1478" spans="1:2" x14ac:dyDescent="0.15">
      <c r="A1478" s="1"/>
      <c r="B1478" s="1"/>
    </row>
    <row r="1479" spans="1:2" x14ac:dyDescent="0.15">
      <c r="A1479" s="1"/>
      <c r="B1479" s="1"/>
    </row>
    <row r="1480" spans="1:2" x14ac:dyDescent="0.15">
      <c r="A1480" s="1"/>
      <c r="B1480" s="1"/>
    </row>
    <row r="1481" spans="1:2" x14ac:dyDescent="0.15">
      <c r="A1481" s="1"/>
      <c r="B1481" s="1"/>
    </row>
    <row r="1482" spans="1:2" x14ac:dyDescent="0.15">
      <c r="A1482" s="1"/>
      <c r="B1482" s="1"/>
    </row>
    <row r="1483" spans="1:2" x14ac:dyDescent="0.15">
      <c r="A1483" s="1"/>
      <c r="B1483" s="1"/>
    </row>
    <row r="1484" spans="1:2" x14ac:dyDescent="0.15">
      <c r="A1484" s="1"/>
      <c r="B1484" s="1"/>
    </row>
    <row r="1485" spans="1:2" x14ac:dyDescent="0.15">
      <c r="A1485" s="1"/>
      <c r="B1485" s="1"/>
    </row>
    <row r="1486" spans="1:2" x14ac:dyDescent="0.15">
      <c r="A1486" s="1"/>
      <c r="B1486" s="1"/>
    </row>
    <row r="1487" spans="1:2" x14ac:dyDescent="0.15">
      <c r="A1487" s="1"/>
      <c r="B1487" s="1"/>
    </row>
    <row r="1488" spans="1:2" x14ac:dyDescent="0.15">
      <c r="A1488" s="1"/>
      <c r="B1488" s="1"/>
    </row>
    <row r="1489" spans="1:2" x14ac:dyDescent="0.15">
      <c r="A1489" s="1"/>
      <c r="B1489" s="1"/>
    </row>
    <row r="1490" spans="1:2" x14ac:dyDescent="0.15">
      <c r="A1490" s="1"/>
      <c r="B1490" s="1"/>
    </row>
    <row r="1491" spans="1:2" x14ac:dyDescent="0.15">
      <c r="A1491" s="1"/>
      <c r="B1491" s="1"/>
    </row>
    <row r="1492" spans="1:2" x14ac:dyDescent="0.15">
      <c r="A1492" s="1"/>
      <c r="B1492" s="1"/>
    </row>
    <row r="1493" spans="1:2" x14ac:dyDescent="0.15">
      <c r="A1493" s="1"/>
      <c r="B1493" s="1"/>
    </row>
    <row r="1494" spans="1:2" x14ac:dyDescent="0.15">
      <c r="A1494" s="1"/>
      <c r="B1494" s="1"/>
    </row>
    <row r="1495" spans="1:2" x14ac:dyDescent="0.15">
      <c r="A1495" s="1"/>
      <c r="B1495" s="1"/>
    </row>
    <row r="1496" spans="1:2" x14ac:dyDescent="0.15">
      <c r="A1496" s="1"/>
      <c r="B1496" s="1"/>
    </row>
    <row r="1497" spans="1:2" x14ac:dyDescent="0.15">
      <c r="A1497" s="1"/>
      <c r="B1497" s="1"/>
    </row>
    <row r="1498" spans="1:2" x14ac:dyDescent="0.15">
      <c r="A1498" s="1"/>
      <c r="B1498" s="1"/>
    </row>
    <row r="1499" spans="1:2" x14ac:dyDescent="0.15">
      <c r="A1499" s="1"/>
      <c r="B1499" s="1"/>
    </row>
    <row r="1500" spans="1:2" x14ac:dyDescent="0.15">
      <c r="A1500" s="1"/>
      <c r="B1500" s="1"/>
    </row>
    <row r="1501" spans="1:2" x14ac:dyDescent="0.15">
      <c r="A1501" s="1"/>
      <c r="B1501" s="1"/>
    </row>
    <row r="1502" spans="1:2" x14ac:dyDescent="0.15">
      <c r="A1502" s="1"/>
      <c r="B1502" s="1"/>
    </row>
    <row r="1503" spans="1:2" x14ac:dyDescent="0.15">
      <c r="A1503" s="1"/>
      <c r="B1503" s="1"/>
    </row>
    <row r="1504" spans="1:2" x14ac:dyDescent="0.15">
      <c r="A1504" s="1"/>
      <c r="B1504" s="1"/>
    </row>
    <row r="1505" spans="1:2" x14ac:dyDescent="0.15">
      <c r="A1505" s="1"/>
      <c r="B1505" s="1"/>
    </row>
    <row r="1506" spans="1:2" x14ac:dyDescent="0.15">
      <c r="A1506" s="1"/>
      <c r="B1506" s="1"/>
    </row>
    <row r="1507" spans="1:2" x14ac:dyDescent="0.15">
      <c r="A1507" s="1"/>
      <c r="B1507" s="1"/>
    </row>
    <row r="1508" spans="1:2" x14ac:dyDescent="0.15">
      <c r="A1508" s="1"/>
      <c r="B1508" s="1"/>
    </row>
    <row r="1509" spans="1:2" x14ac:dyDescent="0.15">
      <c r="A1509" s="1"/>
      <c r="B1509" s="1"/>
    </row>
    <row r="1510" spans="1:2" x14ac:dyDescent="0.15">
      <c r="A1510" s="1"/>
      <c r="B1510" s="1"/>
    </row>
    <row r="1511" spans="1:2" x14ac:dyDescent="0.15">
      <c r="A1511" s="1"/>
      <c r="B1511" s="1"/>
    </row>
    <row r="1512" spans="1:2" x14ac:dyDescent="0.15">
      <c r="A1512" s="1"/>
      <c r="B1512" s="1"/>
    </row>
    <row r="1513" spans="1:2" x14ac:dyDescent="0.15">
      <c r="A1513" s="1"/>
      <c r="B1513" s="1"/>
    </row>
    <row r="1514" spans="1:2" x14ac:dyDescent="0.15">
      <c r="A1514" s="1"/>
      <c r="B1514" s="1"/>
    </row>
    <row r="1515" spans="1:2" x14ac:dyDescent="0.15">
      <c r="A1515" s="1"/>
      <c r="B1515" s="1"/>
    </row>
    <row r="1516" spans="1:2" x14ac:dyDescent="0.15">
      <c r="A1516" s="1"/>
      <c r="B1516" s="1"/>
    </row>
    <row r="1517" spans="1:2" x14ac:dyDescent="0.15">
      <c r="A1517" s="1"/>
      <c r="B1517" s="1"/>
    </row>
    <row r="1518" spans="1:2" x14ac:dyDescent="0.15">
      <c r="A1518" s="1"/>
      <c r="B1518" s="1"/>
    </row>
    <row r="1519" spans="1:2" x14ac:dyDescent="0.15">
      <c r="A1519" s="1"/>
      <c r="B1519" s="1"/>
    </row>
    <row r="1520" spans="1:2" x14ac:dyDescent="0.15">
      <c r="A1520" s="1"/>
      <c r="B1520" s="1"/>
    </row>
    <row r="1521" spans="1:2" x14ac:dyDescent="0.15">
      <c r="A1521" s="1"/>
      <c r="B1521" s="1"/>
    </row>
    <row r="1522" spans="1:2" x14ac:dyDescent="0.15">
      <c r="A1522" s="1"/>
      <c r="B1522" s="1"/>
    </row>
    <row r="1523" spans="1:2" x14ac:dyDescent="0.15">
      <c r="A1523" s="1"/>
      <c r="B1523" s="1"/>
    </row>
    <row r="1524" spans="1:2" x14ac:dyDescent="0.15">
      <c r="A1524" s="1"/>
      <c r="B1524" s="1"/>
    </row>
    <row r="1525" spans="1:2" x14ac:dyDescent="0.15">
      <c r="A1525" s="1"/>
      <c r="B1525" s="1"/>
    </row>
    <row r="1526" spans="1:2" x14ac:dyDescent="0.15">
      <c r="A1526" s="1"/>
      <c r="B1526" s="1"/>
    </row>
    <row r="1527" spans="1:2" x14ac:dyDescent="0.15">
      <c r="A1527" s="1"/>
      <c r="B1527" s="1"/>
    </row>
    <row r="1528" spans="1:2" x14ac:dyDescent="0.15">
      <c r="A1528" s="1"/>
      <c r="B1528" s="1"/>
    </row>
    <row r="1529" spans="1:2" x14ac:dyDescent="0.15">
      <c r="A1529" s="1"/>
      <c r="B1529" s="1"/>
    </row>
    <row r="1530" spans="1:2" x14ac:dyDescent="0.15">
      <c r="A1530" s="1"/>
      <c r="B1530" s="1"/>
    </row>
    <row r="1531" spans="1:2" x14ac:dyDescent="0.15">
      <c r="A1531" s="1"/>
      <c r="B1531" s="1"/>
    </row>
    <row r="1532" spans="1:2" x14ac:dyDescent="0.15">
      <c r="A1532" s="1"/>
      <c r="B1532" s="1"/>
    </row>
    <row r="1533" spans="1:2" x14ac:dyDescent="0.15">
      <c r="A1533" s="1"/>
      <c r="B1533" s="1"/>
    </row>
    <row r="1534" spans="1:2" x14ac:dyDescent="0.15">
      <c r="A1534" s="1"/>
      <c r="B1534" s="1"/>
    </row>
    <row r="1535" spans="1:2" x14ac:dyDescent="0.15">
      <c r="A1535" s="1"/>
      <c r="B1535" s="1"/>
    </row>
    <row r="1536" spans="1:2" x14ac:dyDescent="0.15">
      <c r="A1536" s="1"/>
      <c r="B1536" s="1"/>
    </row>
    <row r="1537" spans="1:2" x14ac:dyDescent="0.15">
      <c r="A1537" s="1"/>
      <c r="B1537" s="1"/>
    </row>
    <row r="1538" spans="1:2" x14ac:dyDescent="0.15">
      <c r="A1538" s="1"/>
      <c r="B1538" s="1"/>
    </row>
    <row r="1539" spans="1:2" x14ac:dyDescent="0.15">
      <c r="A1539" s="1"/>
      <c r="B1539" s="1"/>
    </row>
    <row r="1540" spans="1:2" x14ac:dyDescent="0.15">
      <c r="A1540" s="1"/>
      <c r="B1540" s="1"/>
    </row>
    <row r="1541" spans="1:2" x14ac:dyDescent="0.15">
      <c r="A1541" s="1"/>
      <c r="B1541" s="1"/>
    </row>
    <row r="1542" spans="1:2" x14ac:dyDescent="0.15">
      <c r="A1542" s="1"/>
      <c r="B1542" s="1"/>
    </row>
    <row r="1543" spans="1:2" x14ac:dyDescent="0.15">
      <c r="A1543" s="1"/>
      <c r="B1543" s="1"/>
    </row>
    <row r="1544" spans="1:2" x14ac:dyDescent="0.15">
      <c r="A1544" s="1"/>
      <c r="B1544" s="1"/>
    </row>
    <row r="1545" spans="1:2" x14ac:dyDescent="0.15">
      <c r="A1545" s="1"/>
      <c r="B1545" s="1"/>
    </row>
    <row r="1546" spans="1:2" x14ac:dyDescent="0.15">
      <c r="A1546" s="1"/>
      <c r="B1546" s="1"/>
    </row>
    <row r="1547" spans="1:2" x14ac:dyDescent="0.15">
      <c r="A1547" s="1"/>
      <c r="B1547" s="1"/>
    </row>
    <row r="1548" spans="1:2" x14ac:dyDescent="0.15">
      <c r="A1548" s="1"/>
      <c r="B1548" s="1"/>
    </row>
    <row r="1549" spans="1:2" x14ac:dyDescent="0.15">
      <c r="A1549" s="1"/>
      <c r="B1549" s="1"/>
    </row>
    <row r="1550" spans="1:2" x14ac:dyDescent="0.15">
      <c r="A1550" s="1"/>
      <c r="B1550" s="1"/>
    </row>
    <row r="1551" spans="1:2" x14ac:dyDescent="0.15">
      <c r="A1551" s="1"/>
      <c r="B1551" s="1"/>
    </row>
    <row r="1552" spans="1:2" x14ac:dyDescent="0.15">
      <c r="A1552" s="1"/>
      <c r="B1552" s="1"/>
    </row>
    <row r="1553" spans="1:2" x14ac:dyDescent="0.15">
      <c r="A1553" s="1"/>
      <c r="B1553" s="1"/>
    </row>
    <row r="1554" spans="1:2" x14ac:dyDescent="0.15">
      <c r="A1554" s="1"/>
      <c r="B1554" s="1"/>
    </row>
    <row r="1555" spans="1:2" x14ac:dyDescent="0.15">
      <c r="A1555" s="1"/>
      <c r="B1555" s="1"/>
    </row>
    <row r="1556" spans="1:2" x14ac:dyDescent="0.15">
      <c r="A1556" s="1"/>
      <c r="B1556" s="1"/>
    </row>
    <row r="1557" spans="1:2" x14ac:dyDescent="0.15">
      <c r="A1557" s="1"/>
      <c r="B1557" s="1"/>
    </row>
    <row r="1558" spans="1:2" x14ac:dyDescent="0.15">
      <c r="A1558" s="1"/>
      <c r="B1558" s="1"/>
    </row>
    <row r="1559" spans="1:2" x14ac:dyDescent="0.15">
      <c r="A1559" s="1"/>
      <c r="B1559" s="1"/>
    </row>
    <row r="1560" spans="1:2" x14ac:dyDescent="0.15">
      <c r="A1560" s="1"/>
      <c r="B1560" s="1"/>
    </row>
    <row r="1561" spans="1:2" x14ac:dyDescent="0.15">
      <c r="A1561" s="1"/>
      <c r="B1561" s="1"/>
    </row>
    <row r="1562" spans="1:2" x14ac:dyDescent="0.15">
      <c r="A1562" s="1"/>
      <c r="B1562" s="1"/>
    </row>
    <row r="1563" spans="1:2" x14ac:dyDescent="0.15">
      <c r="A1563" s="1"/>
      <c r="B1563" s="1"/>
    </row>
    <row r="1564" spans="1:2" x14ac:dyDescent="0.15">
      <c r="A1564" s="1"/>
      <c r="B1564" s="1"/>
    </row>
    <row r="1565" spans="1:2" x14ac:dyDescent="0.15">
      <c r="A1565" s="1"/>
      <c r="B1565" s="1"/>
    </row>
    <row r="1566" spans="1:2" x14ac:dyDescent="0.15">
      <c r="A1566" s="1"/>
      <c r="B1566" s="1"/>
    </row>
    <row r="1567" spans="1:2" x14ac:dyDescent="0.15">
      <c r="A1567" s="1"/>
      <c r="B1567" s="1"/>
    </row>
    <row r="1568" spans="1:2" x14ac:dyDescent="0.15">
      <c r="A1568" s="1"/>
      <c r="B1568" s="1"/>
    </row>
    <row r="1569" spans="1:2" x14ac:dyDescent="0.15">
      <c r="A1569" s="1"/>
      <c r="B1569" s="1"/>
    </row>
    <row r="1570" spans="1:2" x14ac:dyDescent="0.15">
      <c r="A1570" s="1"/>
      <c r="B1570" s="1"/>
    </row>
    <row r="1571" spans="1:2" x14ac:dyDescent="0.15">
      <c r="A1571" s="1"/>
      <c r="B1571" s="1"/>
    </row>
    <row r="1572" spans="1:2" x14ac:dyDescent="0.15">
      <c r="A1572" s="1"/>
      <c r="B1572" s="1"/>
    </row>
    <row r="1573" spans="1:2" x14ac:dyDescent="0.15">
      <c r="A1573" s="1"/>
      <c r="B1573" s="1"/>
    </row>
    <row r="1574" spans="1:2" x14ac:dyDescent="0.15">
      <c r="A1574" s="1"/>
      <c r="B1574" s="1"/>
    </row>
    <row r="1575" spans="1:2" x14ac:dyDescent="0.15">
      <c r="A1575" s="1"/>
      <c r="B1575" s="1"/>
    </row>
    <row r="1576" spans="1:2" x14ac:dyDescent="0.15">
      <c r="A1576" s="1"/>
      <c r="B1576" s="1"/>
    </row>
    <row r="1577" spans="1:2" x14ac:dyDescent="0.15">
      <c r="A1577" s="1"/>
      <c r="B1577" s="1"/>
    </row>
    <row r="1578" spans="1:2" x14ac:dyDescent="0.15">
      <c r="A1578" s="1"/>
      <c r="B1578" s="1"/>
    </row>
    <row r="1579" spans="1:2" x14ac:dyDescent="0.15">
      <c r="A1579" s="1"/>
      <c r="B1579" s="1"/>
    </row>
    <row r="1580" spans="1:2" x14ac:dyDescent="0.15">
      <c r="A1580" s="1"/>
      <c r="B1580" s="1"/>
    </row>
    <row r="1581" spans="1:2" x14ac:dyDescent="0.15">
      <c r="A1581" s="1"/>
      <c r="B1581" s="1"/>
    </row>
    <row r="1582" spans="1:2" x14ac:dyDescent="0.15">
      <c r="A1582" s="1"/>
      <c r="B1582" s="1"/>
    </row>
    <row r="1583" spans="1:2" x14ac:dyDescent="0.15">
      <c r="A1583" s="1"/>
      <c r="B1583" s="1"/>
    </row>
    <row r="1584" spans="1:2" x14ac:dyDescent="0.15">
      <c r="A1584" s="1"/>
      <c r="B1584" s="1"/>
    </row>
    <row r="1585" spans="1:2" x14ac:dyDescent="0.15">
      <c r="A1585" s="1"/>
      <c r="B1585" s="1"/>
    </row>
    <row r="1586" spans="1:2" x14ac:dyDescent="0.15">
      <c r="A1586" s="1"/>
      <c r="B1586" s="1"/>
    </row>
    <row r="1587" spans="1:2" x14ac:dyDescent="0.15">
      <c r="A1587" s="1"/>
      <c r="B1587" s="1"/>
    </row>
    <row r="1588" spans="1:2" x14ac:dyDescent="0.15">
      <c r="A1588" s="1"/>
      <c r="B1588" s="1"/>
    </row>
    <row r="1589" spans="1:2" x14ac:dyDescent="0.15">
      <c r="A1589" s="1"/>
      <c r="B1589" s="1"/>
    </row>
    <row r="1590" spans="1:2" x14ac:dyDescent="0.15">
      <c r="A1590" s="1"/>
      <c r="B1590" s="1"/>
    </row>
    <row r="1591" spans="1:2" x14ac:dyDescent="0.15">
      <c r="A1591" s="1"/>
      <c r="B1591" s="1"/>
    </row>
    <row r="1592" spans="1:2" x14ac:dyDescent="0.15">
      <c r="A1592" s="1"/>
      <c r="B1592" s="1"/>
    </row>
    <row r="1593" spans="1:2" x14ac:dyDescent="0.15">
      <c r="A1593" s="1"/>
      <c r="B1593" s="1"/>
    </row>
    <row r="1594" spans="1:2" x14ac:dyDescent="0.15">
      <c r="A1594" s="1"/>
      <c r="B1594" s="1"/>
    </row>
    <row r="1595" spans="1:2" x14ac:dyDescent="0.15">
      <c r="A1595" s="1"/>
      <c r="B1595" s="1"/>
    </row>
    <row r="1596" spans="1:2" x14ac:dyDescent="0.15">
      <c r="A1596" s="1"/>
      <c r="B1596" s="1"/>
    </row>
    <row r="1597" spans="1:2" x14ac:dyDescent="0.15">
      <c r="A1597" s="1"/>
      <c r="B1597" s="1"/>
    </row>
    <row r="1598" spans="1:2" x14ac:dyDescent="0.15">
      <c r="A1598" s="1"/>
      <c r="B1598" s="1"/>
    </row>
    <row r="1599" spans="1:2" x14ac:dyDescent="0.15">
      <c r="A1599" s="1"/>
      <c r="B1599" s="1"/>
    </row>
    <row r="1600" spans="1:2" x14ac:dyDescent="0.15">
      <c r="A1600" s="1"/>
      <c r="B1600" s="1"/>
    </row>
    <row r="1601" spans="1:2" x14ac:dyDescent="0.15">
      <c r="A1601" s="1"/>
      <c r="B1601" s="1"/>
    </row>
    <row r="1602" spans="1:2" x14ac:dyDescent="0.15">
      <c r="A1602" s="1"/>
      <c r="B1602" s="1"/>
    </row>
    <row r="1603" spans="1:2" x14ac:dyDescent="0.15">
      <c r="A1603" s="1"/>
      <c r="B1603" s="1"/>
    </row>
    <row r="1604" spans="1:2" x14ac:dyDescent="0.15">
      <c r="A1604" s="1"/>
      <c r="B1604" s="1"/>
    </row>
    <row r="1605" spans="1:2" x14ac:dyDescent="0.15">
      <c r="A1605" s="1"/>
      <c r="B1605" s="1"/>
    </row>
    <row r="1606" spans="1:2" x14ac:dyDescent="0.15">
      <c r="A1606" s="1"/>
      <c r="B1606" s="1"/>
    </row>
    <row r="1607" spans="1:2" x14ac:dyDescent="0.15">
      <c r="A1607" s="1"/>
      <c r="B1607" s="1"/>
    </row>
    <row r="1608" spans="1:2" x14ac:dyDescent="0.15">
      <c r="A1608" s="1"/>
      <c r="B1608" s="1"/>
    </row>
    <row r="1609" spans="1:2" x14ac:dyDescent="0.15">
      <c r="A1609" s="1"/>
      <c r="B1609" s="1"/>
    </row>
    <row r="1610" spans="1:2" x14ac:dyDescent="0.15">
      <c r="A1610" s="1"/>
      <c r="B1610" s="1"/>
    </row>
    <row r="1611" spans="1:2" x14ac:dyDescent="0.15">
      <c r="A1611" s="1"/>
      <c r="B1611" s="1"/>
    </row>
    <row r="1612" spans="1:2" x14ac:dyDescent="0.15">
      <c r="A1612" s="1"/>
      <c r="B1612" s="1"/>
    </row>
    <row r="1613" spans="1:2" x14ac:dyDescent="0.15">
      <c r="A1613" s="1"/>
      <c r="B1613" s="1"/>
    </row>
    <row r="1614" spans="1:2" x14ac:dyDescent="0.15">
      <c r="A1614" s="1"/>
      <c r="B1614" s="1"/>
    </row>
    <row r="1615" spans="1:2" x14ac:dyDescent="0.15">
      <c r="A1615" s="1"/>
      <c r="B1615" s="1"/>
    </row>
    <row r="1616" spans="1:2" x14ac:dyDescent="0.15">
      <c r="A1616" s="1"/>
      <c r="B1616" s="1"/>
    </row>
    <row r="1617" spans="1:2" x14ac:dyDescent="0.15">
      <c r="A1617" s="1"/>
      <c r="B1617" s="1"/>
    </row>
    <row r="1618" spans="1:2" x14ac:dyDescent="0.15">
      <c r="A1618" s="1"/>
      <c r="B1618" s="1"/>
    </row>
    <row r="1619" spans="1:2" x14ac:dyDescent="0.15">
      <c r="A1619" s="1"/>
      <c r="B1619" s="1"/>
    </row>
    <row r="1620" spans="1:2" x14ac:dyDescent="0.15">
      <c r="A1620" s="1"/>
      <c r="B1620" s="1"/>
    </row>
    <row r="1621" spans="1:2" x14ac:dyDescent="0.15">
      <c r="A1621" s="1"/>
      <c r="B1621" s="1"/>
    </row>
    <row r="1622" spans="1:2" x14ac:dyDescent="0.15">
      <c r="A1622" s="1"/>
      <c r="B1622" s="1"/>
    </row>
    <row r="1623" spans="1:2" x14ac:dyDescent="0.15">
      <c r="A1623" s="1"/>
      <c r="B1623" s="1"/>
    </row>
    <row r="1624" spans="1:2" x14ac:dyDescent="0.15">
      <c r="A1624" s="1"/>
      <c r="B1624" s="1"/>
    </row>
    <row r="1625" spans="1:2" x14ac:dyDescent="0.15">
      <c r="A1625" s="1"/>
      <c r="B1625" s="1"/>
    </row>
    <row r="1626" spans="1:2" x14ac:dyDescent="0.15">
      <c r="A1626" s="1"/>
      <c r="B1626" s="1"/>
    </row>
    <row r="1627" spans="1:2" x14ac:dyDescent="0.15">
      <c r="A1627" s="1"/>
      <c r="B1627" s="1"/>
    </row>
    <row r="1628" spans="1:2" x14ac:dyDescent="0.15">
      <c r="A1628" s="1"/>
      <c r="B1628" s="1"/>
    </row>
    <row r="1629" spans="1:2" x14ac:dyDescent="0.15">
      <c r="A1629" s="1"/>
      <c r="B1629" s="1"/>
    </row>
    <row r="1630" spans="1:2" x14ac:dyDescent="0.15">
      <c r="A1630" s="1"/>
      <c r="B1630" s="1"/>
    </row>
    <row r="1631" spans="1:2" x14ac:dyDescent="0.15">
      <c r="A1631" s="1"/>
      <c r="B1631" s="1"/>
    </row>
    <row r="1632" spans="1:2" x14ac:dyDescent="0.15">
      <c r="A1632" s="1"/>
      <c r="B1632" s="1"/>
    </row>
    <row r="1633" spans="1:2" x14ac:dyDescent="0.15">
      <c r="A1633" s="1"/>
      <c r="B1633" s="1"/>
    </row>
    <row r="1634" spans="1:2" x14ac:dyDescent="0.15">
      <c r="A1634" s="1"/>
      <c r="B1634" s="1"/>
    </row>
    <row r="1635" spans="1:2" x14ac:dyDescent="0.15">
      <c r="A1635" s="1"/>
      <c r="B1635" s="1"/>
    </row>
    <row r="1636" spans="1:2" x14ac:dyDescent="0.15">
      <c r="A1636" s="1"/>
      <c r="B1636" s="1"/>
    </row>
    <row r="1637" spans="1:2" x14ac:dyDescent="0.15">
      <c r="A1637" s="1"/>
      <c r="B1637" s="1"/>
    </row>
    <row r="1638" spans="1:2" x14ac:dyDescent="0.15">
      <c r="A1638" s="1"/>
      <c r="B1638" s="1"/>
    </row>
    <row r="1639" spans="1:2" x14ac:dyDescent="0.15">
      <c r="A1639" s="1"/>
      <c r="B1639" s="1"/>
    </row>
    <row r="1640" spans="1:2" x14ac:dyDescent="0.15">
      <c r="A1640" s="1"/>
      <c r="B1640" s="1"/>
    </row>
    <row r="1641" spans="1:2" x14ac:dyDescent="0.15">
      <c r="A1641" s="1"/>
      <c r="B1641" s="1"/>
    </row>
    <row r="1642" spans="1:2" x14ac:dyDescent="0.15">
      <c r="A1642" s="1"/>
      <c r="B1642" s="1"/>
    </row>
    <row r="1643" spans="1:2" x14ac:dyDescent="0.15">
      <c r="A1643" s="1"/>
      <c r="B1643" s="1"/>
    </row>
    <row r="1644" spans="1:2" x14ac:dyDescent="0.15">
      <c r="A1644" s="1"/>
      <c r="B1644" s="1"/>
    </row>
    <row r="1645" spans="1:2" x14ac:dyDescent="0.15">
      <c r="A1645" s="1"/>
      <c r="B1645" s="1"/>
    </row>
    <row r="1646" spans="1:2" x14ac:dyDescent="0.15">
      <c r="A1646" s="1"/>
      <c r="B1646" s="1"/>
    </row>
    <row r="1647" spans="1:2" x14ac:dyDescent="0.15">
      <c r="A1647" s="1"/>
      <c r="B1647" s="1"/>
    </row>
    <row r="1648" spans="1:2" x14ac:dyDescent="0.15">
      <c r="A1648" s="1"/>
      <c r="B1648" s="1"/>
    </row>
    <row r="1649" spans="1:2" x14ac:dyDescent="0.15">
      <c r="A1649" s="1"/>
      <c r="B1649" s="1"/>
    </row>
    <row r="1650" spans="1:2" x14ac:dyDescent="0.15">
      <c r="A1650" s="1"/>
      <c r="B1650" s="1"/>
    </row>
    <row r="1651" spans="1:2" x14ac:dyDescent="0.15">
      <c r="A1651" s="1"/>
      <c r="B1651" s="1"/>
    </row>
    <row r="1652" spans="1:2" x14ac:dyDescent="0.15">
      <c r="A1652" s="1"/>
      <c r="B1652" s="1"/>
    </row>
    <row r="1653" spans="1:2" x14ac:dyDescent="0.15">
      <c r="A1653" s="1"/>
      <c r="B1653" s="1"/>
    </row>
    <row r="1654" spans="1:2" x14ac:dyDescent="0.15">
      <c r="A1654" s="1"/>
      <c r="B1654" s="1"/>
    </row>
    <row r="1655" spans="1:2" x14ac:dyDescent="0.15">
      <c r="A1655" s="1"/>
      <c r="B1655" s="1"/>
    </row>
    <row r="1656" spans="1:2" x14ac:dyDescent="0.15">
      <c r="A1656" s="1"/>
      <c r="B1656" s="1"/>
    </row>
    <row r="1657" spans="1:2" x14ac:dyDescent="0.15">
      <c r="A1657" s="1"/>
      <c r="B1657" s="1"/>
    </row>
    <row r="1658" spans="1:2" x14ac:dyDescent="0.15">
      <c r="A1658" s="1"/>
      <c r="B1658" s="1"/>
    </row>
    <row r="1659" spans="1:2" x14ac:dyDescent="0.15">
      <c r="A1659" s="1"/>
      <c r="B1659" s="1"/>
    </row>
    <row r="1660" spans="1:2" x14ac:dyDescent="0.15">
      <c r="A1660" s="1"/>
      <c r="B1660" s="1"/>
    </row>
    <row r="1661" spans="1:2" x14ac:dyDescent="0.15">
      <c r="A1661" s="1"/>
      <c r="B1661" s="1"/>
    </row>
    <row r="1662" spans="1:2" x14ac:dyDescent="0.15">
      <c r="A1662" s="1"/>
      <c r="B1662" s="1"/>
    </row>
    <row r="1663" spans="1:2" x14ac:dyDescent="0.15">
      <c r="A1663" s="1"/>
      <c r="B1663" s="1"/>
    </row>
    <row r="1664" spans="1:2" x14ac:dyDescent="0.15">
      <c r="A1664" s="1"/>
      <c r="B1664" s="1"/>
    </row>
    <row r="1665" spans="1:2" x14ac:dyDescent="0.15">
      <c r="A1665" s="1"/>
      <c r="B1665" s="1"/>
    </row>
    <row r="1666" spans="1:2" x14ac:dyDescent="0.15">
      <c r="A1666" s="1"/>
      <c r="B1666" s="1"/>
    </row>
    <row r="1667" spans="1:2" x14ac:dyDescent="0.15">
      <c r="A1667" s="1"/>
      <c r="B1667" s="1"/>
    </row>
    <row r="1668" spans="1:2" x14ac:dyDescent="0.15">
      <c r="A1668" s="1"/>
      <c r="B1668" s="1"/>
    </row>
    <row r="1669" spans="1:2" x14ac:dyDescent="0.15">
      <c r="A1669" s="1"/>
      <c r="B1669" s="1"/>
    </row>
    <row r="1670" spans="1:2" x14ac:dyDescent="0.15">
      <c r="A1670" s="1"/>
      <c r="B1670" s="1"/>
    </row>
    <row r="1671" spans="1:2" x14ac:dyDescent="0.15">
      <c r="A1671" s="1"/>
      <c r="B1671" s="1"/>
    </row>
    <row r="1672" spans="1:2" x14ac:dyDescent="0.15">
      <c r="A1672" s="1"/>
      <c r="B1672" s="1"/>
    </row>
    <row r="1673" spans="1:2" x14ac:dyDescent="0.15">
      <c r="A1673" s="1"/>
      <c r="B1673" s="1"/>
    </row>
    <row r="1674" spans="1:2" x14ac:dyDescent="0.15">
      <c r="A1674" s="1"/>
      <c r="B1674" s="1"/>
    </row>
    <row r="1675" spans="1:2" x14ac:dyDescent="0.15">
      <c r="A1675" s="1"/>
      <c r="B1675" s="1"/>
    </row>
    <row r="1676" spans="1:2" x14ac:dyDescent="0.15">
      <c r="A1676" s="1"/>
      <c r="B1676" s="1"/>
    </row>
    <row r="1677" spans="1:2" x14ac:dyDescent="0.15">
      <c r="A1677" s="1"/>
      <c r="B1677" s="1"/>
    </row>
    <row r="1678" spans="1:2" x14ac:dyDescent="0.15">
      <c r="A1678" s="1"/>
      <c r="B1678" s="1"/>
    </row>
    <row r="1679" spans="1:2" x14ac:dyDescent="0.15">
      <c r="A1679" s="1"/>
      <c r="B1679" s="1"/>
    </row>
    <row r="1680" spans="1:2" x14ac:dyDescent="0.15">
      <c r="A1680" s="1"/>
      <c r="B1680" s="1"/>
    </row>
    <row r="1681" spans="1:2" x14ac:dyDescent="0.15">
      <c r="A1681" s="1"/>
      <c r="B1681" s="1"/>
    </row>
    <row r="1682" spans="1:2" x14ac:dyDescent="0.15">
      <c r="A1682" s="1"/>
      <c r="B1682" s="1"/>
    </row>
    <row r="1683" spans="1:2" x14ac:dyDescent="0.15">
      <c r="A1683" s="1"/>
      <c r="B1683" s="1"/>
    </row>
    <row r="1684" spans="1:2" x14ac:dyDescent="0.15">
      <c r="A1684" s="1"/>
      <c r="B1684" s="1"/>
    </row>
    <row r="1685" spans="1:2" x14ac:dyDescent="0.15">
      <c r="A1685" s="1"/>
      <c r="B1685" s="1"/>
    </row>
    <row r="1686" spans="1:2" x14ac:dyDescent="0.15">
      <c r="A1686" s="1"/>
      <c r="B1686" s="1"/>
    </row>
    <row r="1687" spans="1:2" x14ac:dyDescent="0.15">
      <c r="A1687" s="1"/>
      <c r="B1687" s="1"/>
    </row>
    <row r="1688" spans="1:2" x14ac:dyDescent="0.15">
      <c r="A1688" s="1"/>
      <c r="B1688" s="1"/>
    </row>
    <row r="1689" spans="1:2" x14ac:dyDescent="0.15">
      <c r="A1689" s="1"/>
      <c r="B1689" s="1"/>
    </row>
    <row r="1690" spans="1:2" x14ac:dyDescent="0.15">
      <c r="A1690" s="1"/>
      <c r="B1690" s="1"/>
    </row>
    <row r="1691" spans="1:2" x14ac:dyDescent="0.15">
      <c r="A1691" s="1"/>
      <c r="B1691" s="1"/>
    </row>
    <row r="1692" spans="1:2" x14ac:dyDescent="0.15">
      <c r="A1692" s="1"/>
      <c r="B1692" s="1"/>
    </row>
    <row r="1693" spans="1:2" x14ac:dyDescent="0.15">
      <c r="A1693" s="1"/>
      <c r="B1693" s="1"/>
    </row>
    <row r="1694" spans="1:2" x14ac:dyDescent="0.15">
      <c r="A1694" s="1"/>
      <c r="B1694" s="1"/>
    </row>
    <row r="1695" spans="1:2" x14ac:dyDescent="0.15">
      <c r="A1695" s="1"/>
      <c r="B1695" s="1"/>
    </row>
    <row r="1696" spans="1:2" x14ac:dyDescent="0.15">
      <c r="A1696" s="1"/>
      <c r="B1696" s="1"/>
    </row>
    <row r="1697" spans="1:2" x14ac:dyDescent="0.15">
      <c r="A1697" s="1"/>
      <c r="B1697" s="1"/>
    </row>
    <row r="1698" spans="1:2" x14ac:dyDescent="0.15">
      <c r="A1698" s="1"/>
      <c r="B1698" s="1"/>
    </row>
    <row r="1699" spans="1:2" x14ac:dyDescent="0.15">
      <c r="A1699" s="1"/>
      <c r="B1699" s="1"/>
    </row>
    <row r="1700" spans="1:2" x14ac:dyDescent="0.15">
      <c r="A1700" s="1"/>
      <c r="B1700" s="1"/>
    </row>
    <row r="1701" spans="1:2" x14ac:dyDescent="0.15">
      <c r="A1701" s="1"/>
      <c r="B1701" s="1"/>
    </row>
    <row r="1702" spans="1:2" x14ac:dyDescent="0.15">
      <c r="A1702" s="1"/>
      <c r="B1702" s="1"/>
    </row>
    <row r="1703" spans="1:2" x14ac:dyDescent="0.15">
      <c r="A1703" s="1"/>
      <c r="B1703" s="1"/>
    </row>
    <row r="1704" spans="1:2" x14ac:dyDescent="0.15">
      <c r="A1704" s="1"/>
      <c r="B1704" s="1"/>
    </row>
    <row r="1705" spans="1:2" x14ac:dyDescent="0.15">
      <c r="A1705" s="1"/>
      <c r="B1705" s="1"/>
    </row>
    <row r="1706" spans="1:2" x14ac:dyDescent="0.15">
      <c r="A1706" s="1"/>
      <c r="B1706" s="1"/>
    </row>
    <row r="1707" spans="1:2" x14ac:dyDescent="0.15">
      <c r="A1707" s="1"/>
      <c r="B1707" s="1"/>
    </row>
    <row r="1708" spans="1:2" x14ac:dyDescent="0.15">
      <c r="A1708" s="1"/>
      <c r="B1708" s="1"/>
    </row>
    <row r="1709" spans="1:2" x14ac:dyDescent="0.15">
      <c r="A1709" s="1"/>
      <c r="B1709" s="1"/>
    </row>
    <row r="1710" spans="1:2" x14ac:dyDescent="0.15">
      <c r="A1710" s="1"/>
      <c r="B1710" s="1"/>
    </row>
    <row r="1711" spans="1:2" x14ac:dyDescent="0.15">
      <c r="A1711" s="1"/>
      <c r="B1711" s="1"/>
    </row>
    <row r="1712" spans="1:2" x14ac:dyDescent="0.15">
      <c r="A1712" s="1"/>
      <c r="B1712" s="1"/>
    </row>
    <row r="1713" spans="1:2" x14ac:dyDescent="0.15">
      <c r="A1713" s="1"/>
      <c r="B1713" s="1"/>
    </row>
    <row r="1714" spans="1:2" x14ac:dyDescent="0.15">
      <c r="A1714" s="1"/>
      <c r="B1714" s="1"/>
    </row>
    <row r="1715" spans="1:2" x14ac:dyDescent="0.15">
      <c r="A1715" s="1"/>
      <c r="B1715" s="1"/>
    </row>
    <row r="1716" spans="1:2" x14ac:dyDescent="0.15">
      <c r="A1716" s="1"/>
      <c r="B1716" s="1"/>
    </row>
    <row r="1717" spans="1:2" x14ac:dyDescent="0.15">
      <c r="A1717" s="1"/>
      <c r="B1717" s="1"/>
    </row>
    <row r="1718" spans="1:2" x14ac:dyDescent="0.15">
      <c r="A1718" s="1"/>
      <c r="B1718" s="1"/>
    </row>
    <row r="1719" spans="1:2" x14ac:dyDescent="0.15">
      <c r="A1719" s="1"/>
      <c r="B1719" s="1"/>
    </row>
    <row r="1720" spans="1:2" x14ac:dyDescent="0.15">
      <c r="A1720" s="1"/>
      <c r="B1720" s="1"/>
    </row>
    <row r="1721" spans="1:2" x14ac:dyDescent="0.15">
      <c r="A1721" s="1"/>
      <c r="B1721" s="1"/>
    </row>
    <row r="1722" spans="1:2" x14ac:dyDescent="0.15">
      <c r="A1722" s="1"/>
      <c r="B1722" s="1"/>
    </row>
    <row r="1723" spans="1:2" x14ac:dyDescent="0.15">
      <c r="A1723" s="1"/>
      <c r="B1723" s="1"/>
    </row>
    <row r="1724" spans="1:2" x14ac:dyDescent="0.15">
      <c r="A1724" s="1"/>
      <c r="B1724" s="1"/>
    </row>
    <row r="1725" spans="1:2" x14ac:dyDescent="0.15">
      <c r="A1725" s="1"/>
      <c r="B1725" s="1"/>
    </row>
    <row r="1726" spans="1:2" x14ac:dyDescent="0.15">
      <c r="A1726" s="1"/>
      <c r="B1726" s="1"/>
    </row>
    <row r="1727" spans="1:2" x14ac:dyDescent="0.15">
      <c r="A1727" s="1"/>
      <c r="B1727" s="1"/>
    </row>
    <row r="1728" spans="1:2" x14ac:dyDescent="0.15">
      <c r="A1728" s="1"/>
      <c r="B1728" s="1"/>
    </row>
    <row r="1729" spans="1:2" x14ac:dyDescent="0.15">
      <c r="A1729" s="1"/>
      <c r="B1729" s="1"/>
    </row>
    <row r="1730" spans="1:2" x14ac:dyDescent="0.15">
      <c r="A1730" s="1"/>
      <c r="B1730" s="1"/>
    </row>
    <row r="1731" spans="1:2" x14ac:dyDescent="0.15">
      <c r="A1731" s="1"/>
      <c r="B1731" s="1"/>
    </row>
    <row r="1732" spans="1:2" x14ac:dyDescent="0.15">
      <c r="A1732" s="1"/>
      <c r="B1732" s="1"/>
    </row>
    <row r="1733" spans="1:2" x14ac:dyDescent="0.15">
      <c r="A1733" s="1"/>
      <c r="B1733" s="1"/>
    </row>
    <row r="1734" spans="1:2" x14ac:dyDescent="0.15">
      <c r="A1734" s="1"/>
      <c r="B1734" s="1"/>
    </row>
    <row r="1735" spans="1:2" x14ac:dyDescent="0.15">
      <c r="A1735" s="1"/>
      <c r="B1735" s="1"/>
    </row>
    <row r="1736" spans="1:2" x14ac:dyDescent="0.15">
      <c r="A1736" s="1"/>
      <c r="B1736" s="1"/>
    </row>
    <row r="1737" spans="1:2" x14ac:dyDescent="0.15">
      <c r="A1737" s="1"/>
      <c r="B1737" s="1"/>
    </row>
    <row r="1738" spans="1:2" x14ac:dyDescent="0.15">
      <c r="A1738" s="1"/>
      <c r="B1738" s="1"/>
    </row>
    <row r="1739" spans="1:2" x14ac:dyDescent="0.15">
      <c r="A1739" s="1"/>
      <c r="B1739" s="1"/>
    </row>
    <row r="1740" spans="1:2" x14ac:dyDescent="0.15">
      <c r="A1740" s="1"/>
      <c r="B1740" s="1"/>
    </row>
    <row r="1741" spans="1:2" x14ac:dyDescent="0.15">
      <c r="A1741" s="1"/>
      <c r="B1741" s="1"/>
    </row>
    <row r="1742" spans="1:2" x14ac:dyDescent="0.15">
      <c r="A1742" s="1"/>
      <c r="B1742" s="1"/>
    </row>
    <row r="1743" spans="1:2" x14ac:dyDescent="0.15">
      <c r="A1743" s="1"/>
      <c r="B1743" s="1"/>
    </row>
    <row r="1744" spans="1:2" x14ac:dyDescent="0.15">
      <c r="A1744" s="1"/>
      <c r="B1744" s="1"/>
    </row>
    <row r="1745" spans="1:2" x14ac:dyDescent="0.15">
      <c r="A1745" s="1"/>
      <c r="B1745" s="1"/>
    </row>
    <row r="1746" spans="1:2" x14ac:dyDescent="0.15">
      <c r="A1746" s="1"/>
      <c r="B1746" s="1"/>
    </row>
    <row r="1747" spans="1:2" x14ac:dyDescent="0.15">
      <c r="A1747" s="1"/>
      <c r="B1747" s="1"/>
    </row>
    <row r="1748" spans="1:2" x14ac:dyDescent="0.15">
      <c r="A1748" s="1"/>
      <c r="B1748" s="1"/>
    </row>
    <row r="1749" spans="1:2" x14ac:dyDescent="0.15">
      <c r="A1749" s="1"/>
      <c r="B1749" s="1"/>
    </row>
    <row r="1750" spans="1:2" x14ac:dyDescent="0.15">
      <c r="A1750" s="1"/>
      <c r="B1750" s="1"/>
    </row>
    <row r="1751" spans="1:2" x14ac:dyDescent="0.15">
      <c r="A1751" s="1"/>
      <c r="B1751" s="1"/>
    </row>
    <row r="1752" spans="1:2" x14ac:dyDescent="0.15">
      <c r="A1752" s="1"/>
      <c r="B1752" s="1"/>
    </row>
    <row r="1753" spans="1:2" x14ac:dyDescent="0.15">
      <c r="A1753" s="1"/>
      <c r="B1753" s="1"/>
    </row>
    <row r="1754" spans="1:2" x14ac:dyDescent="0.15">
      <c r="A1754" s="1"/>
      <c r="B1754" s="1"/>
    </row>
    <row r="1755" spans="1:2" x14ac:dyDescent="0.15">
      <c r="A1755" s="1"/>
      <c r="B1755" s="1"/>
    </row>
    <row r="1756" spans="1:2" x14ac:dyDescent="0.15">
      <c r="A1756" s="1"/>
      <c r="B1756" s="1"/>
    </row>
    <row r="1757" spans="1:2" x14ac:dyDescent="0.15">
      <c r="A1757" s="1"/>
      <c r="B1757" s="1"/>
    </row>
    <row r="1758" spans="1:2" x14ac:dyDescent="0.15">
      <c r="A1758" s="1"/>
      <c r="B1758" s="1"/>
    </row>
    <row r="1759" spans="1:2" x14ac:dyDescent="0.15">
      <c r="A1759" s="1"/>
      <c r="B1759" s="1"/>
    </row>
    <row r="1760" spans="1:2" x14ac:dyDescent="0.15">
      <c r="A1760" s="1"/>
      <c r="B1760" s="1"/>
    </row>
    <row r="1761" spans="1:2" x14ac:dyDescent="0.15">
      <c r="A1761" s="1"/>
      <c r="B1761" s="1"/>
    </row>
    <row r="1762" spans="1:2" x14ac:dyDescent="0.15">
      <c r="A1762" s="1"/>
      <c r="B1762" s="1"/>
    </row>
    <row r="1763" spans="1:2" x14ac:dyDescent="0.15">
      <c r="A1763" s="1"/>
      <c r="B1763" s="1"/>
    </row>
    <row r="1764" spans="1:2" x14ac:dyDescent="0.15">
      <c r="A1764" s="1"/>
      <c r="B1764" s="1"/>
    </row>
    <row r="1765" spans="1:2" x14ac:dyDescent="0.15">
      <c r="A1765" s="1"/>
      <c r="B1765" s="1"/>
    </row>
    <row r="1766" spans="1:2" x14ac:dyDescent="0.15">
      <c r="A1766" s="1"/>
      <c r="B1766" s="1"/>
    </row>
    <row r="1767" spans="1:2" x14ac:dyDescent="0.15">
      <c r="A1767" s="1"/>
      <c r="B1767" s="1"/>
    </row>
    <row r="1768" spans="1:2" x14ac:dyDescent="0.15">
      <c r="A1768" s="1"/>
      <c r="B1768" s="1"/>
    </row>
    <row r="1769" spans="1:2" x14ac:dyDescent="0.15">
      <c r="A1769" s="1"/>
      <c r="B1769" s="1"/>
    </row>
    <row r="1770" spans="1:2" x14ac:dyDescent="0.15">
      <c r="A1770" s="1"/>
      <c r="B1770" s="1"/>
    </row>
    <row r="1771" spans="1:2" x14ac:dyDescent="0.15">
      <c r="A1771" s="1"/>
      <c r="B1771" s="1"/>
    </row>
    <row r="1772" spans="1:2" x14ac:dyDescent="0.15">
      <c r="A1772" s="1"/>
      <c r="B1772" s="1"/>
    </row>
    <row r="1773" spans="1:2" x14ac:dyDescent="0.15">
      <c r="A1773" s="1"/>
      <c r="B1773" s="1"/>
    </row>
    <row r="1774" spans="1:2" x14ac:dyDescent="0.15">
      <c r="A1774" s="1"/>
      <c r="B1774" s="1"/>
    </row>
    <row r="1775" spans="1:2" x14ac:dyDescent="0.15">
      <c r="A1775" s="1"/>
      <c r="B1775" s="1"/>
    </row>
    <row r="1776" spans="1:2" x14ac:dyDescent="0.15">
      <c r="A1776" s="1"/>
      <c r="B1776" s="1"/>
    </row>
    <row r="1777" spans="1:2" x14ac:dyDescent="0.15">
      <c r="A1777" s="1"/>
      <c r="B1777" s="1"/>
    </row>
    <row r="1778" spans="1:2" x14ac:dyDescent="0.15">
      <c r="A1778" s="1"/>
      <c r="B1778" s="1"/>
    </row>
    <row r="1779" spans="1:2" x14ac:dyDescent="0.15">
      <c r="A1779" s="1"/>
      <c r="B1779" s="1"/>
    </row>
    <row r="1780" spans="1:2" x14ac:dyDescent="0.15">
      <c r="A1780" s="1"/>
      <c r="B1780" s="1"/>
    </row>
    <row r="1781" spans="1:2" x14ac:dyDescent="0.15">
      <c r="A1781" s="1"/>
      <c r="B1781" s="1"/>
    </row>
    <row r="1782" spans="1:2" x14ac:dyDescent="0.15">
      <c r="A1782" s="1"/>
      <c r="B1782" s="1"/>
    </row>
    <row r="1783" spans="1:2" x14ac:dyDescent="0.15">
      <c r="A1783" s="1"/>
      <c r="B1783" s="1"/>
    </row>
    <row r="1784" spans="1:2" x14ac:dyDescent="0.15">
      <c r="A1784" s="1"/>
      <c r="B1784" s="1"/>
    </row>
    <row r="1785" spans="1:2" x14ac:dyDescent="0.15">
      <c r="A1785" s="1"/>
      <c r="B1785" s="1"/>
    </row>
    <row r="1786" spans="1:2" x14ac:dyDescent="0.15">
      <c r="A1786" s="1"/>
      <c r="B1786" s="1"/>
    </row>
    <row r="1787" spans="1:2" x14ac:dyDescent="0.15">
      <c r="A1787" s="1"/>
      <c r="B1787" s="1"/>
    </row>
    <row r="1788" spans="1:2" x14ac:dyDescent="0.15">
      <c r="A1788" s="1"/>
      <c r="B1788" s="1"/>
    </row>
    <row r="1789" spans="1:2" x14ac:dyDescent="0.15">
      <c r="A1789" s="1"/>
      <c r="B1789" s="1"/>
    </row>
    <row r="1790" spans="1:2" x14ac:dyDescent="0.15">
      <c r="A1790" s="1"/>
      <c r="B1790" s="1"/>
    </row>
    <row r="1791" spans="1:2" x14ac:dyDescent="0.15">
      <c r="A1791" s="1"/>
      <c r="B1791" s="1"/>
    </row>
    <row r="1792" spans="1:2" x14ac:dyDescent="0.15">
      <c r="A1792" s="1"/>
      <c r="B1792" s="1"/>
    </row>
    <row r="1793" spans="1:2" x14ac:dyDescent="0.15">
      <c r="A1793" s="1"/>
      <c r="B1793" s="1"/>
    </row>
    <row r="1794" spans="1:2" x14ac:dyDescent="0.15">
      <c r="A1794" s="1"/>
      <c r="B1794" s="1"/>
    </row>
    <row r="1795" spans="1:2" x14ac:dyDescent="0.15">
      <c r="A1795" s="1"/>
      <c r="B1795" s="1"/>
    </row>
    <row r="1796" spans="1:2" x14ac:dyDescent="0.15">
      <c r="A1796" s="1"/>
      <c r="B1796" s="1"/>
    </row>
    <row r="1797" spans="1:2" x14ac:dyDescent="0.15">
      <c r="A1797" s="1"/>
      <c r="B1797" s="1"/>
    </row>
    <row r="1798" spans="1:2" x14ac:dyDescent="0.15">
      <c r="A1798" s="1"/>
      <c r="B1798" s="1"/>
    </row>
    <row r="1799" spans="1:2" x14ac:dyDescent="0.15">
      <c r="A1799" s="1"/>
      <c r="B1799" s="1"/>
    </row>
    <row r="1800" spans="1:2" x14ac:dyDescent="0.15">
      <c r="A1800" s="1"/>
      <c r="B1800" s="1"/>
    </row>
    <row r="1801" spans="1:2" x14ac:dyDescent="0.15">
      <c r="A1801" s="1"/>
      <c r="B1801" s="1"/>
    </row>
    <row r="1802" spans="1:2" x14ac:dyDescent="0.15">
      <c r="A1802" s="1"/>
      <c r="B1802" s="1"/>
    </row>
    <row r="1803" spans="1:2" x14ac:dyDescent="0.15">
      <c r="A1803" s="1"/>
      <c r="B1803" s="1"/>
    </row>
    <row r="1804" spans="1:2" x14ac:dyDescent="0.15">
      <c r="A1804" s="1"/>
      <c r="B1804" s="1"/>
    </row>
    <row r="1805" spans="1:2" x14ac:dyDescent="0.15">
      <c r="A1805" s="1"/>
      <c r="B1805" s="1"/>
    </row>
    <row r="1806" spans="1:2" x14ac:dyDescent="0.15">
      <c r="A1806" s="1"/>
      <c r="B1806" s="1"/>
    </row>
    <row r="1807" spans="1:2" x14ac:dyDescent="0.15">
      <c r="A1807" s="1"/>
      <c r="B1807" s="1"/>
    </row>
    <row r="1808" spans="1:2" x14ac:dyDescent="0.15">
      <c r="A1808" s="1"/>
      <c r="B1808" s="1"/>
    </row>
    <row r="1809" spans="1:2" x14ac:dyDescent="0.15">
      <c r="A1809" s="1"/>
      <c r="B1809" s="1"/>
    </row>
    <row r="1810" spans="1:2" x14ac:dyDescent="0.15">
      <c r="A1810" s="1"/>
      <c r="B1810" s="1"/>
    </row>
    <row r="1811" spans="1:2" x14ac:dyDescent="0.15">
      <c r="A1811" s="1"/>
      <c r="B1811" s="1"/>
    </row>
    <row r="1812" spans="1:2" x14ac:dyDescent="0.15">
      <c r="A1812" s="1"/>
      <c r="B1812" s="1"/>
    </row>
    <row r="1813" spans="1:2" x14ac:dyDescent="0.15">
      <c r="A1813" s="1"/>
      <c r="B1813" s="1"/>
    </row>
    <row r="1814" spans="1:2" x14ac:dyDescent="0.15">
      <c r="A1814" s="1"/>
      <c r="B1814" s="1"/>
    </row>
    <row r="1815" spans="1:2" x14ac:dyDescent="0.15">
      <c r="A1815" s="1"/>
      <c r="B1815" s="1"/>
    </row>
    <row r="1816" spans="1:2" x14ac:dyDescent="0.15">
      <c r="A1816" s="1"/>
      <c r="B1816" s="1"/>
    </row>
    <row r="1817" spans="1:2" x14ac:dyDescent="0.15">
      <c r="A1817" s="1"/>
      <c r="B1817" s="1"/>
    </row>
    <row r="1818" spans="1:2" x14ac:dyDescent="0.15">
      <c r="A1818" s="1"/>
      <c r="B1818" s="1"/>
    </row>
    <row r="1819" spans="1:2" x14ac:dyDescent="0.15">
      <c r="A1819" s="1"/>
      <c r="B1819" s="1"/>
    </row>
    <row r="1820" spans="1:2" x14ac:dyDescent="0.15">
      <c r="A1820" s="1"/>
      <c r="B1820" s="1"/>
    </row>
    <row r="1821" spans="1:2" x14ac:dyDescent="0.15">
      <c r="A1821" s="1"/>
      <c r="B1821" s="1"/>
    </row>
    <row r="1822" spans="1:2" x14ac:dyDescent="0.15">
      <c r="A1822" s="1"/>
      <c r="B1822" s="1"/>
    </row>
    <row r="1823" spans="1:2" x14ac:dyDescent="0.15">
      <c r="A1823" s="1"/>
      <c r="B1823" s="1"/>
    </row>
    <row r="1824" spans="1:2" x14ac:dyDescent="0.15">
      <c r="A1824" s="1"/>
      <c r="B1824" s="1"/>
    </row>
    <row r="1825" spans="1:2" x14ac:dyDescent="0.15">
      <c r="A1825" s="1"/>
      <c r="B1825" s="1"/>
    </row>
    <row r="1826" spans="1:2" x14ac:dyDescent="0.15">
      <c r="A1826" s="1"/>
      <c r="B1826" s="1"/>
    </row>
    <row r="1827" spans="1:2" x14ac:dyDescent="0.15">
      <c r="A1827" s="1"/>
      <c r="B1827" s="1"/>
    </row>
    <row r="1828" spans="1:2" x14ac:dyDescent="0.15">
      <c r="A1828" s="1"/>
      <c r="B1828" s="1"/>
    </row>
    <row r="1829" spans="1:2" x14ac:dyDescent="0.15">
      <c r="A1829" s="1"/>
      <c r="B1829" s="1"/>
    </row>
    <row r="1830" spans="1:2" x14ac:dyDescent="0.15">
      <c r="A1830" s="1"/>
      <c r="B1830" s="1"/>
    </row>
    <row r="1831" spans="1:2" x14ac:dyDescent="0.15">
      <c r="A1831" s="1"/>
      <c r="B1831" s="1"/>
    </row>
    <row r="1832" spans="1:2" x14ac:dyDescent="0.15">
      <c r="A1832" s="1"/>
      <c r="B1832" s="1"/>
    </row>
    <row r="1833" spans="1:2" x14ac:dyDescent="0.15">
      <c r="A1833" s="1"/>
      <c r="B1833" s="1"/>
    </row>
    <row r="1834" spans="1:2" x14ac:dyDescent="0.15">
      <c r="A1834" s="1"/>
      <c r="B1834" s="1"/>
    </row>
    <row r="1835" spans="1:2" x14ac:dyDescent="0.15">
      <c r="A1835" s="1"/>
      <c r="B1835" s="1"/>
    </row>
    <row r="1836" spans="1:2" x14ac:dyDescent="0.15">
      <c r="A1836" s="1"/>
      <c r="B1836" s="1"/>
    </row>
    <row r="1837" spans="1:2" x14ac:dyDescent="0.15">
      <c r="A1837" s="1"/>
      <c r="B1837" s="1"/>
    </row>
    <row r="1838" spans="1:2" x14ac:dyDescent="0.15">
      <c r="A1838" s="1"/>
      <c r="B1838" s="1"/>
    </row>
    <row r="1839" spans="1:2" x14ac:dyDescent="0.15">
      <c r="A1839" s="1"/>
      <c r="B1839" s="1"/>
    </row>
    <row r="1840" spans="1:2" x14ac:dyDescent="0.15">
      <c r="A1840" s="1"/>
      <c r="B1840" s="1"/>
    </row>
    <row r="1841" spans="1:2" x14ac:dyDescent="0.15">
      <c r="A1841" s="1"/>
      <c r="B1841" s="1"/>
    </row>
    <row r="1842" spans="1:2" x14ac:dyDescent="0.15">
      <c r="A1842" s="1"/>
      <c r="B1842" s="1"/>
    </row>
    <row r="1843" spans="1:2" x14ac:dyDescent="0.15">
      <c r="A1843" s="1"/>
      <c r="B1843" s="1"/>
    </row>
    <row r="1844" spans="1:2" x14ac:dyDescent="0.15">
      <c r="A1844" s="1"/>
      <c r="B1844" s="1"/>
    </row>
    <row r="1845" spans="1:2" x14ac:dyDescent="0.15">
      <c r="A1845" s="1"/>
      <c r="B1845" s="1"/>
    </row>
    <row r="1846" spans="1:2" x14ac:dyDescent="0.15">
      <c r="A1846" s="1"/>
      <c r="B1846" s="1"/>
    </row>
    <row r="1847" spans="1:2" x14ac:dyDescent="0.15">
      <c r="A1847" s="1"/>
      <c r="B1847" s="1"/>
    </row>
    <row r="1848" spans="1:2" x14ac:dyDescent="0.15">
      <c r="A1848" s="1"/>
      <c r="B1848" s="1"/>
    </row>
    <row r="1849" spans="1:2" x14ac:dyDescent="0.15">
      <c r="A1849" s="1"/>
      <c r="B1849" s="1"/>
    </row>
    <row r="1850" spans="1:2" x14ac:dyDescent="0.15">
      <c r="A1850" s="1"/>
      <c r="B1850" s="1"/>
    </row>
    <row r="1851" spans="1:2" x14ac:dyDescent="0.15">
      <c r="A1851" s="1"/>
      <c r="B1851" s="1"/>
    </row>
    <row r="1852" spans="1:2" x14ac:dyDescent="0.15">
      <c r="A1852" s="1"/>
      <c r="B1852" s="1"/>
    </row>
    <row r="1853" spans="1:2" x14ac:dyDescent="0.15">
      <c r="A1853" s="1"/>
      <c r="B1853" s="1"/>
    </row>
    <row r="1854" spans="1:2" x14ac:dyDescent="0.15">
      <c r="A1854" s="1"/>
      <c r="B1854" s="1"/>
    </row>
    <row r="1855" spans="1:2" x14ac:dyDescent="0.15">
      <c r="A1855" s="1"/>
      <c r="B1855" s="1"/>
    </row>
    <row r="1856" spans="1:2" x14ac:dyDescent="0.15">
      <c r="A1856" s="1"/>
      <c r="B1856" s="1"/>
    </row>
    <row r="1857" spans="1:2" x14ac:dyDescent="0.15">
      <c r="A1857" s="1"/>
      <c r="B1857" s="1"/>
    </row>
    <row r="1858" spans="1:2" x14ac:dyDescent="0.15">
      <c r="A1858" s="1"/>
      <c r="B1858" s="1"/>
    </row>
    <row r="1859" spans="1:2" x14ac:dyDescent="0.15">
      <c r="A1859" s="1"/>
      <c r="B1859" s="1"/>
    </row>
    <row r="1860" spans="1:2" x14ac:dyDescent="0.15">
      <c r="A1860" s="1"/>
      <c r="B1860" s="1"/>
    </row>
    <row r="1861" spans="1:2" x14ac:dyDescent="0.15">
      <c r="A1861" s="1"/>
      <c r="B1861" s="1"/>
    </row>
    <row r="1862" spans="1:2" x14ac:dyDescent="0.15">
      <c r="A1862" s="1"/>
      <c r="B1862" s="1"/>
    </row>
    <row r="1863" spans="1:2" x14ac:dyDescent="0.15">
      <c r="A1863" s="1"/>
      <c r="B1863" s="1"/>
    </row>
    <row r="1864" spans="1:2" x14ac:dyDescent="0.15">
      <c r="A1864" s="1"/>
      <c r="B1864" s="1"/>
    </row>
    <row r="1865" spans="1:2" x14ac:dyDescent="0.15">
      <c r="A1865" s="1"/>
      <c r="B1865" s="1"/>
    </row>
    <row r="1866" spans="1:2" x14ac:dyDescent="0.15">
      <c r="A1866" s="1"/>
      <c r="B1866" s="1"/>
    </row>
    <row r="1867" spans="1:2" x14ac:dyDescent="0.15">
      <c r="A1867" s="1"/>
      <c r="B1867" s="1"/>
    </row>
    <row r="1868" spans="1:2" x14ac:dyDescent="0.15">
      <c r="A1868" s="1"/>
      <c r="B1868" s="1"/>
    </row>
    <row r="1869" spans="1:2" x14ac:dyDescent="0.15">
      <c r="A1869" s="1"/>
      <c r="B1869" s="1"/>
    </row>
    <row r="1870" spans="1:2" x14ac:dyDescent="0.15">
      <c r="A1870" s="1"/>
      <c r="B1870" s="1"/>
    </row>
    <row r="1871" spans="1:2" x14ac:dyDescent="0.15">
      <c r="A1871" s="1"/>
      <c r="B1871" s="1"/>
    </row>
    <row r="1872" spans="1:2" x14ac:dyDescent="0.15">
      <c r="A1872" s="1"/>
      <c r="B1872" s="1"/>
    </row>
    <row r="1873" spans="1:2" x14ac:dyDescent="0.15">
      <c r="A1873" s="1"/>
      <c r="B1873" s="1"/>
    </row>
    <row r="1874" spans="1:2" x14ac:dyDescent="0.15">
      <c r="A1874" s="1"/>
      <c r="B1874" s="1"/>
    </row>
    <row r="1875" spans="1:2" x14ac:dyDescent="0.15">
      <c r="A1875" s="1"/>
      <c r="B1875" s="1"/>
    </row>
    <row r="1876" spans="1:2" x14ac:dyDescent="0.15">
      <c r="A1876" s="1"/>
      <c r="B1876" s="1"/>
    </row>
    <row r="1877" spans="1:2" x14ac:dyDescent="0.15">
      <c r="A1877" s="1"/>
      <c r="B1877" s="1"/>
    </row>
    <row r="1878" spans="1:2" x14ac:dyDescent="0.15">
      <c r="A1878" s="1"/>
      <c r="B1878" s="1"/>
    </row>
    <row r="1879" spans="1:2" x14ac:dyDescent="0.15">
      <c r="A1879" s="1"/>
      <c r="B1879" s="1"/>
    </row>
    <row r="1880" spans="1:2" x14ac:dyDescent="0.15">
      <c r="A1880" s="1"/>
      <c r="B1880" s="1"/>
    </row>
    <row r="1881" spans="1:2" x14ac:dyDescent="0.15">
      <c r="A1881" s="1"/>
      <c r="B1881" s="1"/>
    </row>
    <row r="1882" spans="1:2" x14ac:dyDescent="0.15">
      <c r="A1882" s="1"/>
      <c r="B1882" s="1"/>
    </row>
    <row r="1883" spans="1:2" x14ac:dyDescent="0.15">
      <c r="A1883" s="1"/>
      <c r="B1883" s="1"/>
    </row>
    <row r="1884" spans="1:2" x14ac:dyDescent="0.15">
      <c r="A1884" s="1"/>
      <c r="B1884" s="1"/>
    </row>
    <row r="1885" spans="1:2" x14ac:dyDescent="0.15">
      <c r="A1885" s="1"/>
      <c r="B1885" s="1"/>
    </row>
    <row r="1886" spans="1:2" x14ac:dyDescent="0.15">
      <c r="A1886" s="1"/>
      <c r="B1886" s="1"/>
    </row>
    <row r="1887" spans="1:2" x14ac:dyDescent="0.15">
      <c r="A1887" s="1"/>
      <c r="B1887" s="1"/>
    </row>
    <row r="1888" spans="1:2" x14ac:dyDescent="0.15">
      <c r="A1888" s="1"/>
      <c r="B1888" s="1"/>
    </row>
    <row r="1889" spans="1:2" x14ac:dyDescent="0.15">
      <c r="A1889" s="1"/>
      <c r="B1889" s="1"/>
    </row>
    <row r="1890" spans="1:2" x14ac:dyDescent="0.15">
      <c r="A1890" s="1"/>
      <c r="B1890" s="1"/>
    </row>
    <row r="1891" spans="1:2" x14ac:dyDescent="0.15">
      <c r="A1891" s="1"/>
      <c r="B1891" s="1"/>
    </row>
    <row r="1892" spans="1:2" x14ac:dyDescent="0.15">
      <c r="A1892" s="1"/>
      <c r="B1892" s="1"/>
    </row>
    <row r="1893" spans="1:2" x14ac:dyDescent="0.15">
      <c r="A1893" s="1"/>
      <c r="B1893" s="1"/>
    </row>
    <row r="1894" spans="1:2" x14ac:dyDescent="0.15">
      <c r="A1894" s="1"/>
      <c r="B1894" s="1"/>
    </row>
    <row r="1895" spans="1:2" x14ac:dyDescent="0.15">
      <c r="A1895" s="1"/>
      <c r="B1895" s="1"/>
    </row>
    <row r="1896" spans="1:2" x14ac:dyDescent="0.15">
      <c r="A1896" s="1"/>
      <c r="B1896" s="1"/>
    </row>
    <row r="1897" spans="1:2" x14ac:dyDescent="0.15">
      <c r="A1897" s="1"/>
      <c r="B1897" s="1"/>
    </row>
    <row r="1898" spans="1:2" x14ac:dyDescent="0.15">
      <c r="A1898" s="1"/>
      <c r="B1898" s="1"/>
    </row>
    <row r="1899" spans="1:2" x14ac:dyDescent="0.15">
      <c r="A1899" s="1"/>
      <c r="B1899" s="1"/>
    </row>
    <row r="1900" spans="1:2" x14ac:dyDescent="0.15">
      <c r="A1900" s="1"/>
      <c r="B1900" s="1"/>
    </row>
    <row r="1901" spans="1:2" x14ac:dyDescent="0.15">
      <c r="A1901" s="1"/>
      <c r="B1901" s="1"/>
    </row>
    <row r="1902" spans="1:2" x14ac:dyDescent="0.15">
      <c r="A1902" s="1"/>
      <c r="B1902" s="1"/>
    </row>
    <row r="1903" spans="1:2" x14ac:dyDescent="0.15">
      <c r="A1903" s="1"/>
      <c r="B1903" s="1"/>
    </row>
    <row r="1904" spans="1:2" x14ac:dyDescent="0.15">
      <c r="A1904" s="1"/>
      <c r="B1904" s="1"/>
    </row>
    <row r="1905" spans="1:2" x14ac:dyDescent="0.15">
      <c r="A1905" s="1"/>
      <c r="B1905" s="1"/>
    </row>
    <row r="1906" spans="1:2" x14ac:dyDescent="0.15">
      <c r="A1906" s="1"/>
      <c r="B1906" s="1"/>
    </row>
    <row r="1907" spans="1:2" x14ac:dyDescent="0.15">
      <c r="A1907" s="1"/>
      <c r="B1907" s="1"/>
    </row>
    <row r="1908" spans="1:2" x14ac:dyDescent="0.15">
      <c r="A1908" s="1"/>
      <c r="B1908" s="1"/>
    </row>
    <row r="1909" spans="1:2" x14ac:dyDescent="0.15">
      <c r="A1909" s="1"/>
      <c r="B1909" s="1"/>
    </row>
    <row r="1910" spans="1:2" x14ac:dyDescent="0.15">
      <c r="A1910" s="1"/>
      <c r="B1910" s="1"/>
    </row>
    <row r="1911" spans="1:2" x14ac:dyDescent="0.15">
      <c r="A1911" s="1"/>
      <c r="B1911" s="1"/>
    </row>
    <row r="1912" spans="1:2" x14ac:dyDescent="0.15">
      <c r="A1912" s="1"/>
      <c r="B1912" s="1"/>
    </row>
    <row r="1913" spans="1:2" x14ac:dyDescent="0.15">
      <c r="A1913" s="1"/>
      <c r="B1913" s="1"/>
    </row>
    <row r="1914" spans="1:2" x14ac:dyDescent="0.15">
      <c r="A1914" s="1"/>
      <c r="B1914" s="1"/>
    </row>
    <row r="1915" spans="1:2" x14ac:dyDescent="0.15">
      <c r="A1915" s="1"/>
      <c r="B1915" s="1"/>
    </row>
    <row r="1916" spans="1:2" x14ac:dyDescent="0.15">
      <c r="A1916" s="1"/>
      <c r="B1916" s="1"/>
    </row>
    <row r="1917" spans="1:2" x14ac:dyDescent="0.15">
      <c r="A1917" s="1"/>
      <c r="B1917" s="1"/>
    </row>
    <row r="1918" spans="1:2" x14ac:dyDescent="0.15">
      <c r="A1918" s="1"/>
      <c r="B1918" s="1"/>
    </row>
    <row r="1919" spans="1:2" x14ac:dyDescent="0.15">
      <c r="A1919" s="1"/>
      <c r="B1919" s="1"/>
    </row>
    <row r="1920" spans="1:2" x14ac:dyDescent="0.15">
      <c r="A1920" s="1"/>
      <c r="B1920" s="1"/>
    </row>
    <row r="1921" spans="1:2" x14ac:dyDescent="0.15">
      <c r="A1921" s="1"/>
      <c r="B1921" s="1"/>
    </row>
    <row r="1922" spans="1:2" x14ac:dyDescent="0.15">
      <c r="A1922" s="1"/>
      <c r="B1922" s="1"/>
    </row>
    <row r="1923" spans="1:2" x14ac:dyDescent="0.15">
      <c r="A1923" s="1"/>
      <c r="B1923" s="1"/>
    </row>
    <row r="1924" spans="1:2" x14ac:dyDescent="0.15">
      <c r="A1924" s="1"/>
      <c r="B1924" s="1"/>
    </row>
    <row r="1925" spans="1:2" x14ac:dyDescent="0.15">
      <c r="A1925" s="1"/>
      <c r="B1925" s="1"/>
    </row>
    <row r="1926" spans="1:2" x14ac:dyDescent="0.15">
      <c r="A1926" s="1"/>
      <c r="B1926" s="1"/>
    </row>
    <row r="1927" spans="1:2" x14ac:dyDescent="0.15">
      <c r="A1927" s="1"/>
      <c r="B1927" s="1"/>
    </row>
    <row r="1928" spans="1:2" x14ac:dyDescent="0.15">
      <c r="A1928" s="1"/>
      <c r="B1928" s="1"/>
    </row>
    <row r="1929" spans="1:2" x14ac:dyDescent="0.15">
      <c r="A1929" s="1"/>
      <c r="B1929" s="1"/>
    </row>
    <row r="1930" spans="1:2" x14ac:dyDescent="0.15">
      <c r="A1930" s="1"/>
      <c r="B1930" s="1"/>
    </row>
    <row r="1931" spans="1:2" x14ac:dyDescent="0.15">
      <c r="A1931" s="1"/>
      <c r="B1931" s="1"/>
    </row>
    <row r="1932" spans="1:2" x14ac:dyDescent="0.15">
      <c r="A1932" s="1"/>
      <c r="B1932" s="1"/>
    </row>
    <row r="1933" spans="1:2" x14ac:dyDescent="0.15">
      <c r="A1933" s="1"/>
      <c r="B1933" s="1"/>
    </row>
    <row r="1934" spans="1:2" x14ac:dyDescent="0.15">
      <c r="A1934" s="1"/>
      <c r="B1934" s="1"/>
    </row>
    <row r="1935" spans="1:2" x14ac:dyDescent="0.15">
      <c r="A1935" s="1"/>
      <c r="B1935" s="1"/>
    </row>
    <row r="1936" spans="1:2" x14ac:dyDescent="0.15">
      <c r="A1936" s="1"/>
      <c r="B1936" s="1"/>
    </row>
    <row r="1937" spans="1:2" x14ac:dyDescent="0.15">
      <c r="A1937" s="1"/>
      <c r="B1937" s="1"/>
    </row>
    <row r="1938" spans="1:2" x14ac:dyDescent="0.15">
      <c r="A1938" s="1"/>
      <c r="B1938" s="1"/>
    </row>
    <row r="1939" spans="1:2" x14ac:dyDescent="0.15">
      <c r="A1939" s="1"/>
      <c r="B1939" s="1"/>
    </row>
    <row r="1940" spans="1:2" x14ac:dyDescent="0.15">
      <c r="A1940" s="1"/>
      <c r="B1940" s="1"/>
    </row>
    <row r="1941" spans="1:2" x14ac:dyDescent="0.15">
      <c r="A1941" s="1"/>
      <c r="B1941" s="1"/>
    </row>
    <row r="1942" spans="1:2" x14ac:dyDescent="0.15">
      <c r="A1942" s="1"/>
      <c r="B1942" s="1"/>
    </row>
    <row r="1943" spans="1:2" x14ac:dyDescent="0.15">
      <c r="A1943" s="1"/>
      <c r="B1943" s="1"/>
    </row>
    <row r="1944" spans="1:2" x14ac:dyDescent="0.15">
      <c r="A1944" s="1"/>
      <c r="B1944" s="1"/>
    </row>
    <row r="1945" spans="1:2" x14ac:dyDescent="0.15">
      <c r="A1945" s="1"/>
      <c r="B1945" s="1"/>
    </row>
    <row r="1946" spans="1:2" x14ac:dyDescent="0.15">
      <c r="A1946" s="1"/>
      <c r="B1946" s="1"/>
    </row>
    <row r="1947" spans="1:2" x14ac:dyDescent="0.15">
      <c r="A1947" s="1"/>
      <c r="B1947" s="1"/>
    </row>
    <row r="1948" spans="1:2" x14ac:dyDescent="0.15">
      <c r="A1948" s="1"/>
      <c r="B1948" s="1"/>
    </row>
    <row r="1949" spans="1:2" x14ac:dyDescent="0.15">
      <c r="A1949" s="1"/>
      <c r="B1949" s="1"/>
    </row>
    <row r="1950" spans="1:2" x14ac:dyDescent="0.15">
      <c r="A1950" s="1"/>
      <c r="B1950" s="1"/>
    </row>
    <row r="1951" spans="1:2" x14ac:dyDescent="0.15">
      <c r="A1951" s="1"/>
      <c r="B1951" s="1"/>
    </row>
    <row r="1952" spans="1:2" x14ac:dyDescent="0.15">
      <c r="A1952" s="1"/>
      <c r="B1952" s="1"/>
    </row>
    <row r="1953" spans="1:2" x14ac:dyDescent="0.15">
      <c r="A1953" s="1"/>
      <c r="B1953" s="1"/>
    </row>
    <row r="1954" spans="1:2" x14ac:dyDescent="0.15">
      <c r="A1954" s="1"/>
      <c r="B1954" s="1"/>
    </row>
    <row r="1955" spans="1:2" x14ac:dyDescent="0.15">
      <c r="A1955" s="1"/>
      <c r="B1955" s="1"/>
    </row>
    <row r="1956" spans="1:2" x14ac:dyDescent="0.15">
      <c r="A1956" s="1"/>
      <c r="B1956" s="1"/>
    </row>
    <row r="1957" spans="1:2" x14ac:dyDescent="0.15">
      <c r="A1957" s="1"/>
      <c r="B1957" s="1"/>
    </row>
    <row r="1958" spans="1:2" x14ac:dyDescent="0.15">
      <c r="A1958" s="1"/>
      <c r="B1958" s="1"/>
    </row>
    <row r="1959" spans="1:2" x14ac:dyDescent="0.15">
      <c r="A1959" s="1"/>
      <c r="B1959" s="1"/>
    </row>
    <row r="1960" spans="1:2" x14ac:dyDescent="0.15">
      <c r="A1960" s="1"/>
      <c r="B1960" s="1"/>
    </row>
    <row r="1961" spans="1:2" x14ac:dyDescent="0.15">
      <c r="A1961" s="1"/>
      <c r="B1961" s="1"/>
    </row>
    <row r="1962" spans="1:2" x14ac:dyDescent="0.15">
      <c r="A1962" s="1"/>
      <c r="B1962" s="1"/>
    </row>
    <row r="1963" spans="1:2" x14ac:dyDescent="0.15">
      <c r="A1963" s="1"/>
      <c r="B1963" s="1"/>
    </row>
    <row r="1964" spans="1:2" x14ac:dyDescent="0.15">
      <c r="A1964" s="1"/>
      <c r="B1964" s="1"/>
    </row>
    <row r="1965" spans="1:2" x14ac:dyDescent="0.15">
      <c r="A1965" s="1"/>
      <c r="B1965" s="1"/>
    </row>
    <row r="1966" spans="1:2" x14ac:dyDescent="0.15">
      <c r="A1966" s="1"/>
      <c r="B1966" s="1"/>
    </row>
    <row r="1967" spans="1:2" x14ac:dyDescent="0.15">
      <c r="A1967" s="1"/>
      <c r="B1967" s="1"/>
    </row>
    <row r="1968" spans="1:2" x14ac:dyDescent="0.15">
      <c r="A1968" s="1"/>
      <c r="B1968" s="1"/>
    </row>
    <row r="1969" spans="1:2" x14ac:dyDescent="0.15">
      <c r="A1969" s="1"/>
      <c r="B1969" s="1"/>
    </row>
    <row r="1970" spans="1:2" x14ac:dyDescent="0.15">
      <c r="A1970" s="1"/>
      <c r="B1970" s="1"/>
    </row>
    <row r="1971" spans="1:2" x14ac:dyDescent="0.15">
      <c r="A1971" s="1"/>
      <c r="B1971" s="1"/>
    </row>
    <row r="1972" spans="1:2" x14ac:dyDescent="0.15">
      <c r="A1972" s="1"/>
      <c r="B1972" s="1"/>
    </row>
    <row r="1973" spans="1:2" x14ac:dyDescent="0.15">
      <c r="A1973" s="1"/>
      <c r="B1973" s="1"/>
    </row>
    <row r="1974" spans="1:2" x14ac:dyDescent="0.15">
      <c r="A1974" s="1"/>
      <c r="B1974" s="1"/>
    </row>
    <row r="1975" spans="1:2" x14ac:dyDescent="0.15">
      <c r="A1975" s="1"/>
      <c r="B1975" s="1"/>
    </row>
    <row r="1976" spans="1:2" x14ac:dyDescent="0.15">
      <c r="A1976" s="1"/>
      <c r="B1976" s="1"/>
    </row>
    <row r="1977" spans="1:2" x14ac:dyDescent="0.15">
      <c r="A1977" s="1"/>
      <c r="B1977" s="1"/>
    </row>
    <row r="1978" spans="1:2" x14ac:dyDescent="0.15">
      <c r="A1978" s="1"/>
      <c r="B1978" s="1"/>
    </row>
    <row r="1979" spans="1:2" x14ac:dyDescent="0.15">
      <c r="A1979" s="1"/>
      <c r="B1979" s="1"/>
    </row>
    <row r="1980" spans="1:2" x14ac:dyDescent="0.15">
      <c r="A1980" s="1"/>
      <c r="B1980" s="1"/>
    </row>
    <row r="1981" spans="1:2" x14ac:dyDescent="0.15">
      <c r="A1981" s="1"/>
      <c r="B1981" s="1"/>
    </row>
    <row r="1982" spans="1:2" x14ac:dyDescent="0.15">
      <c r="A1982" s="1"/>
      <c r="B1982" s="1"/>
    </row>
    <row r="1983" spans="1:2" x14ac:dyDescent="0.15">
      <c r="A1983" s="1"/>
      <c r="B1983" s="1"/>
    </row>
    <row r="1984" spans="1:2" x14ac:dyDescent="0.15">
      <c r="A1984" s="1"/>
      <c r="B1984" s="1"/>
    </row>
    <row r="1985" spans="1:2" x14ac:dyDescent="0.15">
      <c r="A1985" s="1"/>
      <c r="B1985" s="1"/>
    </row>
    <row r="1986" spans="1:2" x14ac:dyDescent="0.15">
      <c r="A1986" s="1"/>
      <c r="B1986" s="1"/>
    </row>
    <row r="1987" spans="1:2" x14ac:dyDescent="0.15">
      <c r="A1987" s="1"/>
      <c r="B1987" s="1"/>
    </row>
    <row r="1988" spans="1:2" x14ac:dyDescent="0.15">
      <c r="A1988" s="1"/>
      <c r="B1988" s="1"/>
    </row>
    <row r="1989" spans="1:2" x14ac:dyDescent="0.15">
      <c r="A1989" s="1"/>
      <c r="B1989" s="1"/>
    </row>
    <row r="1990" spans="1:2" x14ac:dyDescent="0.15">
      <c r="A1990" s="1"/>
      <c r="B1990" s="1"/>
    </row>
    <row r="1991" spans="1:2" x14ac:dyDescent="0.15">
      <c r="A1991" s="1"/>
      <c r="B1991" s="1"/>
    </row>
    <row r="1992" spans="1:2" x14ac:dyDescent="0.15">
      <c r="A1992" s="1"/>
      <c r="B1992" s="1"/>
    </row>
    <row r="1993" spans="1:2" x14ac:dyDescent="0.15">
      <c r="A1993" s="1"/>
      <c r="B1993" s="1"/>
    </row>
    <row r="1994" spans="1:2" x14ac:dyDescent="0.15">
      <c r="A1994" s="1"/>
      <c r="B1994" s="1"/>
    </row>
    <row r="1995" spans="1:2" x14ac:dyDescent="0.15">
      <c r="A1995" s="1"/>
      <c r="B1995" s="1"/>
    </row>
    <row r="1996" spans="1:2" x14ac:dyDescent="0.15">
      <c r="A1996" s="1"/>
      <c r="B1996" s="1"/>
    </row>
    <row r="1997" spans="1:2" x14ac:dyDescent="0.15">
      <c r="A1997" s="1"/>
      <c r="B1997" s="1"/>
    </row>
    <row r="1998" spans="1:2" x14ac:dyDescent="0.15">
      <c r="A1998" s="1"/>
      <c r="B1998" s="1"/>
    </row>
    <row r="1999" spans="1:2" x14ac:dyDescent="0.15">
      <c r="A1999" s="1"/>
      <c r="B1999" s="1"/>
    </row>
    <row r="2000" spans="1:2" x14ac:dyDescent="0.15">
      <c r="A2000" s="1"/>
      <c r="B2000" s="1"/>
    </row>
    <row r="2001" spans="1:2" x14ac:dyDescent="0.15">
      <c r="A2001" s="1"/>
      <c r="B2001" s="1"/>
    </row>
    <row r="2002" spans="1:2" x14ac:dyDescent="0.15">
      <c r="A2002" s="1"/>
      <c r="B2002" s="1"/>
    </row>
    <row r="2003" spans="1:2" x14ac:dyDescent="0.15">
      <c r="A2003" s="1"/>
      <c r="B2003" s="1"/>
    </row>
    <row r="2004" spans="1:2" x14ac:dyDescent="0.15">
      <c r="A2004" s="1"/>
      <c r="B2004" s="1"/>
    </row>
    <row r="2005" spans="1:2" x14ac:dyDescent="0.15">
      <c r="A2005" s="1"/>
      <c r="B2005" s="1"/>
    </row>
    <row r="2006" spans="1:2" x14ac:dyDescent="0.15">
      <c r="A2006" s="1"/>
      <c r="B2006" s="1"/>
    </row>
    <row r="2007" spans="1:2" x14ac:dyDescent="0.15">
      <c r="A2007" s="1"/>
      <c r="B2007" s="1"/>
    </row>
    <row r="2008" spans="1:2" x14ac:dyDescent="0.15">
      <c r="A2008" s="1"/>
      <c r="B2008" s="1"/>
    </row>
    <row r="2009" spans="1:2" x14ac:dyDescent="0.15">
      <c r="A2009" s="1"/>
      <c r="B2009" s="1"/>
    </row>
    <row r="2010" spans="1:2" x14ac:dyDescent="0.15">
      <c r="A2010" s="1"/>
      <c r="B2010" s="1"/>
    </row>
    <row r="2011" spans="1:2" x14ac:dyDescent="0.15">
      <c r="A2011" s="1"/>
      <c r="B2011" s="1"/>
    </row>
    <row r="2012" spans="1:2" x14ac:dyDescent="0.15">
      <c r="A2012" s="1"/>
      <c r="B2012" s="1"/>
    </row>
    <row r="2013" spans="1:2" x14ac:dyDescent="0.15">
      <c r="A2013" s="1"/>
      <c r="B2013" s="1"/>
    </row>
    <row r="2014" spans="1:2" x14ac:dyDescent="0.15">
      <c r="A2014" s="1"/>
      <c r="B2014" s="1"/>
    </row>
    <row r="2015" spans="1:2" x14ac:dyDescent="0.15">
      <c r="A2015" s="1"/>
      <c r="B2015" s="1"/>
    </row>
    <row r="2016" spans="1:2" x14ac:dyDescent="0.15">
      <c r="A2016" s="1"/>
      <c r="B2016" s="1"/>
    </row>
    <row r="2017" spans="1:2" x14ac:dyDescent="0.15">
      <c r="A2017" s="1"/>
      <c r="B2017" s="1"/>
    </row>
    <row r="2018" spans="1:2" x14ac:dyDescent="0.15">
      <c r="A2018" s="1"/>
      <c r="B2018" s="1"/>
    </row>
    <row r="2019" spans="1:2" x14ac:dyDescent="0.15">
      <c r="A2019" s="1"/>
      <c r="B2019" s="1"/>
    </row>
    <row r="2020" spans="1:2" x14ac:dyDescent="0.15">
      <c r="A2020" s="1"/>
      <c r="B2020" s="1"/>
    </row>
    <row r="2021" spans="1:2" x14ac:dyDescent="0.15">
      <c r="A2021" s="1"/>
      <c r="B2021" s="1"/>
    </row>
    <row r="2022" spans="1:2" x14ac:dyDescent="0.15">
      <c r="A2022" s="1"/>
      <c r="B2022" s="1"/>
    </row>
    <row r="2023" spans="1:2" x14ac:dyDescent="0.15">
      <c r="A2023" s="1"/>
      <c r="B2023" s="1"/>
    </row>
    <row r="2024" spans="1:2" x14ac:dyDescent="0.15">
      <c r="A2024" s="1"/>
      <c r="B2024" s="1"/>
    </row>
    <row r="2025" spans="1:2" x14ac:dyDescent="0.15">
      <c r="A2025" s="1"/>
      <c r="B2025" s="1"/>
    </row>
    <row r="2026" spans="1:2" x14ac:dyDescent="0.15">
      <c r="A2026" s="1"/>
      <c r="B2026" s="1"/>
    </row>
    <row r="2027" spans="1:2" x14ac:dyDescent="0.15">
      <c r="A2027" s="1"/>
      <c r="B2027" s="1"/>
    </row>
    <row r="2028" spans="1:2" x14ac:dyDescent="0.15">
      <c r="A2028" s="1"/>
      <c r="B2028" s="1"/>
    </row>
    <row r="2029" spans="1:2" x14ac:dyDescent="0.15">
      <c r="A2029" s="1"/>
      <c r="B2029" s="1"/>
    </row>
    <row r="2030" spans="1:2" x14ac:dyDescent="0.15">
      <c r="A2030" s="1"/>
      <c r="B2030" s="1"/>
    </row>
    <row r="2031" spans="1:2" x14ac:dyDescent="0.15">
      <c r="A2031" s="1"/>
      <c r="B2031" s="1"/>
    </row>
    <row r="2032" spans="1:2" x14ac:dyDescent="0.15">
      <c r="A2032" s="1"/>
      <c r="B2032" s="1"/>
    </row>
    <row r="2033" spans="1:2" x14ac:dyDescent="0.15">
      <c r="A2033" s="1"/>
      <c r="B2033" s="1"/>
    </row>
    <row r="2034" spans="1:2" x14ac:dyDescent="0.15">
      <c r="A2034" s="1"/>
      <c r="B2034" s="1"/>
    </row>
    <row r="2035" spans="1:2" x14ac:dyDescent="0.15">
      <c r="A2035" s="1"/>
      <c r="B2035" s="1"/>
    </row>
    <row r="2036" spans="1:2" x14ac:dyDescent="0.15">
      <c r="A2036" s="1"/>
      <c r="B2036" s="1"/>
    </row>
    <row r="2037" spans="1:2" x14ac:dyDescent="0.15">
      <c r="A2037" s="1"/>
      <c r="B2037" s="1"/>
    </row>
    <row r="2038" spans="1:2" x14ac:dyDescent="0.15">
      <c r="A2038" s="1"/>
      <c r="B2038" s="1"/>
    </row>
    <row r="2039" spans="1:2" x14ac:dyDescent="0.15">
      <c r="A2039" s="1"/>
      <c r="B2039" s="1"/>
    </row>
    <row r="2040" spans="1:2" x14ac:dyDescent="0.15">
      <c r="A2040" s="1"/>
      <c r="B2040" s="1"/>
    </row>
    <row r="2041" spans="1:2" x14ac:dyDescent="0.15">
      <c r="A2041" s="1"/>
      <c r="B2041" s="1"/>
    </row>
    <row r="2042" spans="1:2" x14ac:dyDescent="0.15">
      <c r="A2042" s="1"/>
      <c r="B2042" s="1"/>
    </row>
    <row r="2043" spans="1:2" x14ac:dyDescent="0.15">
      <c r="A2043" s="1"/>
      <c r="B2043" s="1"/>
    </row>
    <row r="2044" spans="1:2" x14ac:dyDescent="0.15">
      <c r="A2044" s="1"/>
      <c r="B2044" s="1"/>
    </row>
    <row r="2045" spans="1:2" x14ac:dyDescent="0.15">
      <c r="A2045" s="1"/>
      <c r="B2045" s="1"/>
    </row>
    <row r="2046" spans="1:2" x14ac:dyDescent="0.15">
      <c r="A2046" s="1"/>
      <c r="B2046" s="1"/>
    </row>
    <row r="2047" spans="1:2" x14ac:dyDescent="0.15">
      <c r="A2047" s="1"/>
      <c r="B2047" s="1"/>
    </row>
    <row r="2048" spans="1:2" x14ac:dyDescent="0.15">
      <c r="A2048" s="1"/>
      <c r="B2048" s="1"/>
    </row>
    <row r="2049" spans="1:2" x14ac:dyDescent="0.15">
      <c r="A2049" s="1"/>
      <c r="B2049" s="1"/>
    </row>
    <row r="2050" spans="1:2" x14ac:dyDescent="0.15">
      <c r="A2050" s="1"/>
      <c r="B2050" s="1"/>
    </row>
    <row r="2051" spans="1:2" x14ac:dyDescent="0.15">
      <c r="A2051" s="1"/>
      <c r="B2051" s="1"/>
    </row>
    <row r="2052" spans="1:2" x14ac:dyDescent="0.15">
      <c r="A2052" s="1"/>
      <c r="B2052" s="1"/>
    </row>
    <row r="2053" spans="1:2" x14ac:dyDescent="0.15">
      <c r="A2053" s="1"/>
      <c r="B2053" s="1"/>
    </row>
    <row r="2054" spans="1:2" x14ac:dyDescent="0.15">
      <c r="A2054" s="1"/>
      <c r="B2054" s="1"/>
    </row>
    <row r="2055" spans="1:2" x14ac:dyDescent="0.15">
      <c r="A2055" s="1"/>
      <c r="B2055" s="1"/>
    </row>
    <row r="2056" spans="1:2" x14ac:dyDescent="0.15">
      <c r="A2056" s="1"/>
      <c r="B2056" s="1"/>
    </row>
    <row r="2057" spans="1:2" x14ac:dyDescent="0.15">
      <c r="A2057" s="1"/>
      <c r="B2057" s="1"/>
    </row>
    <row r="2058" spans="1:2" x14ac:dyDescent="0.15">
      <c r="A2058" s="1"/>
      <c r="B2058" s="1"/>
    </row>
    <row r="2059" spans="1:2" x14ac:dyDescent="0.15">
      <c r="A2059" s="1"/>
      <c r="B2059" s="1"/>
    </row>
    <row r="2060" spans="1:2" x14ac:dyDescent="0.15">
      <c r="A2060" s="1"/>
      <c r="B2060" s="1"/>
    </row>
    <row r="2061" spans="1:2" x14ac:dyDescent="0.15">
      <c r="A2061" s="1"/>
      <c r="B2061" s="1"/>
    </row>
    <row r="2062" spans="1:2" x14ac:dyDescent="0.15">
      <c r="A2062" s="1"/>
      <c r="B2062" s="1"/>
    </row>
    <row r="2063" spans="1:2" x14ac:dyDescent="0.15">
      <c r="A2063" s="1"/>
      <c r="B2063" s="1"/>
    </row>
    <row r="2064" spans="1:2" x14ac:dyDescent="0.15">
      <c r="A2064" s="1"/>
      <c r="B2064" s="1"/>
    </row>
    <row r="2065" spans="1:2" x14ac:dyDescent="0.15">
      <c r="A2065" s="1"/>
      <c r="B2065" s="1"/>
    </row>
    <row r="2066" spans="1:2" x14ac:dyDescent="0.15">
      <c r="A2066" s="1"/>
      <c r="B2066" s="1"/>
    </row>
    <row r="2067" spans="1:2" x14ac:dyDescent="0.15">
      <c r="A2067" s="1"/>
      <c r="B2067" s="1"/>
    </row>
    <row r="2068" spans="1:2" x14ac:dyDescent="0.15">
      <c r="A2068" s="1"/>
      <c r="B2068" s="1"/>
    </row>
    <row r="2069" spans="1:2" x14ac:dyDescent="0.15">
      <c r="A2069" s="1"/>
      <c r="B2069" s="1"/>
    </row>
    <row r="2070" spans="1:2" x14ac:dyDescent="0.15">
      <c r="A2070" s="1"/>
      <c r="B2070" s="1"/>
    </row>
    <row r="2071" spans="1:2" x14ac:dyDescent="0.15">
      <c r="A2071" s="1"/>
      <c r="B2071" s="1"/>
    </row>
    <row r="2072" spans="1:2" x14ac:dyDescent="0.15">
      <c r="A2072" s="1"/>
      <c r="B2072" s="1"/>
    </row>
    <row r="2073" spans="1:2" x14ac:dyDescent="0.15">
      <c r="A2073" s="1"/>
      <c r="B2073" s="1"/>
    </row>
    <row r="2074" spans="1:2" x14ac:dyDescent="0.15">
      <c r="A2074" s="1"/>
      <c r="B2074" s="1"/>
    </row>
    <row r="2075" spans="1:2" x14ac:dyDescent="0.15">
      <c r="A2075" s="1"/>
      <c r="B2075" s="1"/>
    </row>
    <row r="2076" spans="1:2" x14ac:dyDescent="0.15">
      <c r="A2076" s="1"/>
      <c r="B2076" s="1"/>
    </row>
    <row r="2077" spans="1:2" x14ac:dyDescent="0.15">
      <c r="A2077" s="1"/>
      <c r="B2077" s="1"/>
    </row>
    <row r="2078" spans="1:2" x14ac:dyDescent="0.15">
      <c r="A2078" s="1"/>
      <c r="B2078" s="1"/>
    </row>
    <row r="2079" spans="1:2" x14ac:dyDescent="0.15">
      <c r="A2079" s="1"/>
      <c r="B2079" s="1"/>
    </row>
    <row r="2080" spans="1:2" x14ac:dyDescent="0.15">
      <c r="A2080" s="1"/>
      <c r="B2080" s="1"/>
    </row>
    <row r="2081" spans="1:2" x14ac:dyDescent="0.15">
      <c r="A2081" s="1"/>
      <c r="B2081" s="1"/>
    </row>
    <row r="2082" spans="1:2" x14ac:dyDescent="0.15">
      <c r="A2082" s="1"/>
      <c r="B2082" s="1"/>
    </row>
    <row r="2083" spans="1:2" x14ac:dyDescent="0.15">
      <c r="A2083" s="1"/>
      <c r="B2083" s="1"/>
    </row>
    <row r="2084" spans="1:2" x14ac:dyDescent="0.15">
      <c r="A2084" s="1"/>
      <c r="B2084" s="1"/>
    </row>
    <row r="2085" spans="1:2" x14ac:dyDescent="0.15">
      <c r="A2085" s="1"/>
      <c r="B2085" s="1"/>
    </row>
    <row r="2086" spans="1:2" x14ac:dyDescent="0.15">
      <c r="A2086" s="1"/>
      <c r="B2086" s="1"/>
    </row>
    <row r="2087" spans="1:2" x14ac:dyDescent="0.15">
      <c r="A2087" s="1"/>
      <c r="B2087" s="1"/>
    </row>
    <row r="2088" spans="1:2" x14ac:dyDescent="0.15">
      <c r="A2088" s="1"/>
      <c r="B2088" s="1"/>
    </row>
    <row r="2089" spans="1:2" x14ac:dyDescent="0.15">
      <c r="A2089" s="1"/>
      <c r="B2089" s="1"/>
    </row>
    <row r="2090" spans="1:2" x14ac:dyDescent="0.15">
      <c r="A2090" s="1"/>
      <c r="B2090" s="1"/>
    </row>
    <row r="2091" spans="1:2" x14ac:dyDescent="0.15">
      <c r="A2091" s="1"/>
      <c r="B2091" s="1"/>
    </row>
    <row r="2092" spans="1:2" x14ac:dyDescent="0.15">
      <c r="A2092" s="1"/>
      <c r="B2092" s="1"/>
    </row>
    <row r="2093" spans="1:2" x14ac:dyDescent="0.15">
      <c r="A2093" s="1"/>
      <c r="B2093" s="1"/>
    </row>
    <row r="2094" spans="1:2" x14ac:dyDescent="0.15">
      <c r="A2094" s="1"/>
      <c r="B2094" s="1"/>
    </row>
    <row r="2095" spans="1:2" x14ac:dyDescent="0.15">
      <c r="A2095" s="1"/>
      <c r="B2095" s="1"/>
    </row>
    <row r="2096" spans="1:2" x14ac:dyDescent="0.15">
      <c r="A2096" s="1"/>
      <c r="B2096" s="1"/>
    </row>
    <row r="2097" spans="1:2" x14ac:dyDescent="0.15">
      <c r="A2097" s="1"/>
      <c r="B2097" s="1"/>
    </row>
    <row r="2098" spans="1:2" x14ac:dyDescent="0.15">
      <c r="A2098" s="1"/>
      <c r="B2098" s="1"/>
    </row>
    <row r="2099" spans="1:2" x14ac:dyDescent="0.15">
      <c r="A2099" s="1"/>
      <c r="B2099" s="1"/>
    </row>
    <row r="2100" spans="1:2" x14ac:dyDescent="0.15">
      <c r="A2100" s="1"/>
      <c r="B2100" s="1"/>
    </row>
    <row r="2101" spans="1:2" x14ac:dyDescent="0.15">
      <c r="A2101" s="1"/>
      <c r="B2101" s="1"/>
    </row>
    <row r="2102" spans="1:2" x14ac:dyDescent="0.15">
      <c r="A2102" s="1"/>
      <c r="B2102" s="1"/>
    </row>
    <row r="2103" spans="1:2" x14ac:dyDescent="0.15">
      <c r="A2103" s="1"/>
      <c r="B2103" s="1"/>
    </row>
    <row r="2104" spans="1:2" x14ac:dyDescent="0.15">
      <c r="A2104" s="1"/>
      <c r="B2104" s="1"/>
    </row>
    <row r="2105" spans="1:2" x14ac:dyDescent="0.15">
      <c r="A2105" s="1"/>
      <c r="B2105" s="1"/>
    </row>
    <row r="2106" spans="1:2" x14ac:dyDescent="0.15">
      <c r="A2106" s="1"/>
      <c r="B2106" s="1"/>
    </row>
    <row r="2107" spans="1:2" x14ac:dyDescent="0.15">
      <c r="A2107" s="1"/>
      <c r="B2107" s="1"/>
    </row>
    <row r="2108" spans="1:2" x14ac:dyDescent="0.15">
      <c r="A2108" s="1"/>
      <c r="B2108" s="1"/>
    </row>
    <row r="2109" spans="1:2" x14ac:dyDescent="0.15">
      <c r="A2109" s="1"/>
      <c r="B2109" s="1"/>
    </row>
    <row r="2110" spans="1:2" x14ac:dyDescent="0.15">
      <c r="A2110" s="1"/>
      <c r="B2110" s="1"/>
    </row>
    <row r="2111" spans="1:2" x14ac:dyDescent="0.15">
      <c r="A2111" s="1"/>
      <c r="B2111" s="1"/>
    </row>
    <row r="2112" spans="1:2" x14ac:dyDescent="0.15">
      <c r="A2112" s="1"/>
      <c r="B2112" s="1"/>
    </row>
    <row r="2113" spans="1:2" x14ac:dyDescent="0.15">
      <c r="A2113" s="1"/>
      <c r="B2113" s="1"/>
    </row>
    <row r="2114" spans="1:2" x14ac:dyDescent="0.15">
      <c r="A2114" s="1"/>
      <c r="B2114" s="1"/>
    </row>
    <row r="2115" spans="1:2" x14ac:dyDescent="0.15">
      <c r="A2115" s="1"/>
      <c r="B2115" s="1"/>
    </row>
    <row r="2116" spans="1:2" x14ac:dyDescent="0.15">
      <c r="A2116" s="1"/>
      <c r="B2116" s="1"/>
    </row>
    <row r="2117" spans="1:2" x14ac:dyDescent="0.15">
      <c r="A2117" s="1"/>
      <c r="B2117" s="1"/>
    </row>
    <row r="2118" spans="1:2" x14ac:dyDescent="0.15">
      <c r="A2118" s="1"/>
      <c r="B2118" s="1"/>
    </row>
    <row r="2119" spans="1:2" x14ac:dyDescent="0.15">
      <c r="A2119" s="1"/>
      <c r="B2119" s="1"/>
    </row>
    <row r="2120" spans="1:2" x14ac:dyDescent="0.15">
      <c r="A2120" s="1"/>
      <c r="B2120" s="1"/>
    </row>
    <row r="2121" spans="1:2" x14ac:dyDescent="0.15">
      <c r="A2121" s="1"/>
      <c r="B2121" s="1"/>
    </row>
    <row r="2122" spans="1:2" x14ac:dyDescent="0.15">
      <c r="A2122" s="1"/>
      <c r="B2122" s="1"/>
    </row>
    <row r="2123" spans="1:2" x14ac:dyDescent="0.15">
      <c r="A2123" s="1"/>
      <c r="B2123" s="1"/>
    </row>
    <row r="2124" spans="1:2" x14ac:dyDescent="0.15">
      <c r="A2124" s="1"/>
      <c r="B2124" s="1"/>
    </row>
    <row r="2125" spans="1:2" x14ac:dyDescent="0.15">
      <c r="A2125" s="1"/>
      <c r="B2125" s="1"/>
    </row>
    <row r="2126" spans="1:2" x14ac:dyDescent="0.15">
      <c r="A2126" s="1"/>
      <c r="B2126" s="1"/>
    </row>
    <row r="2127" spans="1:2" x14ac:dyDescent="0.15">
      <c r="A2127" s="1"/>
      <c r="B2127" s="1"/>
    </row>
    <row r="2128" spans="1:2" x14ac:dyDescent="0.15">
      <c r="A2128" s="1"/>
      <c r="B2128" s="1"/>
    </row>
    <row r="2129" spans="1:2" x14ac:dyDescent="0.15">
      <c r="A2129" s="1"/>
      <c r="B2129" s="1"/>
    </row>
    <row r="2130" spans="1:2" x14ac:dyDescent="0.15">
      <c r="A2130" s="1"/>
      <c r="B2130" s="1"/>
    </row>
    <row r="2131" spans="1:2" x14ac:dyDescent="0.15">
      <c r="A2131" s="1"/>
      <c r="B2131" s="1"/>
    </row>
    <row r="2132" spans="1:2" x14ac:dyDescent="0.15">
      <c r="A2132" s="1"/>
      <c r="B2132" s="1"/>
    </row>
    <row r="2133" spans="1:2" x14ac:dyDescent="0.15">
      <c r="A2133" s="1"/>
      <c r="B2133" s="1"/>
    </row>
    <row r="2134" spans="1:2" x14ac:dyDescent="0.15">
      <c r="A2134" s="1"/>
      <c r="B2134" s="1"/>
    </row>
    <row r="2135" spans="1:2" x14ac:dyDescent="0.15">
      <c r="A2135" s="1"/>
      <c r="B2135" s="1"/>
    </row>
    <row r="2136" spans="1:2" x14ac:dyDescent="0.15">
      <c r="A2136" s="1"/>
      <c r="B2136" s="1"/>
    </row>
    <row r="2137" spans="1:2" x14ac:dyDescent="0.15">
      <c r="A2137" s="1"/>
      <c r="B2137" s="1"/>
    </row>
    <row r="2138" spans="1:2" x14ac:dyDescent="0.15">
      <c r="A2138" s="1"/>
      <c r="B2138" s="1"/>
    </row>
    <row r="2139" spans="1:2" x14ac:dyDescent="0.15">
      <c r="A2139" s="1"/>
      <c r="B2139" s="1"/>
    </row>
    <row r="2140" spans="1:2" x14ac:dyDescent="0.15">
      <c r="A2140" s="1"/>
      <c r="B2140" s="1"/>
    </row>
    <row r="2141" spans="1:2" x14ac:dyDescent="0.15">
      <c r="A2141" s="1"/>
      <c r="B2141" s="1"/>
    </row>
    <row r="2142" spans="1:2" x14ac:dyDescent="0.15">
      <c r="A2142" s="1"/>
      <c r="B2142" s="1"/>
    </row>
    <row r="2143" spans="1:2" x14ac:dyDescent="0.15">
      <c r="A2143" s="1"/>
      <c r="B2143" s="1"/>
    </row>
    <row r="2144" spans="1:2" x14ac:dyDescent="0.15">
      <c r="A2144" s="1"/>
      <c r="B2144" s="1"/>
    </row>
    <row r="2145" spans="1:2" x14ac:dyDescent="0.15">
      <c r="A2145" s="1"/>
      <c r="B2145" s="1"/>
    </row>
    <row r="2146" spans="1:2" x14ac:dyDescent="0.15">
      <c r="A2146" s="1"/>
      <c r="B2146" s="1"/>
    </row>
    <row r="2147" spans="1:2" x14ac:dyDescent="0.15">
      <c r="A2147" s="1"/>
      <c r="B2147" s="1"/>
    </row>
    <row r="2148" spans="1:2" x14ac:dyDescent="0.15">
      <c r="A2148" s="1"/>
      <c r="B2148" s="1"/>
    </row>
    <row r="2149" spans="1:2" x14ac:dyDescent="0.15">
      <c r="A2149" s="1"/>
      <c r="B2149" s="1"/>
    </row>
    <row r="2150" spans="1:2" x14ac:dyDescent="0.15">
      <c r="A2150" s="1"/>
      <c r="B2150" s="1"/>
    </row>
    <row r="2151" spans="1:2" x14ac:dyDescent="0.15">
      <c r="A2151" s="1"/>
      <c r="B2151" s="1"/>
    </row>
    <row r="2152" spans="1:2" x14ac:dyDescent="0.15">
      <c r="A2152" s="1"/>
      <c r="B2152" s="1"/>
    </row>
    <row r="2153" spans="1:2" x14ac:dyDescent="0.15">
      <c r="A2153" s="1"/>
      <c r="B2153" s="1"/>
    </row>
    <row r="2154" spans="1:2" x14ac:dyDescent="0.15">
      <c r="A2154" s="1"/>
      <c r="B2154" s="1"/>
    </row>
    <row r="2155" spans="1:2" x14ac:dyDescent="0.15">
      <c r="A2155" s="1"/>
      <c r="B2155" s="1"/>
    </row>
    <row r="2156" spans="1:2" x14ac:dyDescent="0.15">
      <c r="A2156" s="1"/>
      <c r="B2156" s="1"/>
    </row>
    <row r="2157" spans="1:2" x14ac:dyDescent="0.15">
      <c r="A2157" s="1"/>
      <c r="B2157" s="1"/>
    </row>
    <row r="2158" spans="1:2" x14ac:dyDescent="0.15">
      <c r="A2158" s="1"/>
      <c r="B2158" s="1"/>
    </row>
    <row r="2159" spans="1:2" x14ac:dyDescent="0.15">
      <c r="A2159" s="1"/>
      <c r="B2159" s="1"/>
    </row>
    <row r="2160" spans="1:2" x14ac:dyDescent="0.15">
      <c r="A2160" s="1"/>
      <c r="B2160" s="1"/>
    </row>
    <row r="2161" spans="1:2" x14ac:dyDescent="0.15">
      <c r="A2161" s="1"/>
      <c r="B2161" s="1"/>
    </row>
    <row r="2162" spans="1:2" x14ac:dyDescent="0.15">
      <c r="A2162" s="1"/>
      <c r="B2162" s="1"/>
    </row>
    <row r="2163" spans="1:2" x14ac:dyDescent="0.15">
      <c r="A2163" s="1"/>
      <c r="B2163" s="1"/>
    </row>
    <row r="2164" spans="1:2" x14ac:dyDescent="0.15">
      <c r="A2164" s="1"/>
      <c r="B2164" s="1"/>
    </row>
    <row r="2165" spans="1:2" x14ac:dyDescent="0.15">
      <c r="A2165" s="1"/>
      <c r="B2165" s="1"/>
    </row>
    <row r="2166" spans="1:2" x14ac:dyDescent="0.15">
      <c r="A2166" s="1"/>
      <c r="B2166" s="1"/>
    </row>
    <row r="2167" spans="1:2" x14ac:dyDescent="0.15">
      <c r="A2167" s="1"/>
      <c r="B2167" s="1"/>
    </row>
    <row r="2168" spans="1:2" x14ac:dyDescent="0.15">
      <c r="A2168" s="1"/>
      <c r="B2168" s="1"/>
    </row>
    <row r="2169" spans="1:2" x14ac:dyDescent="0.15">
      <c r="A2169" s="1"/>
      <c r="B2169" s="1"/>
    </row>
    <row r="2170" spans="1:2" x14ac:dyDescent="0.15">
      <c r="A2170" s="1"/>
      <c r="B2170" s="1"/>
    </row>
    <row r="2171" spans="1:2" x14ac:dyDescent="0.15">
      <c r="A2171" s="1"/>
      <c r="B2171" s="1"/>
    </row>
    <row r="2172" spans="1:2" x14ac:dyDescent="0.15">
      <c r="A2172" s="1"/>
      <c r="B2172" s="1"/>
    </row>
    <row r="2173" spans="1:2" x14ac:dyDescent="0.15">
      <c r="A2173" s="1"/>
      <c r="B2173" s="1"/>
    </row>
    <row r="2174" spans="1:2" x14ac:dyDescent="0.15">
      <c r="A2174" s="1"/>
      <c r="B2174" s="1"/>
    </row>
    <row r="2175" spans="1:2" x14ac:dyDescent="0.15">
      <c r="A2175" s="1"/>
      <c r="B2175" s="1"/>
    </row>
    <row r="2176" spans="1:2" x14ac:dyDescent="0.15">
      <c r="A2176" s="1"/>
      <c r="B2176" s="1"/>
    </row>
    <row r="2177" spans="1:2" x14ac:dyDescent="0.15">
      <c r="A2177" s="1"/>
      <c r="B2177" s="1"/>
    </row>
    <row r="2178" spans="1:2" x14ac:dyDescent="0.15">
      <c r="A2178" s="1"/>
      <c r="B2178" s="1"/>
    </row>
    <row r="2179" spans="1:2" x14ac:dyDescent="0.15">
      <c r="A2179" s="1"/>
      <c r="B2179" s="1"/>
    </row>
    <row r="2180" spans="1:2" x14ac:dyDescent="0.15">
      <c r="A2180" s="1"/>
      <c r="B2180" s="1"/>
    </row>
    <row r="2181" spans="1:2" x14ac:dyDescent="0.15">
      <c r="A2181" s="1"/>
      <c r="B2181" s="1"/>
    </row>
    <row r="2182" spans="1:2" x14ac:dyDescent="0.15">
      <c r="A2182" s="1"/>
      <c r="B2182" s="1"/>
    </row>
    <row r="2183" spans="1:2" x14ac:dyDescent="0.15">
      <c r="A2183" s="1"/>
      <c r="B2183" s="1"/>
    </row>
    <row r="2184" spans="1:2" x14ac:dyDescent="0.15">
      <c r="A2184" s="1"/>
      <c r="B2184" s="1"/>
    </row>
    <row r="2185" spans="1:2" x14ac:dyDescent="0.15">
      <c r="A2185" s="1"/>
      <c r="B2185" s="1"/>
    </row>
    <row r="2186" spans="1:2" x14ac:dyDescent="0.15">
      <c r="A2186" s="1"/>
      <c r="B2186" s="1"/>
    </row>
    <row r="2187" spans="1:2" x14ac:dyDescent="0.15">
      <c r="A2187" s="1"/>
      <c r="B2187" s="1"/>
    </row>
    <row r="2188" spans="1:2" x14ac:dyDescent="0.15">
      <c r="A2188" s="1"/>
      <c r="B2188" s="1"/>
    </row>
    <row r="2189" spans="1:2" x14ac:dyDescent="0.15">
      <c r="A2189" s="1"/>
      <c r="B2189" s="1"/>
    </row>
    <row r="2190" spans="1:2" x14ac:dyDescent="0.15">
      <c r="A2190" s="1"/>
      <c r="B2190" s="1"/>
    </row>
    <row r="2191" spans="1:2" x14ac:dyDescent="0.15">
      <c r="A2191" s="1"/>
      <c r="B2191" s="1"/>
    </row>
    <row r="2192" spans="1:2" x14ac:dyDescent="0.15">
      <c r="A2192" s="1"/>
      <c r="B2192" s="1"/>
    </row>
    <row r="2193" spans="1:2" x14ac:dyDescent="0.15">
      <c r="A2193" s="1"/>
      <c r="B2193" s="1"/>
    </row>
    <row r="2194" spans="1:2" x14ac:dyDescent="0.15">
      <c r="A2194" s="1"/>
      <c r="B2194" s="1"/>
    </row>
    <row r="2195" spans="1:2" x14ac:dyDescent="0.15">
      <c r="A2195" s="1"/>
      <c r="B2195" s="1"/>
    </row>
    <row r="2196" spans="1:2" x14ac:dyDescent="0.15">
      <c r="A2196" s="1"/>
      <c r="B2196" s="1"/>
    </row>
    <row r="2197" spans="1:2" x14ac:dyDescent="0.15">
      <c r="A2197" s="1"/>
      <c r="B2197" s="1"/>
    </row>
    <row r="2198" spans="1:2" x14ac:dyDescent="0.15">
      <c r="A2198" s="1"/>
      <c r="B2198" s="1"/>
    </row>
    <row r="2199" spans="1:2" x14ac:dyDescent="0.15">
      <c r="A2199" s="1"/>
      <c r="B2199" s="1"/>
    </row>
    <row r="2200" spans="1:2" x14ac:dyDescent="0.15">
      <c r="A2200" s="1"/>
      <c r="B2200" s="1"/>
    </row>
    <row r="2201" spans="1:2" x14ac:dyDescent="0.15">
      <c r="A2201" s="1"/>
      <c r="B2201" s="1"/>
    </row>
    <row r="2202" spans="1:2" x14ac:dyDescent="0.15">
      <c r="A2202" s="1"/>
      <c r="B2202" s="1"/>
    </row>
    <row r="2203" spans="1:2" x14ac:dyDescent="0.15">
      <c r="A2203" s="1"/>
      <c r="B2203" s="1"/>
    </row>
    <row r="2204" spans="1:2" x14ac:dyDescent="0.15">
      <c r="A2204" s="1"/>
      <c r="B2204" s="1"/>
    </row>
    <row r="2205" spans="1:2" x14ac:dyDescent="0.15">
      <c r="A2205" s="1"/>
      <c r="B2205" s="1"/>
    </row>
    <row r="2206" spans="1:2" x14ac:dyDescent="0.15">
      <c r="A2206" s="1"/>
      <c r="B2206" s="1"/>
    </row>
    <row r="2207" spans="1:2" x14ac:dyDescent="0.15">
      <c r="A2207" s="1"/>
      <c r="B2207" s="1"/>
    </row>
    <row r="2208" spans="1:2" x14ac:dyDescent="0.15">
      <c r="A2208" s="1"/>
      <c r="B2208" s="1"/>
    </row>
    <row r="2209" spans="1:2" x14ac:dyDescent="0.15">
      <c r="A2209" s="1"/>
      <c r="B2209" s="1"/>
    </row>
    <row r="2210" spans="1:2" x14ac:dyDescent="0.15">
      <c r="A2210" s="1"/>
      <c r="B2210" s="1"/>
    </row>
    <row r="2211" spans="1:2" x14ac:dyDescent="0.15">
      <c r="A2211" s="1"/>
      <c r="B2211" s="1"/>
    </row>
    <row r="2212" spans="1:2" x14ac:dyDescent="0.15">
      <c r="A2212" s="1"/>
      <c r="B2212" s="1"/>
    </row>
    <row r="2213" spans="1:2" x14ac:dyDescent="0.15">
      <c r="A2213" s="1"/>
      <c r="B2213" s="1"/>
    </row>
    <row r="2214" spans="1:2" x14ac:dyDescent="0.15">
      <c r="A2214" s="1"/>
      <c r="B2214" s="1"/>
    </row>
    <row r="2215" spans="1:2" x14ac:dyDescent="0.15">
      <c r="A2215" s="1"/>
      <c r="B2215" s="1"/>
    </row>
    <row r="2216" spans="1:2" x14ac:dyDescent="0.15">
      <c r="A2216" s="1"/>
      <c r="B2216" s="1"/>
    </row>
    <row r="2217" spans="1:2" x14ac:dyDescent="0.15">
      <c r="A2217" s="1"/>
      <c r="B2217" s="1"/>
    </row>
    <row r="2218" spans="1:2" x14ac:dyDescent="0.15">
      <c r="A2218" s="1"/>
      <c r="B2218" s="1"/>
    </row>
    <row r="2219" spans="1:2" x14ac:dyDescent="0.15">
      <c r="A2219" s="1"/>
      <c r="B2219" s="1"/>
    </row>
    <row r="2220" spans="1:2" x14ac:dyDescent="0.15">
      <c r="A2220" s="1"/>
      <c r="B2220" s="1"/>
    </row>
    <row r="2221" spans="1:2" x14ac:dyDescent="0.15">
      <c r="A2221" s="1"/>
      <c r="B2221" s="1"/>
    </row>
    <row r="2222" spans="1:2" x14ac:dyDescent="0.15">
      <c r="A2222" s="1"/>
      <c r="B2222" s="1"/>
    </row>
    <row r="2223" spans="1:2" x14ac:dyDescent="0.15">
      <c r="A2223" s="1"/>
      <c r="B2223" s="1"/>
    </row>
    <row r="2224" spans="1:2" x14ac:dyDescent="0.15">
      <c r="A2224" s="1"/>
      <c r="B2224" s="1"/>
    </row>
    <row r="2225" spans="1:2" x14ac:dyDescent="0.15">
      <c r="A2225" s="1"/>
      <c r="B2225" s="1"/>
    </row>
    <row r="2226" spans="1:2" x14ac:dyDescent="0.15">
      <c r="A2226" s="1"/>
      <c r="B2226" s="1"/>
    </row>
    <row r="2227" spans="1:2" x14ac:dyDescent="0.15">
      <c r="A2227" s="1"/>
      <c r="B2227" s="1"/>
    </row>
    <row r="2228" spans="1:2" x14ac:dyDescent="0.15">
      <c r="A2228" s="1"/>
      <c r="B2228" s="1"/>
    </row>
    <row r="2229" spans="1:2" x14ac:dyDescent="0.15">
      <c r="A2229" s="1"/>
      <c r="B2229" s="1"/>
    </row>
    <row r="2230" spans="1:2" x14ac:dyDescent="0.15">
      <c r="A2230" s="1"/>
      <c r="B2230" s="1"/>
    </row>
    <row r="2231" spans="1:2" x14ac:dyDescent="0.15">
      <c r="A2231" s="1"/>
      <c r="B2231" s="1"/>
    </row>
    <row r="2232" spans="1:2" x14ac:dyDescent="0.15">
      <c r="A2232" s="1"/>
      <c r="B2232" s="1"/>
    </row>
    <row r="2233" spans="1:2" x14ac:dyDescent="0.15">
      <c r="A2233" s="1"/>
      <c r="B2233" s="1"/>
    </row>
    <row r="2234" spans="1:2" x14ac:dyDescent="0.15">
      <c r="A2234" s="1"/>
      <c r="B2234" s="1"/>
    </row>
    <row r="2235" spans="1:2" x14ac:dyDescent="0.15">
      <c r="A2235" s="1"/>
      <c r="B2235" s="1"/>
    </row>
    <row r="2236" spans="1:2" x14ac:dyDescent="0.15">
      <c r="A2236" s="1"/>
      <c r="B2236" s="1"/>
    </row>
    <row r="2237" spans="1:2" x14ac:dyDescent="0.15">
      <c r="A2237" s="1"/>
      <c r="B2237" s="1"/>
    </row>
    <row r="2238" spans="1:2" x14ac:dyDescent="0.15">
      <c r="A2238" s="1"/>
      <c r="B2238" s="1"/>
    </row>
    <row r="2239" spans="1:2" x14ac:dyDescent="0.15">
      <c r="A2239" s="1"/>
      <c r="B2239" s="1"/>
    </row>
    <row r="2240" spans="1:2" x14ac:dyDescent="0.15">
      <c r="A2240" s="1"/>
      <c r="B2240" s="1"/>
    </row>
    <row r="2241" spans="1:2" x14ac:dyDescent="0.15">
      <c r="A2241" s="1"/>
      <c r="B2241" s="1"/>
    </row>
    <row r="2242" spans="1:2" x14ac:dyDescent="0.15">
      <c r="A2242" s="1"/>
      <c r="B2242" s="1"/>
    </row>
    <row r="2243" spans="1:2" x14ac:dyDescent="0.15">
      <c r="A2243" s="1"/>
      <c r="B2243" s="1"/>
    </row>
    <row r="2244" spans="1:2" x14ac:dyDescent="0.15">
      <c r="A2244" s="1"/>
      <c r="B2244" s="1"/>
    </row>
    <row r="2245" spans="1:2" x14ac:dyDescent="0.15">
      <c r="A2245" s="1"/>
      <c r="B2245" s="1"/>
    </row>
    <row r="2246" spans="1:2" x14ac:dyDescent="0.15">
      <c r="A2246" s="1"/>
      <c r="B2246" s="1"/>
    </row>
    <row r="2247" spans="1:2" x14ac:dyDescent="0.15">
      <c r="A2247" s="1"/>
      <c r="B2247" s="1"/>
    </row>
    <row r="2248" spans="1:2" x14ac:dyDescent="0.15">
      <c r="A2248" s="1"/>
      <c r="B2248" s="1"/>
    </row>
    <row r="2249" spans="1:2" x14ac:dyDescent="0.15">
      <c r="A2249" s="1"/>
      <c r="B2249" s="1"/>
    </row>
    <row r="2250" spans="1:2" x14ac:dyDescent="0.15">
      <c r="A2250" s="1"/>
      <c r="B2250" s="1"/>
    </row>
    <row r="2251" spans="1:2" x14ac:dyDescent="0.15">
      <c r="A2251" s="1"/>
      <c r="B2251" s="1"/>
    </row>
    <row r="2252" spans="1:2" x14ac:dyDescent="0.15">
      <c r="A2252" s="1"/>
      <c r="B2252" s="1"/>
    </row>
    <row r="2253" spans="1:2" x14ac:dyDescent="0.15">
      <c r="A2253" s="1"/>
      <c r="B2253" s="1"/>
    </row>
    <row r="2254" spans="1:2" x14ac:dyDescent="0.15">
      <c r="A2254" s="1"/>
      <c r="B2254" s="1"/>
    </row>
    <row r="2255" spans="1:2" x14ac:dyDescent="0.15">
      <c r="A2255" s="1"/>
      <c r="B2255" s="1"/>
    </row>
    <row r="2256" spans="1:2" x14ac:dyDescent="0.15">
      <c r="A2256" s="1"/>
      <c r="B2256" s="1"/>
    </row>
    <row r="2257" spans="1:2" x14ac:dyDescent="0.15">
      <c r="A2257" s="1"/>
      <c r="B2257" s="1"/>
    </row>
    <row r="2258" spans="1:2" x14ac:dyDescent="0.15">
      <c r="A2258" s="1"/>
      <c r="B2258" s="1"/>
    </row>
    <row r="2259" spans="1:2" x14ac:dyDescent="0.15">
      <c r="A2259" s="1"/>
      <c r="B2259" s="1"/>
    </row>
    <row r="2260" spans="1:2" x14ac:dyDescent="0.15">
      <c r="A2260" s="1"/>
      <c r="B2260" s="1"/>
    </row>
    <row r="2261" spans="1:2" x14ac:dyDescent="0.15">
      <c r="A2261" s="1"/>
      <c r="B2261" s="1"/>
    </row>
    <row r="2262" spans="1:2" x14ac:dyDescent="0.15">
      <c r="A2262" s="1"/>
      <c r="B2262" s="1"/>
    </row>
    <row r="2263" spans="1:2" x14ac:dyDescent="0.15">
      <c r="A2263" s="1"/>
      <c r="B2263" s="1"/>
    </row>
    <row r="2264" spans="1:2" x14ac:dyDescent="0.15">
      <c r="A2264" s="1"/>
      <c r="B2264" s="1"/>
    </row>
    <row r="2265" spans="1:2" x14ac:dyDescent="0.15">
      <c r="A2265" s="1"/>
      <c r="B2265" s="1"/>
    </row>
    <row r="2266" spans="1:2" x14ac:dyDescent="0.15">
      <c r="A2266" s="1"/>
      <c r="B2266" s="1"/>
    </row>
    <row r="2267" spans="1:2" x14ac:dyDescent="0.15">
      <c r="A2267" s="1"/>
      <c r="B2267" s="1"/>
    </row>
    <row r="2268" spans="1:2" x14ac:dyDescent="0.15">
      <c r="A2268" s="1"/>
      <c r="B2268" s="1"/>
    </row>
    <row r="2269" spans="1:2" x14ac:dyDescent="0.15">
      <c r="A2269" s="1"/>
      <c r="B2269" s="1"/>
    </row>
    <row r="2270" spans="1:2" x14ac:dyDescent="0.15">
      <c r="A2270" s="1"/>
      <c r="B2270" s="1"/>
    </row>
    <row r="2271" spans="1:2" x14ac:dyDescent="0.15">
      <c r="A2271" s="1"/>
      <c r="B2271" s="1"/>
    </row>
    <row r="2272" spans="1:2" x14ac:dyDescent="0.15">
      <c r="A2272" s="1"/>
      <c r="B2272" s="1"/>
    </row>
    <row r="2273" spans="1:2" x14ac:dyDescent="0.15">
      <c r="A2273" s="1"/>
      <c r="B2273" s="1"/>
    </row>
    <row r="2274" spans="1:2" x14ac:dyDescent="0.15">
      <c r="A2274" s="1"/>
      <c r="B2274" s="1"/>
    </row>
    <row r="2275" spans="1:2" x14ac:dyDescent="0.15">
      <c r="A2275" s="1"/>
      <c r="B2275" s="1"/>
    </row>
    <row r="2276" spans="1:2" x14ac:dyDescent="0.15">
      <c r="A2276" s="1"/>
      <c r="B2276" s="1"/>
    </row>
    <row r="2277" spans="1:2" x14ac:dyDescent="0.15">
      <c r="A2277" s="1"/>
      <c r="B2277" s="1"/>
    </row>
    <row r="2278" spans="1:2" x14ac:dyDescent="0.15">
      <c r="A2278" s="1"/>
      <c r="B2278" s="1"/>
    </row>
    <row r="2279" spans="1:2" x14ac:dyDescent="0.15">
      <c r="A2279" s="1"/>
      <c r="B2279" s="1"/>
    </row>
    <row r="2280" spans="1:2" x14ac:dyDescent="0.15">
      <c r="A2280" s="1"/>
      <c r="B2280" s="1"/>
    </row>
    <row r="2281" spans="1:2" x14ac:dyDescent="0.15">
      <c r="A2281" s="1"/>
      <c r="B2281" s="1"/>
    </row>
    <row r="2282" spans="1:2" x14ac:dyDescent="0.15">
      <c r="A2282" s="1"/>
      <c r="B2282" s="1"/>
    </row>
    <row r="2283" spans="1:2" x14ac:dyDescent="0.15">
      <c r="A2283" s="1"/>
      <c r="B2283" s="1"/>
    </row>
    <row r="2284" spans="1:2" x14ac:dyDescent="0.15">
      <c r="A2284" s="1"/>
      <c r="B2284" s="1"/>
    </row>
    <row r="2285" spans="1:2" x14ac:dyDescent="0.15">
      <c r="A2285" s="1"/>
      <c r="B2285" s="1"/>
    </row>
    <row r="2286" spans="1:2" x14ac:dyDescent="0.15">
      <c r="A2286" s="1"/>
      <c r="B2286" s="1"/>
    </row>
    <row r="2287" spans="1:2" x14ac:dyDescent="0.15">
      <c r="A2287" s="1"/>
      <c r="B2287" s="1"/>
    </row>
    <row r="2288" spans="1:2" x14ac:dyDescent="0.15">
      <c r="A2288" s="1"/>
      <c r="B2288" s="1"/>
    </row>
    <row r="2289" spans="1:2" x14ac:dyDescent="0.15">
      <c r="A2289" s="1"/>
      <c r="B2289" s="1"/>
    </row>
    <row r="2290" spans="1:2" x14ac:dyDescent="0.15">
      <c r="A2290" s="1"/>
      <c r="B2290" s="1"/>
    </row>
    <row r="2291" spans="1:2" x14ac:dyDescent="0.15">
      <c r="A2291" s="1"/>
      <c r="B2291" s="1"/>
    </row>
    <row r="2292" spans="1:2" x14ac:dyDescent="0.15">
      <c r="A2292" s="1"/>
      <c r="B2292" s="1"/>
    </row>
    <row r="2293" spans="1:2" x14ac:dyDescent="0.15">
      <c r="A2293" s="1"/>
      <c r="B2293" s="1"/>
    </row>
    <row r="2294" spans="1:2" x14ac:dyDescent="0.15">
      <c r="A2294" s="1"/>
      <c r="B2294" s="1"/>
    </row>
    <row r="2295" spans="1:2" x14ac:dyDescent="0.15">
      <c r="A2295" s="1"/>
      <c r="B2295" s="1"/>
    </row>
    <row r="2296" spans="1:2" x14ac:dyDescent="0.15">
      <c r="A2296" s="1"/>
      <c r="B2296" s="1"/>
    </row>
    <row r="2297" spans="1:2" x14ac:dyDescent="0.15">
      <c r="A2297" s="1"/>
      <c r="B2297" s="1"/>
    </row>
    <row r="2298" spans="1:2" x14ac:dyDescent="0.15">
      <c r="A2298" s="1"/>
      <c r="B2298" s="1"/>
    </row>
    <row r="2299" spans="1:2" x14ac:dyDescent="0.15">
      <c r="A2299" s="1"/>
      <c r="B2299" s="1"/>
    </row>
    <row r="2300" spans="1:2" x14ac:dyDescent="0.15">
      <c r="A2300" s="1"/>
      <c r="B2300" s="1"/>
    </row>
    <row r="2301" spans="1:2" x14ac:dyDescent="0.15">
      <c r="A2301" s="1"/>
      <c r="B2301" s="1"/>
    </row>
    <row r="2302" spans="1:2" x14ac:dyDescent="0.15">
      <c r="A2302" s="1"/>
      <c r="B2302" s="1"/>
    </row>
    <row r="2303" spans="1:2" x14ac:dyDescent="0.15">
      <c r="A2303" s="1"/>
      <c r="B2303" s="1"/>
    </row>
    <row r="2304" spans="1:2" x14ac:dyDescent="0.15">
      <c r="A2304" s="1"/>
      <c r="B2304" s="1"/>
    </row>
    <row r="2305" spans="1:2" x14ac:dyDescent="0.15">
      <c r="A2305" s="1"/>
      <c r="B2305" s="1"/>
    </row>
    <row r="2306" spans="1:2" x14ac:dyDescent="0.15">
      <c r="A2306" s="1"/>
      <c r="B2306" s="1"/>
    </row>
    <row r="2307" spans="1:2" x14ac:dyDescent="0.15">
      <c r="A2307" s="1"/>
      <c r="B2307" s="1"/>
    </row>
    <row r="2308" spans="1:2" x14ac:dyDescent="0.15">
      <c r="A2308" s="1"/>
      <c r="B2308" s="1"/>
    </row>
    <row r="2309" spans="1:2" x14ac:dyDescent="0.15">
      <c r="A2309" s="1"/>
      <c r="B2309" s="1"/>
    </row>
    <row r="2310" spans="1:2" x14ac:dyDescent="0.15">
      <c r="A2310" s="1"/>
      <c r="B2310" s="1"/>
    </row>
    <row r="2311" spans="1:2" x14ac:dyDescent="0.15">
      <c r="A2311" s="1"/>
      <c r="B2311" s="1"/>
    </row>
    <row r="2312" spans="1:2" x14ac:dyDescent="0.15">
      <c r="A2312" s="1"/>
      <c r="B2312" s="1"/>
    </row>
    <row r="2313" spans="1:2" x14ac:dyDescent="0.15">
      <c r="A2313" s="1"/>
      <c r="B2313" s="1"/>
    </row>
    <row r="2314" spans="1:2" x14ac:dyDescent="0.15">
      <c r="A2314" s="1"/>
      <c r="B2314" s="1"/>
    </row>
    <row r="2315" spans="1:2" x14ac:dyDescent="0.15">
      <c r="A2315" s="1"/>
      <c r="B2315" s="1"/>
    </row>
    <row r="2316" spans="1:2" x14ac:dyDescent="0.15">
      <c r="A2316" s="1"/>
      <c r="B2316" s="1"/>
    </row>
    <row r="2317" spans="1:2" x14ac:dyDescent="0.15">
      <c r="A2317" s="1"/>
      <c r="B2317" s="1"/>
    </row>
    <row r="2318" spans="1:2" x14ac:dyDescent="0.15">
      <c r="A2318" s="1"/>
      <c r="B2318" s="1"/>
    </row>
    <row r="2319" spans="1:2" x14ac:dyDescent="0.15">
      <c r="A2319" s="1"/>
      <c r="B2319" s="1"/>
    </row>
    <row r="2320" spans="1:2" x14ac:dyDescent="0.15">
      <c r="A2320" s="1"/>
      <c r="B2320" s="1"/>
    </row>
    <row r="2321" spans="1:2" x14ac:dyDescent="0.15">
      <c r="A2321" s="1"/>
      <c r="B2321" s="1"/>
    </row>
    <row r="2322" spans="1:2" x14ac:dyDescent="0.15">
      <c r="A2322" s="1"/>
      <c r="B2322" s="1"/>
    </row>
    <row r="2323" spans="1:2" x14ac:dyDescent="0.15">
      <c r="A2323" s="1"/>
      <c r="B2323" s="1"/>
    </row>
    <row r="2324" spans="1:2" x14ac:dyDescent="0.15">
      <c r="A2324" s="1"/>
      <c r="B2324" s="1"/>
    </row>
    <row r="2325" spans="1:2" x14ac:dyDescent="0.15">
      <c r="A2325" s="1"/>
      <c r="B2325" s="1"/>
    </row>
    <row r="2326" spans="1:2" x14ac:dyDescent="0.15">
      <c r="A2326" s="1"/>
      <c r="B2326" s="1"/>
    </row>
    <row r="2327" spans="1:2" x14ac:dyDescent="0.15">
      <c r="A2327" s="1"/>
      <c r="B2327" s="1"/>
    </row>
    <row r="2328" spans="1:2" x14ac:dyDescent="0.15">
      <c r="A2328" s="1"/>
      <c r="B2328" s="1"/>
    </row>
    <row r="2329" spans="1:2" x14ac:dyDescent="0.15">
      <c r="A2329" s="1"/>
      <c r="B2329" s="1"/>
    </row>
    <row r="2330" spans="1:2" x14ac:dyDescent="0.15">
      <c r="A2330" s="1"/>
      <c r="B2330" s="1"/>
    </row>
    <row r="2331" spans="1:2" x14ac:dyDescent="0.15">
      <c r="A2331" s="1"/>
      <c r="B2331" s="1"/>
    </row>
    <row r="2332" spans="1:2" x14ac:dyDescent="0.15">
      <c r="A2332" s="1"/>
      <c r="B2332" s="1"/>
    </row>
    <row r="2333" spans="1:2" x14ac:dyDescent="0.15">
      <c r="A2333" s="1"/>
      <c r="B2333" s="1"/>
    </row>
    <row r="2334" spans="1:2" x14ac:dyDescent="0.15">
      <c r="A2334" s="1"/>
      <c r="B2334" s="1"/>
    </row>
    <row r="2335" spans="1:2" x14ac:dyDescent="0.15">
      <c r="A2335" s="1"/>
      <c r="B2335" s="1"/>
    </row>
    <row r="2336" spans="1:2" x14ac:dyDescent="0.15">
      <c r="A2336" s="1"/>
      <c r="B2336" s="1"/>
    </row>
    <row r="2337" spans="1:2" x14ac:dyDescent="0.15">
      <c r="A2337" s="1"/>
      <c r="B2337" s="1"/>
    </row>
    <row r="2338" spans="1:2" x14ac:dyDescent="0.15">
      <c r="A2338" s="1"/>
      <c r="B2338" s="1"/>
    </row>
    <row r="2339" spans="1:2" x14ac:dyDescent="0.15">
      <c r="A2339" s="1"/>
      <c r="B2339" s="1"/>
    </row>
    <row r="2340" spans="1:2" x14ac:dyDescent="0.15">
      <c r="A2340" s="1"/>
      <c r="B2340" s="1"/>
    </row>
    <row r="2341" spans="1:2" x14ac:dyDescent="0.15">
      <c r="A2341" s="1"/>
      <c r="B2341" s="1"/>
    </row>
    <row r="2342" spans="1:2" x14ac:dyDescent="0.15">
      <c r="A2342" s="1"/>
      <c r="B2342" s="1"/>
    </row>
    <row r="2343" spans="1:2" x14ac:dyDescent="0.15">
      <c r="A2343" s="1"/>
      <c r="B2343" s="1"/>
    </row>
    <row r="2344" spans="1:2" x14ac:dyDescent="0.15">
      <c r="A2344" s="1"/>
      <c r="B2344" s="1"/>
    </row>
    <row r="2345" spans="1:2" x14ac:dyDescent="0.15">
      <c r="A2345" s="1"/>
      <c r="B2345" s="1"/>
    </row>
    <row r="2346" spans="1:2" x14ac:dyDescent="0.15">
      <c r="A2346" s="1"/>
      <c r="B2346" s="1"/>
    </row>
    <row r="2347" spans="1:2" x14ac:dyDescent="0.15">
      <c r="A2347" s="1"/>
      <c r="B2347" s="1"/>
    </row>
    <row r="2348" spans="1:2" x14ac:dyDescent="0.15">
      <c r="A2348" s="1"/>
      <c r="B2348" s="1"/>
    </row>
    <row r="2349" spans="1:2" x14ac:dyDescent="0.15">
      <c r="A2349" s="1"/>
      <c r="B2349" s="1"/>
    </row>
    <row r="2350" spans="1:2" x14ac:dyDescent="0.15">
      <c r="A2350" s="1"/>
      <c r="B2350" s="1"/>
    </row>
    <row r="2351" spans="1:2" x14ac:dyDescent="0.15">
      <c r="A2351" s="1"/>
      <c r="B2351" s="1"/>
    </row>
    <row r="2352" spans="1:2" x14ac:dyDescent="0.15">
      <c r="A2352" s="1"/>
      <c r="B2352" s="1"/>
    </row>
    <row r="2353" spans="1:2" x14ac:dyDescent="0.15">
      <c r="A2353" s="1"/>
      <c r="B2353" s="1"/>
    </row>
    <row r="2354" spans="1:2" x14ac:dyDescent="0.15">
      <c r="A2354" s="1"/>
      <c r="B2354" s="1"/>
    </row>
    <row r="2355" spans="1:2" x14ac:dyDescent="0.15">
      <c r="A2355" s="1"/>
      <c r="B2355" s="1"/>
    </row>
    <row r="2356" spans="1:2" x14ac:dyDescent="0.15">
      <c r="A2356" s="1"/>
      <c r="B2356" s="1"/>
    </row>
    <row r="2357" spans="1:2" x14ac:dyDescent="0.15">
      <c r="A2357" s="1"/>
      <c r="B2357" s="1"/>
    </row>
    <row r="2358" spans="1:2" x14ac:dyDescent="0.15">
      <c r="A2358" s="1"/>
      <c r="B2358" s="1"/>
    </row>
    <row r="2359" spans="1:2" x14ac:dyDescent="0.15">
      <c r="A2359" s="1"/>
      <c r="B2359" s="1"/>
    </row>
    <row r="2360" spans="1:2" x14ac:dyDescent="0.15">
      <c r="A2360" s="1"/>
      <c r="B2360" s="1"/>
    </row>
    <row r="2361" spans="1:2" x14ac:dyDescent="0.15">
      <c r="A2361" s="1"/>
      <c r="B2361" s="1"/>
    </row>
    <row r="2362" spans="1:2" x14ac:dyDescent="0.15">
      <c r="A2362" s="1"/>
      <c r="B2362" s="1"/>
    </row>
    <row r="2363" spans="1:2" x14ac:dyDescent="0.15">
      <c r="A2363" s="1"/>
      <c r="B2363" s="1"/>
    </row>
    <row r="2364" spans="1:2" x14ac:dyDescent="0.15">
      <c r="A2364" s="1"/>
      <c r="B2364" s="1"/>
    </row>
    <row r="2365" spans="1:2" x14ac:dyDescent="0.15">
      <c r="A2365" s="1"/>
      <c r="B2365" s="1"/>
    </row>
    <row r="2366" spans="1:2" x14ac:dyDescent="0.15">
      <c r="A2366" s="1"/>
      <c r="B2366" s="1"/>
    </row>
    <row r="2367" spans="1:2" x14ac:dyDescent="0.15">
      <c r="A2367" s="1"/>
      <c r="B2367" s="1"/>
    </row>
    <row r="2368" spans="1:2" x14ac:dyDescent="0.15">
      <c r="A2368" s="1"/>
      <c r="B2368" s="1"/>
    </row>
    <row r="2369" spans="1:2" x14ac:dyDescent="0.15">
      <c r="A2369" s="1"/>
      <c r="B2369" s="1"/>
    </row>
    <row r="2370" spans="1:2" x14ac:dyDescent="0.15">
      <c r="A2370" s="1"/>
      <c r="B2370" s="1"/>
    </row>
    <row r="2371" spans="1:2" x14ac:dyDescent="0.15">
      <c r="A2371" s="1"/>
      <c r="B2371" s="1"/>
    </row>
    <row r="2372" spans="1:2" x14ac:dyDescent="0.15">
      <c r="A2372" s="1"/>
      <c r="B2372" s="1"/>
    </row>
    <row r="2373" spans="1:2" x14ac:dyDescent="0.15">
      <c r="A2373" s="1"/>
      <c r="B2373" s="1"/>
    </row>
    <row r="2374" spans="1:2" x14ac:dyDescent="0.15">
      <c r="A2374" s="1"/>
      <c r="B2374" s="1"/>
    </row>
    <row r="2375" spans="1:2" x14ac:dyDescent="0.15">
      <c r="A2375" s="1"/>
      <c r="B2375" s="1"/>
    </row>
    <row r="2376" spans="1:2" x14ac:dyDescent="0.15">
      <c r="A2376" s="1"/>
      <c r="B2376" s="1"/>
    </row>
    <row r="2377" spans="1:2" x14ac:dyDescent="0.15">
      <c r="A2377" s="1"/>
      <c r="B2377" s="1"/>
    </row>
    <row r="2378" spans="1:2" x14ac:dyDescent="0.15">
      <c r="A2378" s="1"/>
      <c r="B2378" s="1"/>
    </row>
    <row r="2379" spans="1:2" x14ac:dyDescent="0.15">
      <c r="A2379" s="1"/>
      <c r="B2379" s="1"/>
    </row>
    <row r="2380" spans="1:2" x14ac:dyDescent="0.15">
      <c r="A2380" s="1"/>
      <c r="B2380" s="1"/>
    </row>
    <row r="2381" spans="1:2" x14ac:dyDescent="0.15">
      <c r="A2381" s="1"/>
      <c r="B2381" s="1"/>
    </row>
    <row r="2382" spans="1:2" x14ac:dyDescent="0.15">
      <c r="A2382" s="1"/>
      <c r="B2382" s="1"/>
    </row>
    <row r="2383" spans="1:2" x14ac:dyDescent="0.15">
      <c r="A2383" s="1"/>
      <c r="B2383" s="1"/>
    </row>
    <row r="2384" spans="1:2" x14ac:dyDescent="0.15">
      <c r="A2384" s="1"/>
      <c r="B2384" s="1"/>
    </row>
    <row r="2385" spans="1:2" x14ac:dyDescent="0.15">
      <c r="A2385" s="1"/>
      <c r="B2385" s="1"/>
    </row>
    <row r="2386" spans="1:2" x14ac:dyDescent="0.15">
      <c r="A2386" s="1"/>
      <c r="B2386" s="1"/>
    </row>
    <row r="2387" spans="1:2" x14ac:dyDescent="0.15">
      <c r="A2387" s="1"/>
      <c r="B2387" s="1"/>
    </row>
    <row r="2388" spans="1:2" x14ac:dyDescent="0.15">
      <c r="A2388" s="1"/>
      <c r="B2388" s="1"/>
    </row>
    <row r="2389" spans="1:2" x14ac:dyDescent="0.15">
      <c r="A2389" s="1"/>
      <c r="B2389" s="1"/>
    </row>
    <row r="2390" spans="1:2" x14ac:dyDescent="0.15">
      <c r="A2390" s="1"/>
      <c r="B2390" s="1"/>
    </row>
    <row r="2391" spans="1:2" x14ac:dyDescent="0.15">
      <c r="A2391" s="1"/>
      <c r="B2391" s="1"/>
    </row>
    <row r="2392" spans="1:2" x14ac:dyDescent="0.15">
      <c r="A2392" s="1"/>
      <c r="B2392" s="1"/>
    </row>
    <row r="2393" spans="1:2" x14ac:dyDescent="0.15">
      <c r="A2393" s="1"/>
      <c r="B2393" s="1"/>
    </row>
    <row r="2394" spans="1:2" x14ac:dyDescent="0.15">
      <c r="A2394" s="1"/>
      <c r="B2394" s="1"/>
    </row>
    <row r="2395" spans="1:2" x14ac:dyDescent="0.15">
      <c r="A2395" s="1"/>
      <c r="B2395" s="1"/>
    </row>
    <row r="2396" spans="1:2" x14ac:dyDescent="0.15">
      <c r="A2396" s="1"/>
      <c r="B2396" s="1"/>
    </row>
    <row r="2397" spans="1:2" x14ac:dyDescent="0.15">
      <c r="A2397" s="1"/>
      <c r="B2397" s="1"/>
    </row>
    <row r="2398" spans="1:2" x14ac:dyDescent="0.15">
      <c r="A2398" s="1"/>
      <c r="B2398" s="1"/>
    </row>
    <row r="2399" spans="1:2" x14ac:dyDescent="0.15">
      <c r="A2399" s="1"/>
      <c r="B2399" s="1"/>
    </row>
    <row r="2400" spans="1:2" x14ac:dyDescent="0.15">
      <c r="A2400" s="1"/>
      <c r="B2400" s="1"/>
    </row>
    <row r="2401" spans="1:2" x14ac:dyDescent="0.15">
      <c r="A2401" s="1"/>
      <c r="B2401" s="1"/>
    </row>
    <row r="2402" spans="1:2" x14ac:dyDescent="0.15">
      <c r="A2402" s="1"/>
      <c r="B2402" s="1"/>
    </row>
    <row r="2403" spans="1:2" x14ac:dyDescent="0.15">
      <c r="A2403" s="1"/>
      <c r="B2403" s="1"/>
    </row>
    <row r="2404" spans="1:2" x14ac:dyDescent="0.15">
      <c r="A2404" s="1"/>
      <c r="B2404" s="1"/>
    </row>
    <row r="2405" spans="1:2" x14ac:dyDescent="0.15">
      <c r="A2405" s="1"/>
      <c r="B2405" s="1"/>
    </row>
    <row r="2406" spans="1:2" x14ac:dyDescent="0.15">
      <c r="A2406" s="1"/>
      <c r="B2406" s="1"/>
    </row>
    <row r="2407" spans="1:2" x14ac:dyDescent="0.15">
      <c r="A2407" s="1"/>
      <c r="B2407" s="1"/>
    </row>
    <row r="2408" spans="1:2" x14ac:dyDescent="0.15">
      <c r="A2408" s="1"/>
      <c r="B2408" s="1"/>
    </row>
    <row r="2409" spans="1:2" x14ac:dyDescent="0.15">
      <c r="A2409" s="1"/>
      <c r="B2409" s="1"/>
    </row>
    <row r="2410" spans="1:2" x14ac:dyDescent="0.15">
      <c r="A2410" s="1"/>
      <c r="B2410" s="1"/>
    </row>
    <row r="2411" spans="1:2" x14ac:dyDescent="0.15">
      <c r="A2411" s="1"/>
      <c r="B2411" s="1"/>
    </row>
    <row r="2412" spans="1:2" x14ac:dyDescent="0.15">
      <c r="A2412" s="1"/>
      <c r="B2412" s="1"/>
    </row>
    <row r="2413" spans="1:2" x14ac:dyDescent="0.15">
      <c r="A2413" s="1"/>
      <c r="B2413" s="1"/>
    </row>
    <row r="2414" spans="1:2" x14ac:dyDescent="0.15">
      <c r="A2414" s="1"/>
      <c r="B2414" s="1"/>
    </row>
    <row r="2415" spans="1:2" x14ac:dyDescent="0.15">
      <c r="A2415" s="1"/>
      <c r="B2415" s="1"/>
    </row>
    <row r="2416" spans="1:2" x14ac:dyDescent="0.15">
      <c r="A2416" s="1"/>
      <c r="B2416" s="1"/>
    </row>
    <row r="2417" spans="1:2" x14ac:dyDescent="0.15">
      <c r="A2417" s="1"/>
      <c r="B2417" s="1"/>
    </row>
    <row r="2418" spans="1:2" x14ac:dyDescent="0.15">
      <c r="A2418" s="1"/>
      <c r="B2418" s="1"/>
    </row>
    <row r="2419" spans="1:2" x14ac:dyDescent="0.15">
      <c r="A2419" s="1"/>
      <c r="B2419" s="1"/>
    </row>
    <row r="2420" spans="1:2" x14ac:dyDescent="0.15">
      <c r="A2420" s="1"/>
      <c r="B2420" s="1"/>
    </row>
    <row r="2421" spans="1:2" x14ac:dyDescent="0.15">
      <c r="A2421" s="1"/>
      <c r="B2421" s="1"/>
    </row>
    <row r="2422" spans="1:2" x14ac:dyDescent="0.15">
      <c r="A2422" s="1"/>
      <c r="B2422" s="1"/>
    </row>
    <row r="2423" spans="1:2" x14ac:dyDescent="0.15">
      <c r="A2423" s="1"/>
      <c r="B2423" s="1"/>
    </row>
    <row r="2424" spans="1:2" x14ac:dyDescent="0.15">
      <c r="A2424" s="1"/>
      <c r="B2424" s="1"/>
    </row>
    <row r="2425" spans="1:2" x14ac:dyDescent="0.15">
      <c r="A2425" s="1"/>
      <c r="B2425" s="1"/>
    </row>
    <row r="2426" spans="1:2" x14ac:dyDescent="0.15">
      <c r="A2426" s="1"/>
      <c r="B2426" s="1"/>
    </row>
    <row r="2427" spans="1:2" x14ac:dyDescent="0.15">
      <c r="A2427" s="1"/>
      <c r="B2427" s="1"/>
    </row>
    <row r="2428" spans="1:2" x14ac:dyDescent="0.15">
      <c r="A2428" s="1"/>
      <c r="B2428" s="1"/>
    </row>
    <row r="2429" spans="1:2" x14ac:dyDescent="0.15">
      <c r="A2429" s="1"/>
      <c r="B2429" s="1"/>
    </row>
    <row r="2430" spans="1:2" x14ac:dyDescent="0.15">
      <c r="A2430" s="1"/>
      <c r="B2430" s="1"/>
    </row>
    <row r="2431" spans="1:2" x14ac:dyDescent="0.15">
      <c r="A2431" s="1"/>
      <c r="B2431" s="1"/>
    </row>
    <row r="2432" spans="1:2" x14ac:dyDescent="0.15">
      <c r="A2432" s="1"/>
      <c r="B2432" s="1"/>
    </row>
    <row r="2433" spans="1:2" x14ac:dyDescent="0.15">
      <c r="A2433" s="1"/>
      <c r="B2433" s="1"/>
    </row>
    <row r="2434" spans="1:2" x14ac:dyDescent="0.15">
      <c r="A2434" s="1"/>
      <c r="B2434" s="1"/>
    </row>
    <row r="2435" spans="1:2" x14ac:dyDescent="0.15">
      <c r="A2435" s="1"/>
      <c r="B2435" s="1"/>
    </row>
    <row r="2436" spans="1:2" x14ac:dyDescent="0.15">
      <c r="A2436" s="1"/>
      <c r="B2436" s="1"/>
    </row>
    <row r="2437" spans="1:2" x14ac:dyDescent="0.15">
      <c r="A2437" s="1"/>
      <c r="B2437" s="1"/>
    </row>
    <row r="2438" spans="1:2" x14ac:dyDescent="0.15">
      <c r="A2438" s="1"/>
      <c r="B2438" s="1"/>
    </row>
    <row r="2439" spans="1:2" x14ac:dyDescent="0.15">
      <c r="A2439" s="1"/>
      <c r="B2439" s="1"/>
    </row>
    <row r="2440" spans="1:2" x14ac:dyDescent="0.15">
      <c r="A2440" s="1"/>
      <c r="B2440" s="1"/>
    </row>
    <row r="2441" spans="1:2" x14ac:dyDescent="0.15">
      <c r="A2441" s="1"/>
      <c r="B2441" s="1"/>
    </row>
    <row r="2442" spans="1:2" x14ac:dyDescent="0.15">
      <c r="A2442" s="1"/>
      <c r="B2442" s="1"/>
    </row>
    <row r="2443" spans="1:2" x14ac:dyDescent="0.15">
      <c r="A2443" s="1"/>
      <c r="B2443" s="1"/>
    </row>
    <row r="2444" spans="1:2" x14ac:dyDescent="0.15">
      <c r="A2444" s="1"/>
      <c r="B2444" s="1"/>
    </row>
    <row r="2445" spans="1:2" x14ac:dyDescent="0.15">
      <c r="A2445" s="1"/>
      <c r="B2445" s="1"/>
    </row>
    <row r="2446" spans="1:2" x14ac:dyDescent="0.15">
      <c r="A2446" s="1"/>
      <c r="B2446" s="1"/>
    </row>
    <row r="2447" spans="1:2" x14ac:dyDescent="0.15">
      <c r="A2447" s="1"/>
      <c r="B2447" s="1"/>
    </row>
    <row r="2448" spans="1:2" x14ac:dyDescent="0.15">
      <c r="A2448" s="1"/>
      <c r="B2448" s="1"/>
    </row>
    <row r="2449" spans="1:2" x14ac:dyDescent="0.15">
      <c r="A2449" s="1"/>
      <c r="B2449" s="1"/>
    </row>
    <row r="2450" spans="1:2" x14ac:dyDescent="0.15">
      <c r="A2450" s="1"/>
      <c r="B2450" s="1"/>
    </row>
    <row r="2451" spans="1:2" x14ac:dyDescent="0.15">
      <c r="A2451" s="1"/>
      <c r="B2451" s="1"/>
    </row>
    <row r="2452" spans="1:2" x14ac:dyDescent="0.15">
      <c r="A2452" s="1"/>
      <c r="B2452" s="1"/>
    </row>
    <row r="2453" spans="1:2" x14ac:dyDescent="0.15">
      <c r="A2453" s="1"/>
      <c r="B2453" s="1"/>
    </row>
    <row r="2454" spans="1:2" x14ac:dyDescent="0.15">
      <c r="A2454" s="1"/>
      <c r="B2454" s="1"/>
    </row>
    <row r="2455" spans="1:2" x14ac:dyDescent="0.15">
      <c r="A2455" s="1"/>
      <c r="B2455" s="1"/>
    </row>
    <row r="2456" spans="1:2" x14ac:dyDescent="0.15">
      <c r="A2456" s="1"/>
      <c r="B2456" s="1"/>
    </row>
    <row r="2457" spans="1:2" x14ac:dyDescent="0.15">
      <c r="A2457" s="1"/>
      <c r="B2457" s="1"/>
    </row>
    <row r="2458" spans="1:2" x14ac:dyDescent="0.15">
      <c r="A2458" s="1"/>
      <c r="B2458" s="1"/>
    </row>
    <row r="2459" spans="1:2" x14ac:dyDescent="0.15">
      <c r="A2459" s="1"/>
      <c r="B2459" s="1"/>
    </row>
    <row r="2460" spans="1:2" x14ac:dyDescent="0.15">
      <c r="A2460" s="1"/>
      <c r="B2460" s="1"/>
    </row>
    <row r="2461" spans="1:2" x14ac:dyDescent="0.15">
      <c r="A2461" s="1"/>
      <c r="B2461" s="1"/>
    </row>
    <row r="2462" spans="1:2" x14ac:dyDescent="0.15">
      <c r="A2462" s="1"/>
      <c r="B2462" s="1"/>
    </row>
    <row r="2463" spans="1:2" x14ac:dyDescent="0.15">
      <c r="A2463" s="1"/>
      <c r="B2463" s="1"/>
    </row>
    <row r="2464" spans="1:2" x14ac:dyDescent="0.15">
      <c r="A2464" s="1"/>
      <c r="B2464" s="1"/>
    </row>
    <row r="2465" spans="1:2" x14ac:dyDescent="0.15">
      <c r="A2465" s="1"/>
      <c r="B2465" s="1"/>
    </row>
    <row r="2466" spans="1:2" x14ac:dyDescent="0.15">
      <c r="A2466" s="1"/>
      <c r="B2466" s="1"/>
    </row>
    <row r="2467" spans="1:2" x14ac:dyDescent="0.15">
      <c r="A2467" s="1"/>
      <c r="B2467" s="1"/>
    </row>
    <row r="2468" spans="1:2" x14ac:dyDescent="0.15">
      <c r="A2468" s="1"/>
      <c r="B2468" s="1"/>
    </row>
    <row r="2469" spans="1:2" x14ac:dyDescent="0.15">
      <c r="A2469" s="1"/>
      <c r="B2469" s="1"/>
    </row>
    <row r="2470" spans="1:2" x14ac:dyDescent="0.15">
      <c r="A2470" s="1"/>
      <c r="B2470" s="1"/>
    </row>
    <row r="2471" spans="1:2" x14ac:dyDescent="0.15">
      <c r="A2471" s="1"/>
      <c r="B2471" s="1"/>
    </row>
    <row r="2472" spans="1:2" x14ac:dyDescent="0.15">
      <c r="A2472" s="1"/>
      <c r="B2472" s="1"/>
    </row>
    <row r="2473" spans="1:2" x14ac:dyDescent="0.15">
      <c r="A2473" s="1"/>
      <c r="B2473" s="1"/>
    </row>
    <row r="2474" spans="1:2" x14ac:dyDescent="0.15">
      <c r="A2474" s="1"/>
      <c r="B2474" s="1"/>
    </row>
    <row r="2475" spans="1:2" x14ac:dyDescent="0.15">
      <c r="A2475" s="1"/>
      <c r="B2475" s="1"/>
    </row>
    <row r="2476" spans="1:2" x14ac:dyDescent="0.15">
      <c r="A2476" s="1"/>
      <c r="B2476" s="1"/>
    </row>
    <row r="2477" spans="1:2" x14ac:dyDescent="0.15">
      <c r="A2477" s="1"/>
      <c r="B2477" s="1"/>
    </row>
    <row r="2478" spans="1:2" x14ac:dyDescent="0.15">
      <c r="A2478" s="1"/>
      <c r="B2478" s="1"/>
    </row>
    <row r="2479" spans="1:2" x14ac:dyDescent="0.15">
      <c r="A2479" s="1"/>
      <c r="B2479" s="1"/>
    </row>
    <row r="2480" spans="1:2" x14ac:dyDescent="0.15">
      <c r="A2480" s="1"/>
      <c r="B2480" s="1"/>
    </row>
    <row r="2481" spans="1:2" x14ac:dyDescent="0.15">
      <c r="A2481" s="1"/>
      <c r="B2481" s="1"/>
    </row>
    <row r="2482" spans="1:2" x14ac:dyDescent="0.15">
      <c r="A2482" s="1"/>
      <c r="B2482" s="1"/>
    </row>
    <row r="2483" spans="1:2" x14ac:dyDescent="0.15">
      <c r="A2483" s="1"/>
      <c r="B2483" s="1"/>
    </row>
    <row r="2484" spans="1:2" x14ac:dyDescent="0.15">
      <c r="A2484" s="1"/>
      <c r="B2484" s="1"/>
    </row>
    <row r="2485" spans="1:2" x14ac:dyDescent="0.15">
      <c r="A2485" s="1"/>
      <c r="B2485" s="1"/>
    </row>
    <row r="2486" spans="1:2" x14ac:dyDescent="0.15">
      <c r="A2486" s="1"/>
      <c r="B2486" s="1"/>
    </row>
    <row r="2487" spans="1:2" x14ac:dyDescent="0.15">
      <c r="A2487" s="1"/>
      <c r="B2487" s="1"/>
    </row>
    <row r="2488" spans="1:2" x14ac:dyDescent="0.15">
      <c r="A2488" s="1"/>
      <c r="B2488" s="1"/>
    </row>
    <row r="2489" spans="1:2" x14ac:dyDescent="0.15">
      <c r="A2489" s="1"/>
      <c r="B2489" s="1"/>
    </row>
    <row r="2490" spans="1:2" x14ac:dyDescent="0.15">
      <c r="A2490" s="1"/>
      <c r="B2490" s="1"/>
    </row>
    <row r="2491" spans="1:2" x14ac:dyDescent="0.15">
      <c r="A2491" s="1"/>
      <c r="B2491" s="1"/>
    </row>
    <row r="2492" spans="1:2" x14ac:dyDescent="0.15">
      <c r="A2492" s="1"/>
      <c r="B2492" s="1"/>
    </row>
    <row r="2493" spans="1:2" x14ac:dyDescent="0.15">
      <c r="A2493" s="1"/>
      <c r="B2493" s="1"/>
    </row>
    <row r="2494" spans="1:2" x14ac:dyDescent="0.15">
      <c r="A2494" s="1"/>
      <c r="B2494" s="1"/>
    </row>
    <row r="2495" spans="1:2" x14ac:dyDescent="0.15">
      <c r="A2495" s="1"/>
      <c r="B2495" s="1"/>
    </row>
    <row r="2496" spans="1:2" x14ac:dyDescent="0.15">
      <c r="A2496" s="1"/>
      <c r="B2496" s="1"/>
    </row>
    <row r="2497" spans="1:2" x14ac:dyDescent="0.15">
      <c r="A2497" s="1"/>
      <c r="B2497" s="1"/>
    </row>
    <row r="2498" spans="1:2" x14ac:dyDescent="0.15">
      <c r="A2498" s="1"/>
      <c r="B2498" s="1"/>
    </row>
    <row r="2499" spans="1:2" x14ac:dyDescent="0.15">
      <c r="A2499" s="1"/>
      <c r="B2499" s="1"/>
    </row>
    <row r="2500" spans="1:2" x14ac:dyDescent="0.15">
      <c r="A2500" s="1"/>
      <c r="B2500" s="1"/>
    </row>
    <row r="2501" spans="1:2" x14ac:dyDescent="0.15">
      <c r="A2501" s="1"/>
      <c r="B2501" s="1"/>
    </row>
    <row r="2502" spans="1:2" x14ac:dyDescent="0.15">
      <c r="A2502" s="1"/>
      <c r="B2502" s="1"/>
    </row>
    <row r="2503" spans="1:2" x14ac:dyDescent="0.15">
      <c r="A2503" s="1"/>
      <c r="B2503" s="1"/>
    </row>
    <row r="2504" spans="1:2" x14ac:dyDescent="0.15">
      <c r="A2504" s="1"/>
      <c r="B2504" s="1"/>
    </row>
    <row r="2505" spans="1:2" x14ac:dyDescent="0.15">
      <c r="A2505" s="1"/>
      <c r="B2505" s="1"/>
    </row>
    <row r="2506" spans="1:2" x14ac:dyDescent="0.15">
      <c r="A2506" s="1"/>
      <c r="B2506" s="1"/>
    </row>
    <row r="2507" spans="1:2" x14ac:dyDescent="0.15">
      <c r="A2507" s="1"/>
      <c r="B2507" s="1"/>
    </row>
    <row r="2508" spans="1:2" x14ac:dyDescent="0.15">
      <c r="A2508" s="1"/>
      <c r="B2508" s="1"/>
    </row>
    <row r="2509" spans="1:2" x14ac:dyDescent="0.15">
      <c r="A2509" s="1"/>
      <c r="B2509" s="1"/>
    </row>
    <row r="2510" spans="1:2" x14ac:dyDescent="0.15">
      <c r="A2510" s="1"/>
      <c r="B2510" s="1"/>
    </row>
    <row r="2511" spans="1:2" x14ac:dyDescent="0.15">
      <c r="A2511" s="1"/>
      <c r="B2511" s="1"/>
    </row>
    <row r="2512" spans="1:2" x14ac:dyDescent="0.15">
      <c r="A2512" s="1"/>
      <c r="B2512" s="1"/>
    </row>
    <row r="2513" spans="1:2" x14ac:dyDescent="0.15">
      <c r="A2513" s="1"/>
      <c r="B2513" s="1"/>
    </row>
    <row r="2514" spans="1:2" x14ac:dyDescent="0.15">
      <c r="A2514" s="1"/>
      <c r="B2514" s="1"/>
    </row>
    <row r="2515" spans="1:2" x14ac:dyDescent="0.15">
      <c r="A2515" s="1"/>
      <c r="B2515" s="1"/>
    </row>
    <row r="2516" spans="1:2" x14ac:dyDescent="0.15">
      <c r="A2516" s="1"/>
      <c r="B2516" s="1"/>
    </row>
    <row r="2517" spans="1:2" x14ac:dyDescent="0.15">
      <c r="A2517" s="1"/>
      <c r="B2517" s="1"/>
    </row>
    <row r="2518" spans="1:2" x14ac:dyDescent="0.15">
      <c r="A2518" s="1"/>
      <c r="B2518" s="1"/>
    </row>
    <row r="2519" spans="1:2" x14ac:dyDescent="0.15">
      <c r="A2519" s="1"/>
      <c r="B2519" s="1"/>
    </row>
    <row r="2520" spans="1:2" x14ac:dyDescent="0.15">
      <c r="A2520" s="1"/>
      <c r="B2520" s="1"/>
    </row>
    <row r="2521" spans="1:2" x14ac:dyDescent="0.15">
      <c r="A2521" s="1"/>
      <c r="B2521" s="1"/>
    </row>
    <row r="2522" spans="1:2" x14ac:dyDescent="0.15">
      <c r="A2522" s="1"/>
      <c r="B2522" s="1"/>
    </row>
    <row r="2523" spans="1:2" x14ac:dyDescent="0.15">
      <c r="A2523" s="1"/>
      <c r="B2523" s="1"/>
    </row>
    <row r="2524" spans="1:2" x14ac:dyDescent="0.15">
      <c r="A2524" s="1"/>
      <c r="B2524" s="1"/>
    </row>
    <row r="2525" spans="1:2" x14ac:dyDescent="0.15">
      <c r="A2525" s="1"/>
      <c r="B2525" s="1"/>
    </row>
    <row r="2526" spans="1:2" x14ac:dyDescent="0.15">
      <c r="A2526" s="1"/>
      <c r="B2526" s="1"/>
    </row>
    <row r="2527" spans="1:2" x14ac:dyDescent="0.15">
      <c r="A2527" s="1"/>
      <c r="B2527" s="1"/>
    </row>
    <row r="2528" spans="1:2" x14ac:dyDescent="0.15">
      <c r="A2528" s="1"/>
      <c r="B2528" s="1"/>
    </row>
    <row r="2529" spans="1:2" x14ac:dyDescent="0.15">
      <c r="A2529" s="1"/>
      <c r="B2529" s="1"/>
    </row>
    <row r="2530" spans="1:2" x14ac:dyDescent="0.15">
      <c r="A2530" s="1"/>
      <c r="B2530" s="1"/>
    </row>
    <row r="2531" spans="1:2" x14ac:dyDescent="0.15">
      <c r="A2531" s="1"/>
      <c r="B2531" s="1"/>
    </row>
    <row r="2532" spans="1:2" x14ac:dyDescent="0.15">
      <c r="A2532" s="1"/>
      <c r="B2532" s="1"/>
    </row>
    <row r="2533" spans="1:2" x14ac:dyDescent="0.15">
      <c r="A2533" s="1"/>
      <c r="B2533" s="1"/>
    </row>
    <row r="2534" spans="1:2" x14ac:dyDescent="0.15">
      <c r="A2534" s="1"/>
      <c r="B2534" s="1"/>
    </row>
    <row r="2535" spans="1:2" x14ac:dyDescent="0.15">
      <c r="A2535" s="1"/>
      <c r="B2535" s="1"/>
    </row>
    <row r="2536" spans="1:2" x14ac:dyDescent="0.15">
      <c r="A2536" s="1"/>
      <c r="B2536" s="1"/>
    </row>
    <row r="2537" spans="1:2" x14ac:dyDescent="0.15">
      <c r="A2537" s="1"/>
      <c r="B2537" s="1"/>
    </row>
    <row r="2538" spans="1:2" x14ac:dyDescent="0.15">
      <c r="A2538" s="1"/>
      <c r="B2538" s="1"/>
    </row>
    <row r="2539" spans="1:2" x14ac:dyDescent="0.15">
      <c r="A2539" s="1"/>
      <c r="B2539" s="1"/>
    </row>
    <row r="2540" spans="1:2" x14ac:dyDescent="0.15">
      <c r="A2540" s="1"/>
      <c r="B2540" s="1"/>
    </row>
    <row r="2541" spans="1:2" x14ac:dyDescent="0.15">
      <c r="A2541" s="1"/>
      <c r="B2541" s="1"/>
    </row>
    <row r="2542" spans="1:2" x14ac:dyDescent="0.15">
      <c r="A2542" s="1"/>
      <c r="B2542" s="1"/>
    </row>
    <row r="2543" spans="1:2" x14ac:dyDescent="0.15">
      <c r="A2543" s="1"/>
      <c r="B2543" s="1"/>
    </row>
    <row r="2544" spans="1:2" x14ac:dyDescent="0.15">
      <c r="A2544" s="1"/>
      <c r="B2544" s="1"/>
    </row>
    <row r="2545" spans="1:2" x14ac:dyDescent="0.15">
      <c r="A2545" s="1"/>
      <c r="B2545" s="1"/>
    </row>
    <row r="2546" spans="1:2" x14ac:dyDescent="0.15">
      <c r="A2546" s="1"/>
      <c r="B2546" s="1"/>
    </row>
    <row r="2547" spans="1:2" x14ac:dyDescent="0.15">
      <c r="A2547" s="1"/>
      <c r="B2547" s="1"/>
    </row>
    <row r="2548" spans="1:2" x14ac:dyDescent="0.15">
      <c r="A2548" s="1"/>
      <c r="B2548" s="1"/>
    </row>
    <row r="2549" spans="1:2" x14ac:dyDescent="0.15">
      <c r="A2549" s="1"/>
      <c r="B2549" s="1"/>
    </row>
    <row r="2550" spans="1:2" x14ac:dyDescent="0.15">
      <c r="A2550" s="1"/>
      <c r="B2550" s="1"/>
    </row>
    <row r="2551" spans="1:2" x14ac:dyDescent="0.15">
      <c r="A2551" s="1"/>
      <c r="B2551" s="1"/>
    </row>
    <row r="2552" spans="1:2" x14ac:dyDescent="0.15">
      <c r="A2552" s="1"/>
      <c r="B2552" s="1"/>
    </row>
    <row r="2553" spans="1:2" x14ac:dyDescent="0.15">
      <c r="A2553" s="1"/>
      <c r="B2553" s="1"/>
    </row>
    <row r="2554" spans="1:2" x14ac:dyDescent="0.15">
      <c r="A2554" s="1"/>
      <c r="B2554" s="1"/>
    </row>
    <row r="2555" spans="1:2" x14ac:dyDescent="0.15">
      <c r="A2555" s="1"/>
      <c r="B2555" s="1"/>
    </row>
    <row r="2556" spans="1:2" x14ac:dyDescent="0.15">
      <c r="A2556" s="1"/>
      <c r="B2556" s="1"/>
    </row>
    <row r="2557" spans="1:2" x14ac:dyDescent="0.15">
      <c r="A2557" s="1"/>
      <c r="B2557" s="1"/>
    </row>
    <row r="2558" spans="1:2" x14ac:dyDescent="0.15">
      <c r="A2558" s="1"/>
      <c r="B2558" s="1"/>
    </row>
    <row r="2559" spans="1:2" x14ac:dyDescent="0.15">
      <c r="A2559" s="1"/>
      <c r="B2559" s="1"/>
    </row>
    <row r="2560" spans="1:2" x14ac:dyDescent="0.15">
      <c r="A2560" s="1"/>
      <c r="B2560" s="1"/>
    </row>
    <row r="2561" spans="1:2" x14ac:dyDescent="0.15">
      <c r="A2561" s="1"/>
      <c r="B2561" s="1"/>
    </row>
    <row r="2562" spans="1:2" x14ac:dyDescent="0.15">
      <c r="A2562" s="1"/>
      <c r="B2562" s="1"/>
    </row>
    <row r="2563" spans="1:2" x14ac:dyDescent="0.15">
      <c r="A2563" s="1"/>
      <c r="B2563" s="1"/>
    </row>
    <row r="2564" spans="1:2" x14ac:dyDescent="0.15">
      <c r="A2564" s="1"/>
      <c r="B2564" s="1"/>
    </row>
    <row r="2565" spans="1:2" x14ac:dyDescent="0.15">
      <c r="A2565" s="1"/>
      <c r="B2565" s="1"/>
    </row>
    <row r="2566" spans="1:2" x14ac:dyDescent="0.15">
      <c r="A2566" s="1"/>
      <c r="B2566" s="1"/>
    </row>
    <row r="2567" spans="1:2" x14ac:dyDescent="0.15">
      <c r="A2567" s="1"/>
      <c r="B2567" s="1"/>
    </row>
    <row r="2568" spans="1:2" x14ac:dyDescent="0.15">
      <c r="A2568" s="1"/>
      <c r="B2568" s="1"/>
    </row>
    <row r="2569" spans="1:2" x14ac:dyDescent="0.15">
      <c r="A2569" s="1"/>
      <c r="B2569" s="1"/>
    </row>
    <row r="2570" spans="1:2" x14ac:dyDescent="0.15">
      <c r="A2570" s="1"/>
      <c r="B2570" s="1"/>
    </row>
    <row r="2571" spans="1:2" x14ac:dyDescent="0.15">
      <c r="A2571" s="1"/>
      <c r="B2571" s="1"/>
    </row>
    <row r="2572" spans="1:2" x14ac:dyDescent="0.15">
      <c r="A2572" s="1"/>
      <c r="B2572" s="1"/>
    </row>
    <row r="2573" spans="1:2" x14ac:dyDescent="0.15">
      <c r="A2573" s="1"/>
      <c r="B2573" s="1"/>
    </row>
    <row r="2574" spans="1:2" x14ac:dyDescent="0.15">
      <c r="A2574" s="1"/>
      <c r="B2574" s="1"/>
    </row>
    <row r="2575" spans="1:2" x14ac:dyDescent="0.15">
      <c r="A2575" s="1"/>
      <c r="B2575" s="1"/>
    </row>
    <row r="2576" spans="1:2" x14ac:dyDescent="0.15">
      <c r="A2576" s="1"/>
      <c r="B2576" s="1"/>
    </row>
    <row r="2577" spans="1:2" x14ac:dyDescent="0.15">
      <c r="A2577" s="1"/>
      <c r="B2577" s="1"/>
    </row>
    <row r="2578" spans="1:2" x14ac:dyDescent="0.15">
      <c r="A2578" s="1"/>
      <c r="B2578" s="1"/>
    </row>
    <row r="2579" spans="1:2" x14ac:dyDescent="0.15">
      <c r="A2579" s="1"/>
      <c r="B2579" s="1"/>
    </row>
    <row r="2580" spans="1:2" x14ac:dyDescent="0.15">
      <c r="A2580" s="1"/>
      <c r="B2580" s="1"/>
    </row>
    <row r="2581" spans="1:2" x14ac:dyDescent="0.15">
      <c r="A2581" s="1"/>
      <c r="B2581" s="1"/>
    </row>
    <row r="2582" spans="1:2" x14ac:dyDescent="0.15">
      <c r="A2582" s="1"/>
      <c r="B2582" s="1"/>
    </row>
    <row r="2583" spans="1:2" x14ac:dyDescent="0.15">
      <c r="A2583" s="1"/>
      <c r="B2583" s="1"/>
    </row>
    <row r="2584" spans="1:2" x14ac:dyDescent="0.15">
      <c r="A2584" s="1"/>
      <c r="B2584" s="1"/>
    </row>
    <row r="2585" spans="1:2" x14ac:dyDescent="0.15">
      <c r="A2585" s="1"/>
      <c r="B2585" s="1"/>
    </row>
    <row r="2586" spans="1:2" x14ac:dyDescent="0.15">
      <c r="A2586" s="1"/>
      <c r="B2586" s="1"/>
    </row>
    <row r="2587" spans="1:2" x14ac:dyDescent="0.15">
      <c r="A2587" s="1"/>
      <c r="B2587" s="1"/>
    </row>
    <row r="2588" spans="1:2" x14ac:dyDescent="0.15">
      <c r="A2588" s="1"/>
      <c r="B2588" s="1"/>
    </row>
    <row r="2589" spans="1:2" x14ac:dyDescent="0.15">
      <c r="A2589" s="1"/>
      <c r="B2589" s="1"/>
    </row>
    <row r="2590" spans="1:2" x14ac:dyDescent="0.15">
      <c r="A2590" s="1"/>
      <c r="B2590" s="1"/>
    </row>
    <row r="2591" spans="1:2" x14ac:dyDescent="0.15">
      <c r="A2591" s="1"/>
      <c r="B2591" s="1"/>
    </row>
    <row r="2592" spans="1:2" x14ac:dyDescent="0.15">
      <c r="A2592" s="1"/>
      <c r="B2592" s="1"/>
    </row>
    <row r="2593" spans="1:2" x14ac:dyDescent="0.15">
      <c r="A2593" s="1"/>
      <c r="B2593" s="1"/>
    </row>
    <row r="2594" spans="1:2" x14ac:dyDescent="0.15">
      <c r="A2594" s="1"/>
      <c r="B2594" s="1"/>
    </row>
    <row r="2595" spans="1:2" x14ac:dyDescent="0.15">
      <c r="A2595" s="1"/>
      <c r="B2595" s="1"/>
    </row>
    <row r="2596" spans="1:2" x14ac:dyDescent="0.15">
      <c r="A2596" s="1"/>
      <c r="B2596" s="1"/>
    </row>
    <row r="2597" spans="1:2" x14ac:dyDescent="0.15">
      <c r="A2597" s="1"/>
      <c r="B2597" s="1"/>
    </row>
    <row r="2598" spans="1:2" x14ac:dyDescent="0.15">
      <c r="A2598" s="1"/>
      <c r="B2598" s="1"/>
    </row>
    <row r="2599" spans="1:2" x14ac:dyDescent="0.15">
      <c r="A2599" s="1"/>
      <c r="B2599" s="1"/>
    </row>
    <row r="2600" spans="1:2" x14ac:dyDescent="0.15">
      <c r="A2600" s="1"/>
      <c r="B2600" s="1"/>
    </row>
    <row r="2601" spans="1:2" x14ac:dyDescent="0.15">
      <c r="A2601" s="1"/>
      <c r="B2601" s="1"/>
    </row>
    <row r="2602" spans="1:2" x14ac:dyDescent="0.15">
      <c r="A2602" s="1"/>
      <c r="B2602" s="1"/>
    </row>
    <row r="2603" spans="1:2" x14ac:dyDescent="0.15">
      <c r="A2603" s="1"/>
      <c r="B2603" s="1"/>
    </row>
    <row r="2604" spans="1:2" x14ac:dyDescent="0.15">
      <c r="A2604" s="1"/>
      <c r="B2604" s="1"/>
    </row>
    <row r="2605" spans="1:2" x14ac:dyDescent="0.15">
      <c r="A2605" s="1"/>
      <c r="B2605" s="1"/>
    </row>
    <row r="2606" spans="1:2" x14ac:dyDescent="0.15">
      <c r="A2606" s="1"/>
      <c r="B2606" s="1"/>
    </row>
    <row r="2607" spans="1:2" x14ac:dyDescent="0.15">
      <c r="A2607" s="1"/>
      <c r="B2607" s="1"/>
    </row>
    <row r="2608" spans="1:2" x14ac:dyDescent="0.15">
      <c r="A2608" s="1"/>
      <c r="B2608" s="1"/>
    </row>
    <row r="2609" spans="1:2" x14ac:dyDescent="0.15">
      <c r="A2609" s="1"/>
      <c r="B2609" s="1"/>
    </row>
    <row r="2610" spans="1:2" x14ac:dyDescent="0.15">
      <c r="A2610" s="1"/>
      <c r="B2610" s="1"/>
    </row>
    <row r="2611" spans="1:2" x14ac:dyDescent="0.15">
      <c r="A2611" s="1"/>
      <c r="B2611" s="1"/>
    </row>
    <row r="2612" spans="1:2" x14ac:dyDescent="0.15">
      <c r="A2612" s="1"/>
      <c r="B2612" s="1"/>
    </row>
    <row r="2613" spans="1:2" x14ac:dyDescent="0.15">
      <c r="A2613" s="1"/>
      <c r="B2613" s="1"/>
    </row>
    <row r="2614" spans="1:2" x14ac:dyDescent="0.15">
      <c r="A2614" s="1"/>
      <c r="B2614" s="1"/>
    </row>
    <row r="2615" spans="1:2" x14ac:dyDescent="0.15">
      <c r="A2615" s="1"/>
      <c r="B2615" s="1"/>
    </row>
    <row r="2616" spans="1:2" x14ac:dyDescent="0.15">
      <c r="A2616" s="1"/>
      <c r="B2616" s="1"/>
    </row>
    <row r="2617" spans="1:2" x14ac:dyDescent="0.15">
      <c r="A2617" s="1"/>
      <c r="B2617" s="1"/>
    </row>
    <row r="2618" spans="1:2" x14ac:dyDescent="0.15">
      <c r="A2618" s="1"/>
      <c r="B2618" s="1"/>
    </row>
    <row r="2619" spans="1:2" x14ac:dyDescent="0.15">
      <c r="A2619" s="1"/>
      <c r="B2619" s="1"/>
    </row>
    <row r="2620" spans="1:2" x14ac:dyDescent="0.15">
      <c r="A2620" s="1"/>
      <c r="B2620" s="1"/>
    </row>
    <row r="2621" spans="1:2" x14ac:dyDescent="0.15">
      <c r="A2621" s="1"/>
      <c r="B2621" s="1"/>
    </row>
    <row r="2622" spans="1:2" x14ac:dyDescent="0.15">
      <c r="A2622" s="1"/>
      <c r="B2622" s="1"/>
    </row>
    <row r="2623" spans="1:2" x14ac:dyDescent="0.15">
      <c r="A2623" s="1"/>
      <c r="B2623" s="1"/>
    </row>
    <row r="2624" spans="1:2" x14ac:dyDescent="0.15">
      <c r="A2624" s="1"/>
      <c r="B2624" s="1"/>
    </row>
    <row r="2625" spans="1:2" x14ac:dyDescent="0.15">
      <c r="A2625" s="1"/>
      <c r="B2625" s="1"/>
    </row>
    <row r="2626" spans="1:2" x14ac:dyDescent="0.15">
      <c r="A2626" s="1"/>
      <c r="B2626" s="1"/>
    </row>
    <row r="2627" spans="1:2" x14ac:dyDescent="0.15">
      <c r="A2627" s="1"/>
      <c r="B2627" s="1"/>
    </row>
    <row r="2628" spans="1:2" x14ac:dyDescent="0.15">
      <c r="A2628" s="1"/>
      <c r="B2628" s="1"/>
    </row>
    <row r="2629" spans="1:2" x14ac:dyDescent="0.15">
      <c r="A2629" s="1"/>
      <c r="B2629" s="1"/>
    </row>
    <row r="2630" spans="1:2" x14ac:dyDescent="0.15">
      <c r="A2630" s="1"/>
      <c r="B2630" s="1"/>
    </row>
    <row r="2631" spans="1:2" x14ac:dyDescent="0.15">
      <c r="A2631" s="1"/>
      <c r="B2631" s="1"/>
    </row>
    <row r="2632" spans="1:2" x14ac:dyDescent="0.15">
      <c r="A2632" s="1"/>
      <c r="B2632" s="1"/>
    </row>
    <row r="2633" spans="1:2" x14ac:dyDescent="0.15">
      <c r="A2633" s="1"/>
      <c r="B2633" s="1"/>
    </row>
    <row r="2634" spans="1:2" x14ac:dyDescent="0.15">
      <c r="A2634" s="1"/>
      <c r="B2634" s="1"/>
    </row>
    <row r="2635" spans="1:2" x14ac:dyDescent="0.15">
      <c r="A2635" s="1"/>
      <c r="B2635" s="1"/>
    </row>
    <row r="2636" spans="1:2" x14ac:dyDescent="0.15">
      <c r="A2636" s="1"/>
      <c r="B2636" s="1"/>
    </row>
    <row r="2637" spans="1:2" x14ac:dyDescent="0.15">
      <c r="A2637" s="1"/>
      <c r="B2637" s="1"/>
    </row>
    <row r="2638" spans="1:2" x14ac:dyDescent="0.15">
      <c r="A2638" s="1"/>
      <c r="B2638" s="1"/>
    </row>
    <row r="2639" spans="1:2" x14ac:dyDescent="0.15">
      <c r="A2639" s="1"/>
      <c r="B2639" s="1"/>
    </row>
    <row r="2640" spans="1:2" x14ac:dyDescent="0.15">
      <c r="A2640" s="1"/>
      <c r="B2640" s="1"/>
    </row>
    <row r="2641" spans="1:2" x14ac:dyDescent="0.15">
      <c r="A2641" s="1"/>
      <c r="B2641" s="1"/>
    </row>
    <row r="2642" spans="1:2" x14ac:dyDescent="0.15">
      <c r="A2642" s="1"/>
      <c r="B2642" s="1"/>
    </row>
    <row r="2643" spans="1:2" x14ac:dyDescent="0.15">
      <c r="A2643" s="1"/>
      <c r="B2643" s="1"/>
    </row>
    <row r="2644" spans="1:2" x14ac:dyDescent="0.15">
      <c r="A2644" s="1"/>
      <c r="B2644" s="1"/>
    </row>
    <row r="2645" spans="1:2" x14ac:dyDescent="0.15">
      <c r="A2645" s="1"/>
      <c r="B2645" s="1"/>
    </row>
    <row r="2646" spans="1:2" x14ac:dyDescent="0.15">
      <c r="A2646" s="1"/>
      <c r="B2646" s="1"/>
    </row>
    <row r="2647" spans="1:2" x14ac:dyDescent="0.15">
      <c r="A2647" s="1"/>
      <c r="B2647" s="1"/>
    </row>
    <row r="2648" spans="1:2" x14ac:dyDescent="0.15">
      <c r="A2648" s="1"/>
      <c r="B2648" s="1"/>
    </row>
    <row r="2649" spans="1:2" x14ac:dyDescent="0.15">
      <c r="A2649" s="1"/>
      <c r="B2649" s="1"/>
    </row>
    <row r="2650" spans="1:2" x14ac:dyDescent="0.15">
      <c r="A2650" s="1"/>
      <c r="B2650" s="1"/>
    </row>
    <row r="2651" spans="1:2" x14ac:dyDescent="0.15">
      <c r="A2651" s="1"/>
      <c r="B2651" s="1"/>
    </row>
    <row r="2652" spans="1:2" x14ac:dyDescent="0.15">
      <c r="A2652" s="1"/>
      <c r="B2652" s="1"/>
    </row>
    <row r="2653" spans="1:2" x14ac:dyDescent="0.15">
      <c r="A2653" s="1"/>
      <c r="B2653" s="1"/>
    </row>
    <row r="2654" spans="1:2" x14ac:dyDescent="0.15">
      <c r="A2654" s="1"/>
      <c r="B2654" s="1"/>
    </row>
    <row r="2655" spans="1:2" x14ac:dyDescent="0.15">
      <c r="A2655" s="1"/>
      <c r="B2655" s="1"/>
    </row>
    <row r="2656" spans="1:2" x14ac:dyDescent="0.15">
      <c r="A2656" s="1"/>
      <c r="B2656" s="1"/>
    </row>
    <row r="2657" spans="1:2" x14ac:dyDescent="0.15">
      <c r="A2657" s="1"/>
      <c r="B2657" s="1"/>
    </row>
    <row r="2658" spans="1:2" x14ac:dyDescent="0.15">
      <c r="A2658" s="1"/>
      <c r="B2658" s="1"/>
    </row>
    <row r="2659" spans="1:2" x14ac:dyDescent="0.15">
      <c r="A2659" s="1"/>
      <c r="B2659" s="1"/>
    </row>
    <row r="2660" spans="1:2" x14ac:dyDescent="0.15">
      <c r="A2660" s="1"/>
      <c r="B2660" s="1"/>
    </row>
    <row r="2661" spans="1:2" x14ac:dyDescent="0.15">
      <c r="A2661" s="1"/>
      <c r="B2661" s="1"/>
    </row>
    <row r="2662" spans="1:2" x14ac:dyDescent="0.15">
      <c r="A2662" s="1"/>
      <c r="B2662" s="1"/>
    </row>
    <row r="2663" spans="1:2" x14ac:dyDescent="0.15">
      <c r="A2663" s="1"/>
      <c r="B2663" s="1"/>
    </row>
    <row r="2664" spans="1:2" x14ac:dyDescent="0.15">
      <c r="A2664" s="1"/>
      <c r="B2664" s="1"/>
    </row>
    <row r="2665" spans="1:2" x14ac:dyDescent="0.15">
      <c r="A2665" s="1"/>
      <c r="B2665" s="1"/>
    </row>
    <row r="2666" spans="1:2" x14ac:dyDescent="0.15">
      <c r="A2666" s="1"/>
      <c r="B2666" s="1"/>
    </row>
    <row r="2667" spans="1:2" x14ac:dyDescent="0.15">
      <c r="A2667" s="1"/>
      <c r="B2667" s="1"/>
    </row>
    <row r="2668" spans="1:2" x14ac:dyDescent="0.15">
      <c r="A2668" s="1"/>
      <c r="B2668" s="1"/>
    </row>
    <row r="2669" spans="1:2" x14ac:dyDescent="0.15">
      <c r="A2669" s="1"/>
      <c r="B2669" s="1"/>
    </row>
    <row r="2670" spans="1:2" x14ac:dyDescent="0.15">
      <c r="A2670" s="1"/>
      <c r="B2670" s="1"/>
    </row>
    <row r="2671" spans="1:2" x14ac:dyDescent="0.15">
      <c r="A2671" s="1"/>
      <c r="B2671" s="1"/>
    </row>
    <row r="2672" spans="1:2" x14ac:dyDescent="0.15">
      <c r="A2672" s="1"/>
      <c r="B2672" s="1"/>
    </row>
    <row r="2673" spans="1:2" x14ac:dyDescent="0.15">
      <c r="A2673" s="1"/>
      <c r="B2673" s="1"/>
    </row>
    <row r="2674" spans="1:2" x14ac:dyDescent="0.15">
      <c r="A2674" s="1"/>
      <c r="B2674" s="1"/>
    </row>
    <row r="2675" spans="1:2" x14ac:dyDescent="0.15">
      <c r="A2675" s="1"/>
      <c r="B2675" s="1"/>
    </row>
    <row r="2676" spans="1:2" x14ac:dyDescent="0.15">
      <c r="A2676" s="1"/>
      <c r="B2676" s="1"/>
    </row>
    <row r="2677" spans="1:2" x14ac:dyDescent="0.15">
      <c r="A2677" s="1"/>
      <c r="B2677" s="1"/>
    </row>
    <row r="2678" spans="1:2" x14ac:dyDescent="0.15">
      <c r="A2678" s="1"/>
      <c r="B2678" s="1"/>
    </row>
    <row r="2679" spans="1:2" x14ac:dyDescent="0.15">
      <c r="A2679" s="1"/>
      <c r="B2679" s="1"/>
    </row>
    <row r="2680" spans="1:2" x14ac:dyDescent="0.15">
      <c r="A2680" s="1"/>
      <c r="B2680" s="1"/>
    </row>
    <row r="2681" spans="1:2" x14ac:dyDescent="0.15">
      <c r="A2681" s="1"/>
      <c r="B2681" s="1"/>
    </row>
    <row r="2682" spans="1:2" x14ac:dyDescent="0.15">
      <c r="A2682" s="1"/>
      <c r="B2682" s="1"/>
    </row>
    <row r="2683" spans="1:2" x14ac:dyDescent="0.15">
      <c r="A2683" s="1"/>
      <c r="B2683" s="1"/>
    </row>
    <row r="2684" spans="1:2" x14ac:dyDescent="0.15">
      <c r="A2684" s="1"/>
      <c r="B2684" s="1"/>
    </row>
    <row r="2685" spans="1:2" x14ac:dyDescent="0.15">
      <c r="A2685" s="1"/>
      <c r="B2685" s="1"/>
    </row>
    <row r="2686" spans="1:2" x14ac:dyDescent="0.15">
      <c r="A2686" s="1"/>
      <c r="B2686" s="1"/>
    </row>
    <row r="2687" spans="1:2" x14ac:dyDescent="0.15">
      <c r="A2687" s="1"/>
      <c r="B2687" s="1"/>
    </row>
    <row r="2688" spans="1:2" x14ac:dyDescent="0.15">
      <c r="A2688" s="1"/>
      <c r="B2688" s="1"/>
    </row>
    <row r="2689" spans="1:2" x14ac:dyDescent="0.15">
      <c r="A2689" s="1"/>
      <c r="B2689" s="1"/>
    </row>
    <row r="2690" spans="1:2" x14ac:dyDescent="0.15">
      <c r="A2690" s="1"/>
      <c r="B2690" s="1"/>
    </row>
    <row r="2691" spans="1:2" x14ac:dyDescent="0.15">
      <c r="A2691" s="1"/>
      <c r="B2691" s="1"/>
    </row>
    <row r="2692" spans="1:2" x14ac:dyDescent="0.15">
      <c r="A2692" s="1"/>
      <c r="B2692" s="1"/>
    </row>
    <row r="2693" spans="1:2" x14ac:dyDescent="0.15">
      <c r="A2693" s="1"/>
      <c r="B2693" s="1"/>
    </row>
    <row r="2694" spans="1:2" x14ac:dyDescent="0.15">
      <c r="A2694" s="1"/>
      <c r="B2694" s="1"/>
    </row>
    <row r="2695" spans="1:2" x14ac:dyDescent="0.15">
      <c r="A2695" s="1"/>
      <c r="B2695" s="1"/>
    </row>
    <row r="2696" spans="1:2" x14ac:dyDescent="0.15">
      <c r="A2696" s="1"/>
      <c r="B2696" s="1"/>
    </row>
    <row r="2697" spans="1:2" x14ac:dyDescent="0.15">
      <c r="A2697" s="1"/>
      <c r="B2697" s="1"/>
    </row>
    <row r="2698" spans="1:2" x14ac:dyDescent="0.15">
      <c r="A2698" s="1"/>
      <c r="B2698" s="1"/>
    </row>
    <row r="2699" spans="1:2" x14ac:dyDescent="0.15">
      <c r="A2699" s="1"/>
      <c r="B2699" s="1"/>
    </row>
    <row r="2700" spans="1:2" x14ac:dyDescent="0.15">
      <c r="A2700" s="1"/>
      <c r="B2700" s="1"/>
    </row>
    <row r="2701" spans="1:2" x14ac:dyDescent="0.15">
      <c r="A2701" s="1"/>
      <c r="B2701" s="1"/>
    </row>
    <row r="2702" spans="1:2" x14ac:dyDescent="0.15">
      <c r="A2702" s="1"/>
      <c r="B2702" s="1"/>
    </row>
    <row r="2703" spans="1:2" x14ac:dyDescent="0.15">
      <c r="A2703" s="1"/>
      <c r="B2703" s="1"/>
    </row>
    <row r="2704" spans="1:2" x14ac:dyDescent="0.15">
      <c r="A2704" s="1"/>
      <c r="B2704" s="1"/>
    </row>
    <row r="2705" spans="1:2" x14ac:dyDescent="0.15">
      <c r="A2705" s="1"/>
      <c r="B2705" s="1"/>
    </row>
    <row r="2706" spans="1:2" x14ac:dyDescent="0.15">
      <c r="A2706" s="1"/>
      <c r="B2706" s="1"/>
    </row>
    <row r="2707" spans="1:2" x14ac:dyDescent="0.15">
      <c r="A2707" s="1"/>
      <c r="B2707" s="1"/>
    </row>
    <row r="2708" spans="1:2" x14ac:dyDescent="0.15">
      <c r="A2708" s="1"/>
      <c r="B2708" s="1"/>
    </row>
    <row r="2709" spans="1:2" x14ac:dyDescent="0.15">
      <c r="A2709" s="1"/>
      <c r="B2709" s="1"/>
    </row>
    <row r="2710" spans="1:2" x14ac:dyDescent="0.15">
      <c r="A2710" s="1"/>
      <c r="B2710" s="1"/>
    </row>
    <row r="2711" spans="1:2" x14ac:dyDescent="0.15">
      <c r="A2711" s="1"/>
      <c r="B2711" s="1"/>
    </row>
    <row r="2712" spans="1:2" x14ac:dyDescent="0.15">
      <c r="A2712" s="1"/>
      <c r="B2712" s="1"/>
    </row>
    <row r="2713" spans="1:2" x14ac:dyDescent="0.15">
      <c r="A2713" s="1"/>
      <c r="B2713" s="1"/>
    </row>
    <row r="2714" spans="1:2" x14ac:dyDescent="0.15">
      <c r="A2714" s="1"/>
      <c r="B2714" s="1"/>
    </row>
    <row r="2715" spans="1:2" x14ac:dyDescent="0.15">
      <c r="A2715" s="1"/>
      <c r="B2715" s="1"/>
    </row>
    <row r="2716" spans="1:2" x14ac:dyDescent="0.15">
      <c r="A2716" s="1"/>
      <c r="B2716" s="1"/>
    </row>
    <row r="2717" spans="1:2" x14ac:dyDescent="0.15">
      <c r="A2717" s="1"/>
      <c r="B2717" s="1"/>
    </row>
    <row r="2718" spans="1:2" x14ac:dyDescent="0.15">
      <c r="A2718" s="1"/>
      <c r="B2718" s="1"/>
    </row>
    <row r="2719" spans="1:2" x14ac:dyDescent="0.15">
      <c r="A2719" s="1"/>
      <c r="B2719" s="1"/>
    </row>
    <row r="2720" spans="1:2" x14ac:dyDescent="0.15">
      <c r="A2720" s="1"/>
      <c r="B2720" s="1"/>
    </row>
    <row r="2721" spans="1:2" x14ac:dyDescent="0.15">
      <c r="A2721" s="1"/>
      <c r="B2721" s="1"/>
    </row>
    <row r="2722" spans="1:2" x14ac:dyDescent="0.15">
      <c r="A2722" s="1"/>
      <c r="B2722" s="1"/>
    </row>
    <row r="2723" spans="1:2" x14ac:dyDescent="0.15">
      <c r="A2723" s="1"/>
      <c r="B2723" s="1"/>
    </row>
    <row r="2724" spans="1:2" x14ac:dyDescent="0.15">
      <c r="A2724" s="1"/>
      <c r="B2724" s="1"/>
    </row>
    <row r="2725" spans="1:2" x14ac:dyDescent="0.15">
      <c r="A2725" s="1"/>
      <c r="B2725" s="1"/>
    </row>
    <row r="2726" spans="1:2" x14ac:dyDescent="0.15">
      <c r="A2726" s="1"/>
      <c r="B2726" s="1"/>
    </row>
    <row r="2727" spans="1:2" x14ac:dyDescent="0.15">
      <c r="A2727" s="1"/>
      <c r="B2727" s="1"/>
    </row>
    <row r="2728" spans="1:2" x14ac:dyDescent="0.15">
      <c r="A2728" s="1"/>
      <c r="B2728" s="1"/>
    </row>
    <row r="2729" spans="1:2" x14ac:dyDescent="0.15">
      <c r="A2729" s="1"/>
      <c r="B2729" s="1"/>
    </row>
    <row r="2730" spans="1:2" x14ac:dyDescent="0.15">
      <c r="A2730" s="1"/>
      <c r="B2730" s="1"/>
    </row>
    <row r="2731" spans="1:2" x14ac:dyDescent="0.15">
      <c r="A2731" s="1"/>
      <c r="B2731" s="1"/>
    </row>
    <row r="2732" spans="1:2" x14ac:dyDescent="0.15">
      <c r="A2732" s="1"/>
      <c r="B2732" s="1"/>
    </row>
    <row r="2733" spans="1:2" x14ac:dyDescent="0.15">
      <c r="A2733" s="1"/>
      <c r="B2733" s="1"/>
    </row>
    <row r="2734" spans="1:2" x14ac:dyDescent="0.15">
      <c r="A2734" s="1"/>
      <c r="B2734" s="1"/>
    </row>
    <row r="2735" spans="1:2" x14ac:dyDescent="0.15">
      <c r="A2735" s="1"/>
      <c r="B2735" s="1"/>
    </row>
    <row r="2736" spans="1:2" x14ac:dyDescent="0.15">
      <c r="A2736" s="1"/>
      <c r="B2736" s="1"/>
    </row>
    <row r="2737" spans="1:2" x14ac:dyDescent="0.15">
      <c r="A2737" s="1"/>
      <c r="B2737" s="1"/>
    </row>
    <row r="2738" spans="1:2" x14ac:dyDescent="0.15">
      <c r="A2738" s="1"/>
      <c r="B2738" s="1"/>
    </row>
    <row r="2739" spans="1:2" x14ac:dyDescent="0.15">
      <c r="A2739" s="1"/>
      <c r="B2739" s="1"/>
    </row>
    <row r="2740" spans="1:2" x14ac:dyDescent="0.15">
      <c r="A2740" s="1"/>
      <c r="B2740" s="1"/>
    </row>
    <row r="2741" spans="1:2" x14ac:dyDescent="0.15">
      <c r="A2741" s="1"/>
      <c r="B2741" s="1"/>
    </row>
    <row r="2742" spans="1:2" x14ac:dyDescent="0.15">
      <c r="A2742" s="1"/>
      <c r="B2742" s="1"/>
    </row>
    <row r="2743" spans="1:2" x14ac:dyDescent="0.15">
      <c r="A2743" s="1"/>
      <c r="B2743" s="1"/>
    </row>
    <row r="2744" spans="1:2" x14ac:dyDescent="0.15">
      <c r="A2744" s="1"/>
      <c r="B2744" s="1"/>
    </row>
    <row r="2745" spans="1:2" x14ac:dyDescent="0.15">
      <c r="A2745" s="1"/>
      <c r="B2745" s="1"/>
    </row>
    <row r="2746" spans="1:2" x14ac:dyDescent="0.15">
      <c r="A2746" s="1"/>
      <c r="B2746" s="1"/>
    </row>
    <row r="2747" spans="1:2" x14ac:dyDescent="0.15">
      <c r="A2747" s="1"/>
      <c r="B2747" s="1"/>
    </row>
    <row r="2748" spans="1:2" x14ac:dyDescent="0.15">
      <c r="A2748" s="1"/>
      <c r="B2748" s="1"/>
    </row>
    <row r="2749" spans="1:2" x14ac:dyDescent="0.15">
      <c r="A2749" s="1"/>
      <c r="B2749" s="1"/>
    </row>
    <row r="2750" spans="1:2" x14ac:dyDescent="0.15">
      <c r="A2750" s="1"/>
      <c r="B2750" s="1"/>
    </row>
    <row r="2751" spans="1:2" x14ac:dyDescent="0.15">
      <c r="A2751" s="1"/>
      <c r="B2751" s="1"/>
    </row>
    <row r="2752" spans="1:2" x14ac:dyDescent="0.15">
      <c r="A2752" s="1"/>
      <c r="B2752" s="1"/>
    </row>
    <row r="2753" spans="1:2" x14ac:dyDescent="0.15">
      <c r="A2753" s="1"/>
      <c r="B2753" s="1"/>
    </row>
    <row r="2754" spans="1:2" x14ac:dyDescent="0.15">
      <c r="A2754" s="1"/>
      <c r="B2754" s="1"/>
    </row>
    <row r="2755" spans="1:2" x14ac:dyDescent="0.15">
      <c r="A2755" s="1"/>
      <c r="B2755" s="1"/>
    </row>
    <row r="2756" spans="1:2" x14ac:dyDescent="0.15">
      <c r="A2756" s="1"/>
      <c r="B2756" s="1"/>
    </row>
    <row r="2757" spans="1:2" x14ac:dyDescent="0.15">
      <c r="A2757" s="1"/>
      <c r="B2757" s="1"/>
    </row>
    <row r="2758" spans="1:2" x14ac:dyDescent="0.15">
      <c r="A2758" s="1"/>
      <c r="B2758" s="1"/>
    </row>
    <row r="2759" spans="1:2" x14ac:dyDescent="0.15">
      <c r="A2759" s="1"/>
      <c r="B2759" s="1"/>
    </row>
    <row r="2760" spans="1:2" x14ac:dyDescent="0.15">
      <c r="A2760" s="1"/>
      <c r="B2760" s="1"/>
    </row>
    <row r="2761" spans="1:2" x14ac:dyDescent="0.15">
      <c r="A2761" s="1"/>
      <c r="B2761" s="1"/>
    </row>
    <row r="2762" spans="1:2" x14ac:dyDescent="0.15">
      <c r="A2762" s="1"/>
      <c r="B2762" s="1"/>
    </row>
    <row r="2763" spans="1:2" x14ac:dyDescent="0.15">
      <c r="A2763" s="1"/>
      <c r="B2763" s="1"/>
    </row>
    <row r="2764" spans="1:2" x14ac:dyDescent="0.15">
      <c r="A2764" s="1"/>
      <c r="B2764" s="1"/>
    </row>
    <row r="2765" spans="1:2" x14ac:dyDescent="0.15">
      <c r="A2765" s="1"/>
      <c r="B2765" s="1"/>
    </row>
    <row r="2766" spans="1:2" x14ac:dyDescent="0.15">
      <c r="A2766" s="1"/>
      <c r="B2766" s="1"/>
    </row>
    <row r="2767" spans="1:2" x14ac:dyDescent="0.15">
      <c r="A2767" s="1"/>
      <c r="B2767" s="1"/>
    </row>
    <row r="2768" spans="1:2" x14ac:dyDescent="0.15">
      <c r="A2768" s="1"/>
      <c r="B2768" s="1"/>
    </row>
    <row r="2769" spans="1:2" x14ac:dyDescent="0.15">
      <c r="A2769" s="1"/>
      <c r="B2769" s="1"/>
    </row>
    <row r="2770" spans="1:2" x14ac:dyDescent="0.15">
      <c r="A2770" s="1"/>
      <c r="B2770" s="1"/>
    </row>
    <row r="2771" spans="1:2" x14ac:dyDescent="0.15">
      <c r="A2771" s="1"/>
      <c r="B2771" s="1"/>
    </row>
    <row r="2772" spans="1:2" x14ac:dyDescent="0.15">
      <c r="A2772" s="1"/>
      <c r="B2772" s="1"/>
    </row>
    <row r="2773" spans="1:2" x14ac:dyDescent="0.15">
      <c r="A2773" s="1"/>
      <c r="B2773" s="1"/>
    </row>
    <row r="2774" spans="1:2" x14ac:dyDescent="0.15">
      <c r="A2774" s="1"/>
      <c r="B2774" s="1"/>
    </row>
    <row r="2775" spans="1:2" x14ac:dyDescent="0.15">
      <c r="A2775" s="1"/>
      <c r="B2775" s="1"/>
    </row>
    <row r="2776" spans="1:2" x14ac:dyDescent="0.15">
      <c r="A2776" s="1"/>
      <c r="B2776" s="1"/>
    </row>
    <row r="2777" spans="1:2" x14ac:dyDescent="0.15">
      <c r="A2777" s="1"/>
      <c r="B2777" s="1"/>
    </row>
    <row r="2778" spans="1:2" x14ac:dyDescent="0.15">
      <c r="A2778" s="1"/>
      <c r="B2778" s="1"/>
    </row>
    <row r="2779" spans="1:2" x14ac:dyDescent="0.15">
      <c r="A2779" s="1"/>
      <c r="B2779" s="1"/>
    </row>
    <row r="2780" spans="1:2" x14ac:dyDescent="0.15">
      <c r="A2780" s="1"/>
      <c r="B2780" s="1"/>
    </row>
    <row r="2781" spans="1:2" x14ac:dyDescent="0.15">
      <c r="A2781" s="1"/>
      <c r="B2781" s="1"/>
    </row>
    <row r="2782" spans="1:2" x14ac:dyDescent="0.15">
      <c r="A2782" s="1"/>
      <c r="B2782" s="1"/>
    </row>
    <row r="2783" spans="1:2" x14ac:dyDescent="0.15">
      <c r="A2783" s="1"/>
      <c r="B2783" s="1"/>
    </row>
    <row r="2784" spans="1:2" x14ac:dyDescent="0.15">
      <c r="A2784" s="1"/>
      <c r="B2784" s="1"/>
    </row>
    <row r="2785" spans="1:2" x14ac:dyDescent="0.15">
      <c r="A2785" s="1"/>
      <c r="B2785" s="1"/>
    </row>
    <row r="2786" spans="1:2" x14ac:dyDescent="0.15">
      <c r="A2786" s="1"/>
      <c r="B2786" s="1"/>
    </row>
    <row r="2787" spans="1:2" x14ac:dyDescent="0.15">
      <c r="A2787" s="1"/>
      <c r="B2787" s="1"/>
    </row>
    <row r="2788" spans="1:2" x14ac:dyDescent="0.15">
      <c r="A2788" s="1"/>
      <c r="B2788" s="1"/>
    </row>
    <row r="2789" spans="1:2" x14ac:dyDescent="0.15">
      <c r="A2789" s="1"/>
      <c r="B2789" s="1"/>
    </row>
    <row r="2790" spans="1:2" x14ac:dyDescent="0.15">
      <c r="A2790" s="1"/>
      <c r="B2790" s="1"/>
    </row>
    <row r="2791" spans="1:2" x14ac:dyDescent="0.15">
      <c r="A2791" s="1"/>
      <c r="B2791" s="1"/>
    </row>
    <row r="2792" spans="1:2" x14ac:dyDescent="0.15">
      <c r="A2792" s="1"/>
      <c r="B2792" s="1"/>
    </row>
    <row r="2793" spans="1:2" x14ac:dyDescent="0.15">
      <c r="A2793" s="1"/>
      <c r="B2793" s="1"/>
    </row>
    <row r="2794" spans="1:2" x14ac:dyDescent="0.15">
      <c r="A2794" s="1"/>
      <c r="B2794" s="1"/>
    </row>
    <row r="2795" spans="1:2" x14ac:dyDescent="0.15">
      <c r="A2795" s="1"/>
      <c r="B2795" s="1"/>
    </row>
    <row r="2796" spans="1:2" x14ac:dyDescent="0.15">
      <c r="A2796" s="1"/>
      <c r="B2796" s="1"/>
    </row>
    <row r="2797" spans="1:2" x14ac:dyDescent="0.15">
      <c r="A2797" s="1"/>
      <c r="B2797" s="1"/>
    </row>
    <row r="2798" spans="1:2" x14ac:dyDescent="0.15">
      <c r="A2798" s="1"/>
      <c r="B2798" s="1"/>
    </row>
    <row r="2799" spans="1:2" x14ac:dyDescent="0.15">
      <c r="A2799" s="1"/>
      <c r="B2799" s="1"/>
    </row>
    <row r="2800" spans="1:2" x14ac:dyDescent="0.15">
      <c r="A2800" s="1"/>
      <c r="B2800" s="1"/>
    </row>
    <row r="2801" spans="1:2" x14ac:dyDescent="0.15">
      <c r="A2801" s="1"/>
      <c r="B2801" s="1"/>
    </row>
    <row r="2802" spans="1:2" x14ac:dyDescent="0.15">
      <c r="A2802" s="1"/>
      <c r="B2802" s="1"/>
    </row>
    <row r="2803" spans="1:2" x14ac:dyDescent="0.15">
      <c r="A2803" s="1"/>
      <c r="B2803" s="1"/>
    </row>
    <row r="2804" spans="1:2" x14ac:dyDescent="0.15">
      <c r="A2804" s="1"/>
      <c r="B2804" s="1"/>
    </row>
    <row r="2805" spans="1:2" x14ac:dyDescent="0.15">
      <c r="A2805" s="1"/>
      <c r="B2805" s="1"/>
    </row>
    <row r="2806" spans="1:2" x14ac:dyDescent="0.15">
      <c r="A2806" s="1"/>
      <c r="B2806" s="1"/>
    </row>
    <row r="2807" spans="1:2" x14ac:dyDescent="0.15">
      <c r="A2807" s="1"/>
      <c r="B2807" s="1"/>
    </row>
    <row r="2808" spans="1:2" x14ac:dyDescent="0.15">
      <c r="A2808" s="1"/>
      <c r="B2808" s="1"/>
    </row>
    <row r="2809" spans="1:2" x14ac:dyDescent="0.15">
      <c r="A2809" s="1"/>
      <c r="B2809" s="1"/>
    </row>
    <row r="2810" spans="1:2" x14ac:dyDescent="0.15">
      <c r="A2810" s="1"/>
      <c r="B2810" s="1"/>
    </row>
    <row r="2811" spans="1:2" x14ac:dyDescent="0.15">
      <c r="A2811" s="1"/>
      <c r="B2811" s="1"/>
    </row>
    <row r="2812" spans="1:2" x14ac:dyDescent="0.15">
      <c r="A2812" s="1"/>
      <c r="B2812" s="1"/>
    </row>
    <row r="2813" spans="1:2" x14ac:dyDescent="0.15">
      <c r="A2813" s="1"/>
      <c r="B2813" s="1"/>
    </row>
    <row r="2814" spans="1:2" x14ac:dyDescent="0.15">
      <c r="A2814" s="1"/>
      <c r="B2814" s="1"/>
    </row>
    <row r="2815" spans="1:2" x14ac:dyDescent="0.15">
      <c r="A2815" s="1"/>
      <c r="B2815" s="1"/>
    </row>
    <row r="2816" spans="1:2" x14ac:dyDescent="0.15">
      <c r="A2816" s="1"/>
      <c r="B2816" s="1"/>
    </row>
    <row r="2817" spans="1:2" x14ac:dyDescent="0.15">
      <c r="A2817" s="1"/>
      <c r="B2817" s="1"/>
    </row>
    <row r="2818" spans="1:2" x14ac:dyDescent="0.15">
      <c r="A2818" s="1"/>
      <c r="B2818" s="1"/>
    </row>
    <row r="2819" spans="1:2" x14ac:dyDescent="0.15">
      <c r="A2819" s="1"/>
      <c r="B2819" s="1"/>
    </row>
    <row r="2820" spans="1:2" x14ac:dyDescent="0.15">
      <c r="A2820" s="1"/>
      <c r="B2820" s="1"/>
    </row>
    <row r="2821" spans="1:2" x14ac:dyDescent="0.15">
      <c r="A2821" s="1"/>
      <c r="B2821" s="1"/>
    </row>
    <row r="2822" spans="1:2" x14ac:dyDescent="0.15">
      <c r="A2822" s="1"/>
      <c r="B2822" s="1"/>
    </row>
    <row r="2823" spans="1:2" x14ac:dyDescent="0.15">
      <c r="A2823" s="1"/>
      <c r="B2823" s="1"/>
    </row>
    <row r="2824" spans="1:2" x14ac:dyDescent="0.15">
      <c r="A2824" s="1"/>
      <c r="B2824" s="1"/>
    </row>
    <row r="2825" spans="1:2" x14ac:dyDescent="0.15">
      <c r="A2825" s="1"/>
      <c r="B2825" s="1"/>
    </row>
    <row r="2826" spans="1:2" x14ac:dyDescent="0.15">
      <c r="A2826" s="1"/>
      <c r="B2826" s="1"/>
    </row>
    <row r="2827" spans="1:2" x14ac:dyDescent="0.15">
      <c r="A2827" s="1"/>
      <c r="B2827" s="1"/>
    </row>
    <row r="2828" spans="1:2" x14ac:dyDescent="0.15">
      <c r="A2828" s="1"/>
      <c r="B2828" s="1"/>
    </row>
    <row r="2829" spans="1:2" x14ac:dyDescent="0.15">
      <c r="A2829" s="1"/>
      <c r="B2829" s="1"/>
    </row>
    <row r="2830" spans="1:2" x14ac:dyDescent="0.15">
      <c r="A2830" s="1"/>
      <c r="B2830" s="1"/>
    </row>
    <row r="2831" spans="1:2" x14ac:dyDescent="0.15">
      <c r="A2831" s="1"/>
      <c r="B2831" s="1"/>
    </row>
    <row r="2832" spans="1:2" x14ac:dyDescent="0.15">
      <c r="A2832" s="1"/>
      <c r="B2832" s="1"/>
    </row>
    <row r="2833" spans="1:2" x14ac:dyDescent="0.15">
      <c r="A2833" s="1"/>
      <c r="B2833" s="1"/>
    </row>
    <row r="2834" spans="1:2" x14ac:dyDescent="0.15">
      <c r="A2834" s="1"/>
      <c r="B2834" s="1"/>
    </row>
    <row r="2835" spans="1:2" x14ac:dyDescent="0.15">
      <c r="A2835" s="1"/>
      <c r="B2835" s="1"/>
    </row>
    <row r="2836" spans="1:2" x14ac:dyDescent="0.15">
      <c r="A2836" s="1"/>
      <c r="B2836" s="1"/>
    </row>
    <row r="2837" spans="1:2" x14ac:dyDescent="0.15">
      <c r="A2837" s="1"/>
      <c r="B2837" s="1"/>
    </row>
    <row r="2838" spans="1:2" x14ac:dyDescent="0.15">
      <c r="A2838" s="1"/>
      <c r="B2838" s="1"/>
    </row>
    <row r="2839" spans="1:2" x14ac:dyDescent="0.15">
      <c r="A2839" s="1"/>
      <c r="B2839" s="1"/>
    </row>
    <row r="2840" spans="1:2" x14ac:dyDescent="0.15">
      <c r="A2840" s="1"/>
      <c r="B2840" s="1"/>
    </row>
    <row r="2841" spans="1:2" x14ac:dyDescent="0.15">
      <c r="A2841" s="1"/>
      <c r="B2841" s="1"/>
    </row>
    <row r="2842" spans="1:2" x14ac:dyDescent="0.15">
      <c r="A2842" s="1"/>
      <c r="B2842" s="1"/>
    </row>
    <row r="2843" spans="1:2" x14ac:dyDescent="0.15">
      <c r="A2843" s="1"/>
      <c r="B2843" s="1"/>
    </row>
    <row r="2844" spans="1:2" x14ac:dyDescent="0.15">
      <c r="A2844" s="1"/>
      <c r="B2844" s="1"/>
    </row>
    <row r="2845" spans="1:2" x14ac:dyDescent="0.15">
      <c r="A2845" s="1"/>
      <c r="B2845" s="1"/>
    </row>
    <row r="2846" spans="1:2" x14ac:dyDescent="0.15">
      <c r="A2846" s="1"/>
      <c r="B2846" s="1"/>
    </row>
    <row r="2847" spans="1:2" x14ac:dyDescent="0.15">
      <c r="A2847" s="1"/>
      <c r="B2847" s="1"/>
    </row>
    <row r="2848" spans="1:2" x14ac:dyDescent="0.15">
      <c r="A2848" s="1"/>
      <c r="B2848" s="1"/>
    </row>
    <row r="2849" spans="1:2" x14ac:dyDescent="0.15">
      <c r="A2849" s="1"/>
      <c r="B2849" s="1"/>
    </row>
    <row r="2850" spans="1:2" x14ac:dyDescent="0.15">
      <c r="A2850" s="1"/>
      <c r="B2850" s="1"/>
    </row>
    <row r="2851" spans="1:2" x14ac:dyDescent="0.15">
      <c r="A2851" s="1"/>
      <c r="B2851" s="1"/>
    </row>
    <row r="2852" spans="1:2" x14ac:dyDescent="0.15">
      <c r="A2852" s="1"/>
      <c r="B2852" s="1"/>
    </row>
    <row r="2853" spans="1:2" x14ac:dyDescent="0.15">
      <c r="A2853" s="1"/>
      <c r="B2853" s="1"/>
    </row>
    <row r="2854" spans="1:2" x14ac:dyDescent="0.15">
      <c r="A2854" s="1"/>
      <c r="B2854" s="1"/>
    </row>
    <row r="2855" spans="1:2" x14ac:dyDescent="0.15">
      <c r="A2855" s="1"/>
      <c r="B2855" s="1"/>
    </row>
    <row r="2856" spans="1:2" x14ac:dyDescent="0.15">
      <c r="A2856" s="1"/>
      <c r="B2856" s="1"/>
    </row>
    <row r="2857" spans="1:2" x14ac:dyDescent="0.15">
      <c r="A2857" s="1"/>
      <c r="B2857" s="1"/>
    </row>
    <row r="2858" spans="1:2" x14ac:dyDescent="0.15">
      <c r="A2858" s="1"/>
      <c r="B2858" s="1"/>
    </row>
    <row r="2859" spans="1:2" x14ac:dyDescent="0.15">
      <c r="A2859" s="1"/>
      <c r="B2859" s="1"/>
    </row>
    <row r="2860" spans="1:2" x14ac:dyDescent="0.15">
      <c r="A2860" s="1"/>
      <c r="B2860" s="1"/>
    </row>
    <row r="2861" spans="1:2" x14ac:dyDescent="0.15">
      <c r="A2861" s="1"/>
      <c r="B2861" s="1"/>
    </row>
    <row r="2862" spans="1:2" x14ac:dyDescent="0.15">
      <c r="A2862" s="1"/>
      <c r="B2862" s="1"/>
    </row>
    <row r="2863" spans="1:2" x14ac:dyDescent="0.15">
      <c r="A2863" s="1"/>
      <c r="B2863" s="1"/>
    </row>
    <row r="2864" spans="1:2" x14ac:dyDescent="0.15">
      <c r="A2864" s="1"/>
      <c r="B2864" s="1"/>
    </row>
    <row r="2865" spans="1:2" x14ac:dyDescent="0.15">
      <c r="A2865" s="1"/>
      <c r="B2865" s="1"/>
    </row>
    <row r="2866" spans="1:2" x14ac:dyDescent="0.15">
      <c r="A2866" s="1"/>
      <c r="B2866" s="1"/>
    </row>
    <row r="2867" spans="1:2" x14ac:dyDescent="0.15">
      <c r="A2867" s="1"/>
      <c r="B2867" s="1"/>
    </row>
    <row r="2868" spans="1:2" x14ac:dyDescent="0.15">
      <c r="A2868" s="1"/>
      <c r="B2868" s="1"/>
    </row>
    <row r="2869" spans="1:2" x14ac:dyDescent="0.15">
      <c r="A2869" s="1"/>
      <c r="B2869" s="1"/>
    </row>
    <row r="2870" spans="1:2" x14ac:dyDescent="0.15">
      <c r="A2870" s="1"/>
      <c r="B2870" s="1"/>
    </row>
    <row r="2871" spans="1:2" x14ac:dyDescent="0.15">
      <c r="A2871" s="1"/>
      <c r="B2871" s="1"/>
    </row>
    <row r="2872" spans="1:2" x14ac:dyDescent="0.15">
      <c r="A2872" s="1"/>
      <c r="B2872" s="1"/>
    </row>
    <row r="2873" spans="1:2" x14ac:dyDescent="0.15">
      <c r="A2873" s="1"/>
      <c r="B2873" s="1"/>
    </row>
    <row r="2874" spans="1:2" x14ac:dyDescent="0.15">
      <c r="A2874" s="1"/>
      <c r="B2874" s="1"/>
    </row>
    <row r="2875" spans="1:2" x14ac:dyDescent="0.15">
      <c r="A2875" s="1"/>
      <c r="B2875" s="1"/>
    </row>
    <row r="2876" spans="1:2" x14ac:dyDescent="0.15">
      <c r="A2876" s="1"/>
      <c r="B2876" s="1"/>
    </row>
    <row r="2877" spans="1:2" x14ac:dyDescent="0.15">
      <c r="A2877" s="1"/>
      <c r="B2877" s="1"/>
    </row>
    <row r="2878" spans="1:2" x14ac:dyDescent="0.15">
      <c r="A2878" s="1"/>
      <c r="B2878" s="1"/>
    </row>
    <row r="2879" spans="1:2" x14ac:dyDescent="0.15">
      <c r="A2879" s="1"/>
      <c r="B2879" s="1"/>
    </row>
    <row r="2880" spans="1:2" x14ac:dyDescent="0.15">
      <c r="A2880" s="1"/>
      <c r="B2880" s="1"/>
    </row>
    <row r="2881" spans="1:2" x14ac:dyDescent="0.15">
      <c r="A2881" s="1"/>
      <c r="B2881" s="1"/>
    </row>
    <row r="2882" spans="1:2" x14ac:dyDescent="0.15">
      <c r="A2882" s="1"/>
      <c r="B2882" s="1"/>
    </row>
    <row r="2883" spans="1:2" x14ac:dyDescent="0.15">
      <c r="A2883" s="1"/>
      <c r="B2883" s="1"/>
    </row>
    <row r="2884" spans="1:2" x14ac:dyDescent="0.15">
      <c r="A2884" s="1"/>
      <c r="B2884" s="1"/>
    </row>
    <row r="2885" spans="1:2" x14ac:dyDescent="0.15">
      <c r="A2885" s="1"/>
      <c r="B2885" s="1"/>
    </row>
    <row r="2886" spans="1:2" x14ac:dyDescent="0.15">
      <c r="A2886" s="1"/>
      <c r="B2886" s="1"/>
    </row>
    <row r="2887" spans="1:2" x14ac:dyDescent="0.15">
      <c r="A2887" s="1"/>
      <c r="B2887" s="1"/>
    </row>
    <row r="2888" spans="1:2" x14ac:dyDescent="0.15">
      <c r="A2888" s="1"/>
      <c r="B2888" s="1"/>
    </row>
    <row r="2889" spans="1:2" x14ac:dyDescent="0.15">
      <c r="A2889" s="1"/>
      <c r="B2889" s="1"/>
    </row>
    <row r="2890" spans="1:2" x14ac:dyDescent="0.15">
      <c r="A2890" s="1"/>
      <c r="B2890" s="1"/>
    </row>
    <row r="2891" spans="1:2" x14ac:dyDescent="0.15">
      <c r="A2891" s="1"/>
      <c r="B2891" s="1"/>
    </row>
    <row r="2892" spans="1:2" x14ac:dyDescent="0.15">
      <c r="A2892" s="1"/>
      <c r="B2892" s="1"/>
    </row>
    <row r="2893" spans="1:2" x14ac:dyDescent="0.15">
      <c r="A2893" s="1"/>
      <c r="B2893" s="1"/>
    </row>
    <row r="2894" spans="1:2" x14ac:dyDescent="0.15">
      <c r="A2894" s="1"/>
      <c r="B2894" s="1"/>
    </row>
    <row r="2895" spans="1:2" x14ac:dyDescent="0.15">
      <c r="A2895" s="1"/>
      <c r="B2895" s="1"/>
    </row>
    <row r="2896" spans="1:2" x14ac:dyDescent="0.15">
      <c r="A2896" s="1"/>
      <c r="B2896" s="1"/>
    </row>
    <row r="2897" spans="1:2" x14ac:dyDescent="0.15">
      <c r="A2897" s="1"/>
      <c r="B2897" s="1"/>
    </row>
    <row r="2898" spans="1:2" x14ac:dyDescent="0.15">
      <c r="A2898" s="1"/>
      <c r="B2898" s="1"/>
    </row>
    <row r="2899" spans="1:2" x14ac:dyDescent="0.15">
      <c r="A2899" s="1"/>
      <c r="B2899" s="1"/>
    </row>
    <row r="2900" spans="1:2" x14ac:dyDescent="0.15">
      <c r="A2900" s="1"/>
      <c r="B2900" s="1"/>
    </row>
    <row r="2901" spans="1:2" x14ac:dyDescent="0.15">
      <c r="A2901" s="1"/>
      <c r="B2901" s="1"/>
    </row>
    <row r="2902" spans="1:2" x14ac:dyDescent="0.15">
      <c r="A2902" s="1"/>
      <c r="B2902" s="1"/>
    </row>
    <row r="2903" spans="1:2" x14ac:dyDescent="0.15">
      <c r="A2903" s="1"/>
      <c r="B2903" s="1"/>
    </row>
    <row r="2904" spans="1:2" x14ac:dyDescent="0.15">
      <c r="A2904" s="1"/>
      <c r="B2904" s="1"/>
    </row>
    <row r="2905" spans="1:2" x14ac:dyDescent="0.15">
      <c r="A2905" s="1"/>
      <c r="B2905" s="1"/>
    </row>
    <row r="2906" spans="1:2" x14ac:dyDescent="0.15">
      <c r="A2906" s="1"/>
      <c r="B2906" s="1"/>
    </row>
    <row r="2907" spans="1:2" x14ac:dyDescent="0.15">
      <c r="A2907" s="1"/>
      <c r="B2907" s="1"/>
    </row>
    <row r="2908" spans="1:2" x14ac:dyDescent="0.15">
      <c r="A2908" s="1"/>
      <c r="B2908" s="1"/>
    </row>
    <row r="2909" spans="1:2" x14ac:dyDescent="0.15">
      <c r="A2909" s="1"/>
      <c r="B2909" s="1"/>
    </row>
    <row r="2910" spans="1:2" x14ac:dyDescent="0.15">
      <c r="A2910" s="1"/>
      <c r="B2910" s="1"/>
    </row>
    <row r="2911" spans="1:2" x14ac:dyDescent="0.15">
      <c r="A2911" s="1"/>
      <c r="B2911" s="1"/>
    </row>
    <row r="2912" spans="1:2" x14ac:dyDescent="0.15">
      <c r="A2912" s="1"/>
      <c r="B2912" s="1"/>
    </row>
    <row r="2913" spans="1:2" x14ac:dyDescent="0.15">
      <c r="A2913" s="1"/>
      <c r="B2913" s="1"/>
    </row>
    <row r="2914" spans="1:2" x14ac:dyDescent="0.15">
      <c r="A2914" s="1"/>
      <c r="B2914" s="1"/>
    </row>
    <row r="2915" spans="1:2" x14ac:dyDescent="0.15">
      <c r="A2915" s="1"/>
      <c r="B2915" s="1"/>
    </row>
    <row r="2916" spans="1:2" x14ac:dyDescent="0.15">
      <c r="A2916" s="1"/>
      <c r="B2916" s="1"/>
    </row>
    <row r="2917" spans="1:2" x14ac:dyDescent="0.15">
      <c r="A2917" s="1"/>
      <c r="B2917" s="1"/>
    </row>
    <row r="2918" spans="1:2" x14ac:dyDescent="0.15">
      <c r="A2918" s="1"/>
      <c r="B2918" s="1"/>
    </row>
    <row r="2919" spans="1:2" x14ac:dyDescent="0.15">
      <c r="A2919" s="1"/>
      <c r="B2919" s="1"/>
    </row>
    <row r="2920" spans="1:2" x14ac:dyDescent="0.15">
      <c r="A2920" s="1"/>
      <c r="B2920" s="1"/>
    </row>
    <row r="2921" spans="1:2" x14ac:dyDescent="0.15">
      <c r="A2921" s="1"/>
      <c r="B2921" s="1"/>
    </row>
    <row r="2922" spans="1:2" x14ac:dyDescent="0.15">
      <c r="A2922" s="1"/>
      <c r="B2922" s="1"/>
    </row>
    <row r="2923" spans="1:2" x14ac:dyDescent="0.15">
      <c r="A2923" s="1"/>
      <c r="B2923" s="1"/>
    </row>
    <row r="2924" spans="1:2" x14ac:dyDescent="0.15">
      <c r="A2924" s="1"/>
      <c r="B2924" s="1"/>
    </row>
    <row r="2925" spans="1:2" x14ac:dyDescent="0.15">
      <c r="A2925" s="1"/>
      <c r="B2925" s="1"/>
    </row>
    <row r="2926" spans="1:2" x14ac:dyDescent="0.15">
      <c r="A2926" s="1"/>
      <c r="B2926" s="1"/>
    </row>
    <row r="2927" spans="1:2" x14ac:dyDescent="0.15">
      <c r="A2927" s="1"/>
      <c r="B2927" s="1"/>
    </row>
    <row r="2928" spans="1:2" x14ac:dyDescent="0.15">
      <c r="A2928" s="1"/>
      <c r="B2928" s="1"/>
    </row>
    <row r="2929" spans="1:2" x14ac:dyDescent="0.15">
      <c r="A2929" s="1"/>
      <c r="B2929" s="1"/>
    </row>
    <row r="2930" spans="1:2" x14ac:dyDescent="0.15">
      <c r="A2930" s="1"/>
      <c r="B2930" s="1"/>
    </row>
    <row r="2931" spans="1:2" x14ac:dyDescent="0.15">
      <c r="A2931" s="1"/>
      <c r="B2931" s="1"/>
    </row>
    <row r="2932" spans="1:2" x14ac:dyDescent="0.15">
      <c r="A2932" s="1"/>
      <c r="B2932" s="1"/>
    </row>
    <row r="2933" spans="1:2" x14ac:dyDescent="0.15">
      <c r="A2933" s="1"/>
      <c r="B2933" s="1"/>
    </row>
    <row r="2934" spans="1:2" x14ac:dyDescent="0.15">
      <c r="A2934" s="1"/>
      <c r="B2934" s="1"/>
    </row>
    <row r="2935" spans="1:2" x14ac:dyDescent="0.15">
      <c r="A2935" s="1"/>
      <c r="B2935" s="1"/>
    </row>
    <row r="2936" spans="1:2" x14ac:dyDescent="0.15">
      <c r="A2936" s="1"/>
      <c r="B2936" s="1"/>
    </row>
    <row r="2937" spans="1:2" x14ac:dyDescent="0.15">
      <c r="A2937" s="1"/>
      <c r="B2937" s="1"/>
    </row>
    <row r="2938" spans="1:2" x14ac:dyDescent="0.15">
      <c r="A2938" s="1"/>
      <c r="B2938" s="1"/>
    </row>
    <row r="2939" spans="1:2" x14ac:dyDescent="0.15">
      <c r="A2939" s="1"/>
      <c r="B2939" s="1"/>
    </row>
    <row r="2940" spans="1:2" x14ac:dyDescent="0.15">
      <c r="A2940" s="1"/>
      <c r="B2940" s="1"/>
    </row>
    <row r="2941" spans="1:2" x14ac:dyDescent="0.15">
      <c r="A2941" s="1"/>
      <c r="B2941" s="1"/>
    </row>
    <row r="2942" spans="1:2" x14ac:dyDescent="0.15">
      <c r="A2942" s="1"/>
      <c r="B2942" s="1"/>
    </row>
    <row r="2943" spans="1:2" x14ac:dyDescent="0.15">
      <c r="A2943" s="1"/>
      <c r="B2943" s="1"/>
    </row>
    <row r="2944" spans="1:2" x14ac:dyDescent="0.15">
      <c r="A2944" s="1"/>
      <c r="B2944" s="1"/>
    </row>
    <row r="2945" spans="1:2" x14ac:dyDescent="0.15">
      <c r="A2945" s="1"/>
      <c r="B2945" s="1"/>
    </row>
    <row r="2946" spans="1:2" x14ac:dyDescent="0.15">
      <c r="A2946" s="1"/>
      <c r="B2946" s="1"/>
    </row>
    <row r="2947" spans="1:2" x14ac:dyDescent="0.15">
      <c r="A2947" s="1"/>
      <c r="B2947" s="1"/>
    </row>
    <row r="2948" spans="1:2" x14ac:dyDescent="0.15">
      <c r="A2948" s="1"/>
      <c r="B2948" s="1"/>
    </row>
    <row r="2949" spans="1:2" x14ac:dyDescent="0.15">
      <c r="A2949" s="1"/>
      <c r="B2949" s="1"/>
    </row>
    <row r="2950" spans="1:2" x14ac:dyDescent="0.15">
      <c r="A2950" s="1"/>
      <c r="B2950" s="1"/>
    </row>
    <row r="2951" spans="1:2" x14ac:dyDescent="0.15">
      <c r="A2951" s="1"/>
      <c r="B2951" s="1"/>
    </row>
    <row r="2952" spans="1:2" x14ac:dyDescent="0.15">
      <c r="A2952" s="1"/>
      <c r="B2952" s="1"/>
    </row>
    <row r="2953" spans="1:2" x14ac:dyDescent="0.15">
      <c r="A2953" s="1"/>
      <c r="B2953" s="1"/>
    </row>
    <row r="2954" spans="1:2" x14ac:dyDescent="0.15">
      <c r="A2954" s="1"/>
      <c r="B2954" s="1"/>
    </row>
    <row r="2955" spans="1:2" x14ac:dyDescent="0.15">
      <c r="A2955" s="1"/>
      <c r="B2955" s="1"/>
    </row>
    <row r="2956" spans="1:2" x14ac:dyDescent="0.15">
      <c r="A2956" s="1"/>
      <c r="B2956" s="1"/>
    </row>
    <row r="2957" spans="1:2" x14ac:dyDescent="0.15">
      <c r="A2957" s="1"/>
      <c r="B2957" s="1"/>
    </row>
    <row r="2958" spans="1:2" x14ac:dyDescent="0.15">
      <c r="A2958" s="1"/>
      <c r="B2958" s="1"/>
    </row>
    <row r="2959" spans="1:2" x14ac:dyDescent="0.15">
      <c r="A2959" s="1"/>
      <c r="B2959" s="1"/>
    </row>
    <row r="2960" spans="1:2" x14ac:dyDescent="0.15">
      <c r="A2960" s="1"/>
      <c r="B2960" s="1"/>
    </row>
    <row r="2961" spans="1:2" x14ac:dyDescent="0.15">
      <c r="A2961" s="1"/>
      <c r="B2961" s="1"/>
    </row>
    <row r="2962" spans="1:2" x14ac:dyDescent="0.15">
      <c r="A2962" s="1"/>
      <c r="B2962" s="1"/>
    </row>
    <row r="2963" spans="1:2" x14ac:dyDescent="0.15">
      <c r="A2963" s="1"/>
      <c r="B2963" s="1"/>
    </row>
    <row r="2964" spans="1:2" x14ac:dyDescent="0.15">
      <c r="A2964" s="1"/>
      <c r="B2964" s="1"/>
    </row>
    <row r="2965" spans="1:2" x14ac:dyDescent="0.15">
      <c r="A2965" s="1"/>
      <c r="B2965" s="1"/>
    </row>
    <row r="2966" spans="1:2" x14ac:dyDescent="0.15">
      <c r="A2966" s="1"/>
      <c r="B2966" s="1"/>
    </row>
    <row r="2967" spans="1:2" x14ac:dyDescent="0.15">
      <c r="A2967" s="1"/>
      <c r="B2967" s="1"/>
    </row>
    <row r="2968" spans="1:2" x14ac:dyDescent="0.15">
      <c r="A2968" s="1"/>
      <c r="B2968" s="1"/>
    </row>
    <row r="2969" spans="1:2" x14ac:dyDescent="0.15">
      <c r="A2969" s="1"/>
      <c r="B2969" s="1"/>
    </row>
    <row r="2970" spans="1:2" x14ac:dyDescent="0.15">
      <c r="A2970" s="1"/>
      <c r="B2970" s="1"/>
    </row>
    <row r="2971" spans="1:2" x14ac:dyDescent="0.15">
      <c r="A2971" s="1"/>
      <c r="B2971" s="1"/>
    </row>
    <row r="2972" spans="1:2" x14ac:dyDescent="0.15">
      <c r="A2972" s="1"/>
      <c r="B2972" s="1"/>
    </row>
    <row r="2973" spans="1:2" x14ac:dyDescent="0.15">
      <c r="A2973" s="1"/>
      <c r="B2973" s="1"/>
    </row>
    <row r="2974" spans="1:2" x14ac:dyDescent="0.15">
      <c r="A2974" s="1"/>
      <c r="B2974" s="1"/>
    </row>
    <row r="2975" spans="1:2" x14ac:dyDescent="0.15">
      <c r="A2975" s="1"/>
      <c r="B2975" s="1"/>
    </row>
    <row r="2976" spans="1:2" x14ac:dyDescent="0.15">
      <c r="A2976" s="1"/>
      <c r="B2976" s="1"/>
    </row>
    <row r="2977" spans="1:2" x14ac:dyDescent="0.15">
      <c r="A2977" s="1"/>
      <c r="B2977" s="1"/>
    </row>
    <row r="2978" spans="1:2" x14ac:dyDescent="0.15">
      <c r="A2978" s="1"/>
      <c r="B2978" s="1"/>
    </row>
    <row r="2979" spans="1:2" x14ac:dyDescent="0.15">
      <c r="A2979" s="1"/>
      <c r="B2979" s="1"/>
    </row>
    <row r="2980" spans="1:2" x14ac:dyDescent="0.15">
      <c r="A2980" s="1"/>
      <c r="B2980" s="1"/>
    </row>
    <row r="2981" spans="1:2" x14ac:dyDescent="0.15">
      <c r="A2981" s="1"/>
      <c r="B2981" s="1"/>
    </row>
    <row r="2982" spans="1:2" x14ac:dyDescent="0.15">
      <c r="A2982" s="1"/>
      <c r="B2982" s="1"/>
    </row>
    <row r="2983" spans="1:2" x14ac:dyDescent="0.15">
      <c r="A2983" s="1"/>
      <c r="B2983" s="1"/>
    </row>
    <row r="2984" spans="1:2" x14ac:dyDescent="0.15">
      <c r="A2984" s="1"/>
      <c r="B2984" s="1"/>
    </row>
    <row r="2985" spans="1:2" x14ac:dyDescent="0.15">
      <c r="A2985" s="1"/>
      <c r="B2985" s="1"/>
    </row>
    <row r="2986" spans="1:2" x14ac:dyDescent="0.15">
      <c r="A2986" s="1"/>
      <c r="B2986" s="1"/>
    </row>
    <row r="2987" spans="1:2" x14ac:dyDescent="0.15">
      <c r="A2987" s="1"/>
      <c r="B2987" s="1"/>
    </row>
    <row r="2988" spans="1:2" x14ac:dyDescent="0.15">
      <c r="A2988" s="1"/>
      <c r="B2988" s="1"/>
    </row>
    <row r="2989" spans="1:2" x14ac:dyDescent="0.15">
      <c r="A2989" s="1"/>
      <c r="B2989" s="1"/>
    </row>
    <row r="2990" spans="1:2" x14ac:dyDescent="0.15">
      <c r="A2990" s="1"/>
      <c r="B2990" s="1"/>
    </row>
    <row r="2991" spans="1:2" x14ac:dyDescent="0.15">
      <c r="A2991" s="1"/>
      <c r="B2991" s="1"/>
    </row>
    <row r="2992" spans="1:2" x14ac:dyDescent="0.15">
      <c r="A2992" s="1"/>
      <c r="B2992" s="1"/>
    </row>
    <row r="2993" spans="1:2" x14ac:dyDescent="0.15">
      <c r="A2993" s="1"/>
      <c r="B2993" s="1"/>
    </row>
    <row r="2994" spans="1:2" x14ac:dyDescent="0.15">
      <c r="A2994" s="1"/>
      <c r="B2994" s="1"/>
    </row>
    <row r="2995" spans="1:2" x14ac:dyDescent="0.15">
      <c r="A2995" s="1"/>
      <c r="B2995" s="1"/>
    </row>
    <row r="2996" spans="1:2" x14ac:dyDescent="0.15">
      <c r="A2996" s="1"/>
      <c r="B2996" s="1"/>
    </row>
    <row r="2997" spans="1:2" x14ac:dyDescent="0.15">
      <c r="A2997" s="1"/>
      <c r="B2997" s="1"/>
    </row>
    <row r="2998" spans="1:2" x14ac:dyDescent="0.15">
      <c r="A2998" s="1"/>
      <c r="B2998" s="1"/>
    </row>
    <row r="2999" spans="1:2" x14ac:dyDescent="0.15">
      <c r="A2999" s="1"/>
      <c r="B2999" s="1"/>
    </row>
    <row r="3000" spans="1:2" x14ac:dyDescent="0.15">
      <c r="A3000" s="1"/>
      <c r="B3000" s="1"/>
    </row>
    <row r="3001" spans="1:2" x14ac:dyDescent="0.15">
      <c r="A3001" s="1"/>
      <c r="B3001" s="1"/>
    </row>
    <row r="3002" spans="1:2" x14ac:dyDescent="0.15">
      <c r="A3002" s="1"/>
      <c r="B3002" s="1"/>
    </row>
    <row r="3003" spans="1:2" x14ac:dyDescent="0.15">
      <c r="A3003" s="1"/>
      <c r="B3003" s="1"/>
    </row>
    <row r="3004" spans="1:2" x14ac:dyDescent="0.15">
      <c r="A3004" s="1"/>
      <c r="B3004" s="1"/>
    </row>
    <row r="3005" spans="1:2" x14ac:dyDescent="0.15">
      <c r="A3005" s="1"/>
      <c r="B3005" s="1"/>
    </row>
    <row r="3006" spans="1:2" x14ac:dyDescent="0.15">
      <c r="A3006" s="1"/>
      <c r="B3006" s="1"/>
    </row>
    <row r="3007" spans="1:2" x14ac:dyDescent="0.15">
      <c r="A3007" s="1"/>
      <c r="B3007" s="1"/>
    </row>
    <row r="3008" spans="1:2" x14ac:dyDescent="0.15">
      <c r="A3008" s="1"/>
      <c r="B3008" s="1"/>
    </row>
    <row r="3009" spans="1:2" x14ac:dyDescent="0.15">
      <c r="A3009" s="1"/>
      <c r="B3009" s="1"/>
    </row>
    <row r="3010" spans="1:2" x14ac:dyDescent="0.15">
      <c r="A3010" s="1"/>
      <c r="B3010" s="1"/>
    </row>
    <row r="3011" spans="1:2" x14ac:dyDescent="0.15">
      <c r="A3011" s="1"/>
      <c r="B3011" s="1"/>
    </row>
    <row r="3012" spans="1:2" x14ac:dyDescent="0.15">
      <c r="A3012" s="1"/>
      <c r="B3012" s="1"/>
    </row>
    <row r="3013" spans="1:2" x14ac:dyDescent="0.15">
      <c r="A3013" s="1"/>
      <c r="B3013" s="1"/>
    </row>
    <row r="3014" spans="1:2" x14ac:dyDescent="0.15">
      <c r="A3014" s="1"/>
      <c r="B3014" s="1"/>
    </row>
    <row r="3015" spans="1:2" x14ac:dyDescent="0.15">
      <c r="A3015" s="1"/>
      <c r="B3015" s="1"/>
    </row>
    <row r="3016" spans="1:2" x14ac:dyDescent="0.15">
      <c r="A3016" s="1"/>
      <c r="B3016" s="1"/>
    </row>
    <row r="3017" spans="1:2" x14ac:dyDescent="0.15">
      <c r="A3017" s="1"/>
      <c r="B3017" s="1"/>
    </row>
    <row r="3018" spans="1:2" x14ac:dyDescent="0.15">
      <c r="A3018" s="1"/>
      <c r="B3018" s="1"/>
    </row>
    <row r="3019" spans="1:2" x14ac:dyDescent="0.15">
      <c r="A3019" s="1"/>
      <c r="B3019" s="1"/>
    </row>
    <row r="3020" spans="1:2" x14ac:dyDescent="0.15">
      <c r="A3020" s="1"/>
      <c r="B3020" s="1"/>
    </row>
    <row r="3021" spans="1:2" x14ac:dyDescent="0.15">
      <c r="A3021" s="1"/>
      <c r="B3021" s="1"/>
    </row>
    <row r="3022" spans="1:2" x14ac:dyDescent="0.15">
      <c r="A3022" s="1"/>
      <c r="B3022" s="1"/>
    </row>
    <row r="3023" spans="1:2" x14ac:dyDescent="0.15">
      <c r="A3023" s="1"/>
      <c r="B3023" s="1"/>
    </row>
    <row r="3024" spans="1:2" x14ac:dyDescent="0.15">
      <c r="A3024" s="1"/>
      <c r="B3024" s="1"/>
    </row>
    <row r="3025" spans="1:2" x14ac:dyDescent="0.15">
      <c r="A3025" s="1"/>
      <c r="B3025" s="1"/>
    </row>
    <row r="3026" spans="1:2" x14ac:dyDescent="0.15">
      <c r="A3026" s="1"/>
      <c r="B3026" s="1"/>
    </row>
    <row r="3027" spans="1:2" x14ac:dyDescent="0.15">
      <c r="A3027" s="1"/>
      <c r="B3027" s="1"/>
    </row>
    <row r="3028" spans="1:2" x14ac:dyDescent="0.15">
      <c r="A3028" s="1"/>
      <c r="B3028" s="1"/>
    </row>
    <row r="3029" spans="1:2" x14ac:dyDescent="0.15">
      <c r="A3029" s="1"/>
      <c r="B3029" s="1"/>
    </row>
    <row r="3030" spans="1:2" x14ac:dyDescent="0.15">
      <c r="A3030" s="1"/>
      <c r="B3030" s="1"/>
    </row>
    <row r="3031" spans="1:2" x14ac:dyDescent="0.15">
      <c r="A3031" s="1"/>
      <c r="B3031" s="1"/>
    </row>
    <row r="3032" spans="1:2" x14ac:dyDescent="0.15">
      <c r="A3032" s="1"/>
      <c r="B3032" s="1"/>
    </row>
    <row r="3033" spans="1:2" x14ac:dyDescent="0.15">
      <c r="A3033" s="1"/>
      <c r="B3033" s="1"/>
    </row>
    <row r="3034" spans="1:2" x14ac:dyDescent="0.15">
      <c r="A3034" s="1"/>
      <c r="B3034" s="1"/>
    </row>
    <row r="3035" spans="1:2" x14ac:dyDescent="0.15">
      <c r="A3035" s="1"/>
      <c r="B3035" s="1"/>
    </row>
    <row r="3036" spans="1:2" x14ac:dyDescent="0.15">
      <c r="A3036" s="1"/>
      <c r="B3036" s="1"/>
    </row>
    <row r="3037" spans="1:2" x14ac:dyDescent="0.15">
      <c r="A3037" s="1"/>
      <c r="B3037" s="1"/>
    </row>
    <row r="3038" spans="1:2" x14ac:dyDescent="0.15">
      <c r="A3038" s="1"/>
      <c r="B3038" s="1"/>
    </row>
    <row r="3039" spans="1:2" x14ac:dyDescent="0.15">
      <c r="A3039" s="1"/>
      <c r="B3039" s="1"/>
    </row>
    <row r="3040" spans="1:2" x14ac:dyDescent="0.15">
      <c r="A3040" s="1"/>
      <c r="B3040" s="1"/>
    </row>
    <row r="3041" spans="1:2" x14ac:dyDescent="0.15">
      <c r="A3041" s="1"/>
      <c r="B3041" s="1"/>
    </row>
    <row r="3042" spans="1:2" x14ac:dyDescent="0.15">
      <c r="A3042" s="1"/>
      <c r="B3042" s="1"/>
    </row>
    <row r="3043" spans="1:2" x14ac:dyDescent="0.15">
      <c r="A3043" s="1"/>
      <c r="B3043" s="1"/>
    </row>
    <row r="3044" spans="1:2" x14ac:dyDescent="0.15">
      <c r="A3044" s="1"/>
      <c r="B3044" s="1"/>
    </row>
    <row r="3045" spans="1:2" x14ac:dyDescent="0.15">
      <c r="A3045" s="1"/>
      <c r="B3045" s="1"/>
    </row>
    <row r="3046" spans="1:2" x14ac:dyDescent="0.15">
      <c r="A3046" s="1"/>
      <c r="B3046" s="1"/>
    </row>
    <row r="3047" spans="1:2" x14ac:dyDescent="0.15">
      <c r="A3047" s="1"/>
      <c r="B3047" s="1"/>
    </row>
    <row r="3048" spans="1:2" x14ac:dyDescent="0.15">
      <c r="A3048" s="1"/>
      <c r="B3048" s="1"/>
    </row>
    <row r="3049" spans="1:2" x14ac:dyDescent="0.15">
      <c r="A3049" s="1"/>
      <c r="B3049" s="1"/>
    </row>
    <row r="3050" spans="1:2" x14ac:dyDescent="0.15">
      <c r="A3050" s="1"/>
      <c r="B3050" s="1"/>
    </row>
    <row r="3051" spans="1:2" x14ac:dyDescent="0.15">
      <c r="A3051" s="1"/>
      <c r="B3051" s="1"/>
    </row>
    <row r="3052" spans="1:2" x14ac:dyDescent="0.15">
      <c r="A3052" s="1"/>
      <c r="B3052" s="1"/>
    </row>
    <row r="3053" spans="1:2" x14ac:dyDescent="0.15">
      <c r="A3053" s="1"/>
      <c r="B3053" s="1"/>
    </row>
    <row r="3054" spans="1:2" x14ac:dyDescent="0.15">
      <c r="A3054" s="1"/>
      <c r="B3054" s="1"/>
    </row>
    <row r="3055" spans="1:2" x14ac:dyDescent="0.15">
      <c r="A3055" s="1"/>
      <c r="B3055" s="1"/>
    </row>
    <row r="3056" spans="1:2" x14ac:dyDescent="0.15">
      <c r="A3056" s="1"/>
      <c r="B3056" s="1"/>
    </row>
    <row r="3057" spans="1:2" x14ac:dyDescent="0.15">
      <c r="A3057" s="1"/>
      <c r="B3057" s="1"/>
    </row>
    <row r="3058" spans="1:2" x14ac:dyDescent="0.15">
      <c r="A3058" s="1"/>
      <c r="B3058" s="1"/>
    </row>
    <row r="3059" spans="1:2" x14ac:dyDescent="0.15">
      <c r="A3059" s="1"/>
      <c r="B3059" s="1"/>
    </row>
    <row r="3060" spans="1:2" x14ac:dyDescent="0.15">
      <c r="A3060" s="1"/>
      <c r="B3060" s="1"/>
    </row>
    <row r="3061" spans="1:2" x14ac:dyDescent="0.15">
      <c r="A3061" s="1"/>
      <c r="B3061" s="1"/>
    </row>
    <row r="3062" spans="1:2" x14ac:dyDescent="0.15">
      <c r="A3062" s="1"/>
      <c r="B3062" s="1"/>
    </row>
    <row r="3063" spans="1:2" x14ac:dyDescent="0.15">
      <c r="A3063" s="1"/>
      <c r="B3063" s="1"/>
    </row>
    <row r="3064" spans="1:2" x14ac:dyDescent="0.15">
      <c r="A3064" s="1"/>
      <c r="B3064" s="1"/>
    </row>
    <row r="3065" spans="1:2" x14ac:dyDescent="0.15">
      <c r="A3065" s="1"/>
      <c r="B3065" s="1"/>
    </row>
    <row r="3066" spans="1:2" x14ac:dyDescent="0.15">
      <c r="A3066" s="1"/>
      <c r="B3066" s="1"/>
    </row>
    <row r="3067" spans="1:2" x14ac:dyDescent="0.15">
      <c r="A3067" s="1"/>
      <c r="B3067" s="1"/>
    </row>
    <row r="3068" spans="1:2" x14ac:dyDescent="0.15">
      <c r="A3068" s="1"/>
      <c r="B3068" s="1"/>
    </row>
    <row r="3069" spans="1:2" x14ac:dyDescent="0.15">
      <c r="A3069" s="1"/>
      <c r="B3069" s="1"/>
    </row>
    <row r="3070" spans="1:2" x14ac:dyDescent="0.15">
      <c r="A3070" s="1"/>
      <c r="B3070" s="1"/>
    </row>
    <row r="3071" spans="1:2" x14ac:dyDescent="0.15">
      <c r="A3071" s="1"/>
      <c r="B3071" s="1"/>
    </row>
    <row r="3072" spans="1:2" x14ac:dyDescent="0.15">
      <c r="A3072" s="1"/>
      <c r="B3072" s="1"/>
    </row>
    <row r="3073" spans="1:2" x14ac:dyDescent="0.15">
      <c r="A3073" s="1"/>
      <c r="B3073" s="1"/>
    </row>
    <row r="3074" spans="1:2" x14ac:dyDescent="0.15">
      <c r="A3074" s="1"/>
      <c r="B3074" s="1"/>
    </row>
    <row r="3075" spans="1:2" x14ac:dyDescent="0.15">
      <c r="A3075" s="1"/>
      <c r="B3075" s="1"/>
    </row>
    <row r="3076" spans="1:2" x14ac:dyDescent="0.15">
      <c r="A3076" s="1"/>
      <c r="B3076" s="1"/>
    </row>
    <row r="3077" spans="1:2" x14ac:dyDescent="0.15">
      <c r="A3077" s="1"/>
      <c r="B3077" s="1"/>
    </row>
    <row r="3078" spans="1:2" x14ac:dyDescent="0.15">
      <c r="A3078" s="1"/>
      <c r="B3078" s="1"/>
    </row>
    <row r="3079" spans="1:2" x14ac:dyDescent="0.15">
      <c r="A3079" s="1"/>
      <c r="B3079" s="1"/>
    </row>
    <row r="3080" spans="1:2" x14ac:dyDescent="0.15">
      <c r="A3080" s="1"/>
      <c r="B3080" s="1"/>
    </row>
    <row r="3081" spans="1:2" x14ac:dyDescent="0.15">
      <c r="A3081" s="1"/>
      <c r="B3081" s="1"/>
    </row>
    <row r="3082" spans="1:2" x14ac:dyDescent="0.15">
      <c r="A3082" s="1"/>
      <c r="B3082" s="1"/>
    </row>
    <row r="3083" spans="1:2" x14ac:dyDescent="0.15">
      <c r="A3083" s="1"/>
      <c r="B3083" s="1"/>
    </row>
    <row r="3084" spans="1:2" x14ac:dyDescent="0.15">
      <c r="A3084" s="1"/>
      <c r="B3084" s="1"/>
    </row>
    <row r="3085" spans="1:2" x14ac:dyDescent="0.15">
      <c r="A3085" s="1"/>
      <c r="B3085" s="1"/>
    </row>
    <row r="3086" spans="1:2" x14ac:dyDescent="0.15">
      <c r="A3086" s="1"/>
      <c r="B3086" s="1"/>
    </row>
    <row r="3087" spans="1:2" x14ac:dyDescent="0.15">
      <c r="A3087" s="1"/>
      <c r="B3087" s="1"/>
    </row>
    <row r="3088" spans="1:2" x14ac:dyDescent="0.15">
      <c r="A3088" s="1"/>
      <c r="B3088" s="1"/>
    </row>
    <row r="3089" spans="1:2" x14ac:dyDescent="0.15">
      <c r="A3089" s="1"/>
      <c r="B3089" s="1"/>
    </row>
    <row r="3090" spans="1:2" x14ac:dyDescent="0.15">
      <c r="A3090" s="1"/>
      <c r="B3090" s="1"/>
    </row>
    <row r="3091" spans="1:2" x14ac:dyDescent="0.15">
      <c r="A3091" s="1"/>
      <c r="B3091" s="1"/>
    </row>
    <row r="3092" spans="1:2" x14ac:dyDescent="0.15">
      <c r="A3092" s="1"/>
      <c r="B3092" s="1"/>
    </row>
    <row r="3093" spans="1:2" x14ac:dyDescent="0.15">
      <c r="A3093" s="1"/>
      <c r="B3093" s="1"/>
    </row>
    <row r="3094" spans="1:2" x14ac:dyDescent="0.15">
      <c r="A3094" s="1"/>
      <c r="B3094" s="1"/>
    </row>
    <row r="3095" spans="1:2" x14ac:dyDescent="0.15">
      <c r="A3095" s="1"/>
      <c r="B3095" s="1"/>
    </row>
    <row r="3096" spans="1:2" x14ac:dyDescent="0.15">
      <c r="A3096" s="1"/>
      <c r="B3096" s="1"/>
    </row>
    <row r="3097" spans="1:2" x14ac:dyDescent="0.15">
      <c r="A3097" s="1"/>
      <c r="B3097" s="1"/>
    </row>
    <row r="3098" spans="1:2" x14ac:dyDescent="0.15">
      <c r="A3098" s="1"/>
      <c r="B3098" s="1"/>
    </row>
    <row r="3099" spans="1:2" x14ac:dyDescent="0.15">
      <c r="A3099" s="1"/>
      <c r="B3099" s="1"/>
    </row>
    <row r="3100" spans="1:2" x14ac:dyDescent="0.15">
      <c r="A3100" s="1"/>
      <c r="B3100" s="1"/>
    </row>
    <row r="3101" spans="1:2" x14ac:dyDescent="0.15">
      <c r="A3101" s="1"/>
      <c r="B3101" s="1"/>
    </row>
    <row r="3102" spans="1:2" x14ac:dyDescent="0.15">
      <c r="A3102" s="1"/>
      <c r="B3102" s="1"/>
    </row>
    <row r="3103" spans="1:2" x14ac:dyDescent="0.15">
      <c r="A3103" s="1"/>
      <c r="B3103" s="1"/>
    </row>
    <row r="3104" spans="1:2" x14ac:dyDescent="0.15">
      <c r="A3104" s="1"/>
      <c r="B3104" s="1"/>
    </row>
    <row r="3105" spans="1:2" x14ac:dyDescent="0.15">
      <c r="A3105" s="1"/>
      <c r="B3105" s="1"/>
    </row>
    <row r="3106" spans="1:2" x14ac:dyDescent="0.15">
      <c r="A3106" s="1"/>
      <c r="B3106" s="1"/>
    </row>
    <row r="3107" spans="1:2" x14ac:dyDescent="0.15">
      <c r="A3107" s="1"/>
      <c r="B3107" s="1"/>
    </row>
    <row r="3108" spans="1:2" x14ac:dyDescent="0.15">
      <c r="A3108" s="1"/>
      <c r="B3108" s="1"/>
    </row>
    <row r="3109" spans="1:2" x14ac:dyDescent="0.15">
      <c r="A3109" s="1"/>
      <c r="B3109" s="1"/>
    </row>
    <row r="3110" spans="1:2" x14ac:dyDescent="0.15">
      <c r="A3110" s="1"/>
      <c r="B3110" s="1"/>
    </row>
    <row r="3111" spans="1:2" x14ac:dyDescent="0.15">
      <c r="A3111" s="1"/>
      <c r="B3111" s="1"/>
    </row>
    <row r="3112" spans="1:2" x14ac:dyDescent="0.15">
      <c r="A3112" s="1"/>
      <c r="B3112" s="1"/>
    </row>
    <row r="3113" spans="1:2" x14ac:dyDescent="0.15">
      <c r="A3113" s="1"/>
      <c r="B3113" s="1"/>
    </row>
    <row r="3114" spans="1:2" x14ac:dyDescent="0.15">
      <c r="A3114" s="1"/>
      <c r="B3114" s="1"/>
    </row>
    <row r="3115" spans="1:2" x14ac:dyDescent="0.15">
      <c r="A3115" s="1"/>
      <c r="B3115" s="1"/>
    </row>
    <row r="3116" spans="1:2" x14ac:dyDescent="0.15">
      <c r="A3116" s="1"/>
      <c r="B3116" s="1"/>
    </row>
    <row r="3117" spans="1:2" x14ac:dyDescent="0.15">
      <c r="A3117" s="1"/>
      <c r="B3117" s="1"/>
    </row>
    <row r="3118" spans="1:2" x14ac:dyDescent="0.15">
      <c r="A3118" s="1"/>
      <c r="B3118" s="1"/>
    </row>
    <row r="3119" spans="1:2" x14ac:dyDescent="0.15">
      <c r="A3119" s="1"/>
      <c r="B3119" s="1"/>
    </row>
    <row r="3120" spans="1:2" x14ac:dyDescent="0.15">
      <c r="A3120" s="1"/>
      <c r="B3120" s="1"/>
    </row>
    <row r="3121" spans="1:2" x14ac:dyDescent="0.15">
      <c r="A3121" s="1"/>
      <c r="B3121" s="1"/>
    </row>
    <row r="3122" spans="1:2" x14ac:dyDescent="0.15">
      <c r="A3122" s="1"/>
      <c r="B3122" s="1"/>
    </row>
    <row r="3123" spans="1:2" x14ac:dyDescent="0.15">
      <c r="A3123" s="1"/>
      <c r="B3123" s="1"/>
    </row>
    <row r="3124" spans="1:2" x14ac:dyDescent="0.15">
      <c r="A3124" s="1"/>
      <c r="B3124" s="1"/>
    </row>
    <row r="3125" spans="1:2" x14ac:dyDescent="0.15">
      <c r="A3125" s="1"/>
      <c r="B3125" s="1"/>
    </row>
    <row r="3126" spans="1:2" x14ac:dyDescent="0.15">
      <c r="A3126" s="1"/>
      <c r="B3126" s="1"/>
    </row>
    <row r="3127" spans="1:2" x14ac:dyDescent="0.15">
      <c r="A3127" s="1"/>
      <c r="B3127" s="1"/>
    </row>
    <row r="3128" spans="1:2" x14ac:dyDescent="0.15">
      <c r="A3128" s="1"/>
      <c r="B3128" s="1"/>
    </row>
    <row r="3129" spans="1:2" x14ac:dyDescent="0.15">
      <c r="A3129" s="1"/>
      <c r="B3129" s="1"/>
    </row>
    <row r="3130" spans="1:2" x14ac:dyDescent="0.15">
      <c r="A3130" s="1"/>
      <c r="B3130" s="1"/>
    </row>
    <row r="3131" spans="1:2" x14ac:dyDescent="0.15">
      <c r="A3131" s="1"/>
      <c r="B3131" s="1"/>
    </row>
    <row r="3132" spans="1:2" x14ac:dyDescent="0.15">
      <c r="A3132" s="1"/>
      <c r="B3132" s="1"/>
    </row>
    <row r="3133" spans="1:2" x14ac:dyDescent="0.15">
      <c r="A3133" s="1"/>
      <c r="B3133" s="1"/>
    </row>
    <row r="3134" spans="1:2" x14ac:dyDescent="0.15">
      <c r="A3134" s="1"/>
      <c r="B3134" s="1"/>
    </row>
    <row r="3135" spans="1:2" x14ac:dyDescent="0.15">
      <c r="A3135" s="1"/>
      <c r="B3135" s="1"/>
    </row>
    <row r="3136" spans="1:2" x14ac:dyDescent="0.15">
      <c r="A3136" s="1"/>
      <c r="B3136" s="1"/>
    </row>
    <row r="3137" spans="1:2" x14ac:dyDescent="0.15">
      <c r="A3137" s="1"/>
      <c r="B3137" s="1"/>
    </row>
    <row r="3138" spans="1:2" x14ac:dyDescent="0.15">
      <c r="A3138" s="1"/>
      <c r="B3138" s="1"/>
    </row>
    <row r="3139" spans="1:2" x14ac:dyDescent="0.15">
      <c r="A3139" s="1"/>
      <c r="B3139" s="1"/>
    </row>
    <row r="3140" spans="1:2" x14ac:dyDescent="0.15">
      <c r="A3140" s="1"/>
      <c r="B3140" s="1"/>
    </row>
    <row r="3141" spans="1:2" x14ac:dyDescent="0.15">
      <c r="A3141" s="1"/>
      <c r="B3141" s="1"/>
    </row>
    <row r="3142" spans="1:2" x14ac:dyDescent="0.15">
      <c r="A3142" s="1"/>
      <c r="B3142" s="1"/>
    </row>
    <row r="3143" spans="1:2" x14ac:dyDescent="0.15">
      <c r="A3143" s="1"/>
      <c r="B3143" s="1"/>
    </row>
    <row r="3144" spans="1:2" x14ac:dyDescent="0.15">
      <c r="A3144" s="1"/>
      <c r="B3144" s="1"/>
    </row>
    <row r="3145" spans="1:2" x14ac:dyDescent="0.15">
      <c r="A3145" s="1"/>
      <c r="B3145" s="1"/>
    </row>
    <row r="3146" spans="1:2" x14ac:dyDescent="0.15">
      <c r="A3146" s="1"/>
      <c r="B3146" s="1"/>
    </row>
    <row r="3147" spans="1:2" x14ac:dyDescent="0.15">
      <c r="A3147" s="1"/>
      <c r="B3147" s="1"/>
    </row>
    <row r="3148" spans="1:2" x14ac:dyDescent="0.15">
      <c r="A3148" s="1"/>
      <c r="B3148" s="1"/>
    </row>
    <row r="3149" spans="1:2" x14ac:dyDescent="0.15">
      <c r="A3149" s="1"/>
      <c r="B3149" s="1"/>
    </row>
    <row r="3150" spans="1:2" x14ac:dyDescent="0.15">
      <c r="A3150" s="1"/>
      <c r="B3150" s="1"/>
    </row>
    <row r="3151" spans="1:2" x14ac:dyDescent="0.15">
      <c r="A3151" s="1"/>
      <c r="B3151" s="1"/>
    </row>
    <row r="3152" spans="1:2" x14ac:dyDescent="0.15">
      <c r="A3152" s="1"/>
      <c r="B3152" s="1"/>
    </row>
    <row r="3153" spans="1:2" x14ac:dyDescent="0.15">
      <c r="A3153" s="1"/>
      <c r="B3153" s="1"/>
    </row>
    <row r="3154" spans="1:2" x14ac:dyDescent="0.15">
      <c r="A3154" s="1"/>
      <c r="B3154" s="1"/>
    </row>
    <row r="3155" spans="1:2" x14ac:dyDescent="0.15">
      <c r="A3155" s="1"/>
      <c r="B3155" s="1"/>
    </row>
    <row r="3156" spans="1:2" x14ac:dyDescent="0.15">
      <c r="A3156" s="1"/>
      <c r="B3156" s="1"/>
    </row>
    <row r="3157" spans="1:2" x14ac:dyDescent="0.15">
      <c r="A3157" s="1"/>
      <c r="B3157" s="1"/>
    </row>
    <row r="3158" spans="1:2" x14ac:dyDescent="0.15">
      <c r="A3158" s="1"/>
      <c r="B3158" s="1"/>
    </row>
    <row r="3159" spans="1:2" x14ac:dyDescent="0.15">
      <c r="A3159" s="1"/>
      <c r="B3159" s="1"/>
    </row>
    <row r="3160" spans="1:2" x14ac:dyDescent="0.15">
      <c r="A3160" s="1"/>
      <c r="B3160" s="1"/>
    </row>
    <row r="3161" spans="1:2" x14ac:dyDescent="0.15">
      <c r="A3161" s="1"/>
      <c r="B3161" s="1"/>
    </row>
    <row r="3162" spans="1:2" x14ac:dyDescent="0.15">
      <c r="A3162" s="1"/>
      <c r="B3162" s="1"/>
    </row>
    <row r="3163" spans="1:2" x14ac:dyDescent="0.15">
      <c r="A3163" s="1"/>
      <c r="B3163" s="1"/>
    </row>
    <row r="3164" spans="1:2" x14ac:dyDescent="0.15">
      <c r="A3164" s="1"/>
      <c r="B3164" s="1"/>
    </row>
    <row r="3165" spans="1:2" x14ac:dyDescent="0.15">
      <c r="A3165" s="1"/>
      <c r="B3165" s="1"/>
    </row>
    <row r="3166" spans="1:2" x14ac:dyDescent="0.15">
      <c r="A3166" s="1"/>
      <c r="B3166" s="1"/>
    </row>
    <row r="3167" spans="1:2" x14ac:dyDescent="0.15">
      <c r="A3167" s="1"/>
      <c r="B3167" s="1"/>
    </row>
    <row r="3168" spans="1:2" x14ac:dyDescent="0.15">
      <c r="A3168" s="1"/>
      <c r="B3168" s="1"/>
    </row>
    <row r="3169" spans="1:2" x14ac:dyDescent="0.15">
      <c r="A3169" s="1"/>
      <c r="B3169" s="1"/>
    </row>
    <row r="3170" spans="1:2" x14ac:dyDescent="0.15">
      <c r="A3170" s="1"/>
      <c r="B3170" s="1"/>
    </row>
    <row r="3171" spans="1:2" x14ac:dyDescent="0.15">
      <c r="A3171" s="1"/>
      <c r="B3171" s="1"/>
    </row>
    <row r="3172" spans="1:2" x14ac:dyDescent="0.15">
      <c r="A3172" s="1"/>
      <c r="B3172" s="1"/>
    </row>
    <row r="3173" spans="1:2" x14ac:dyDescent="0.15">
      <c r="A3173" s="1"/>
      <c r="B3173" s="1"/>
    </row>
    <row r="3174" spans="1:2" x14ac:dyDescent="0.15">
      <c r="A3174" s="1"/>
      <c r="B3174" s="1"/>
    </row>
    <row r="3175" spans="1:2" x14ac:dyDescent="0.15">
      <c r="A3175" s="1"/>
      <c r="B3175" s="1"/>
    </row>
    <row r="3176" spans="1:2" x14ac:dyDescent="0.15">
      <c r="A3176" s="1"/>
      <c r="B3176" s="1"/>
    </row>
    <row r="3177" spans="1:2" x14ac:dyDescent="0.15">
      <c r="A3177" s="1"/>
      <c r="B3177" s="1"/>
    </row>
    <row r="3178" spans="1:2" x14ac:dyDescent="0.15">
      <c r="A3178" s="1"/>
      <c r="B3178" s="1"/>
    </row>
    <row r="3179" spans="1:2" x14ac:dyDescent="0.15">
      <c r="A3179" s="1"/>
      <c r="B3179" s="1"/>
    </row>
    <row r="3180" spans="1:2" x14ac:dyDescent="0.15">
      <c r="A3180" s="1"/>
      <c r="B3180" s="1"/>
    </row>
    <row r="3181" spans="1:2" x14ac:dyDescent="0.15">
      <c r="A3181" s="1"/>
      <c r="B3181" s="1"/>
    </row>
    <row r="3182" spans="1:2" x14ac:dyDescent="0.15">
      <c r="A3182" s="1"/>
      <c r="B3182" s="1"/>
    </row>
    <row r="3183" spans="1:2" x14ac:dyDescent="0.15">
      <c r="A3183" s="1"/>
      <c r="B3183" s="1"/>
    </row>
    <row r="3184" spans="1:2" x14ac:dyDescent="0.15">
      <c r="A3184" s="1"/>
      <c r="B3184" s="1"/>
    </row>
    <row r="3185" spans="1:2" x14ac:dyDescent="0.15">
      <c r="A3185" s="1"/>
      <c r="B3185" s="1"/>
    </row>
    <row r="3186" spans="1:2" x14ac:dyDescent="0.15">
      <c r="A3186" s="1"/>
      <c r="B3186" s="1"/>
    </row>
    <row r="3187" spans="1:2" x14ac:dyDescent="0.15">
      <c r="A3187" s="1"/>
      <c r="B3187" s="1"/>
    </row>
    <row r="3188" spans="1:2" x14ac:dyDescent="0.15">
      <c r="A3188" s="1"/>
      <c r="B3188" s="1"/>
    </row>
    <row r="3189" spans="1:2" x14ac:dyDescent="0.15">
      <c r="A3189" s="1"/>
      <c r="B3189" s="1"/>
    </row>
    <row r="3190" spans="1:2" x14ac:dyDescent="0.15">
      <c r="A3190" s="1"/>
      <c r="B3190" s="1"/>
    </row>
    <row r="3191" spans="1:2" x14ac:dyDescent="0.15">
      <c r="A3191" s="1"/>
      <c r="B3191" s="1"/>
    </row>
    <row r="3192" spans="1:2" x14ac:dyDescent="0.15">
      <c r="A3192" s="1"/>
      <c r="B3192" s="1"/>
    </row>
    <row r="3193" spans="1:2" x14ac:dyDescent="0.15">
      <c r="A3193" s="1"/>
      <c r="B3193" s="1"/>
    </row>
    <row r="3194" spans="1:2" x14ac:dyDescent="0.15">
      <c r="A3194" s="1"/>
      <c r="B3194" s="1"/>
    </row>
    <row r="3195" spans="1:2" x14ac:dyDescent="0.15">
      <c r="A3195" s="1"/>
      <c r="B3195" s="1"/>
    </row>
    <row r="3196" spans="1:2" x14ac:dyDescent="0.15">
      <c r="A3196" s="1"/>
      <c r="B3196" s="1"/>
    </row>
    <row r="3197" spans="1:2" x14ac:dyDescent="0.15">
      <c r="A3197" s="1"/>
      <c r="B3197" s="1"/>
    </row>
    <row r="3198" spans="1:2" x14ac:dyDescent="0.15">
      <c r="A3198" s="1"/>
      <c r="B3198" s="1"/>
    </row>
    <row r="3199" spans="1:2" x14ac:dyDescent="0.15">
      <c r="A3199" s="1"/>
      <c r="B3199" s="1"/>
    </row>
    <row r="3200" spans="1:2" x14ac:dyDescent="0.15">
      <c r="A3200" s="1"/>
      <c r="B3200" s="1"/>
    </row>
    <row r="3201" spans="1:2" x14ac:dyDescent="0.15">
      <c r="A3201" s="1"/>
      <c r="B3201" s="1"/>
    </row>
    <row r="3202" spans="1:2" x14ac:dyDescent="0.15">
      <c r="A3202" s="1"/>
      <c r="B3202" s="1"/>
    </row>
    <row r="3203" spans="1:2" x14ac:dyDescent="0.15">
      <c r="A3203" s="1"/>
      <c r="B3203" s="1"/>
    </row>
    <row r="3204" spans="1:2" x14ac:dyDescent="0.15">
      <c r="A3204" s="1"/>
      <c r="B3204" s="1"/>
    </row>
    <row r="3205" spans="1:2" x14ac:dyDescent="0.15">
      <c r="A3205" s="1"/>
      <c r="B3205" s="1"/>
    </row>
    <row r="3206" spans="1:2" x14ac:dyDescent="0.15">
      <c r="A3206" s="1"/>
      <c r="B3206" s="1"/>
    </row>
    <row r="3207" spans="1:2" x14ac:dyDescent="0.15">
      <c r="A3207" s="1"/>
      <c r="B3207" s="1"/>
    </row>
    <row r="3208" spans="1:2" x14ac:dyDescent="0.15">
      <c r="A3208" s="1"/>
      <c r="B3208" s="1"/>
    </row>
    <row r="3209" spans="1:2" x14ac:dyDescent="0.15">
      <c r="A3209" s="1"/>
      <c r="B3209" s="1"/>
    </row>
    <row r="3210" spans="1:2" x14ac:dyDescent="0.15">
      <c r="A3210" s="1"/>
      <c r="B3210" s="1"/>
    </row>
    <row r="3211" spans="1:2" x14ac:dyDescent="0.15">
      <c r="A3211" s="1"/>
      <c r="B3211" s="1"/>
    </row>
    <row r="3212" spans="1:2" x14ac:dyDescent="0.15">
      <c r="A3212" s="1"/>
      <c r="B3212" s="1"/>
    </row>
    <row r="3213" spans="1:2" x14ac:dyDescent="0.15">
      <c r="A3213" s="1"/>
      <c r="B3213" s="1"/>
    </row>
    <row r="3214" spans="1:2" x14ac:dyDescent="0.15">
      <c r="A3214" s="1"/>
      <c r="B3214" s="1"/>
    </row>
    <row r="3215" spans="1:2" x14ac:dyDescent="0.15">
      <c r="A3215" s="1"/>
      <c r="B3215" s="1"/>
    </row>
    <row r="3216" spans="1:2" x14ac:dyDescent="0.15">
      <c r="A3216" s="1"/>
      <c r="B3216" s="1"/>
    </row>
    <row r="3217" spans="1:2" x14ac:dyDescent="0.15">
      <c r="A3217" s="1"/>
      <c r="B3217" s="1"/>
    </row>
    <row r="3218" spans="1:2" x14ac:dyDescent="0.15">
      <c r="A3218" s="1"/>
      <c r="B3218" s="1"/>
    </row>
    <row r="3219" spans="1:2" x14ac:dyDescent="0.15">
      <c r="A3219" s="1"/>
      <c r="B3219" s="1"/>
    </row>
    <row r="3220" spans="1:2" x14ac:dyDescent="0.15">
      <c r="A3220" s="1"/>
      <c r="B3220" s="1"/>
    </row>
    <row r="3221" spans="1:2" x14ac:dyDescent="0.15">
      <c r="A3221" s="1"/>
      <c r="B3221" s="1"/>
    </row>
    <row r="3222" spans="1:2" x14ac:dyDescent="0.15">
      <c r="A3222" s="1"/>
      <c r="B3222" s="1"/>
    </row>
    <row r="3223" spans="1:2" x14ac:dyDescent="0.15">
      <c r="A3223" s="1"/>
      <c r="B3223" s="1"/>
    </row>
    <row r="3224" spans="1:2" x14ac:dyDescent="0.15">
      <c r="A3224" s="1"/>
      <c r="B3224" s="1"/>
    </row>
    <row r="3225" spans="1:2" x14ac:dyDescent="0.15">
      <c r="A3225" s="1"/>
      <c r="B3225" s="1"/>
    </row>
    <row r="3226" spans="1:2" x14ac:dyDescent="0.15">
      <c r="A3226" s="1"/>
      <c r="B3226" s="1"/>
    </row>
    <row r="3227" spans="1:2" x14ac:dyDescent="0.15">
      <c r="A3227" s="1"/>
      <c r="B3227" s="1"/>
    </row>
    <row r="3228" spans="1:2" x14ac:dyDescent="0.15">
      <c r="A3228" s="1"/>
      <c r="B3228" s="1"/>
    </row>
    <row r="3229" spans="1:2" x14ac:dyDescent="0.15">
      <c r="A3229" s="1"/>
      <c r="B3229" s="1"/>
    </row>
    <row r="3230" spans="1:2" x14ac:dyDescent="0.15">
      <c r="A3230" s="1"/>
      <c r="B3230" s="1"/>
    </row>
    <row r="3231" spans="1:2" x14ac:dyDescent="0.15">
      <c r="A3231" s="1"/>
      <c r="B3231" s="1"/>
    </row>
    <row r="3232" spans="1:2" x14ac:dyDescent="0.15">
      <c r="A3232" s="1"/>
      <c r="B3232" s="1"/>
    </row>
    <row r="3233" spans="1:2" x14ac:dyDescent="0.15">
      <c r="A3233" s="1"/>
      <c r="B3233" s="1"/>
    </row>
    <row r="3234" spans="1:2" x14ac:dyDescent="0.15">
      <c r="A3234" s="1"/>
      <c r="B3234" s="1"/>
    </row>
    <row r="3235" spans="1:2" x14ac:dyDescent="0.15">
      <c r="A3235" s="1"/>
      <c r="B3235" s="1"/>
    </row>
    <row r="3236" spans="1:2" x14ac:dyDescent="0.15">
      <c r="A3236" s="1"/>
      <c r="B3236" s="1"/>
    </row>
    <row r="3237" spans="1:2" x14ac:dyDescent="0.15">
      <c r="A3237" s="1"/>
      <c r="B3237" s="1"/>
    </row>
    <row r="3238" spans="1:2" x14ac:dyDescent="0.15">
      <c r="A3238" s="1"/>
      <c r="B3238" s="1"/>
    </row>
    <row r="3239" spans="1:2" x14ac:dyDescent="0.15">
      <c r="A3239" s="1"/>
      <c r="B3239" s="1"/>
    </row>
    <row r="3240" spans="1:2" x14ac:dyDescent="0.15">
      <c r="A3240" s="1"/>
      <c r="B3240" s="1"/>
    </row>
    <row r="3241" spans="1:2" x14ac:dyDescent="0.15">
      <c r="A3241" s="1"/>
      <c r="B3241" s="1"/>
    </row>
    <row r="3242" spans="1:2" x14ac:dyDescent="0.15">
      <c r="A3242" s="1"/>
      <c r="B3242" s="1"/>
    </row>
    <row r="3243" spans="1:2" x14ac:dyDescent="0.15">
      <c r="A3243" s="1"/>
      <c r="B3243" s="1"/>
    </row>
    <row r="3244" spans="1:2" x14ac:dyDescent="0.15">
      <c r="A3244" s="1"/>
      <c r="B3244" s="1"/>
    </row>
    <row r="3245" spans="1:2" x14ac:dyDescent="0.15">
      <c r="A3245" s="1"/>
      <c r="B3245" s="1"/>
    </row>
    <row r="3246" spans="1:2" x14ac:dyDescent="0.15">
      <c r="A3246" s="1"/>
      <c r="B3246" s="1"/>
    </row>
    <row r="3247" spans="1:2" x14ac:dyDescent="0.15">
      <c r="A3247" s="1"/>
      <c r="B3247" s="1"/>
    </row>
    <row r="3248" spans="1:2" x14ac:dyDescent="0.15">
      <c r="A3248" s="1"/>
      <c r="B3248" s="1"/>
    </row>
    <row r="3249" spans="1:2" x14ac:dyDescent="0.15">
      <c r="A3249" s="1"/>
      <c r="B3249" s="1"/>
    </row>
    <row r="3250" spans="1:2" x14ac:dyDescent="0.15">
      <c r="A3250" s="1"/>
      <c r="B3250" s="1"/>
    </row>
    <row r="3251" spans="1:2" x14ac:dyDescent="0.15">
      <c r="A3251" s="1"/>
      <c r="B3251" s="1"/>
    </row>
    <row r="3252" spans="1:2" x14ac:dyDescent="0.15">
      <c r="A3252" s="1"/>
      <c r="B3252" s="1"/>
    </row>
    <row r="3253" spans="1:2" x14ac:dyDescent="0.15">
      <c r="A3253" s="1"/>
      <c r="B3253" s="1"/>
    </row>
    <row r="3254" spans="1:2" x14ac:dyDescent="0.15">
      <c r="A3254" s="1"/>
      <c r="B3254" s="1"/>
    </row>
    <row r="3255" spans="1:2" x14ac:dyDescent="0.15">
      <c r="A3255" s="1"/>
      <c r="B3255" s="1"/>
    </row>
    <row r="3256" spans="1:2" x14ac:dyDescent="0.15">
      <c r="A3256" s="1"/>
      <c r="B3256" s="1"/>
    </row>
    <row r="3257" spans="1:2" x14ac:dyDescent="0.15">
      <c r="A3257" s="1"/>
      <c r="B3257" s="1"/>
    </row>
    <row r="3258" spans="1:2" x14ac:dyDescent="0.15">
      <c r="A3258" s="1"/>
      <c r="B3258" s="1"/>
    </row>
    <row r="3259" spans="1:2" x14ac:dyDescent="0.15">
      <c r="A3259" s="1"/>
      <c r="B3259" s="1"/>
    </row>
    <row r="3260" spans="1:2" x14ac:dyDescent="0.15">
      <c r="A3260" s="1"/>
      <c r="B3260" s="1"/>
    </row>
    <row r="3261" spans="1:2" x14ac:dyDescent="0.15">
      <c r="A3261" s="1"/>
      <c r="B3261" s="1"/>
    </row>
    <row r="3262" spans="1:2" x14ac:dyDescent="0.15">
      <c r="A3262" s="1"/>
      <c r="B3262" s="1"/>
    </row>
    <row r="3263" spans="1:2" x14ac:dyDescent="0.15">
      <c r="A3263" s="1"/>
      <c r="B3263" s="1"/>
    </row>
    <row r="3264" spans="1:2" x14ac:dyDescent="0.15">
      <c r="A3264" s="1"/>
      <c r="B3264" s="1"/>
    </row>
    <row r="3265" spans="1:2" x14ac:dyDescent="0.15">
      <c r="A3265" s="1"/>
      <c r="B3265" s="1"/>
    </row>
    <row r="3266" spans="1:2" x14ac:dyDescent="0.15">
      <c r="A3266" s="1"/>
      <c r="B3266" s="1"/>
    </row>
    <row r="3267" spans="1:2" x14ac:dyDescent="0.15">
      <c r="A3267" s="1"/>
      <c r="B3267" s="1"/>
    </row>
    <row r="3268" spans="1:2" x14ac:dyDescent="0.15">
      <c r="A3268" s="1"/>
      <c r="B3268" s="1"/>
    </row>
    <row r="3269" spans="1:2" x14ac:dyDescent="0.15">
      <c r="A3269" s="1"/>
      <c r="B3269" s="1"/>
    </row>
    <row r="3270" spans="1:2" x14ac:dyDescent="0.15">
      <c r="A3270" s="1"/>
      <c r="B3270" s="1"/>
    </row>
    <row r="3271" spans="1:2" x14ac:dyDescent="0.15">
      <c r="A3271" s="1"/>
      <c r="B3271" s="1"/>
    </row>
    <row r="3272" spans="1:2" x14ac:dyDescent="0.15">
      <c r="A3272" s="1"/>
      <c r="B3272" s="1"/>
    </row>
    <row r="3273" spans="1:2" x14ac:dyDescent="0.15">
      <c r="A3273" s="1"/>
      <c r="B3273" s="1"/>
    </row>
    <row r="3274" spans="1:2" x14ac:dyDescent="0.15">
      <c r="A3274" s="1"/>
      <c r="B3274" s="1"/>
    </row>
    <row r="3275" spans="1:2" x14ac:dyDescent="0.15">
      <c r="A3275" s="1"/>
      <c r="B3275" s="1"/>
    </row>
    <row r="3276" spans="1:2" x14ac:dyDescent="0.15">
      <c r="A3276" s="1"/>
      <c r="B3276" s="1"/>
    </row>
    <row r="3277" spans="1:2" x14ac:dyDescent="0.15">
      <c r="A3277" s="1"/>
      <c r="B3277" s="1"/>
    </row>
    <row r="3278" spans="1:2" x14ac:dyDescent="0.15">
      <c r="A3278" s="1"/>
      <c r="B3278" s="1"/>
    </row>
    <row r="3279" spans="1:2" x14ac:dyDescent="0.15">
      <c r="A3279" s="1"/>
      <c r="B3279" s="1"/>
    </row>
    <row r="3280" spans="1:2" x14ac:dyDescent="0.15">
      <c r="A3280" s="1"/>
      <c r="B3280" s="1"/>
    </row>
    <row r="3281" spans="1:2" x14ac:dyDescent="0.15">
      <c r="A3281" s="1"/>
      <c r="B3281" s="1"/>
    </row>
    <row r="3282" spans="1:2" x14ac:dyDescent="0.15">
      <c r="A3282" s="1"/>
      <c r="B3282" s="1"/>
    </row>
    <row r="3283" spans="1:2" x14ac:dyDescent="0.15">
      <c r="A3283" s="1"/>
      <c r="B3283" s="1"/>
    </row>
    <row r="3284" spans="1:2" x14ac:dyDescent="0.15">
      <c r="A3284" s="1"/>
      <c r="B3284" s="1"/>
    </row>
    <row r="3285" spans="1:2" x14ac:dyDescent="0.15">
      <c r="A3285" s="1"/>
      <c r="B3285" s="1"/>
    </row>
    <row r="3286" spans="1:2" x14ac:dyDescent="0.15">
      <c r="A3286" s="1"/>
      <c r="B3286" s="1"/>
    </row>
    <row r="3287" spans="1:2" x14ac:dyDescent="0.15">
      <c r="A3287" s="1"/>
      <c r="B3287" s="1"/>
    </row>
    <row r="3288" spans="1:2" x14ac:dyDescent="0.15">
      <c r="A3288" s="1"/>
      <c r="B3288" s="1"/>
    </row>
    <row r="3289" spans="1:2" x14ac:dyDescent="0.15">
      <c r="A3289" s="1"/>
      <c r="B3289" s="1"/>
    </row>
    <row r="3290" spans="1:2" x14ac:dyDescent="0.15">
      <c r="A3290" s="1"/>
      <c r="B3290" s="1"/>
    </row>
    <row r="3291" spans="1:2" x14ac:dyDescent="0.15">
      <c r="A3291" s="1"/>
      <c r="B3291" s="1"/>
    </row>
    <row r="3292" spans="1:2" x14ac:dyDescent="0.15">
      <c r="A3292" s="1"/>
      <c r="B3292" s="1"/>
    </row>
    <row r="3293" spans="1:2" x14ac:dyDescent="0.15">
      <c r="A3293" s="1"/>
      <c r="B3293" s="1"/>
    </row>
    <row r="3294" spans="1:2" x14ac:dyDescent="0.15">
      <c r="A3294" s="1"/>
      <c r="B3294" s="1"/>
    </row>
    <row r="3295" spans="1:2" x14ac:dyDescent="0.15">
      <c r="A3295" s="1"/>
      <c r="B3295" s="1"/>
    </row>
    <row r="3296" spans="1:2" x14ac:dyDescent="0.15">
      <c r="A3296" s="1"/>
      <c r="B3296" s="1"/>
    </row>
    <row r="3297" spans="1:2" x14ac:dyDescent="0.15">
      <c r="A3297" s="1"/>
      <c r="B3297" s="1"/>
    </row>
    <row r="3298" spans="1:2" x14ac:dyDescent="0.15">
      <c r="A3298" s="1"/>
      <c r="B3298" s="1"/>
    </row>
    <row r="3299" spans="1:2" x14ac:dyDescent="0.15">
      <c r="A3299" s="1"/>
      <c r="B3299" s="1"/>
    </row>
    <row r="3300" spans="1:2" x14ac:dyDescent="0.15">
      <c r="A3300" s="1"/>
      <c r="B3300" s="1"/>
    </row>
    <row r="3301" spans="1:2" x14ac:dyDescent="0.15">
      <c r="A3301" s="1"/>
      <c r="B3301" s="1"/>
    </row>
    <row r="3302" spans="1:2" x14ac:dyDescent="0.15">
      <c r="A3302" s="1"/>
      <c r="B3302" s="1"/>
    </row>
    <row r="3303" spans="1:2" x14ac:dyDescent="0.15">
      <c r="A3303" s="1"/>
      <c r="B3303" s="1"/>
    </row>
    <row r="3304" spans="1:2" x14ac:dyDescent="0.15">
      <c r="A3304" s="1"/>
      <c r="B3304" s="1"/>
    </row>
    <row r="3305" spans="1:2" x14ac:dyDescent="0.15">
      <c r="A3305" s="1"/>
      <c r="B3305" s="1"/>
    </row>
    <row r="3306" spans="1:2" x14ac:dyDescent="0.15">
      <c r="A3306" s="1"/>
      <c r="B3306" s="1"/>
    </row>
    <row r="3307" spans="1:2" x14ac:dyDescent="0.15">
      <c r="A3307" s="1"/>
      <c r="B3307" s="1"/>
    </row>
    <row r="3308" spans="1:2" x14ac:dyDescent="0.15">
      <c r="A3308" s="1"/>
      <c r="B3308" s="1"/>
    </row>
    <row r="3309" spans="1:2" x14ac:dyDescent="0.15">
      <c r="A3309" s="1"/>
      <c r="B3309" s="1"/>
    </row>
    <row r="3310" spans="1:2" x14ac:dyDescent="0.15">
      <c r="A3310" s="1"/>
      <c r="B3310" s="1"/>
    </row>
    <row r="3311" spans="1:2" x14ac:dyDescent="0.15">
      <c r="A3311" s="1"/>
      <c r="B3311" s="1"/>
    </row>
    <row r="3312" spans="1:2" x14ac:dyDescent="0.15">
      <c r="A3312" s="1"/>
      <c r="B3312" s="1"/>
    </row>
    <row r="3313" spans="1:2" x14ac:dyDescent="0.15">
      <c r="A3313" s="1"/>
      <c r="B3313" s="1"/>
    </row>
    <row r="3314" spans="1:2" x14ac:dyDescent="0.15">
      <c r="A3314" s="1"/>
      <c r="B3314" s="1"/>
    </row>
    <row r="3315" spans="1:2" x14ac:dyDescent="0.15">
      <c r="A3315" s="1"/>
      <c r="B3315" s="1"/>
    </row>
    <row r="3316" spans="1:2" x14ac:dyDescent="0.15">
      <c r="A3316" s="1"/>
      <c r="B3316" s="1"/>
    </row>
    <row r="3317" spans="1:2" x14ac:dyDescent="0.15">
      <c r="A3317" s="1"/>
      <c r="B3317" s="1"/>
    </row>
    <row r="3318" spans="1:2" x14ac:dyDescent="0.15">
      <c r="A3318" s="1"/>
      <c r="B3318" s="1"/>
    </row>
    <row r="3319" spans="1:2" x14ac:dyDescent="0.15">
      <c r="A3319" s="1"/>
      <c r="B3319" s="1"/>
    </row>
    <row r="3320" spans="1:2" x14ac:dyDescent="0.15">
      <c r="A3320" s="1"/>
      <c r="B3320" s="1"/>
    </row>
    <row r="3321" spans="1:2" x14ac:dyDescent="0.15">
      <c r="A3321" s="1"/>
      <c r="B3321" s="1"/>
    </row>
    <row r="3322" spans="1:2" x14ac:dyDescent="0.15">
      <c r="A3322" s="1"/>
      <c r="B3322" s="1"/>
    </row>
    <row r="3323" spans="1:2" x14ac:dyDescent="0.15">
      <c r="A3323" s="1"/>
      <c r="B3323" s="1"/>
    </row>
    <row r="3324" spans="1:2" x14ac:dyDescent="0.15">
      <c r="A3324" s="1"/>
      <c r="B3324" s="1"/>
    </row>
    <row r="3325" spans="1:2" x14ac:dyDescent="0.15">
      <c r="A3325" s="1"/>
      <c r="B3325" s="1"/>
    </row>
    <row r="3326" spans="1:2" x14ac:dyDescent="0.15">
      <c r="A3326" s="1"/>
      <c r="B3326" s="1"/>
    </row>
    <row r="3327" spans="1:2" x14ac:dyDescent="0.15">
      <c r="A3327" s="1"/>
      <c r="B3327" s="1"/>
    </row>
    <row r="3328" spans="1:2" x14ac:dyDescent="0.15">
      <c r="A3328" s="1"/>
      <c r="B3328" s="1"/>
    </row>
    <row r="3329" spans="1:2" x14ac:dyDescent="0.15">
      <c r="A3329" s="1"/>
      <c r="B3329" s="1"/>
    </row>
    <row r="3330" spans="1:2" x14ac:dyDescent="0.15">
      <c r="A3330" s="1"/>
      <c r="B3330" s="1"/>
    </row>
    <row r="3331" spans="1:2" x14ac:dyDescent="0.15">
      <c r="A3331" s="1"/>
      <c r="B3331" s="1"/>
    </row>
    <row r="3332" spans="1:2" x14ac:dyDescent="0.15">
      <c r="A3332" s="1"/>
      <c r="B3332" s="1"/>
    </row>
    <row r="3333" spans="1:2" x14ac:dyDescent="0.15">
      <c r="A3333" s="1"/>
      <c r="B3333" s="1"/>
    </row>
    <row r="3334" spans="1:2" x14ac:dyDescent="0.15">
      <c r="A3334" s="1"/>
      <c r="B3334" s="1"/>
    </row>
    <row r="3335" spans="1:2" x14ac:dyDescent="0.15">
      <c r="A3335" s="1"/>
      <c r="B3335" s="1"/>
    </row>
    <row r="3336" spans="1:2" x14ac:dyDescent="0.15">
      <c r="A3336" s="1"/>
      <c r="B3336" s="1"/>
    </row>
    <row r="3337" spans="1:2" x14ac:dyDescent="0.15">
      <c r="A3337" s="1"/>
      <c r="B3337" s="1"/>
    </row>
    <row r="3338" spans="1:2" x14ac:dyDescent="0.15">
      <c r="A3338" s="1"/>
      <c r="B3338" s="1"/>
    </row>
    <row r="3339" spans="1:2" x14ac:dyDescent="0.15">
      <c r="A3339" s="1"/>
      <c r="B3339" s="1"/>
    </row>
    <row r="3340" spans="1:2" x14ac:dyDescent="0.15">
      <c r="A3340" s="1"/>
      <c r="B3340" s="1"/>
    </row>
    <row r="3341" spans="1:2" x14ac:dyDescent="0.15">
      <c r="A3341" s="1"/>
      <c r="B3341" s="1"/>
    </row>
    <row r="3342" spans="1:2" x14ac:dyDescent="0.15">
      <c r="A3342" s="1"/>
      <c r="B3342" s="1"/>
    </row>
    <row r="3343" spans="1:2" x14ac:dyDescent="0.15">
      <c r="A3343" s="1"/>
      <c r="B3343" s="1"/>
    </row>
    <row r="3344" spans="1:2" x14ac:dyDescent="0.15">
      <c r="A3344" s="1"/>
      <c r="B3344" s="1"/>
    </row>
    <row r="3345" spans="1:2" x14ac:dyDescent="0.15">
      <c r="A3345" s="1"/>
      <c r="B3345" s="1"/>
    </row>
    <row r="3346" spans="1:2" x14ac:dyDescent="0.15">
      <c r="A3346" s="1"/>
      <c r="B3346" s="1"/>
    </row>
    <row r="3347" spans="1:2" x14ac:dyDescent="0.15">
      <c r="A3347" s="1"/>
      <c r="B3347" s="1"/>
    </row>
    <row r="3348" spans="1:2" x14ac:dyDescent="0.15">
      <c r="A3348" s="1"/>
      <c r="B3348" s="1"/>
    </row>
    <row r="3349" spans="1:2" x14ac:dyDescent="0.15">
      <c r="A3349" s="1"/>
      <c r="B3349" s="1"/>
    </row>
    <row r="3350" spans="1:2" x14ac:dyDescent="0.15">
      <c r="A3350" s="1"/>
      <c r="B3350" s="1"/>
    </row>
    <row r="3351" spans="1:2" x14ac:dyDescent="0.15">
      <c r="A3351" s="1"/>
      <c r="B3351" s="1"/>
    </row>
    <row r="3352" spans="1:2" x14ac:dyDescent="0.15">
      <c r="A3352" s="1"/>
      <c r="B3352" s="1"/>
    </row>
    <row r="3353" spans="1:2" x14ac:dyDescent="0.15">
      <c r="A3353" s="1"/>
      <c r="B3353" s="1"/>
    </row>
    <row r="3354" spans="1:2" x14ac:dyDescent="0.15">
      <c r="A3354" s="1"/>
      <c r="B3354" s="1"/>
    </row>
    <row r="3355" spans="1:2" x14ac:dyDescent="0.15">
      <c r="A3355" s="1"/>
      <c r="B3355" s="1"/>
    </row>
    <row r="3356" spans="1:2" x14ac:dyDescent="0.15">
      <c r="A3356" s="1"/>
      <c r="B3356" s="1"/>
    </row>
    <row r="3357" spans="1:2" x14ac:dyDescent="0.15">
      <c r="A3357" s="1"/>
      <c r="B3357" s="1"/>
    </row>
    <row r="3358" spans="1:2" x14ac:dyDescent="0.15">
      <c r="A3358" s="1"/>
      <c r="B3358" s="1"/>
    </row>
    <row r="3359" spans="1:2" x14ac:dyDescent="0.15">
      <c r="A3359" s="1"/>
      <c r="B3359" s="1"/>
    </row>
    <row r="3360" spans="1:2" x14ac:dyDescent="0.15">
      <c r="A3360" s="1"/>
      <c r="B3360" s="1"/>
    </row>
    <row r="3361" spans="1:2" x14ac:dyDescent="0.15">
      <c r="A3361" s="1"/>
      <c r="B3361" s="1"/>
    </row>
    <row r="3362" spans="1:2" x14ac:dyDescent="0.15">
      <c r="A3362" s="1"/>
      <c r="B3362" s="1"/>
    </row>
    <row r="3363" spans="1:2" x14ac:dyDescent="0.15">
      <c r="A3363" s="1"/>
      <c r="B3363" s="1"/>
    </row>
    <row r="3364" spans="1:2" x14ac:dyDescent="0.15">
      <c r="A3364" s="1"/>
      <c r="B3364" s="1"/>
    </row>
    <row r="3365" spans="1:2" x14ac:dyDescent="0.15">
      <c r="A3365" s="1"/>
      <c r="B3365" s="1"/>
    </row>
    <row r="3366" spans="1:2" x14ac:dyDescent="0.15">
      <c r="A3366" s="1"/>
      <c r="B3366" s="1"/>
    </row>
    <row r="3367" spans="1:2" x14ac:dyDescent="0.15">
      <c r="A3367" s="1"/>
      <c r="B3367" s="1"/>
    </row>
    <row r="3368" spans="1:2" x14ac:dyDescent="0.15">
      <c r="A3368" s="1"/>
      <c r="B3368" s="1"/>
    </row>
    <row r="3369" spans="1:2" x14ac:dyDescent="0.15">
      <c r="A3369" s="1"/>
      <c r="B3369" s="1"/>
    </row>
    <row r="3370" spans="1:2" x14ac:dyDescent="0.15">
      <c r="A3370" s="1"/>
      <c r="B3370" s="1"/>
    </row>
    <row r="3371" spans="1:2" x14ac:dyDescent="0.15">
      <c r="A3371" s="1"/>
      <c r="B3371" s="1"/>
    </row>
    <row r="3372" spans="1:2" x14ac:dyDescent="0.15">
      <c r="A3372" s="1"/>
      <c r="B3372" s="1"/>
    </row>
    <row r="3373" spans="1:2" x14ac:dyDescent="0.15">
      <c r="A3373" s="1"/>
      <c r="B3373" s="1"/>
    </row>
    <row r="3374" spans="1:2" x14ac:dyDescent="0.15">
      <c r="A3374" s="1"/>
      <c r="B3374" s="1"/>
    </row>
    <row r="3375" spans="1:2" x14ac:dyDescent="0.15">
      <c r="A3375" s="1"/>
      <c r="B3375" s="1"/>
    </row>
    <row r="3376" spans="1:2" x14ac:dyDescent="0.15">
      <c r="A3376" s="1"/>
      <c r="B3376" s="1"/>
    </row>
    <row r="3377" spans="1:2" x14ac:dyDescent="0.15">
      <c r="A3377" s="1"/>
      <c r="B3377" s="1"/>
    </row>
    <row r="3378" spans="1:2" x14ac:dyDescent="0.15">
      <c r="A3378" s="1"/>
      <c r="B3378" s="1"/>
    </row>
    <row r="3379" spans="1:2" x14ac:dyDescent="0.15">
      <c r="A3379" s="1"/>
      <c r="B3379" s="1"/>
    </row>
    <row r="3380" spans="1:2" x14ac:dyDescent="0.15">
      <c r="A3380" s="1"/>
      <c r="B3380" s="1"/>
    </row>
    <row r="3381" spans="1:2" x14ac:dyDescent="0.15">
      <c r="A3381" s="1"/>
      <c r="B3381" s="1"/>
    </row>
    <row r="3382" spans="1:2" x14ac:dyDescent="0.15">
      <c r="A3382" s="1"/>
      <c r="B3382" s="1"/>
    </row>
    <row r="3383" spans="1:2" x14ac:dyDescent="0.15">
      <c r="A3383" s="1"/>
      <c r="B3383" s="1"/>
    </row>
    <row r="3384" spans="1:2" x14ac:dyDescent="0.15">
      <c r="A3384" s="1"/>
      <c r="B3384" s="1"/>
    </row>
    <row r="3385" spans="1:2" x14ac:dyDescent="0.15">
      <c r="A3385" s="1"/>
      <c r="B3385" s="1"/>
    </row>
    <row r="3386" spans="1:2" x14ac:dyDescent="0.15">
      <c r="A3386" s="1"/>
      <c r="B3386" s="1"/>
    </row>
    <row r="3387" spans="1:2" x14ac:dyDescent="0.15">
      <c r="A3387" s="1"/>
      <c r="B3387" s="1"/>
    </row>
    <row r="3388" spans="1:2" x14ac:dyDescent="0.15">
      <c r="A3388" s="1"/>
      <c r="B3388" s="1"/>
    </row>
    <row r="3389" spans="1:2" x14ac:dyDescent="0.15">
      <c r="A3389" s="1"/>
      <c r="B3389" s="1"/>
    </row>
    <row r="3390" spans="1:2" x14ac:dyDescent="0.15">
      <c r="A3390" s="1"/>
      <c r="B3390" s="1"/>
    </row>
    <row r="3391" spans="1:2" x14ac:dyDescent="0.15">
      <c r="A3391" s="1"/>
      <c r="B3391" s="1"/>
    </row>
    <row r="3392" spans="1:2" x14ac:dyDescent="0.15">
      <c r="A3392" s="1"/>
      <c r="B3392" s="1"/>
    </row>
    <row r="3393" spans="1:2" x14ac:dyDescent="0.15">
      <c r="A3393" s="1"/>
      <c r="B3393" s="1"/>
    </row>
    <row r="3394" spans="1:2" x14ac:dyDescent="0.15">
      <c r="A3394" s="1"/>
      <c r="B3394" s="1"/>
    </row>
    <row r="3395" spans="1:2" x14ac:dyDescent="0.15">
      <c r="A3395" s="1"/>
      <c r="B3395" s="1"/>
    </row>
    <row r="3396" spans="1:2" x14ac:dyDescent="0.15">
      <c r="A3396" s="1"/>
      <c r="B3396" s="1"/>
    </row>
    <row r="3397" spans="1:2" x14ac:dyDescent="0.15">
      <c r="A3397" s="1"/>
      <c r="B3397" s="1"/>
    </row>
    <row r="3398" spans="1:2" x14ac:dyDescent="0.15">
      <c r="A3398" s="1"/>
      <c r="B3398" s="1"/>
    </row>
    <row r="3399" spans="1:2" x14ac:dyDescent="0.15">
      <c r="A3399" s="1"/>
      <c r="B3399" s="1"/>
    </row>
    <row r="3400" spans="1:2" x14ac:dyDescent="0.15">
      <c r="A3400" s="1"/>
      <c r="B3400" s="1"/>
    </row>
    <row r="3401" spans="1:2" x14ac:dyDescent="0.15">
      <c r="A3401" s="1"/>
      <c r="B3401" s="1"/>
    </row>
    <row r="3402" spans="1:2" x14ac:dyDescent="0.15">
      <c r="A3402" s="1"/>
      <c r="B3402" s="1"/>
    </row>
    <row r="3403" spans="1:2" x14ac:dyDescent="0.15">
      <c r="A3403" s="1"/>
      <c r="B3403" s="1"/>
    </row>
    <row r="3404" spans="1:2" x14ac:dyDescent="0.15">
      <c r="A3404" s="1"/>
      <c r="B3404" s="1"/>
    </row>
    <row r="3405" spans="1:2" x14ac:dyDescent="0.15">
      <c r="A3405" s="1"/>
      <c r="B3405" s="1"/>
    </row>
    <row r="3406" spans="1:2" x14ac:dyDescent="0.15">
      <c r="A3406" s="1"/>
      <c r="B3406" s="1"/>
    </row>
    <row r="3407" spans="1:2" x14ac:dyDescent="0.15">
      <c r="A3407" s="1"/>
      <c r="B3407" s="1"/>
    </row>
    <row r="3408" spans="1:2" x14ac:dyDescent="0.15">
      <c r="A3408" s="1"/>
      <c r="B3408" s="1"/>
    </row>
    <row r="3409" spans="1:2" x14ac:dyDescent="0.15">
      <c r="A3409" s="1"/>
      <c r="B3409" s="1"/>
    </row>
    <row r="3410" spans="1:2" x14ac:dyDescent="0.15">
      <c r="A3410" s="1"/>
      <c r="B3410" s="1"/>
    </row>
    <row r="3411" spans="1:2" x14ac:dyDescent="0.15">
      <c r="A3411" s="1"/>
      <c r="B3411" s="1"/>
    </row>
    <row r="3412" spans="1:2" x14ac:dyDescent="0.15">
      <c r="A3412" s="1"/>
      <c r="B3412" s="1"/>
    </row>
    <row r="3413" spans="1:2" x14ac:dyDescent="0.15">
      <c r="A3413" s="1"/>
      <c r="B3413" s="1"/>
    </row>
    <row r="3414" spans="1:2" x14ac:dyDescent="0.15">
      <c r="A3414" s="1"/>
      <c r="B3414" s="1"/>
    </row>
    <row r="3415" spans="1:2" x14ac:dyDescent="0.15">
      <c r="A3415" s="1"/>
      <c r="B3415" s="1"/>
    </row>
    <row r="3416" spans="1:2" x14ac:dyDescent="0.15">
      <c r="A3416" s="1"/>
      <c r="B3416" s="1"/>
    </row>
    <row r="3417" spans="1:2" x14ac:dyDescent="0.15">
      <c r="A3417" s="1"/>
      <c r="B3417" s="1"/>
    </row>
    <row r="3418" spans="1:2" x14ac:dyDescent="0.15">
      <c r="A3418" s="1"/>
      <c r="B3418" s="1"/>
    </row>
    <row r="3419" spans="1:2" x14ac:dyDescent="0.15">
      <c r="A3419" s="1"/>
      <c r="B3419" s="1"/>
    </row>
    <row r="3420" spans="1:2" x14ac:dyDescent="0.15">
      <c r="A3420" s="1"/>
      <c r="B3420" s="1"/>
    </row>
    <row r="3421" spans="1:2" x14ac:dyDescent="0.15">
      <c r="A3421" s="1"/>
      <c r="B3421" s="1"/>
    </row>
    <row r="3422" spans="1:2" x14ac:dyDescent="0.15">
      <c r="A3422" s="1"/>
      <c r="B3422" s="1"/>
    </row>
    <row r="3423" spans="1:2" x14ac:dyDescent="0.15">
      <c r="A3423" s="1"/>
      <c r="B3423" s="1"/>
    </row>
    <row r="3424" spans="1:2" x14ac:dyDescent="0.15">
      <c r="A3424" s="1"/>
      <c r="B3424" s="1"/>
    </row>
    <row r="3425" spans="1:2" x14ac:dyDescent="0.15">
      <c r="A3425" s="1"/>
      <c r="B3425" s="1"/>
    </row>
    <row r="3426" spans="1:2" x14ac:dyDescent="0.15">
      <c r="A3426" s="1"/>
      <c r="B3426" s="1"/>
    </row>
    <row r="3427" spans="1:2" x14ac:dyDescent="0.15">
      <c r="A3427" s="1"/>
      <c r="B3427" s="1"/>
    </row>
    <row r="3428" spans="1:2" x14ac:dyDescent="0.15">
      <c r="A3428" s="1"/>
      <c r="B3428" s="1"/>
    </row>
    <row r="3429" spans="1:2" x14ac:dyDescent="0.15">
      <c r="A3429" s="1"/>
      <c r="B3429" s="1"/>
    </row>
    <row r="3430" spans="1:2" x14ac:dyDescent="0.15">
      <c r="A3430" s="1"/>
      <c r="B3430" s="1"/>
    </row>
    <row r="3431" spans="1:2" x14ac:dyDescent="0.15">
      <c r="A3431" s="1"/>
      <c r="B3431" s="1"/>
    </row>
    <row r="3432" spans="1:2" x14ac:dyDescent="0.15">
      <c r="A3432" s="1"/>
      <c r="B3432" s="1"/>
    </row>
    <row r="3433" spans="1:2" x14ac:dyDescent="0.15">
      <c r="A3433" s="1"/>
      <c r="B3433" s="1"/>
    </row>
    <row r="3434" spans="1:2" x14ac:dyDescent="0.15">
      <c r="A3434" s="1"/>
      <c r="B3434" s="1"/>
    </row>
    <row r="3435" spans="1:2" x14ac:dyDescent="0.15">
      <c r="A3435" s="1"/>
      <c r="B3435" s="1"/>
    </row>
    <row r="3436" spans="1:2" x14ac:dyDescent="0.15">
      <c r="A3436" s="1"/>
      <c r="B3436" s="1"/>
    </row>
    <row r="3437" spans="1:2" x14ac:dyDescent="0.15">
      <c r="A3437" s="1"/>
      <c r="B3437" s="1"/>
    </row>
    <row r="3438" spans="1:2" x14ac:dyDescent="0.15">
      <c r="A3438" s="1"/>
      <c r="B3438" s="1"/>
    </row>
    <row r="3439" spans="1:2" x14ac:dyDescent="0.15">
      <c r="A3439" s="1"/>
      <c r="B3439" s="1"/>
    </row>
    <row r="3440" spans="1:2" x14ac:dyDescent="0.15">
      <c r="A3440" s="1"/>
      <c r="B3440" s="1"/>
    </row>
    <row r="3441" spans="1:2" x14ac:dyDescent="0.15">
      <c r="A3441" s="1"/>
      <c r="B3441" s="1"/>
    </row>
    <row r="3442" spans="1:2" x14ac:dyDescent="0.15">
      <c r="A3442" s="1"/>
      <c r="B3442" s="1"/>
    </row>
    <row r="3443" spans="1:2" x14ac:dyDescent="0.15">
      <c r="A3443" s="1"/>
      <c r="B3443" s="1"/>
    </row>
    <row r="3444" spans="1:2" x14ac:dyDescent="0.15">
      <c r="A3444" s="1"/>
      <c r="B3444" s="1"/>
    </row>
    <row r="3445" spans="1:2" x14ac:dyDescent="0.15">
      <c r="A3445" s="1"/>
      <c r="B3445" s="1"/>
    </row>
    <row r="3446" spans="1:2" x14ac:dyDescent="0.15">
      <c r="A3446" s="1"/>
      <c r="B3446" s="1"/>
    </row>
    <row r="3447" spans="1:2" x14ac:dyDescent="0.15">
      <c r="A3447" s="1"/>
      <c r="B3447" s="1"/>
    </row>
    <row r="3448" spans="1:2" x14ac:dyDescent="0.15">
      <c r="A3448" s="1"/>
      <c r="B3448" s="1"/>
    </row>
    <row r="3449" spans="1:2" x14ac:dyDescent="0.15">
      <c r="A3449" s="1"/>
      <c r="B3449" s="1"/>
    </row>
    <row r="3450" spans="1:2" x14ac:dyDescent="0.15">
      <c r="A3450" s="1"/>
      <c r="B3450" s="1"/>
    </row>
    <row r="3451" spans="1:2" x14ac:dyDescent="0.15">
      <c r="A3451" s="1"/>
      <c r="B3451" s="1"/>
    </row>
    <row r="3452" spans="1:2" x14ac:dyDescent="0.15">
      <c r="A3452" s="1"/>
      <c r="B3452" s="1"/>
    </row>
    <row r="3453" spans="1:2" x14ac:dyDescent="0.15">
      <c r="A3453" s="1"/>
      <c r="B3453" s="1"/>
    </row>
    <row r="3454" spans="1:2" x14ac:dyDescent="0.15">
      <c r="A3454" s="1"/>
      <c r="B3454" s="1"/>
    </row>
    <row r="3455" spans="1:2" x14ac:dyDescent="0.15">
      <c r="A3455" s="1"/>
      <c r="B3455" s="1"/>
    </row>
    <row r="3456" spans="1:2" x14ac:dyDescent="0.15">
      <c r="A3456" s="1"/>
      <c r="B3456" s="1"/>
    </row>
    <row r="3457" spans="1:2" x14ac:dyDescent="0.15">
      <c r="A3457" s="1"/>
      <c r="B3457" s="1"/>
    </row>
    <row r="3458" spans="1:2" x14ac:dyDescent="0.15">
      <c r="A3458" s="1"/>
      <c r="B3458" s="1"/>
    </row>
    <row r="3459" spans="1:2" x14ac:dyDescent="0.15">
      <c r="A3459" s="1"/>
      <c r="B3459" s="1"/>
    </row>
    <row r="3460" spans="1:2" x14ac:dyDescent="0.15">
      <c r="A3460" s="1"/>
      <c r="B3460" s="1"/>
    </row>
    <row r="3461" spans="1:2" x14ac:dyDescent="0.15">
      <c r="A3461" s="1"/>
      <c r="B3461" s="1"/>
    </row>
    <row r="3462" spans="1:2" x14ac:dyDescent="0.15">
      <c r="A3462" s="1"/>
      <c r="B3462" s="1"/>
    </row>
    <row r="3463" spans="1:2" x14ac:dyDescent="0.15">
      <c r="A3463" s="1"/>
      <c r="B3463" s="1"/>
    </row>
    <row r="3464" spans="1:2" x14ac:dyDescent="0.15">
      <c r="A3464" s="1"/>
      <c r="B3464" s="1"/>
    </row>
    <row r="3465" spans="1:2" x14ac:dyDescent="0.15">
      <c r="A3465" s="1"/>
      <c r="B3465" s="1"/>
    </row>
    <row r="3466" spans="1:2" x14ac:dyDescent="0.15">
      <c r="A3466" s="1"/>
      <c r="B3466" s="1"/>
    </row>
    <row r="3467" spans="1:2" x14ac:dyDescent="0.15">
      <c r="A3467" s="1"/>
      <c r="B3467" s="1"/>
    </row>
    <row r="3468" spans="1:2" x14ac:dyDescent="0.15">
      <c r="A3468" s="1"/>
      <c r="B3468" s="1"/>
    </row>
    <row r="3469" spans="1:2" x14ac:dyDescent="0.15">
      <c r="A3469" s="1"/>
      <c r="B3469" s="1"/>
    </row>
    <row r="3470" spans="1:2" x14ac:dyDescent="0.15">
      <c r="A3470" s="1"/>
      <c r="B3470" s="1"/>
    </row>
    <row r="3471" spans="1:2" x14ac:dyDescent="0.15">
      <c r="A3471" s="1"/>
      <c r="B3471" s="1"/>
    </row>
    <row r="3472" spans="1:2" x14ac:dyDescent="0.15">
      <c r="A3472" s="1"/>
      <c r="B3472" s="1"/>
    </row>
    <row r="3473" spans="1:2" x14ac:dyDescent="0.15">
      <c r="A3473" s="1"/>
      <c r="B3473" s="1"/>
    </row>
    <row r="3474" spans="1:2" x14ac:dyDescent="0.15">
      <c r="A3474" s="1"/>
      <c r="B3474" s="1"/>
    </row>
    <row r="3475" spans="1:2" x14ac:dyDescent="0.15">
      <c r="A3475" s="1"/>
      <c r="B3475" s="1"/>
    </row>
    <row r="3476" spans="1:2" x14ac:dyDescent="0.15">
      <c r="A3476" s="1"/>
      <c r="B3476" s="1"/>
    </row>
    <row r="3477" spans="1:2" x14ac:dyDescent="0.15">
      <c r="A3477" s="1"/>
      <c r="B3477" s="1"/>
    </row>
    <row r="3478" spans="1:2" x14ac:dyDescent="0.15">
      <c r="A3478" s="1"/>
      <c r="B3478" s="1"/>
    </row>
    <row r="3479" spans="1:2" x14ac:dyDescent="0.15">
      <c r="A3479" s="1"/>
      <c r="B3479" s="1"/>
    </row>
    <row r="3480" spans="1:2" x14ac:dyDescent="0.15">
      <c r="A3480" s="1"/>
      <c r="B3480" s="1"/>
    </row>
    <row r="3481" spans="1:2" x14ac:dyDescent="0.15">
      <c r="A3481" s="1"/>
      <c r="B3481" s="1"/>
    </row>
    <row r="3482" spans="1:2" x14ac:dyDescent="0.15">
      <c r="A3482" s="1"/>
      <c r="B3482" s="1"/>
    </row>
    <row r="3483" spans="1:2" x14ac:dyDescent="0.15">
      <c r="A3483" s="1"/>
      <c r="B3483" s="1"/>
    </row>
    <row r="3484" spans="1:2" x14ac:dyDescent="0.15">
      <c r="A3484" s="1"/>
      <c r="B3484" s="1"/>
    </row>
    <row r="3485" spans="1:2" x14ac:dyDescent="0.15">
      <c r="A3485" s="1"/>
      <c r="B3485" s="1"/>
    </row>
    <row r="3486" spans="1:2" x14ac:dyDescent="0.15">
      <c r="A3486" s="1"/>
      <c r="B3486" s="1"/>
    </row>
    <row r="3487" spans="1:2" x14ac:dyDescent="0.15">
      <c r="A3487" s="1"/>
      <c r="B3487" s="1"/>
    </row>
    <row r="3488" spans="1:2" x14ac:dyDescent="0.15">
      <c r="A3488" s="1"/>
      <c r="B3488" s="1"/>
    </row>
    <row r="3489" spans="1:2" x14ac:dyDescent="0.15">
      <c r="A3489" s="1"/>
      <c r="B3489" s="1"/>
    </row>
    <row r="3490" spans="1:2" x14ac:dyDescent="0.15">
      <c r="A3490" s="1"/>
      <c r="B3490" s="1"/>
    </row>
    <row r="3491" spans="1:2" x14ac:dyDescent="0.15">
      <c r="A3491" s="1"/>
      <c r="B3491" s="1"/>
    </row>
    <row r="3492" spans="1:2" x14ac:dyDescent="0.15">
      <c r="A3492" s="1"/>
      <c r="B3492" s="1"/>
    </row>
    <row r="3493" spans="1:2" x14ac:dyDescent="0.15">
      <c r="A3493" s="1"/>
      <c r="B3493" s="1"/>
    </row>
    <row r="3494" spans="1:2" x14ac:dyDescent="0.15">
      <c r="A3494" s="1"/>
      <c r="B3494" s="1"/>
    </row>
    <row r="3495" spans="1:2" x14ac:dyDescent="0.15">
      <c r="A3495" s="1"/>
      <c r="B3495" s="1"/>
    </row>
    <row r="3496" spans="1:2" x14ac:dyDescent="0.15">
      <c r="A3496" s="1"/>
      <c r="B3496" s="1"/>
    </row>
    <row r="3497" spans="1:2" x14ac:dyDescent="0.15">
      <c r="A3497" s="1"/>
      <c r="B3497" s="1"/>
    </row>
    <row r="3498" spans="1:2" x14ac:dyDescent="0.15">
      <c r="A3498" s="1"/>
      <c r="B3498" s="1"/>
    </row>
    <row r="3499" spans="1:2" x14ac:dyDescent="0.15">
      <c r="A3499" s="1"/>
      <c r="B3499" s="1"/>
    </row>
    <row r="3500" spans="1:2" x14ac:dyDescent="0.15">
      <c r="A3500" s="1"/>
      <c r="B3500" s="1"/>
    </row>
    <row r="3501" spans="1:2" x14ac:dyDescent="0.15">
      <c r="A3501" s="1"/>
      <c r="B3501" s="1"/>
    </row>
    <row r="3502" spans="1:2" x14ac:dyDescent="0.15">
      <c r="A3502" s="1"/>
      <c r="B3502" s="1"/>
    </row>
    <row r="3503" spans="1:2" x14ac:dyDescent="0.15">
      <c r="A3503" s="1"/>
      <c r="B3503" s="1"/>
    </row>
    <row r="3504" spans="1:2" x14ac:dyDescent="0.15">
      <c r="A3504" s="1"/>
      <c r="B3504" s="1"/>
    </row>
    <row r="3505" spans="1:2" x14ac:dyDescent="0.15">
      <c r="A3505" s="1"/>
      <c r="B3505" s="1"/>
    </row>
    <row r="3506" spans="1:2" x14ac:dyDescent="0.15">
      <c r="A3506" s="1"/>
      <c r="B3506" s="1"/>
    </row>
    <row r="3507" spans="1:2" x14ac:dyDescent="0.15">
      <c r="A3507" s="1"/>
      <c r="B3507" s="1"/>
    </row>
    <row r="3508" spans="1:2" x14ac:dyDescent="0.15">
      <c r="A3508" s="1"/>
      <c r="B3508" s="1"/>
    </row>
    <row r="3509" spans="1:2" x14ac:dyDescent="0.15">
      <c r="A3509" s="1"/>
      <c r="B3509" s="1"/>
    </row>
    <row r="3510" spans="1:2" x14ac:dyDescent="0.15">
      <c r="A3510" s="1"/>
      <c r="B3510" s="1"/>
    </row>
    <row r="3511" spans="1:2" x14ac:dyDescent="0.15">
      <c r="A3511" s="1"/>
      <c r="B3511" s="1"/>
    </row>
    <row r="3512" spans="1:2" x14ac:dyDescent="0.15">
      <c r="A3512" s="1"/>
      <c r="B3512" s="1"/>
    </row>
    <row r="3513" spans="1:2" x14ac:dyDescent="0.15">
      <c r="A3513" s="1"/>
      <c r="B3513" s="1"/>
    </row>
    <row r="3514" spans="1:2" x14ac:dyDescent="0.15">
      <c r="A3514" s="1"/>
      <c r="B3514" s="1"/>
    </row>
    <row r="3515" spans="1:2" x14ac:dyDescent="0.15">
      <c r="A3515" s="1"/>
      <c r="B3515" s="1"/>
    </row>
    <row r="3516" spans="1:2" x14ac:dyDescent="0.15">
      <c r="A3516" s="1"/>
      <c r="B3516" s="1"/>
    </row>
    <row r="3517" spans="1:2" x14ac:dyDescent="0.15">
      <c r="A3517" s="1"/>
      <c r="B3517" s="1"/>
    </row>
    <row r="3518" spans="1:2" x14ac:dyDescent="0.15">
      <c r="A3518" s="1"/>
      <c r="B3518" s="1"/>
    </row>
    <row r="3519" spans="1:2" x14ac:dyDescent="0.15">
      <c r="A3519" s="1"/>
      <c r="B3519" s="1"/>
    </row>
    <row r="3520" spans="1:2" x14ac:dyDescent="0.15">
      <c r="A3520" s="1"/>
      <c r="B3520" s="1"/>
    </row>
    <row r="3521" spans="1:2" x14ac:dyDescent="0.15">
      <c r="A3521" s="1"/>
      <c r="B3521" s="1"/>
    </row>
    <row r="3522" spans="1:2" x14ac:dyDescent="0.15">
      <c r="A3522" s="1"/>
      <c r="B3522" s="1"/>
    </row>
    <row r="3523" spans="1:2" x14ac:dyDescent="0.15">
      <c r="A3523" s="1"/>
      <c r="B3523" s="1"/>
    </row>
    <row r="3524" spans="1:2" x14ac:dyDescent="0.15">
      <c r="A3524" s="1"/>
      <c r="B3524" s="1"/>
    </row>
    <row r="3525" spans="1:2" x14ac:dyDescent="0.15">
      <c r="A3525" s="1"/>
      <c r="B3525" s="1"/>
    </row>
    <row r="3526" spans="1:2" x14ac:dyDescent="0.15">
      <c r="A3526" s="1"/>
      <c r="B3526" s="1"/>
    </row>
    <row r="3527" spans="1:2" x14ac:dyDescent="0.15">
      <c r="A3527" s="1"/>
      <c r="B3527" s="1"/>
    </row>
    <row r="3528" spans="1:2" x14ac:dyDescent="0.15">
      <c r="A3528" s="1"/>
      <c r="B3528" s="1"/>
    </row>
    <row r="3529" spans="1:2" x14ac:dyDescent="0.15">
      <c r="A3529" s="1"/>
      <c r="B3529" s="1"/>
    </row>
    <row r="3530" spans="1:2" x14ac:dyDescent="0.15">
      <c r="A3530" s="1"/>
      <c r="B3530" s="1"/>
    </row>
    <row r="3531" spans="1:2" x14ac:dyDescent="0.15">
      <c r="A3531" s="1"/>
      <c r="B3531" s="1"/>
    </row>
    <row r="3532" spans="1:2" x14ac:dyDescent="0.15">
      <c r="A3532" s="1"/>
      <c r="B3532" s="1"/>
    </row>
    <row r="3533" spans="1:2" x14ac:dyDescent="0.15">
      <c r="A3533" s="1"/>
      <c r="B3533" s="1"/>
    </row>
    <row r="3534" spans="1:2" x14ac:dyDescent="0.15">
      <c r="A3534" s="1"/>
      <c r="B3534" s="1"/>
    </row>
    <row r="3535" spans="1:2" x14ac:dyDescent="0.15">
      <c r="A3535" s="1"/>
      <c r="B3535" s="1"/>
    </row>
    <row r="3536" spans="1:2" x14ac:dyDescent="0.15">
      <c r="A3536" s="1"/>
      <c r="B3536" s="1"/>
    </row>
    <row r="3537" spans="1:2" x14ac:dyDescent="0.15">
      <c r="A3537" s="1"/>
      <c r="B3537" s="1"/>
    </row>
    <row r="3538" spans="1:2" x14ac:dyDescent="0.15">
      <c r="A3538" s="1"/>
      <c r="B3538" s="1"/>
    </row>
    <row r="3539" spans="1:2" x14ac:dyDescent="0.15">
      <c r="A3539" s="1"/>
      <c r="B3539" s="1"/>
    </row>
    <row r="3540" spans="1:2" x14ac:dyDescent="0.15">
      <c r="A3540" s="1"/>
      <c r="B3540" s="1"/>
    </row>
    <row r="3541" spans="1:2" x14ac:dyDescent="0.15">
      <c r="A3541" s="1"/>
      <c r="B3541" s="1"/>
    </row>
    <row r="3542" spans="1:2" x14ac:dyDescent="0.15">
      <c r="A3542" s="1"/>
      <c r="B3542" s="1"/>
    </row>
    <row r="3543" spans="1:2" x14ac:dyDescent="0.15">
      <c r="A3543" s="1"/>
      <c r="B3543" s="1"/>
    </row>
    <row r="3544" spans="1:2" x14ac:dyDescent="0.15">
      <c r="A3544" s="1"/>
      <c r="B3544" s="1"/>
    </row>
    <row r="3545" spans="1:2" x14ac:dyDescent="0.15">
      <c r="A3545" s="1"/>
      <c r="B3545" s="1"/>
    </row>
    <row r="3546" spans="1:2" x14ac:dyDescent="0.15">
      <c r="A3546" s="1"/>
      <c r="B3546" s="1"/>
    </row>
    <row r="3547" spans="1:2" x14ac:dyDescent="0.15">
      <c r="A3547" s="1"/>
      <c r="B3547" s="1"/>
    </row>
    <row r="3548" spans="1:2" x14ac:dyDescent="0.15">
      <c r="A3548" s="1"/>
      <c r="B3548" s="1"/>
    </row>
    <row r="3549" spans="1:2" x14ac:dyDescent="0.15">
      <c r="A3549" s="1"/>
      <c r="B3549" s="1"/>
    </row>
    <row r="3550" spans="1:2" x14ac:dyDescent="0.15">
      <c r="A3550" s="1"/>
      <c r="B3550" s="1"/>
    </row>
    <row r="3551" spans="1:2" x14ac:dyDescent="0.15">
      <c r="A3551" s="1"/>
      <c r="B3551" s="1"/>
    </row>
    <row r="3552" spans="1:2" x14ac:dyDescent="0.15">
      <c r="A3552" s="1"/>
      <c r="B3552" s="1"/>
    </row>
    <row r="3553" spans="1:2" x14ac:dyDescent="0.15">
      <c r="A3553" s="1"/>
      <c r="B3553" s="1"/>
    </row>
    <row r="3554" spans="1:2" x14ac:dyDescent="0.15">
      <c r="A3554" s="1"/>
      <c r="B3554" s="1"/>
    </row>
    <row r="3555" spans="1:2" x14ac:dyDescent="0.15">
      <c r="A3555" s="1"/>
      <c r="B3555" s="1"/>
    </row>
    <row r="3556" spans="1:2" x14ac:dyDescent="0.15">
      <c r="A3556" s="1"/>
      <c r="B3556" s="1"/>
    </row>
    <row r="3557" spans="1:2" x14ac:dyDescent="0.15">
      <c r="A3557" s="1"/>
      <c r="B3557" s="1"/>
    </row>
    <row r="3558" spans="1:2" x14ac:dyDescent="0.15">
      <c r="A3558" s="1"/>
      <c r="B3558" s="1"/>
    </row>
    <row r="3559" spans="1:2" x14ac:dyDescent="0.15">
      <c r="A3559" s="1"/>
      <c r="B3559" s="1"/>
    </row>
    <row r="3560" spans="1:2" x14ac:dyDescent="0.15">
      <c r="A3560" s="1"/>
      <c r="B3560" s="1"/>
    </row>
    <row r="3561" spans="1:2" x14ac:dyDescent="0.15">
      <c r="A3561" s="1"/>
      <c r="B3561" s="1"/>
    </row>
    <row r="3562" spans="1:2" x14ac:dyDescent="0.15">
      <c r="A3562" s="1"/>
      <c r="B3562" s="1"/>
    </row>
    <row r="3563" spans="1:2" x14ac:dyDescent="0.15">
      <c r="A3563" s="1"/>
      <c r="B3563" s="1"/>
    </row>
    <row r="3564" spans="1:2" x14ac:dyDescent="0.15">
      <c r="A3564" s="1"/>
      <c r="B3564" s="1"/>
    </row>
    <row r="3565" spans="1:2" x14ac:dyDescent="0.15">
      <c r="A3565" s="1"/>
      <c r="B3565" s="1"/>
    </row>
    <row r="3566" spans="1:2" x14ac:dyDescent="0.15">
      <c r="A3566" s="1"/>
      <c r="B3566" s="1"/>
    </row>
    <row r="3567" spans="1:2" x14ac:dyDescent="0.15">
      <c r="A3567" s="1"/>
      <c r="B3567" s="1"/>
    </row>
    <row r="3568" spans="1:2" x14ac:dyDescent="0.15">
      <c r="A3568" s="1"/>
      <c r="B3568" s="1"/>
    </row>
    <row r="3569" spans="1:2" x14ac:dyDescent="0.15">
      <c r="A3569" s="1"/>
      <c r="B3569" s="1"/>
    </row>
    <row r="3570" spans="1:2" x14ac:dyDescent="0.15">
      <c r="A3570" s="1"/>
      <c r="B3570" s="1"/>
    </row>
    <row r="3571" spans="1:2" x14ac:dyDescent="0.15">
      <c r="A3571" s="1"/>
      <c r="B3571" s="1"/>
    </row>
    <row r="3572" spans="1:2" x14ac:dyDescent="0.15">
      <c r="A3572" s="1"/>
      <c r="B3572" s="1"/>
    </row>
    <row r="3573" spans="1:2" x14ac:dyDescent="0.15">
      <c r="A3573" s="1"/>
      <c r="B3573" s="1"/>
    </row>
    <row r="3574" spans="1:2" x14ac:dyDescent="0.15">
      <c r="A3574" s="1"/>
      <c r="B3574" s="1"/>
    </row>
    <row r="3575" spans="1:2" x14ac:dyDescent="0.15">
      <c r="A3575" s="1"/>
      <c r="B3575" s="1"/>
    </row>
    <row r="3576" spans="1:2" x14ac:dyDescent="0.15">
      <c r="A3576" s="1"/>
      <c r="B3576" s="1"/>
    </row>
    <row r="3577" spans="1:2" x14ac:dyDescent="0.15">
      <c r="A3577" s="1"/>
      <c r="B3577" s="1"/>
    </row>
    <row r="3578" spans="1:2" x14ac:dyDescent="0.15">
      <c r="A3578" s="1"/>
      <c r="B3578" s="1"/>
    </row>
    <row r="3579" spans="1:2" x14ac:dyDescent="0.15">
      <c r="A3579" s="1"/>
      <c r="B3579" s="1"/>
    </row>
    <row r="3580" spans="1:2" x14ac:dyDescent="0.15">
      <c r="A3580" s="1"/>
      <c r="B3580" s="1"/>
    </row>
    <row r="3581" spans="1:2" x14ac:dyDescent="0.15">
      <c r="A3581" s="1"/>
      <c r="B3581" s="1"/>
    </row>
    <row r="3582" spans="1:2" x14ac:dyDescent="0.15">
      <c r="A3582" s="1"/>
      <c r="B3582" s="1"/>
    </row>
    <row r="3583" spans="1:2" x14ac:dyDescent="0.15">
      <c r="A3583" s="1"/>
      <c r="B3583" s="1"/>
    </row>
    <row r="3584" spans="1:2" x14ac:dyDescent="0.15">
      <c r="A3584" s="1"/>
      <c r="B3584" s="1"/>
    </row>
    <row r="3585" spans="1:2" x14ac:dyDescent="0.15">
      <c r="A3585" s="1"/>
      <c r="B3585" s="1"/>
    </row>
    <row r="3586" spans="1:2" x14ac:dyDescent="0.15">
      <c r="A3586" s="1"/>
      <c r="B3586" s="1"/>
    </row>
    <row r="3587" spans="1:2" x14ac:dyDescent="0.15">
      <c r="A3587" s="1"/>
      <c r="B3587" s="1"/>
    </row>
    <row r="3588" spans="1:2" x14ac:dyDescent="0.15">
      <c r="A3588" s="1"/>
      <c r="B3588" s="1"/>
    </row>
    <row r="3589" spans="1:2" x14ac:dyDescent="0.15">
      <c r="A3589" s="1"/>
      <c r="B3589" s="1"/>
    </row>
    <row r="3590" spans="1:2" x14ac:dyDescent="0.15">
      <c r="A3590" s="1"/>
      <c r="B3590" s="1"/>
    </row>
    <row r="3591" spans="1:2" x14ac:dyDescent="0.15">
      <c r="A3591" s="1"/>
      <c r="B3591" s="1"/>
    </row>
    <row r="3592" spans="1:2" x14ac:dyDescent="0.15">
      <c r="A3592" s="1"/>
      <c r="B3592" s="1"/>
    </row>
    <row r="3593" spans="1:2" x14ac:dyDescent="0.15">
      <c r="A3593" s="1"/>
      <c r="B3593" s="1"/>
    </row>
    <row r="3594" spans="1:2" x14ac:dyDescent="0.15">
      <c r="A3594" s="1"/>
      <c r="B3594" s="1"/>
    </row>
    <row r="3595" spans="1:2" x14ac:dyDescent="0.15">
      <c r="A3595" s="1"/>
      <c r="B3595" s="1"/>
    </row>
    <row r="3596" spans="1:2" x14ac:dyDescent="0.15">
      <c r="A3596" s="1"/>
      <c r="B3596" s="1"/>
    </row>
    <row r="3597" spans="1:2" x14ac:dyDescent="0.15">
      <c r="A3597" s="1"/>
      <c r="B3597" s="1"/>
    </row>
    <row r="3598" spans="1:2" x14ac:dyDescent="0.15">
      <c r="A3598" s="1"/>
      <c r="B3598" s="1"/>
    </row>
    <row r="3599" spans="1:2" x14ac:dyDescent="0.15">
      <c r="A3599" s="1"/>
      <c r="B3599" s="1"/>
    </row>
    <row r="3600" spans="1:2" x14ac:dyDescent="0.15">
      <c r="A3600" s="1"/>
      <c r="B3600" s="1"/>
    </row>
    <row r="3601" spans="1:2" x14ac:dyDescent="0.15">
      <c r="A3601" s="1"/>
      <c r="B3601" s="1"/>
    </row>
    <row r="3602" spans="1:2" x14ac:dyDescent="0.15">
      <c r="A3602" s="1"/>
      <c r="B3602" s="1"/>
    </row>
    <row r="3603" spans="1:2" x14ac:dyDescent="0.15">
      <c r="A3603" s="1"/>
      <c r="B3603" s="1"/>
    </row>
    <row r="3604" spans="1:2" x14ac:dyDescent="0.15">
      <c r="A3604" s="1"/>
      <c r="B3604" s="1"/>
    </row>
    <row r="3605" spans="1:2" x14ac:dyDescent="0.15">
      <c r="A3605" s="1"/>
      <c r="B3605" s="1"/>
    </row>
    <row r="3606" spans="1:2" x14ac:dyDescent="0.15">
      <c r="A3606" s="1"/>
      <c r="B3606" s="1"/>
    </row>
    <row r="3607" spans="1:2" x14ac:dyDescent="0.15">
      <c r="A3607" s="1"/>
      <c r="B3607" s="1"/>
    </row>
    <row r="3608" spans="1:2" x14ac:dyDescent="0.15">
      <c r="A3608" s="1"/>
      <c r="B3608" s="1"/>
    </row>
    <row r="3609" spans="1:2" x14ac:dyDescent="0.15">
      <c r="A3609" s="1"/>
      <c r="B3609" s="1"/>
    </row>
    <row r="3610" spans="1:2" x14ac:dyDescent="0.15">
      <c r="A3610" s="1"/>
      <c r="B3610" s="1"/>
    </row>
    <row r="3611" spans="1:2" x14ac:dyDescent="0.15">
      <c r="A3611" s="1"/>
      <c r="B3611" s="1"/>
    </row>
    <row r="3612" spans="1:2" x14ac:dyDescent="0.15">
      <c r="A3612" s="1"/>
      <c r="B3612" s="1"/>
    </row>
    <row r="3613" spans="1:2" x14ac:dyDescent="0.15">
      <c r="A3613" s="1"/>
      <c r="B3613" s="1"/>
    </row>
    <row r="3614" spans="1:2" x14ac:dyDescent="0.15">
      <c r="A3614" s="1"/>
      <c r="B3614" s="1"/>
    </row>
    <row r="3615" spans="1:2" x14ac:dyDescent="0.15">
      <c r="A3615" s="1"/>
      <c r="B3615" s="1"/>
    </row>
    <row r="3616" spans="1:2" x14ac:dyDescent="0.15">
      <c r="A3616" s="1"/>
      <c r="B3616" s="1"/>
    </row>
    <row r="3617" spans="1:2" x14ac:dyDescent="0.15">
      <c r="A3617" s="1"/>
      <c r="B3617" s="1"/>
    </row>
    <row r="3618" spans="1:2" x14ac:dyDescent="0.15">
      <c r="A3618" s="1"/>
      <c r="B3618" s="1"/>
    </row>
    <row r="3619" spans="1:2" x14ac:dyDescent="0.15">
      <c r="A3619" s="1"/>
      <c r="B3619" s="1"/>
    </row>
    <row r="3620" spans="1:2" x14ac:dyDescent="0.15">
      <c r="A3620" s="1"/>
      <c r="B3620" s="1"/>
    </row>
    <row r="3621" spans="1:2" x14ac:dyDescent="0.15">
      <c r="A3621" s="1"/>
      <c r="B3621" s="1"/>
    </row>
    <row r="3622" spans="1:2" x14ac:dyDescent="0.15">
      <c r="A3622" s="1"/>
      <c r="B3622" s="1"/>
    </row>
    <row r="3623" spans="1:2" x14ac:dyDescent="0.15">
      <c r="A3623" s="1"/>
      <c r="B3623" s="1"/>
    </row>
    <row r="3624" spans="1:2" x14ac:dyDescent="0.15">
      <c r="A3624" s="1"/>
      <c r="B3624" s="1"/>
    </row>
    <row r="3625" spans="1:2" x14ac:dyDescent="0.15">
      <c r="A3625" s="1"/>
      <c r="B3625" s="1"/>
    </row>
    <row r="3626" spans="1:2" x14ac:dyDescent="0.15">
      <c r="A3626" s="1"/>
      <c r="B3626" s="1"/>
    </row>
    <row r="3627" spans="1:2" x14ac:dyDescent="0.15">
      <c r="A3627" s="1"/>
      <c r="B3627" s="1"/>
    </row>
    <row r="3628" spans="1:2" x14ac:dyDescent="0.15">
      <c r="A3628" s="1"/>
      <c r="B3628" s="1"/>
    </row>
    <row r="3629" spans="1:2" x14ac:dyDescent="0.15">
      <c r="A3629" s="1"/>
      <c r="B3629" s="1"/>
    </row>
    <row r="3630" spans="1:2" x14ac:dyDescent="0.15">
      <c r="A3630" s="1"/>
      <c r="B3630" s="1"/>
    </row>
    <row r="3631" spans="1:2" x14ac:dyDescent="0.15">
      <c r="A3631" s="1"/>
      <c r="B3631" s="1"/>
    </row>
    <row r="3632" spans="1:2" x14ac:dyDescent="0.15">
      <c r="A3632" s="1"/>
      <c r="B3632" s="1"/>
    </row>
    <row r="3633" spans="1:2" x14ac:dyDescent="0.15">
      <c r="A3633" s="1"/>
      <c r="B3633" s="1"/>
    </row>
    <row r="3634" spans="1:2" x14ac:dyDescent="0.15">
      <c r="A3634" s="1"/>
      <c r="B3634" s="1"/>
    </row>
    <row r="3635" spans="1:2" x14ac:dyDescent="0.15">
      <c r="A3635" s="1"/>
      <c r="B3635" s="1"/>
    </row>
    <row r="3636" spans="1:2" x14ac:dyDescent="0.15">
      <c r="A3636" s="1"/>
      <c r="B3636" s="1"/>
    </row>
    <row r="3637" spans="1:2" x14ac:dyDescent="0.15">
      <c r="A3637" s="1"/>
      <c r="B3637" s="1"/>
    </row>
    <row r="3638" spans="1:2" x14ac:dyDescent="0.15">
      <c r="A3638" s="1"/>
      <c r="B3638" s="1"/>
    </row>
    <row r="3639" spans="1:2" x14ac:dyDescent="0.15">
      <c r="A3639" s="1"/>
      <c r="B3639" s="1"/>
    </row>
    <row r="3640" spans="1:2" x14ac:dyDescent="0.15">
      <c r="A3640" s="1"/>
      <c r="B3640" s="1"/>
    </row>
    <row r="3641" spans="1:2" x14ac:dyDescent="0.15">
      <c r="A3641" s="1"/>
      <c r="B3641" s="1"/>
    </row>
    <row r="3642" spans="1:2" x14ac:dyDescent="0.15">
      <c r="A3642" s="1"/>
      <c r="B3642" s="1"/>
    </row>
    <row r="3643" spans="1:2" x14ac:dyDescent="0.15">
      <c r="A3643" s="1"/>
      <c r="B3643" s="1"/>
    </row>
    <row r="3644" spans="1:2" x14ac:dyDescent="0.15">
      <c r="A3644" s="1"/>
      <c r="B3644" s="1"/>
    </row>
    <row r="3645" spans="1:2" x14ac:dyDescent="0.15">
      <c r="A3645" s="1"/>
      <c r="B3645" s="1"/>
    </row>
    <row r="3646" spans="1:2" x14ac:dyDescent="0.15">
      <c r="A3646" s="1"/>
      <c r="B3646" s="1"/>
    </row>
    <row r="3647" spans="1:2" x14ac:dyDescent="0.15">
      <c r="A3647" s="1"/>
      <c r="B3647" s="1"/>
    </row>
    <row r="3648" spans="1:2" x14ac:dyDescent="0.15">
      <c r="A3648" s="1"/>
      <c r="B3648" s="1"/>
    </row>
    <row r="3649" spans="1:2" x14ac:dyDescent="0.15">
      <c r="A3649" s="1"/>
      <c r="B3649" s="1"/>
    </row>
    <row r="3650" spans="1:2" x14ac:dyDescent="0.15">
      <c r="A3650" s="1"/>
      <c r="B3650" s="1"/>
    </row>
    <row r="3651" spans="1:2" x14ac:dyDescent="0.15">
      <c r="A3651" s="1"/>
      <c r="B3651" s="1"/>
    </row>
    <row r="3652" spans="1:2" x14ac:dyDescent="0.15">
      <c r="A3652" s="1"/>
      <c r="B3652" s="1"/>
    </row>
    <row r="3653" spans="1:2" x14ac:dyDescent="0.15">
      <c r="A3653" s="1"/>
      <c r="B3653" s="1"/>
    </row>
    <row r="3654" spans="1:2" x14ac:dyDescent="0.15">
      <c r="A3654" s="1"/>
      <c r="B3654" s="1"/>
    </row>
    <row r="3655" spans="1:2" x14ac:dyDescent="0.15">
      <c r="A3655" s="1"/>
      <c r="B3655" s="1"/>
    </row>
    <row r="3656" spans="1:2" x14ac:dyDescent="0.15">
      <c r="A3656" s="1"/>
      <c r="B3656" s="1"/>
    </row>
    <row r="3657" spans="1:2" x14ac:dyDescent="0.15">
      <c r="A3657" s="1"/>
      <c r="B3657" s="1"/>
    </row>
    <row r="3658" spans="1:2" x14ac:dyDescent="0.15">
      <c r="A3658" s="1"/>
      <c r="B3658" s="1"/>
    </row>
    <row r="3659" spans="1:2" x14ac:dyDescent="0.15">
      <c r="A3659" s="1"/>
      <c r="B3659" s="1"/>
    </row>
    <row r="3660" spans="1:2" x14ac:dyDescent="0.15">
      <c r="A3660" s="1"/>
      <c r="B3660" s="1"/>
    </row>
    <row r="3661" spans="1:2" x14ac:dyDescent="0.15">
      <c r="A3661" s="1"/>
      <c r="B3661" s="1"/>
    </row>
    <row r="3662" spans="1:2" x14ac:dyDescent="0.15">
      <c r="A3662" s="1"/>
      <c r="B3662" s="1"/>
    </row>
    <row r="3663" spans="1:2" x14ac:dyDescent="0.15">
      <c r="A3663" s="1"/>
      <c r="B3663" s="1"/>
    </row>
    <row r="3664" spans="1:2" x14ac:dyDescent="0.15">
      <c r="A3664" s="1"/>
      <c r="B3664" s="1"/>
    </row>
    <row r="3665" spans="1:2" x14ac:dyDescent="0.15">
      <c r="A3665" s="1"/>
      <c r="B3665" s="1"/>
    </row>
    <row r="3666" spans="1:2" x14ac:dyDescent="0.15">
      <c r="A3666" s="1"/>
      <c r="B3666" s="1"/>
    </row>
    <row r="3667" spans="1:2" x14ac:dyDescent="0.15">
      <c r="A3667" s="1"/>
      <c r="B3667" s="1"/>
    </row>
    <row r="3668" spans="1:2" x14ac:dyDescent="0.15">
      <c r="A3668" s="1"/>
      <c r="B3668" s="1"/>
    </row>
    <row r="3669" spans="1:2" x14ac:dyDescent="0.15">
      <c r="A3669" s="1"/>
      <c r="B3669" s="1"/>
    </row>
    <row r="3670" spans="1:2" x14ac:dyDescent="0.15">
      <c r="A3670" s="1"/>
      <c r="B3670" s="1"/>
    </row>
    <row r="3671" spans="1:2" x14ac:dyDescent="0.15">
      <c r="A3671" s="1"/>
      <c r="B3671" s="1"/>
    </row>
    <row r="3672" spans="1:2" x14ac:dyDescent="0.15">
      <c r="A3672" s="1"/>
      <c r="B3672" s="1"/>
    </row>
    <row r="3673" spans="1:2" x14ac:dyDescent="0.15">
      <c r="A3673" s="1"/>
      <c r="B3673" s="1"/>
    </row>
    <row r="3674" spans="1:2" x14ac:dyDescent="0.15">
      <c r="A3674" s="1"/>
      <c r="B3674" s="1"/>
    </row>
    <row r="3675" spans="1:2" x14ac:dyDescent="0.15">
      <c r="A3675" s="1"/>
      <c r="B3675" s="1"/>
    </row>
    <row r="3676" spans="1:2" x14ac:dyDescent="0.15">
      <c r="A3676" s="1"/>
      <c r="B3676" s="1"/>
    </row>
    <row r="3677" spans="1:2" x14ac:dyDescent="0.15">
      <c r="A3677" s="1"/>
      <c r="B3677" s="1"/>
    </row>
    <row r="3678" spans="1:2" x14ac:dyDescent="0.15">
      <c r="A3678" s="1"/>
      <c r="B3678" s="1"/>
    </row>
    <row r="3679" spans="1:2" x14ac:dyDescent="0.15">
      <c r="A3679" s="1"/>
      <c r="B3679" s="1"/>
    </row>
    <row r="3680" spans="1:2" x14ac:dyDescent="0.15">
      <c r="A3680" s="1"/>
      <c r="B3680" s="1"/>
    </row>
    <row r="3681" spans="1:2" x14ac:dyDescent="0.15">
      <c r="A3681" s="1"/>
      <c r="B3681" s="1"/>
    </row>
    <row r="3682" spans="1:2" x14ac:dyDescent="0.15">
      <c r="A3682" s="1"/>
      <c r="B3682" s="1"/>
    </row>
    <row r="3683" spans="1:2" x14ac:dyDescent="0.15">
      <c r="A3683" s="1"/>
      <c r="B3683" s="1"/>
    </row>
    <row r="3684" spans="1:2" x14ac:dyDescent="0.15">
      <c r="A3684" s="1"/>
      <c r="B3684" s="1"/>
    </row>
    <row r="3685" spans="1:2" x14ac:dyDescent="0.15">
      <c r="A3685" s="1"/>
      <c r="B3685" s="1"/>
    </row>
    <row r="3686" spans="1:2" x14ac:dyDescent="0.15">
      <c r="A3686" s="1"/>
      <c r="B3686" s="1"/>
    </row>
    <row r="3687" spans="1:2" x14ac:dyDescent="0.15">
      <c r="A3687" s="1"/>
      <c r="B3687" s="1"/>
    </row>
    <row r="3688" spans="1:2" x14ac:dyDescent="0.15">
      <c r="A3688" s="1"/>
      <c r="B3688" s="1"/>
    </row>
    <row r="3689" spans="1:2" x14ac:dyDescent="0.15">
      <c r="A3689" s="1"/>
      <c r="B3689" s="1"/>
    </row>
    <row r="3690" spans="1:2" x14ac:dyDescent="0.15">
      <c r="A3690" s="1"/>
      <c r="B3690" s="1"/>
    </row>
    <row r="3691" spans="1:2" x14ac:dyDescent="0.15">
      <c r="A3691" s="1"/>
      <c r="B3691" s="1"/>
    </row>
    <row r="3692" spans="1:2" x14ac:dyDescent="0.15">
      <c r="A3692" s="1"/>
      <c r="B3692" s="1"/>
    </row>
    <row r="3693" spans="1:2" x14ac:dyDescent="0.15">
      <c r="A3693" s="1"/>
      <c r="B3693" s="1"/>
    </row>
    <row r="3694" spans="1:2" x14ac:dyDescent="0.15">
      <c r="A3694" s="1"/>
      <c r="B3694" s="1"/>
    </row>
    <row r="3695" spans="1:2" x14ac:dyDescent="0.15">
      <c r="A3695" s="1"/>
      <c r="B3695" s="1"/>
    </row>
    <row r="3696" spans="1:2" x14ac:dyDescent="0.15">
      <c r="A3696" s="1"/>
      <c r="B3696" s="1"/>
    </row>
    <row r="3697" spans="1:2" x14ac:dyDescent="0.15">
      <c r="A3697" s="1"/>
      <c r="B3697" s="1"/>
    </row>
    <row r="3698" spans="1:2" x14ac:dyDescent="0.15">
      <c r="A3698" s="1"/>
      <c r="B3698" s="1"/>
    </row>
    <row r="3699" spans="1:2" x14ac:dyDescent="0.15">
      <c r="A3699" s="1"/>
      <c r="B3699" s="1"/>
    </row>
    <row r="3700" spans="1:2" x14ac:dyDescent="0.15">
      <c r="A3700" s="1"/>
      <c r="B3700" s="1"/>
    </row>
    <row r="3701" spans="1:2" x14ac:dyDescent="0.15">
      <c r="A3701" s="1"/>
      <c r="B3701" s="1"/>
    </row>
    <row r="3702" spans="1:2" x14ac:dyDescent="0.15">
      <c r="A3702" s="1"/>
      <c r="B3702" s="1"/>
    </row>
    <row r="3703" spans="1:2" x14ac:dyDescent="0.15">
      <c r="A3703" s="1"/>
      <c r="B3703" s="1"/>
    </row>
    <row r="3704" spans="1:2" x14ac:dyDescent="0.15">
      <c r="A3704" s="1"/>
      <c r="B3704" s="1"/>
    </row>
    <row r="3705" spans="1:2" x14ac:dyDescent="0.15">
      <c r="A3705" s="1"/>
      <c r="B3705" s="1"/>
    </row>
    <row r="3706" spans="1:2" x14ac:dyDescent="0.15">
      <c r="A3706" s="1"/>
      <c r="B3706" s="1"/>
    </row>
    <row r="3707" spans="1:2" x14ac:dyDescent="0.15">
      <c r="A3707" s="1"/>
      <c r="B3707" s="1"/>
    </row>
    <row r="3708" spans="1:2" x14ac:dyDescent="0.15">
      <c r="A3708" s="1"/>
      <c r="B3708" s="1"/>
    </row>
    <row r="3709" spans="1:2" x14ac:dyDescent="0.15">
      <c r="A3709" s="1"/>
      <c r="B3709" s="1"/>
    </row>
    <row r="3710" spans="1:2" x14ac:dyDescent="0.15">
      <c r="A3710" s="1"/>
      <c r="B3710" s="1"/>
    </row>
    <row r="3711" spans="1:2" x14ac:dyDescent="0.15">
      <c r="A3711" s="1"/>
      <c r="B3711" s="1"/>
    </row>
    <row r="3712" spans="1:2" x14ac:dyDescent="0.15">
      <c r="A3712" s="1"/>
      <c r="B3712" s="1"/>
    </row>
    <row r="3713" spans="1:2" x14ac:dyDescent="0.15">
      <c r="A3713" s="1"/>
      <c r="B3713" s="1"/>
    </row>
    <row r="3714" spans="1:2" x14ac:dyDescent="0.15">
      <c r="A3714" s="1"/>
      <c r="B3714" s="1"/>
    </row>
    <row r="3715" spans="1:2" x14ac:dyDescent="0.15">
      <c r="A3715" s="1"/>
      <c r="B3715" s="1"/>
    </row>
    <row r="3716" spans="1:2" x14ac:dyDescent="0.15">
      <c r="A3716" s="1"/>
      <c r="B3716" s="1"/>
    </row>
    <row r="3717" spans="1:2" x14ac:dyDescent="0.15">
      <c r="A3717" s="1"/>
      <c r="B3717" s="1"/>
    </row>
    <row r="3718" spans="1:2" x14ac:dyDescent="0.15">
      <c r="A3718" s="1"/>
      <c r="B3718" s="1"/>
    </row>
    <row r="3719" spans="1:2" x14ac:dyDescent="0.15">
      <c r="A3719" s="1"/>
      <c r="B3719" s="1"/>
    </row>
    <row r="3720" spans="1:2" x14ac:dyDescent="0.15">
      <c r="A3720" s="1"/>
      <c r="B3720" s="1"/>
    </row>
    <row r="3721" spans="1:2" x14ac:dyDescent="0.15">
      <c r="A3721" s="1"/>
      <c r="B3721" s="1"/>
    </row>
    <row r="3722" spans="1:2" x14ac:dyDescent="0.15">
      <c r="A3722" s="1"/>
      <c r="B3722" s="1"/>
    </row>
    <row r="3723" spans="1:2" x14ac:dyDescent="0.15">
      <c r="A3723" s="1"/>
      <c r="B3723" s="1"/>
    </row>
    <row r="3724" spans="1:2" x14ac:dyDescent="0.15">
      <c r="A3724" s="1"/>
      <c r="B3724" s="1"/>
    </row>
    <row r="3725" spans="1:2" x14ac:dyDescent="0.15">
      <c r="A3725" s="1"/>
      <c r="B3725" s="1"/>
    </row>
    <row r="3726" spans="1:2" x14ac:dyDescent="0.15">
      <c r="A3726" s="1"/>
      <c r="B3726" s="1"/>
    </row>
    <row r="3727" spans="1:2" x14ac:dyDescent="0.15">
      <c r="A3727" s="1"/>
      <c r="B3727" s="1"/>
    </row>
    <row r="3728" spans="1:2" x14ac:dyDescent="0.15">
      <c r="A3728" s="1"/>
      <c r="B3728" s="1"/>
    </row>
    <row r="3729" spans="1:2" x14ac:dyDescent="0.15">
      <c r="A3729" s="1"/>
      <c r="B3729" s="1"/>
    </row>
    <row r="3730" spans="1:2" x14ac:dyDescent="0.15">
      <c r="A3730" s="1"/>
      <c r="B3730" s="1"/>
    </row>
    <row r="3731" spans="1:2" x14ac:dyDescent="0.15">
      <c r="A3731" s="1"/>
      <c r="B3731" s="1"/>
    </row>
    <row r="3732" spans="1:2" x14ac:dyDescent="0.15">
      <c r="A3732" s="1"/>
      <c r="B3732" s="1"/>
    </row>
    <row r="3733" spans="1:2" x14ac:dyDescent="0.15">
      <c r="A3733" s="1"/>
      <c r="B3733" s="1"/>
    </row>
    <row r="3734" spans="1:2" x14ac:dyDescent="0.15">
      <c r="A3734" s="1"/>
      <c r="B3734" s="1"/>
    </row>
    <row r="3735" spans="1:2" x14ac:dyDescent="0.15">
      <c r="A3735" s="1"/>
      <c r="B3735" s="1"/>
    </row>
    <row r="3736" spans="1:2" x14ac:dyDescent="0.15">
      <c r="A3736" s="1"/>
      <c r="B3736" s="1"/>
    </row>
    <row r="3737" spans="1:2" x14ac:dyDescent="0.15">
      <c r="A3737" s="1"/>
      <c r="B3737" s="1"/>
    </row>
    <row r="3738" spans="1:2" x14ac:dyDescent="0.15">
      <c r="A3738" s="1"/>
      <c r="B3738" s="1"/>
    </row>
    <row r="3739" spans="1:2" x14ac:dyDescent="0.15">
      <c r="A3739" s="1"/>
      <c r="B3739" s="1"/>
    </row>
    <row r="3740" spans="1:2" x14ac:dyDescent="0.15">
      <c r="A3740" s="1"/>
      <c r="B3740" s="1"/>
    </row>
    <row r="3741" spans="1:2" x14ac:dyDescent="0.15">
      <c r="A3741" s="1"/>
      <c r="B3741" s="1"/>
    </row>
    <row r="3742" spans="1:2" x14ac:dyDescent="0.15">
      <c r="A3742" s="1"/>
      <c r="B3742" s="1"/>
    </row>
    <row r="3743" spans="1:2" x14ac:dyDescent="0.15">
      <c r="A3743" s="1"/>
      <c r="B3743" s="1"/>
    </row>
    <row r="3744" spans="1:2" x14ac:dyDescent="0.15">
      <c r="A3744" s="1"/>
      <c r="B3744" s="1"/>
    </row>
    <row r="3745" spans="1:2" x14ac:dyDescent="0.15">
      <c r="A3745" s="1"/>
      <c r="B3745" s="1"/>
    </row>
    <row r="3746" spans="1:2" x14ac:dyDescent="0.15">
      <c r="A3746" s="1"/>
      <c r="B3746" s="1"/>
    </row>
    <row r="3747" spans="1:2" x14ac:dyDescent="0.15">
      <c r="A3747" s="1"/>
      <c r="B3747" s="1"/>
    </row>
    <row r="3748" spans="1:2" x14ac:dyDescent="0.15">
      <c r="A3748" s="1"/>
      <c r="B3748" s="1"/>
    </row>
    <row r="3749" spans="1:2" x14ac:dyDescent="0.15">
      <c r="A3749" s="1"/>
      <c r="B3749" s="1"/>
    </row>
    <row r="3750" spans="1:2" x14ac:dyDescent="0.15">
      <c r="A3750" s="1"/>
      <c r="B3750" s="1"/>
    </row>
    <row r="3751" spans="1:2" x14ac:dyDescent="0.15">
      <c r="A3751" s="1"/>
      <c r="B3751" s="1"/>
    </row>
    <row r="3752" spans="1:2" x14ac:dyDescent="0.15">
      <c r="A3752" s="1"/>
      <c r="B3752" s="1"/>
    </row>
    <row r="3753" spans="1:2" x14ac:dyDescent="0.15">
      <c r="A3753" s="1"/>
      <c r="B3753" s="1"/>
    </row>
    <row r="3754" spans="1:2" x14ac:dyDescent="0.15">
      <c r="A3754" s="1"/>
      <c r="B3754" s="1"/>
    </row>
    <row r="3755" spans="1:2" x14ac:dyDescent="0.15">
      <c r="A3755" s="1"/>
      <c r="B3755" s="1"/>
    </row>
    <row r="3756" spans="1:2" x14ac:dyDescent="0.15">
      <c r="A3756" s="1"/>
      <c r="B3756" s="1"/>
    </row>
    <row r="3757" spans="1:2" x14ac:dyDescent="0.15">
      <c r="A3757" s="1"/>
      <c r="B3757" s="1"/>
    </row>
    <row r="3758" spans="1:2" x14ac:dyDescent="0.15">
      <c r="A3758" s="1"/>
      <c r="B3758" s="1"/>
    </row>
    <row r="3759" spans="1:2" x14ac:dyDescent="0.15">
      <c r="A3759" s="1"/>
      <c r="B3759" s="1"/>
    </row>
    <row r="3760" spans="1:2" x14ac:dyDescent="0.15">
      <c r="A3760" s="1"/>
      <c r="B3760" s="1"/>
    </row>
    <row r="3761" spans="1:2" x14ac:dyDescent="0.15">
      <c r="A3761" s="1"/>
      <c r="B3761" s="1"/>
    </row>
    <row r="3762" spans="1:2" x14ac:dyDescent="0.15">
      <c r="A3762" s="1"/>
      <c r="B3762" s="1"/>
    </row>
    <row r="3763" spans="1:2" x14ac:dyDescent="0.15">
      <c r="A3763" s="1"/>
      <c r="B3763" s="1"/>
    </row>
    <row r="3764" spans="1:2" x14ac:dyDescent="0.15">
      <c r="A3764" s="1"/>
      <c r="B3764" s="1"/>
    </row>
    <row r="3765" spans="1:2" x14ac:dyDescent="0.15">
      <c r="A3765" s="1"/>
      <c r="B3765" s="1"/>
    </row>
    <row r="3766" spans="1:2" x14ac:dyDescent="0.15">
      <c r="A3766" s="1"/>
      <c r="B3766" s="1"/>
    </row>
    <row r="3767" spans="1:2" x14ac:dyDescent="0.15">
      <c r="A3767" s="1"/>
      <c r="B3767" s="1"/>
    </row>
    <row r="3768" spans="1:2" x14ac:dyDescent="0.15">
      <c r="A3768" s="1"/>
      <c r="B3768" s="1"/>
    </row>
    <row r="3769" spans="1:2" x14ac:dyDescent="0.15">
      <c r="A3769" s="1"/>
      <c r="B3769" s="1"/>
    </row>
    <row r="3770" spans="1:2" x14ac:dyDescent="0.15">
      <c r="A3770" s="1"/>
      <c r="B3770" s="1"/>
    </row>
    <row r="3771" spans="1:2" x14ac:dyDescent="0.15">
      <c r="A3771" s="1"/>
      <c r="B3771" s="1"/>
    </row>
    <row r="3772" spans="1:2" x14ac:dyDescent="0.15">
      <c r="A3772" s="1"/>
      <c r="B3772" s="1"/>
    </row>
    <row r="3773" spans="1:2" x14ac:dyDescent="0.15">
      <c r="A3773" s="1"/>
      <c r="B3773" s="1"/>
    </row>
    <row r="3774" spans="1:2" x14ac:dyDescent="0.15">
      <c r="A3774" s="1"/>
      <c r="B3774" s="1"/>
    </row>
    <row r="3775" spans="1:2" x14ac:dyDescent="0.15">
      <c r="A3775" s="1"/>
      <c r="B3775" s="1"/>
    </row>
    <row r="3776" spans="1:2" x14ac:dyDescent="0.15">
      <c r="A3776" s="1"/>
      <c r="B3776" s="1"/>
    </row>
    <row r="3777" spans="1:2" x14ac:dyDescent="0.15">
      <c r="A3777" s="1"/>
      <c r="B3777" s="1"/>
    </row>
    <row r="3778" spans="1:2" x14ac:dyDescent="0.15">
      <c r="A3778" s="1"/>
      <c r="B3778" s="1"/>
    </row>
    <row r="3779" spans="1:2" x14ac:dyDescent="0.15">
      <c r="A3779" s="1"/>
      <c r="B3779" s="1"/>
    </row>
    <row r="3780" spans="1:2" x14ac:dyDescent="0.15">
      <c r="A3780" s="1"/>
      <c r="B3780" s="1"/>
    </row>
    <row r="3781" spans="1:2" x14ac:dyDescent="0.15">
      <c r="A3781" s="1"/>
      <c r="B3781" s="1"/>
    </row>
    <row r="3782" spans="1:2" x14ac:dyDescent="0.15">
      <c r="A3782" s="1"/>
      <c r="B3782" s="1"/>
    </row>
    <row r="3783" spans="1:2" x14ac:dyDescent="0.15">
      <c r="A3783" s="1"/>
      <c r="B3783" s="1"/>
    </row>
    <row r="3784" spans="1:2" x14ac:dyDescent="0.15">
      <c r="A3784" s="1"/>
      <c r="B3784" s="1"/>
    </row>
    <row r="3785" spans="1:2" x14ac:dyDescent="0.15">
      <c r="A3785" s="1"/>
      <c r="B3785" s="1"/>
    </row>
    <row r="3786" spans="1:2" x14ac:dyDescent="0.15">
      <c r="A3786" s="1"/>
      <c r="B3786" s="1"/>
    </row>
    <row r="3787" spans="1:2" x14ac:dyDescent="0.15">
      <c r="A3787" s="1"/>
      <c r="B3787" s="1"/>
    </row>
    <row r="3788" spans="1:2" x14ac:dyDescent="0.15">
      <c r="A3788" s="1"/>
      <c r="B3788" s="1"/>
    </row>
    <row r="3789" spans="1:2" x14ac:dyDescent="0.15">
      <c r="A3789" s="1"/>
      <c r="B3789" s="1"/>
    </row>
    <row r="3790" spans="1:2" x14ac:dyDescent="0.15">
      <c r="A3790" s="1"/>
      <c r="B3790" s="1"/>
    </row>
    <row r="3791" spans="1:2" x14ac:dyDescent="0.15">
      <c r="A3791" s="1"/>
      <c r="B3791" s="1"/>
    </row>
    <row r="3792" spans="1:2" x14ac:dyDescent="0.15">
      <c r="A3792" s="1"/>
      <c r="B3792" s="1"/>
    </row>
    <row r="3793" spans="1:2" x14ac:dyDescent="0.15">
      <c r="A3793" s="1"/>
      <c r="B3793" s="1"/>
    </row>
    <row r="3794" spans="1:2" x14ac:dyDescent="0.15">
      <c r="A3794" s="1"/>
      <c r="B3794" s="1"/>
    </row>
    <row r="3795" spans="1:2" x14ac:dyDescent="0.15">
      <c r="A3795" s="1"/>
      <c r="B3795" s="1"/>
    </row>
    <row r="3796" spans="1:2" x14ac:dyDescent="0.15">
      <c r="A3796" s="1"/>
      <c r="B3796" s="1"/>
    </row>
    <row r="3797" spans="1:2" x14ac:dyDescent="0.15">
      <c r="A3797" s="1"/>
      <c r="B3797" s="1"/>
    </row>
    <row r="3798" spans="1:2" x14ac:dyDescent="0.15">
      <c r="A3798" s="1"/>
      <c r="B3798" s="1"/>
    </row>
    <row r="3799" spans="1:2" x14ac:dyDescent="0.15">
      <c r="A3799" s="1"/>
      <c r="B3799" s="1"/>
    </row>
    <row r="3800" spans="1:2" x14ac:dyDescent="0.15">
      <c r="A3800" s="1"/>
      <c r="B3800" s="1"/>
    </row>
    <row r="3801" spans="1:2" x14ac:dyDescent="0.15">
      <c r="A3801" s="1"/>
      <c r="B3801" s="1"/>
    </row>
    <row r="3802" spans="1:2" x14ac:dyDescent="0.15">
      <c r="A3802" s="1"/>
      <c r="B3802" s="1"/>
    </row>
    <row r="3803" spans="1:2" x14ac:dyDescent="0.15">
      <c r="A3803" s="1"/>
      <c r="B3803" s="1"/>
    </row>
    <row r="3804" spans="1:2" x14ac:dyDescent="0.15">
      <c r="A3804" s="1"/>
      <c r="B3804" s="1"/>
    </row>
    <row r="3805" spans="1:2" x14ac:dyDescent="0.15">
      <c r="A3805" s="1"/>
      <c r="B3805" s="1"/>
    </row>
    <row r="3806" spans="1:2" x14ac:dyDescent="0.15">
      <c r="A3806" s="1"/>
      <c r="B3806" s="1"/>
    </row>
    <row r="3807" spans="1:2" x14ac:dyDescent="0.15">
      <c r="A3807" s="1"/>
      <c r="B3807" s="1"/>
    </row>
    <row r="3808" spans="1:2" x14ac:dyDescent="0.15">
      <c r="A3808" s="1"/>
      <c r="B3808" s="1"/>
    </row>
    <row r="3809" spans="1:2" x14ac:dyDescent="0.15">
      <c r="A3809" s="1"/>
      <c r="B3809" s="1"/>
    </row>
    <row r="3810" spans="1:2" x14ac:dyDescent="0.15">
      <c r="A3810" s="1"/>
      <c r="B3810" s="1"/>
    </row>
    <row r="3811" spans="1:2" x14ac:dyDescent="0.15">
      <c r="A3811" s="1"/>
      <c r="B3811" s="1"/>
    </row>
    <row r="3812" spans="1:2" x14ac:dyDescent="0.15">
      <c r="A3812" s="1"/>
      <c r="B3812" s="1"/>
    </row>
    <row r="3813" spans="1:2" x14ac:dyDescent="0.15">
      <c r="A3813" s="1"/>
      <c r="B3813" s="1"/>
    </row>
    <row r="3814" spans="1:2" x14ac:dyDescent="0.15">
      <c r="A3814" s="1"/>
      <c r="B3814" s="1"/>
    </row>
    <row r="3815" spans="1:2" x14ac:dyDescent="0.15">
      <c r="A3815" s="1"/>
      <c r="B3815" s="1"/>
    </row>
    <row r="3816" spans="1:2" x14ac:dyDescent="0.15">
      <c r="A3816" s="1"/>
      <c r="B3816" s="1"/>
    </row>
    <row r="3817" spans="1:2" x14ac:dyDescent="0.15">
      <c r="A3817" s="1"/>
      <c r="B3817" s="1"/>
    </row>
    <row r="3818" spans="1:2" x14ac:dyDescent="0.15">
      <c r="A3818" s="1"/>
      <c r="B3818" s="1"/>
    </row>
    <row r="3819" spans="1:2" x14ac:dyDescent="0.15">
      <c r="A3819" s="1"/>
      <c r="B3819" s="1"/>
    </row>
    <row r="3820" spans="1:2" x14ac:dyDescent="0.15">
      <c r="A3820" s="1"/>
      <c r="B3820" s="1"/>
    </row>
    <row r="3821" spans="1:2" x14ac:dyDescent="0.15">
      <c r="A3821" s="1"/>
      <c r="B3821" s="1"/>
    </row>
    <row r="3822" spans="1:2" x14ac:dyDescent="0.15">
      <c r="A3822" s="1"/>
      <c r="B3822" s="1"/>
    </row>
    <row r="3823" spans="1:2" x14ac:dyDescent="0.15">
      <c r="A3823" s="1"/>
      <c r="B3823" s="1"/>
    </row>
    <row r="3824" spans="1:2" x14ac:dyDescent="0.15">
      <c r="A3824" s="1"/>
      <c r="B3824" s="1"/>
    </row>
    <row r="3825" spans="1:2" x14ac:dyDescent="0.15">
      <c r="A3825" s="1"/>
      <c r="B3825" s="1"/>
    </row>
    <row r="3826" spans="1:2" x14ac:dyDescent="0.15">
      <c r="A3826" s="1"/>
      <c r="B3826" s="1"/>
    </row>
    <row r="3827" spans="1:2" x14ac:dyDescent="0.15">
      <c r="A3827" s="1"/>
      <c r="B3827" s="1"/>
    </row>
    <row r="3828" spans="1:2" x14ac:dyDescent="0.15">
      <c r="A3828" s="1"/>
      <c r="B3828" s="1"/>
    </row>
    <row r="3829" spans="1:2" x14ac:dyDescent="0.15">
      <c r="A3829" s="1"/>
      <c r="B3829" s="1"/>
    </row>
    <row r="3830" spans="1:2" x14ac:dyDescent="0.15">
      <c r="A3830" s="1"/>
      <c r="B3830" s="1"/>
    </row>
    <row r="3831" spans="1:2" x14ac:dyDescent="0.15">
      <c r="A3831" s="1"/>
      <c r="B3831" s="1"/>
    </row>
    <row r="3832" spans="1:2" x14ac:dyDescent="0.15">
      <c r="A3832" s="1"/>
      <c r="B3832" s="1"/>
    </row>
    <row r="3833" spans="1:2" x14ac:dyDescent="0.15">
      <c r="A3833" s="1"/>
      <c r="B3833" s="1"/>
    </row>
    <row r="3834" spans="1:2" x14ac:dyDescent="0.15">
      <c r="A3834" s="1"/>
      <c r="B3834" s="1"/>
    </row>
    <row r="3835" spans="1:2" x14ac:dyDescent="0.15">
      <c r="A3835" s="1"/>
      <c r="B3835" s="1"/>
    </row>
    <row r="3836" spans="1:2" x14ac:dyDescent="0.15">
      <c r="A3836" s="1"/>
      <c r="B3836" s="1"/>
    </row>
    <row r="3837" spans="1:2" x14ac:dyDescent="0.15">
      <c r="A3837" s="1"/>
      <c r="B3837" s="1"/>
    </row>
    <row r="3838" spans="1:2" x14ac:dyDescent="0.15">
      <c r="A3838" s="1"/>
      <c r="B3838" s="1"/>
    </row>
    <row r="3839" spans="1:2" x14ac:dyDescent="0.15">
      <c r="A3839" s="1"/>
      <c r="B3839" s="1"/>
    </row>
    <row r="3840" spans="1:2" x14ac:dyDescent="0.15">
      <c r="A3840" s="1"/>
      <c r="B3840" s="1"/>
    </row>
    <row r="3841" spans="1:2" x14ac:dyDescent="0.15">
      <c r="A3841" s="1"/>
      <c r="B3841" s="1"/>
    </row>
    <row r="3842" spans="1:2" x14ac:dyDescent="0.15">
      <c r="A3842" s="1"/>
      <c r="B3842" s="1"/>
    </row>
    <row r="3843" spans="1:2" x14ac:dyDescent="0.15">
      <c r="A3843" s="1"/>
      <c r="B3843" s="1"/>
    </row>
    <row r="3844" spans="1:2" x14ac:dyDescent="0.15">
      <c r="A3844" s="1"/>
      <c r="B3844" s="1"/>
    </row>
    <row r="3845" spans="1:2" x14ac:dyDescent="0.15">
      <c r="A3845" s="1"/>
      <c r="B3845" s="1"/>
    </row>
    <row r="3846" spans="1:2" x14ac:dyDescent="0.15">
      <c r="A3846" s="1"/>
      <c r="B3846" s="1"/>
    </row>
    <row r="3847" spans="1:2" x14ac:dyDescent="0.15">
      <c r="A3847" s="1"/>
      <c r="B3847" s="1"/>
    </row>
    <row r="3848" spans="1:2" x14ac:dyDescent="0.15">
      <c r="A3848" s="1"/>
      <c r="B3848" s="1"/>
    </row>
    <row r="3849" spans="1:2" x14ac:dyDescent="0.15">
      <c r="A3849" s="1"/>
      <c r="B3849" s="1"/>
    </row>
    <row r="3850" spans="1:2" x14ac:dyDescent="0.15">
      <c r="A3850" s="1"/>
      <c r="B3850" s="1"/>
    </row>
    <row r="3851" spans="1:2" x14ac:dyDescent="0.15">
      <c r="A3851" s="1"/>
      <c r="B3851" s="1"/>
    </row>
    <row r="3852" spans="1:2" x14ac:dyDescent="0.15">
      <c r="A3852" s="1"/>
      <c r="B3852" s="1"/>
    </row>
    <row r="3853" spans="1:2" x14ac:dyDescent="0.15">
      <c r="A3853" s="1"/>
      <c r="B3853" s="1"/>
    </row>
    <row r="3854" spans="1:2" x14ac:dyDescent="0.15">
      <c r="A3854" s="1"/>
      <c r="B3854" s="1"/>
    </row>
    <row r="3855" spans="1:2" x14ac:dyDescent="0.15">
      <c r="A3855" s="1"/>
      <c r="B3855" s="1"/>
    </row>
    <row r="3856" spans="1:2" x14ac:dyDescent="0.15">
      <c r="A3856" s="1"/>
      <c r="B3856" s="1"/>
    </row>
    <row r="3857" spans="1:2" x14ac:dyDescent="0.15">
      <c r="A3857" s="1"/>
      <c r="B3857" s="1"/>
    </row>
    <row r="3858" spans="1:2" x14ac:dyDescent="0.15">
      <c r="A3858" s="1"/>
      <c r="B3858" s="1"/>
    </row>
    <row r="3859" spans="1:2" x14ac:dyDescent="0.15">
      <c r="A3859" s="1"/>
      <c r="B3859" s="1"/>
    </row>
    <row r="3860" spans="1:2" x14ac:dyDescent="0.15">
      <c r="A3860" s="1"/>
      <c r="B3860" s="1"/>
    </row>
    <row r="3861" spans="1:2" x14ac:dyDescent="0.15">
      <c r="A3861" s="1"/>
      <c r="B3861" s="1"/>
    </row>
    <row r="3862" spans="1:2" x14ac:dyDescent="0.15">
      <c r="A3862" s="1"/>
      <c r="B3862" s="1"/>
    </row>
    <row r="3863" spans="1:2" x14ac:dyDescent="0.15">
      <c r="A3863" s="1"/>
      <c r="B3863" s="1"/>
    </row>
    <row r="3864" spans="1:2" x14ac:dyDescent="0.15">
      <c r="A3864" s="1"/>
      <c r="B3864" s="1"/>
    </row>
    <row r="3865" spans="1:2" x14ac:dyDescent="0.15">
      <c r="A3865" s="1"/>
      <c r="B3865" s="1"/>
    </row>
    <row r="3866" spans="1:2" x14ac:dyDescent="0.15">
      <c r="A3866" s="1"/>
      <c r="B3866" s="1"/>
    </row>
    <row r="3867" spans="1:2" x14ac:dyDescent="0.15">
      <c r="A3867" s="1"/>
      <c r="B3867" s="1"/>
    </row>
    <row r="3868" spans="1:2" x14ac:dyDescent="0.15">
      <c r="A3868" s="1"/>
      <c r="B3868" s="1"/>
    </row>
    <row r="3869" spans="1:2" x14ac:dyDescent="0.15">
      <c r="A3869" s="1"/>
      <c r="B3869" s="1"/>
    </row>
    <row r="3870" spans="1:2" x14ac:dyDescent="0.15">
      <c r="A3870" s="1"/>
      <c r="B3870" s="1"/>
    </row>
    <row r="3871" spans="1:2" x14ac:dyDescent="0.15">
      <c r="A3871" s="1"/>
      <c r="B3871" s="1"/>
    </row>
    <row r="3872" spans="1:2" x14ac:dyDescent="0.15">
      <c r="A3872" s="1"/>
      <c r="B3872" s="1"/>
    </row>
    <row r="3873" spans="1:2" x14ac:dyDescent="0.15">
      <c r="A3873" s="1"/>
      <c r="B3873" s="1"/>
    </row>
    <row r="3874" spans="1:2" x14ac:dyDescent="0.15">
      <c r="A3874" s="1"/>
      <c r="B3874" s="1"/>
    </row>
    <row r="3875" spans="1:2" x14ac:dyDescent="0.15">
      <c r="A3875" s="1"/>
      <c r="B3875" s="1"/>
    </row>
    <row r="3876" spans="1:2" x14ac:dyDescent="0.15">
      <c r="A3876" s="1"/>
      <c r="B3876" s="1"/>
    </row>
    <row r="3877" spans="1:2" x14ac:dyDescent="0.15">
      <c r="A3877" s="1"/>
      <c r="B3877" s="1"/>
    </row>
    <row r="3878" spans="1:2" x14ac:dyDescent="0.15">
      <c r="A3878" s="1"/>
      <c r="B3878" s="1"/>
    </row>
    <row r="3879" spans="1:2" x14ac:dyDescent="0.15">
      <c r="A3879" s="1"/>
      <c r="B3879" s="1"/>
    </row>
    <row r="3880" spans="1:2" x14ac:dyDescent="0.15">
      <c r="A3880" s="1"/>
      <c r="B3880" s="1"/>
    </row>
    <row r="3881" spans="1:2" x14ac:dyDescent="0.15">
      <c r="A3881" s="1"/>
      <c r="B3881" s="1"/>
    </row>
    <row r="3882" spans="1:2" x14ac:dyDescent="0.15">
      <c r="A3882" s="1"/>
      <c r="B3882" s="1"/>
    </row>
    <row r="3883" spans="1:2" x14ac:dyDescent="0.15">
      <c r="A3883" s="1"/>
      <c r="B3883" s="1"/>
    </row>
    <row r="3884" spans="1:2" x14ac:dyDescent="0.15">
      <c r="A3884" s="1"/>
      <c r="B3884" s="1"/>
    </row>
    <row r="3885" spans="1:2" x14ac:dyDescent="0.15">
      <c r="A3885" s="1"/>
      <c r="B3885" s="1"/>
    </row>
    <row r="3886" spans="1:2" x14ac:dyDescent="0.15">
      <c r="A3886" s="1"/>
      <c r="B3886" s="1"/>
    </row>
    <row r="3887" spans="1:2" x14ac:dyDescent="0.15">
      <c r="A3887" s="1"/>
      <c r="B3887" s="1"/>
    </row>
    <row r="3888" spans="1:2" x14ac:dyDescent="0.15">
      <c r="A3888" s="1"/>
      <c r="B3888" s="1"/>
    </row>
    <row r="3889" spans="1:2" x14ac:dyDescent="0.15">
      <c r="A3889" s="1"/>
      <c r="B3889" s="1"/>
    </row>
    <row r="3890" spans="1:2" x14ac:dyDescent="0.15">
      <c r="A3890" s="1"/>
      <c r="B3890" s="1"/>
    </row>
    <row r="3891" spans="1:2" x14ac:dyDescent="0.15">
      <c r="A3891" s="1"/>
      <c r="B3891" s="1"/>
    </row>
    <row r="3892" spans="1:2" x14ac:dyDescent="0.15">
      <c r="A3892" s="1"/>
      <c r="B3892" s="1"/>
    </row>
    <row r="3893" spans="1:2" x14ac:dyDescent="0.15">
      <c r="A3893" s="1"/>
      <c r="B3893" s="1"/>
    </row>
    <row r="3894" spans="1:2" x14ac:dyDescent="0.15">
      <c r="A3894" s="1"/>
      <c r="B3894" s="1"/>
    </row>
    <row r="3895" spans="1:2" x14ac:dyDescent="0.15">
      <c r="A3895" s="1"/>
      <c r="B3895" s="1"/>
    </row>
    <row r="3896" spans="1:2" x14ac:dyDescent="0.15">
      <c r="A3896" s="1"/>
      <c r="B3896" s="1"/>
    </row>
    <row r="3897" spans="1:2" x14ac:dyDescent="0.15">
      <c r="A3897" s="1"/>
      <c r="B3897" s="1"/>
    </row>
    <row r="3898" spans="1:2" x14ac:dyDescent="0.15">
      <c r="A3898" s="1"/>
      <c r="B3898" s="1"/>
    </row>
    <row r="3899" spans="1:2" x14ac:dyDescent="0.15">
      <c r="A3899" s="1"/>
      <c r="B3899" s="1"/>
    </row>
    <row r="3900" spans="1:2" x14ac:dyDescent="0.15">
      <c r="A3900" s="1"/>
      <c r="B3900" s="1"/>
    </row>
    <row r="3901" spans="1:2" x14ac:dyDescent="0.15">
      <c r="A3901" s="1"/>
      <c r="B3901" s="1"/>
    </row>
    <row r="3902" spans="1:2" x14ac:dyDescent="0.15">
      <c r="A3902" s="1"/>
      <c r="B3902" s="1"/>
    </row>
    <row r="3903" spans="1:2" x14ac:dyDescent="0.15">
      <c r="A3903" s="1"/>
      <c r="B3903" s="1"/>
    </row>
    <row r="3904" spans="1:2" x14ac:dyDescent="0.15">
      <c r="A3904" s="1"/>
      <c r="B3904" s="1"/>
    </row>
    <row r="3905" spans="1:2" x14ac:dyDescent="0.15">
      <c r="A3905" s="1"/>
      <c r="B3905" s="1"/>
    </row>
    <row r="3906" spans="1:2" x14ac:dyDescent="0.15">
      <c r="A3906" s="1"/>
      <c r="B3906" s="1"/>
    </row>
    <row r="3907" spans="1:2" x14ac:dyDescent="0.15">
      <c r="A3907" s="1"/>
      <c r="B3907" s="1"/>
    </row>
    <row r="3908" spans="1:2" x14ac:dyDescent="0.15">
      <c r="A3908" s="1"/>
      <c r="B3908" s="1"/>
    </row>
    <row r="3909" spans="1:2" x14ac:dyDescent="0.15">
      <c r="A3909" s="1"/>
      <c r="B3909" s="1"/>
    </row>
    <row r="3910" spans="1:2" x14ac:dyDescent="0.15">
      <c r="A3910" s="1"/>
      <c r="B3910" s="1"/>
    </row>
    <row r="3911" spans="1:2" x14ac:dyDescent="0.15">
      <c r="A3911" s="1"/>
      <c r="B3911" s="1"/>
    </row>
    <row r="3912" spans="1:2" x14ac:dyDescent="0.15">
      <c r="A3912" s="1"/>
      <c r="B3912" s="1"/>
    </row>
    <row r="3913" spans="1:2" x14ac:dyDescent="0.15">
      <c r="A3913" s="1"/>
      <c r="B3913" s="1"/>
    </row>
    <row r="3914" spans="1:2" x14ac:dyDescent="0.15">
      <c r="A3914" s="1"/>
      <c r="B3914" s="1"/>
    </row>
    <row r="3915" spans="1:2" x14ac:dyDescent="0.15">
      <c r="A3915" s="1"/>
      <c r="B3915" s="1"/>
    </row>
    <row r="3916" spans="1:2" x14ac:dyDescent="0.15">
      <c r="A3916" s="1"/>
      <c r="B3916" s="1"/>
    </row>
    <row r="3917" spans="1:2" x14ac:dyDescent="0.15">
      <c r="A3917" s="1"/>
      <c r="B3917" s="1"/>
    </row>
    <row r="3918" spans="1:2" x14ac:dyDescent="0.15">
      <c r="A3918" s="1"/>
      <c r="B3918" s="1"/>
    </row>
    <row r="3919" spans="1:2" x14ac:dyDescent="0.15">
      <c r="A3919" s="1"/>
      <c r="B3919" s="1"/>
    </row>
    <row r="3920" spans="1:2" x14ac:dyDescent="0.15">
      <c r="A3920" s="1"/>
      <c r="B3920" s="1"/>
    </row>
    <row r="3921" spans="1:2" x14ac:dyDescent="0.15">
      <c r="A3921" s="1"/>
      <c r="B3921" s="1"/>
    </row>
    <row r="3922" spans="1:2" x14ac:dyDescent="0.15">
      <c r="A3922" s="1"/>
      <c r="B3922" s="1"/>
    </row>
    <row r="3923" spans="1:2" x14ac:dyDescent="0.15">
      <c r="A3923" s="1"/>
      <c r="B3923" s="1"/>
    </row>
    <row r="3924" spans="1:2" x14ac:dyDescent="0.15">
      <c r="A3924" s="1"/>
      <c r="B3924" s="1"/>
    </row>
    <row r="3925" spans="1:2" x14ac:dyDescent="0.15">
      <c r="A3925" s="1"/>
      <c r="B3925" s="1"/>
    </row>
    <row r="3926" spans="1:2" x14ac:dyDescent="0.15">
      <c r="A3926" s="1"/>
      <c r="B3926" s="1"/>
    </row>
    <row r="3927" spans="1:2" x14ac:dyDescent="0.15">
      <c r="A3927" s="1"/>
      <c r="B3927" s="1"/>
    </row>
    <row r="3928" spans="1:2" x14ac:dyDescent="0.15">
      <c r="A3928" s="1"/>
      <c r="B3928" s="1"/>
    </row>
    <row r="3929" spans="1:2" x14ac:dyDescent="0.15">
      <c r="A3929" s="1"/>
      <c r="B3929" s="1"/>
    </row>
    <row r="3930" spans="1:2" x14ac:dyDescent="0.15">
      <c r="A3930" s="1"/>
      <c r="B3930" s="1"/>
    </row>
    <row r="3931" spans="1:2" x14ac:dyDescent="0.15">
      <c r="A3931" s="1"/>
      <c r="B3931" s="1"/>
    </row>
    <row r="3932" spans="1:2" x14ac:dyDescent="0.15">
      <c r="A3932" s="1"/>
      <c r="B3932" s="1"/>
    </row>
    <row r="3933" spans="1:2" x14ac:dyDescent="0.15">
      <c r="A3933" s="1"/>
      <c r="B3933" s="1"/>
    </row>
    <row r="3934" spans="1:2" x14ac:dyDescent="0.15">
      <c r="A3934" s="1"/>
      <c r="B3934" s="1"/>
    </row>
    <row r="3935" spans="1:2" x14ac:dyDescent="0.15">
      <c r="A3935" s="1"/>
      <c r="B3935" s="1"/>
    </row>
    <row r="3936" spans="1:2" x14ac:dyDescent="0.15">
      <c r="A3936" s="1"/>
      <c r="B3936" s="1"/>
    </row>
    <row r="3937" spans="1:2" x14ac:dyDescent="0.15">
      <c r="A3937" s="1"/>
      <c r="B3937" s="1"/>
    </row>
    <row r="3938" spans="1:2" x14ac:dyDescent="0.15">
      <c r="A3938" s="1"/>
      <c r="B3938" s="1"/>
    </row>
    <row r="3939" spans="1:2" x14ac:dyDescent="0.15">
      <c r="A3939" s="1"/>
      <c r="B3939" s="1"/>
    </row>
    <row r="3940" spans="1:2" x14ac:dyDescent="0.15">
      <c r="A3940" s="1"/>
      <c r="B3940" s="1"/>
    </row>
    <row r="3941" spans="1:2" x14ac:dyDescent="0.15">
      <c r="A3941" s="1"/>
      <c r="B3941" s="1"/>
    </row>
    <row r="3942" spans="1:2" x14ac:dyDescent="0.15">
      <c r="A3942" s="1"/>
      <c r="B3942" s="1"/>
    </row>
    <row r="3943" spans="1:2" x14ac:dyDescent="0.15">
      <c r="A3943" s="1"/>
      <c r="B3943" s="1"/>
    </row>
    <row r="3944" spans="1:2" x14ac:dyDescent="0.15">
      <c r="A3944" s="1"/>
      <c r="B3944" s="1"/>
    </row>
    <row r="3945" spans="1:2" x14ac:dyDescent="0.15">
      <c r="A3945" s="1"/>
      <c r="B3945" s="1"/>
    </row>
    <row r="3946" spans="1:2" x14ac:dyDescent="0.15">
      <c r="A3946" s="1"/>
      <c r="B3946" s="1"/>
    </row>
    <row r="3947" spans="1:2" x14ac:dyDescent="0.15">
      <c r="A3947" s="1"/>
      <c r="B3947" s="1"/>
    </row>
    <row r="3948" spans="1:2" x14ac:dyDescent="0.15">
      <c r="A3948" s="1"/>
      <c r="B3948" s="1"/>
    </row>
    <row r="3949" spans="1:2" x14ac:dyDescent="0.15">
      <c r="A3949" s="1"/>
      <c r="B3949" s="1"/>
    </row>
    <row r="3950" spans="1:2" x14ac:dyDescent="0.15">
      <c r="A3950" s="1"/>
      <c r="B3950" s="1"/>
    </row>
    <row r="3951" spans="1:2" x14ac:dyDescent="0.15">
      <c r="A3951" s="1"/>
      <c r="B3951" s="1"/>
    </row>
    <row r="3952" spans="1:2" x14ac:dyDescent="0.15">
      <c r="A3952" s="1"/>
      <c r="B3952" s="1"/>
    </row>
    <row r="3953" spans="1:2" x14ac:dyDescent="0.15">
      <c r="A3953" s="1"/>
      <c r="B3953" s="1"/>
    </row>
    <row r="3954" spans="1:2" x14ac:dyDescent="0.15">
      <c r="A3954" s="1"/>
      <c r="B3954" s="1"/>
    </row>
    <row r="3955" spans="1:2" x14ac:dyDescent="0.15">
      <c r="A3955" s="1"/>
      <c r="B3955" s="1"/>
    </row>
    <row r="3956" spans="1:2" x14ac:dyDescent="0.15">
      <c r="A3956" s="1"/>
      <c r="B3956" s="1"/>
    </row>
    <row r="3957" spans="1:2" x14ac:dyDescent="0.15">
      <c r="A3957" s="1"/>
      <c r="B3957" s="1"/>
    </row>
    <row r="3958" spans="1:2" x14ac:dyDescent="0.15">
      <c r="A3958" s="1"/>
      <c r="B3958" s="1"/>
    </row>
    <row r="3959" spans="1:2" x14ac:dyDescent="0.15">
      <c r="A3959" s="1"/>
      <c r="B3959" s="1"/>
    </row>
    <row r="3960" spans="1:2" x14ac:dyDescent="0.15">
      <c r="A3960" s="1"/>
      <c r="B3960" s="1"/>
    </row>
    <row r="3961" spans="1:2" x14ac:dyDescent="0.15">
      <c r="A3961" s="1"/>
      <c r="B3961" s="1"/>
    </row>
    <row r="3962" spans="1:2" x14ac:dyDescent="0.15">
      <c r="A3962" s="1"/>
      <c r="B3962" s="1"/>
    </row>
    <row r="3963" spans="1:2" x14ac:dyDescent="0.15">
      <c r="A3963" s="1"/>
      <c r="B3963" s="1"/>
    </row>
    <row r="3964" spans="1:2" x14ac:dyDescent="0.15">
      <c r="A3964" s="1"/>
      <c r="B3964" s="1"/>
    </row>
    <row r="3965" spans="1:2" x14ac:dyDescent="0.15">
      <c r="A3965" s="1"/>
      <c r="B3965" s="1"/>
    </row>
    <row r="3966" spans="1:2" x14ac:dyDescent="0.15">
      <c r="A3966" s="1"/>
      <c r="B3966" s="1"/>
    </row>
    <row r="3967" spans="1:2" x14ac:dyDescent="0.15">
      <c r="A3967" s="1"/>
      <c r="B3967" s="1"/>
    </row>
    <row r="3968" spans="1:2" x14ac:dyDescent="0.15">
      <c r="A3968" s="1"/>
      <c r="B3968" s="1"/>
    </row>
    <row r="3969" spans="1:2" x14ac:dyDescent="0.15">
      <c r="A3969" s="1"/>
      <c r="B3969" s="1"/>
    </row>
    <row r="3970" spans="1:2" x14ac:dyDescent="0.15">
      <c r="A3970" s="1"/>
      <c r="B3970" s="1"/>
    </row>
    <row r="3971" spans="1:2" x14ac:dyDescent="0.15">
      <c r="A3971" s="1"/>
      <c r="B3971" s="1"/>
    </row>
    <row r="3972" spans="1:2" x14ac:dyDescent="0.15">
      <c r="A3972" s="1"/>
      <c r="B3972" s="1"/>
    </row>
    <row r="3973" spans="1:2" x14ac:dyDescent="0.15">
      <c r="A3973" s="1"/>
      <c r="B3973" s="1"/>
    </row>
    <row r="3974" spans="1:2" x14ac:dyDescent="0.15">
      <c r="A3974" s="1"/>
      <c r="B3974" s="1"/>
    </row>
    <row r="3975" spans="1:2" x14ac:dyDescent="0.15">
      <c r="A3975" s="1"/>
      <c r="B3975" s="1"/>
    </row>
    <row r="3976" spans="1:2" x14ac:dyDescent="0.15">
      <c r="A3976" s="1"/>
      <c r="B3976" s="1"/>
    </row>
    <row r="3977" spans="1:2" x14ac:dyDescent="0.15">
      <c r="A3977" s="1"/>
      <c r="B3977" s="1"/>
    </row>
    <row r="3978" spans="1:2" x14ac:dyDescent="0.15">
      <c r="A3978" s="1"/>
      <c r="B3978" s="1"/>
    </row>
    <row r="3979" spans="1:2" x14ac:dyDescent="0.15">
      <c r="A3979" s="1"/>
      <c r="B3979" s="1"/>
    </row>
    <row r="3980" spans="1:2" x14ac:dyDescent="0.15">
      <c r="A3980" s="1"/>
      <c r="B3980" s="1"/>
    </row>
    <row r="3981" spans="1:2" x14ac:dyDescent="0.15">
      <c r="A3981" s="1"/>
      <c r="B3981" s="1"/>
    </row>
    <row r="3982" spans="1:2" x14ac:dyDescent="0.15">
      <c r="A3982" s="1"/>
      <c r="B3982" s="1"/>
    </row>
    <row r="3983" spans="1:2" x14ac:dyDescent="0.15">
      <c r="A3983" s="1"/>
      <c r="B3983" s="1"/>
    </row>
    <row r="3984" spans="1:2" x14ac:dyDescent="0.15">
      <c r="A3984" s="1"/>
      <c r="B3984" s="1"/>
    </row>
    <row r="3985" spans="1:2" x14ac:dyDescent="0.15">
      <c r="A3985" s="1"/>
      <c r="B3985" s="1"/>
    </row>
    <row r="3986" spans="1:2" x14ac:dyDescent="0.15">
      <c r="A3986" s="1"/>
      <c r="B3986" s="1"/>
    </row>
    <row r="3987" spans="1:2" x14ac:dyDescent="0.15">
      <c r="A3987" s="1"/>
      <c r="B3987" s="1"/>
    </row>
    <row r="3988" spans="1:2" x14ac:dyDescent="0.15">
      <c r="A3988" s="1"/>
      <c r="B3988" s="1"/>
    </row>
    <row r="3989" spans="1:2" x14ac:dyDescent="0.15">
      <c r="A3989" s="1"/>
      <c r="B3989" s="1"/>
    </row>
    <row r="3990" spans="1:2" x14ac:dyDescent="0.15">
      <c r="A3990" s="1"/>
      <c r="B3990" s="1"/>
    </row>
    <row r="3991" spans="1:2" x14ac:dyDescent="0.15">
      <c r="A3991" s="1"/>
      <c r="B3991" s="1"/>
    </row>
    <row r="3992" spans="1:2" x14ac:dyDescent="0.15">
      <c r="A3992" s="1"/>
      <c r="B3992" s="1"/>
    </row>
    <row r="3993" spans="1:2" x14ac:dyDescent="0.15">
      <c r="A3993" s="1"/>
      <c r="B3993" s="1"/>
    </row>
    <row r="3994" spans="1:2" x14ac:dyDescent="0.15">
      <c r="A3994" s="1"/>
      <c r="B3994" s="1"/>
    </row>
    <row r="3995" spans="1:2" x14ac:dyDescent="0.15">
      <c r="A3995" s="1"/>
      <c r="B3995" s="1"/>
    </row>
    <row r="3996" spans="1:2" x14ac:dyDescent="0.15">
      <c r="A3996" s="1"/>
      <c r="B3996" s="1"/>
    </row>
    <row r="3997" spans="1:2" x14ac:dyDescent="0.15">
      <c r="A3997" s="1"/>
      <c r="B3997" s="1"/>
    </row>
    <row r="3998" spans="1:2" x14ac:dyDescent="0.15">
      <c r="A3998" s="1"/>
      <c r="B3998" s="1"/>
    </row>
    <row r="3999" spans="1:2" x14ac:dyDescent="0.15">
      <c r="A3999" s="1"/>
      <c r="B3999" s="1"/>
    </row>
    <row r="4000" spans="1:2" x14ac:dyDescent="0.15">
      <c r="A4000" s="1"/>
      <c r="B4000" s="1"/>
    </row>
    <row r="4001" spans="1:2" x14ac:dyDescent="0.15">
      <c r="A4001" s="1"/>
      <c r="B4001" s="1"/>
    </row>
    <row r="4002" spans="1:2" x14ac:dyDescent="0.15">
      <c r="A4002" s="1"/>
      <c r="B4002" s="1"/>
    </row>
    <row r="4003" spans="1:2" x14ac:dyDescent="0.15">
      <c r="A4003" s="1"/>
      <c r="B4003" s="1"/>
    </row>
    <row r="4004" spans="1:2" x14ac:dyDescent="0.15">
      <c r="A4004" s="1"/>
      <c r="B4004" s="1"/>
    </row>
    <row r="4005" spans="1:2" x14ac:dyDescent="0.15">
      <c r="A4005" s="1"/>
      <c r="B4005" s="1"/>
    </row>
    <row r="4006" spans="1:2" x14ac:dyDescent="0.15">
      <c r="A4006" s="1"/>
      <c r="B4006" s="1"/>
    </row>
    <row r="4007" spans="1:2" x14ac:dyDescent="0.15">
      <c r="A4007" s="1"/>
      <c r="B4007" s="1"/>
    </row>
    <row r="4008" spans="1:2" x14ac:dyDescent="0.15">
      <c r="A4008" s="1"/>
      <c r="B4008" s="1"/>
    </row>
    <row r="4009" spans="1:2" x14ac:dyDescent="0.15">
      <c r="A4009" s="1"/>
      <c r="B4009" s="1"/>
    </row>
    <row r="4010" spans="1:2" x14ac:dyDescent="0.15">
      <c r="A4010" s="1"/>
      <c r="B4010" s="1"/>
    </row>
    <row r="4011" spans="1:2" x14ac:dyDescent="0.15">
      <c r="A4011" s="1"/>
      <c r="B4011" s="1"/>
    </row>
    <row r="4012" spans="1:2" x14ac:dyDescent="0.15">
      <c r="A4012" s="1"/>
      <c r="B4012" s="1"/>
    </row>
    <row r="4013" spans="1:2" x14ac:dyDescent="0.15">
      <c r="A4013" s="1"/>
      <c r="B4013" s="1"/>
    </row>
    <row r="4014" spans="1:2" x14ac:dyDescent="0.15">
      <c r="A4014" s="1"/>
      <c r="B4014" s="1"/>
    </row>
    <row r="4015" spans="1:2" x14ac:dyDescent="0.15">
      <c r="A4015" s="1"/>
      <c r="B4015" s="1"/>
    </row>
    <row r="4016" spans="1:2" x14ac:dyDescent="0.15">
      <c r="A4016" s="1"/>
      <c r="B4016" s="1"/>
    </row>
    <row r="4017" spans="1:2" x14ac:dyDescent="0.15">
      <c r="A4017" s="1"/>
      <c r="B4017" s="1"/>
    </row>
    <row r="4018" spans="1:2" x14ac:dyDescent="0.15">
      <c r="A4018" s="1"/>
      <c r="B4018" s="1"/>
    </row>
    <row r="4019" spans="1:2" x14ac:dyDescent="0.15">
      <c r="A4019" s="1"/>
      <c r="B4019" s="1"/>
    </row>
    <row r="4020" spans="1:2" x14ac:dyDescent="0.15">
      <c r="A4020" s="1"/>
      <c r="B4020" s="1"/>
    </row>
    <row r="4021" spans="1:2" x14ac:dyDescent="0.15">
      <c r="A4021" s="1"/>
      <c r="B4021" s="1"/>
    </row>
    <row r="4022" spans="1:2" x14ac:dyDescent="0.15">
      <c r="A4022" s="1"/>
      <c r="B4022" s="1"/>
    </row>
    <row r="4023" spans="1:2" x14ac:dyDescent="0.15">
      <c r="A4023" s="1"/>
      <c r="B4023" s="1"/>
    </row>
    <row r="4024" spans="1:2" x14ac:dyDescent="0.15">
      <c r="A4024" s="1"/>
      <c r="B4024" s="1"/>
    </row>
    <row r="4025" spans="1:2" x14ac:dyDescent="0.15">
      <c r="A4025" s="1"/>
      <c r="B4025" s="1"/>
    </row>
    <row r="4026" spans="1:2" x14ac:dyDescent="0.15">
      <c r="A4026" s="1"/>
      <c r="B4026" s="1"/>
    </row>
    <row r="4027" spans="1:2" x14ac:dyDescent="0.15">
      <c r="A4027" s="1"/>
      <c r="B4027" s="1"/>
    </row>
    <row r="4028" spans="1:2" x14ac:dyDescent="0.15">
      <c r="A4028" s="1"/>
      <c r="B4028" s="1"/>
    </row>
    <row r="4029" spans="1:2" x14ac:dyDescent="0.15">
      <c r="A4029" s="1"/>
      <c r="B4029" s="1"/>
    </row>
    <row r="4030" spans="1:2" x14ac:dyDescent="0.15">
      <c r="A4030" s="1"/>
      <c r="B4030" s="1"/>
    </row>
    <row r="4031" spans="1:2" x14ac:dyDescent="0.15">
      <c r="A4031" s="1"/>
      <c r="B4031" s="1"/>
    </row>
    <row r="4032" spans="1:2" x14ac:dyDescent="0.15">
      <c r="A4032" s="1"/>
      <c r="B4032" s="1"/>
    </row>
    <row r="4033" spans="1:2" x14ac:dyDescent="0.15">
      <c r="A4033" s="1"/>
      <c r="B4033" s="1"/>
    </row>
    <row r="4034" spans="1:2" x14ac:dyDescent="0.15">
      <c r="A4034" s="1"/>
      <c r="B4034" s="1"/>
    </row>
    <row r="4035" spans="1:2" x14ac:dyDescent="0.15">
      <c r="A4035" s="1"/>
      <c r="B4035" s="1"/>
    </row>
    <row r="4036" spans="1:2" x14ac:dyDescent="0.15">
      <c r="A4036" s="1"/>
      <c r="B4036" s="1"/>
    </row>
    <row r="4037" spans="1:2" x14ac:dyDescent="0.15">
      <c r="A4037" s="1"/>
      <c r="B4037" s="1"/>
    </row>
    <row r="4038" spans="1:2" x14ac:dyDescent="0.15">
      <c r="A4038" s="1"/>
      <c r="B4038" s="1"/>
    </row>
    <row r="4039" spans="1:2" x14ac:dyDescent="0.15">
      <c r="A4039" s="1"/>
      <c r="B4039" s="1"/>
    </row>
    <row r="4040" spans="1:2" x14ac:dyDescent="0.15">
      <c r="A4040" s="1"/>
      <c r="B4040" s="1"/>
    </row>
    <row r="4041" spans="1:2" x14ac:dyDescent="0.15">
      <c r="A4041" s="1"/>
      <c r="B4041" s="1"/>
    </row>
    <row r="4042" spans="1:2" x14ac:dyDescent="0.15">
      <c r="A4042" s="1"/>
      <c r="B4042" s="1"/>
    </row>
    <row r="4043" spans="1:2" x14ac:dyDescent="0.15">
      <c r="A4043" s="1"/>
      <c r="B4043" s="1"/>
    </row>
    <row r="4044" spans="1:2" x14ac:dyDescent="0.15">
      <c r="A4044" s="1"/>
      <c r="B4044" s="1"/>
    </row>
    <row r="4045" spans="1:2" x14ac:dyDescent="0.15">
      <c r="A4045" s="1"/>
      <c r="B4045" s="1"/>
    </row>
    <row r="4046" spans="1:2" x14ac:dyDescent="0.15">
      <c r="A4046" s="1"/>
      <c r="B4046" s="1"/>
    </row>
    <row r="4047" spans="1:2" x14ac:dyDescent="0.15">
      <c r="A4047" s="1"/>
      <c r="B4047" s="1"/>
    </row>
    <row r="4048" spans="1:2" x14ac:dyDescent="0.15">
      <c r="A4048" s="1"/>
      <c r="B4048" s="1"/>
    </row>
    <row r="4049" spans="1:2" x14ac:dyDescent="0.15">
      <c r="A4049" s="1"/>
      <c r="B4049" s="1"/>
    </row>
    <row r="4050" spans="1:2" x14ac:dyDescent="0.15">
      <c r="A4050" s="1"/>
      <c r="B4050" s="1"/>
    </row>
    <row r="4051" spans="1:2" x14ac:dyDescent="0.15">
      <c r="A4051" s="1"/>
      <c r="B4051" s="1"/>
    </row>
    <row r="4052" spans="1:2" x14ac:dyDescent="0.15">
      <c r="A4052" s="1"/>
      <c r="B4052" s="1"/>
    </row>
    <row r="4053" spans="1:2" x14ac:dyDescent="0.15">
      <c r="A4053" s="1"/>
      <c r="B4053" s="1"/>
    </row>
    <row r="4054" spans="1:2" x14ac:dyDescent="0.15">
      <c r="A4054" s="1"/>
      <c r="B4054" s="1"/>
    </row>
    <row r="4055" spans="1:2" x14ac:dyDescent="0.15">
      <c r="A4055" s="1"/>
      <c r="B4055" s="1"/>
    </row>
    <row r="4056" spans="1:2" x14ac:dyDescent="0.15">
      <c r="A4056" s="1"/>
      <c r="B4056" s="1"/>
    </row>
    <row r="4057" spans="1:2" x14ac:dyDescent="0.15">
      <c r="A4057" s="1"/>
      <c r="B4057" s="1"/>
    </row>
    <row r="4058" spans="1:2" x14ac:dyDescent="0.15">
      <c r="A4058" s="1"/>
      <c r="B4058" s="1"/>
    </row>
    <row r="4059" spans="1:2" x14ac:dyDescent="0.15">
      <c r="A4059" s="1"/>
      <c r="B4059" s="1"/>
    </row>
    <row r="4060" spans="1:2" x14ac:dyDescent="0.15">
      <c r="A4060" s="1"/>
      <c r="B4060" s="1"/>
    </row>
    <row r="4061" spans="1:2" x14ac:dyDescent="0.15">
      <c r="A4061" s="1"/>
      <c r="B4061" s="1"/>
    </row>
    <row r="4062" spans="1:2" x14ac:dyDescent="0.15">
      <c r="A4062" s="1"/>
      <c r="B4062" s="1"/>
    </row>
    <row r="4063" spans="1:2" x14ac:dyDescent="0.15">
      <c r="A4063" s="1"/>
      <c r="B4063" s="1"/>
    </row>
    <row r="4064" spans="1:2" x14ac:dyDescent="0.15">
      <c r="A4064" s="1"/>
      <c r="B4064" s="1"/>
    </row>
    <row r="4065" spans="1:2" x14ac:dyDescent="0.15">
      <c r="A4065" s="1"/>
      <c r="B4065" s="1"/>
    </row>
    <row r="4066" spans="1:2" x14ac:dyDescent="0.15">
      <c r="A4066" s="1"/>
      <c r="B4066" s="1"/>
    </row>
    <row r="4067" spans="1:2" x14ac:dyDescent="0.15">
      <c r="A4067" s="1"/>
      <c r="B4067" s="1"/>
    </row>
    <row r="4068" spans="1:2" x14ac:dyDescent="0.15">
      <c r="A4068" s="1"/>
      <c r="B4068" s="1"/>
    </row>
    <row r="4069" spans="1:2" x14ac:dyDescent="0.15">
      <c r="A4069" s="1"/>
      <c r="B4069" s="1"/>
    </row>
    <row r="4070" spans="1:2" x14ac:dyDescent="0.15">
      <c r="A4070" s="1"/>
      <c r="B4070" s="1"/>
    </row>
    <row r="4071" spans="1:2" x14ac:dyDescent="0.15">
      <c r="A4071" s="1"/>
      <c r="B4071" s="1"/>
    </row>
    <row r="4072" spans="1:2" x14ac:dyDescent="0.15">
      <c r="A4072" s="1"/>
      <c r="B4072" s="1"/>
    </row>
    <row r="4073" spans="1:2" x14ac:dyDescent="0.15">
      <c r="A4073" s="1"/>
      <c r="B4073" s="1"/>
    </row>
    <row r="4074" spans="1:2" x14ac:dyDescent="0.15">
      <c r="A4074" s="1"/>
      <c r="B4074" s="1"/>
    </row>
    <row r="4075" spans="1:2" x14ac:dyDescent="0.15">
      <c r="A4075" s="1"/>
      <c r="B4075" s="1"/>
    </row>
    <row r="4076" spans="1:2" x14ac:dyDescent="0.15">
      <c r="A4076" s="1"/>
      <c r="B4076" s="1"/>
    </row>
    <row r="4077" spans="1:2" x14ac:dyDescent="0.15">
      <c r="A4077" s="1"/>
      <c r="B4077" s="1"/>
    </row>
    <row r="4078" spans="1:2" x14ac:dyDescent="0.15">
      <c r="A4078" s="1"/>
      <c r="B4078" s="1"/>
    </row>
    <row r="4079" spans="1:2" x14ac:dyDescent="0.15">
      <c r="A4079" s="1"/>
      <c r="B4079" s="1"/>
    </row>
    <row r="4080" spans="1:2" x14ac:dyDescent="0.15">
      <c r="A4080" s="1"/>
      <c r="B4080" s="1"/>
    </row>
    <row r="4081" spans="1:2" x14ac:dyDescent="0.15">
      <c r="A4081" s="1"/>
      <c r="B4081" s="1"/>
    </row>
    <row r="4082" spans="1:2" x14ac:dyDescent="0.15">
      <c r="A4082" s="1"/>
      <c r="B4082" s="1"/>
    </row>
    <row r="4083" spans="1:2" x14ac:dyDescent="0.15">
      <c r="A4083" s="1"/>
      <c r="B4083" s="1"/>
    </row>
    <row r="4084" spans="1:2" x14ac:dyDescent="0.15">
      <c r="A4084" s="1"/>
      <c r="B4084" s="1"/>
    </row>
    <row r="4085" spans="1:2" x14ac:dyDescent="0.15">
      <c r="A4085" s="1"/>
      <c r="B4085" s="1"/>
    </row>
    <row r="4086" spans="1:2" x14ac:dyDescent="0.15">
      <c r="A4086" s="1"/>
      <c r="B4086" s="1"/>
    </row>
    <row r="4087" spans="1:2" x14ac:dyDescent="0.15">
      <c r="A4087" s="1"/>
      <c r="B4087" s="1"/>
    </row>
    <row r="4088" spans="1:2" x14ac:dyDescent="0.15">
      <c r="A4088" s="1"/>
      <c r="B4088" s="1"/>
    </row>
    <row r="4089" spans="1:2" x14ac:dyDescent="0.15">
      <c r="A4089" s="1"/>
      <c r="B4089" s="1"/>
    </row>
    <row r="4090" spans="1:2" x14ac:dyDescent="0.15">
      <c r="A4090" s="1"/>
      <c r="B4090" s="1"/>
    </row>
    <row r="4091" spans="1:2" x14ac:dyDescent="0.15">
      <c r="A4091" s="1"/>
      <c r="B4091" s="1"/>
    </row>
    <row r="4092" spans="1:2" x14ac:dyDescent="0.15">
      <c r="A4092" s="1"/>
      <c r="B4092" s="1"/>
    </row>
    <row r="4093" spans="1:2" x14ac:dyDescent="0.15">
      <c r="A4093" s="1"/>
      <c r="B4093" s="1"/>
    </row>
    <row r="4094" spans="1:2" x14ac:dyDescent="0.15">
      <c r="A4094" s="1"/>
      <c r="B4094" s="1"/>
    </row>
    <row r="4095" spans="1:2" x14ac:dyDescent="0.15">
      <c r="A4095" s="1"/>
      <c r="B4095" s="1"/>
    </row>
    <row r="4096" spans="1:2" x14ac:dyDescent="0.15">
      <c r="A4096" s="1"/>
      <c r="B4096" s="1"/>
    </row>
    <row r="4097" spans="1:2" x14ac:dyDescent="0.15">
      <c r="A4097" s="1"/>
      <c r="B4097" s="1"/>
    </row>
    <row r="4098" spans="1:2" x14ac:dyDescent="0.15">
      <c r="A4098" s="1"/>
      <c r="B4098" s="1"/>
    </row>
    <row r="4099" spans="1:2" x14ac:dyDescent="0.15">
      <c r="A4099" s="1"/>
      <c r="B4099" s="1"/>
    </row>
    <row r="4100" spans="1:2" x14ac:dyDescent="0.15">
      <c r="A4100" s="1"/>
      <c r="B4100" s="1"/>
    </row>
    <row r="4101" spans="1:2" x14ac:dyDescent="0.15">
      <c r="A4101" s="1"/>
      <c r="B4101" s="1"/>
    </row>
    <row r="4102" spans="1:2" x14ac:dyDescent="0.15">
      <c r="A4102" s="1"/>
      <c r="B4102" s="1"/>
    </row>
    <row r="4103" spans="1:2" x14ac:dyDescent="0.15">
      <c r="A4103" s="1"/>
      <c r="B4103" s="1"/>
    </row>
    <row r="4104" spans="1:2" x14ac:dyDescent="0.15">
      <c r="A4104" s="1"/>
      <c r="B4104" s="1"/>
    </row>
    <row r="4105" spans="1:2" x14ac:dyDescent="0.15">
      <c r="A4105" s="1"/>
      <c r="B4105" s="1"/>
    </row>
    <row r="4106" spans="1:2" x14ac:dyDescent="0.15">
      <c r="A4106" s="1"/>
      <c r="B4106" s="1"/>
    </row>
    <row r="4107" spans="1:2" x14ac:dyDescent="0.15">
      <c r="A4107" s="1"/>
      <c r="B4107" s="1"/>
    </row>
    <row r="4108" spans="1:2" x14ac:dyDescent="0.15">
      <c r="A4108" s="1"/>
      <c r="B4108" s="1"/>
    </row>
    <row r="4109" spans="1:2" x14ac:dyDescent="0.15">
      <c r="A4109" s="1"/>
      <c r="B4109" s="1"/>
    </row>
    <row r="4110" spans="1:2" x14ac:dyDescent="0.15">
      <c r="A4110" s="1"/>
      <c r="B4110" s="1"/>
    </row>
    <row r="4111" spans="1:2" x14ac:dyDescent="0.15">
      <c r="A4111" s="1"/>
      <c r="B4111" s="1"/>
    </row>
    <row r="4112" spans="1:2" x14ac:dyDescent="0.15">
      <c r="A4112" s="1"/>
      <c r="B4112" s="1"/>
    </row>
    <row r="4113" spans="1:2" x14ac:dyDescent="0.15">
      <c r="A4113" s="1"/>
      <c r="B4113" s="1"/>
    </row>
    <row r="4114" spans="1:2" x14ac:dyDescent="0.15">
      <c r="A4114" s="1"/>
      <c r="B4114" s="1"/>
    </row>
    <row r="4115" spans="1:2" x14ac:dyDescent="0.15">
      <c r="A4115" s="1"/>
      <c r="B4115" s="1"/>
    </row>
    <row r="4116" spans="1:2" x14ac:dyDescent="0.15">
      <c r="A4116" s="1"/>
      <c r="B4116" s="1"/>
    </row>
    <row r="4117" spans="1:2" x14ac:dyDescent="0.15">
      <c r="A4117" s="1"/>
      <c r="B4117" s="1"/>
    </row>
    <row r="4118" spans="1:2" x14ac:dyDescent="0.15">
      <c r="A4118" s="1"/>
      <c r="B4118" s="1"/>
    </row>
    <row r="4119" spans="1:2" x14ac:dyDescent="0.15">
      <c r="A4119" s="1"/>
      <c r="B4119" s="1"/>
    </row>
    <row r="4120" spans="1:2" x14ac:dyDescent="0.15">
      <c r="A4120" s="1"/>
      <c r="B4120" s="1"/>
    </row>
    <row r="4121" spans="1:2" x14ac:dyDescent="0.15">
      <c r="A4121" s="1"/>
      <c r="B4121" s="1"/>
    </row>
    <row r="4122" spans="1:2" x14ac:dyDescent="0.15">
      <c r="A4122" s="1"/>
      <c r="B4122" s="1"/>
    </row>
    <row r="4123" spans="1:2" x14ac:dyDescent="0.15">
      <c r="A4123" s="1"/>
      <c r="B4123" s="1"/>
    </row>
    <row r="4124" spans="1:2" x14ac:dyDescent="0.15">
      <c r="A4124" s="1"/>
      <c r="B4124" s="1"/>
    </row>
    <row r="4125" spans="1:2" x14ac:dyDescent="0.15">
      <c r="A4125" s="1"/>
      <c r="B4125" s="1"/>
    </row>
    <row r="4126" spans="1:2" x14ac:dyDescent="0.15">
      <c r="A4126" s="1"/>
      <c r="B4126" s="1"/>
    </row>
    <row r="4127" spans="1:2" x14ac:dyDescent="0.15">
      <c r="A4127" s="1"/>
      <c r="B4127" s="1"/>
    </row>
    <row r="4128" spans="1:2" x14ac:dyDescent="0.15">
      <c r="A4128" s="1"/>
      <c r="B4128" s="1"/>
    </row>
    <row r="4129" spans="1:2" x14ac:dyDescent="0.15">
      <c r="A4129" s="1"/>
      <c r="B4129" s="1"/>
    </row>
    <row r="4130" spans="1:2" x14ac:dyDescent="0.15">
      <c r="A4130" s="1"/>
      <c r="B4130" s="1"/>
    </row>
    <row r="4131" spans="1:2" x14ac:dyDescent="0.15">
      <c r="A4131" s="1"/>
      <c r="B4131" s="1"/>
    </row>
    <row r="4132" spans="1:2" x14ac:dyDescent="0.15">
      <c r="A4132" s="1"/>
      <c r="B4132" s="1"/>
    </row>
    <row r="4133" spans="1:2" x14ac:dyDescent="0.15">
      <c r="A4133" s="1"/>
      <c r="B4133" s="1"/>
    </row>
    <row r="4134" spans="1:2" x14ac:dyDescent="0.15">
      <c r="A4134" s="1"/>
      <c r="B4134" s="1"/>
    </row>
    <row r="4135" spans="1:2" x14ac:dyDescent="0.15">
      <c r="A4135" s="1"/>
      <c r="B4135" s="1"/>
    </row>
    <row r="4136" spans="1:2" x14ac:dyDescent="0.15">
      <c r="A4136" s="1"/>
      <c r="B4136" s="1"/>
    </row>
    <row r="4137" spans="1:2" x14ac:dyDescent="0.15">
      <c r="A4137" s="1"/>
      <c r="B4137" s="1"/>
    </row>
    <row r="4138" spans="1:2" x14ac:dyDescent="0.15">
      <c r="A4138" s="1"/>
      <c r="B4138" s="1"/>
    </row>
    <row r="4139" spans="1:2" x14ac:dyDescent="0.15">
      <c r="A4139" s="1"/>
      <c r="B4139" s="1"/>
    </row>
    <row r="4140" spans="1:2" x14ac:dyDescent="0.15">
      <c r="A4140" s="1"/>
      <c r="B4140" s="1"/>
    </row>
    <row r="4141" spans="1:2" x14ac:dyDescent="0.15">
      <c r="A4141" s="1"/>
      <c r="B4141" s="1"/>
    </row>
    <row r="4142" spans="1:2" x14ac:dyDescent="0.15">
      <c r="A4142" s="1"/>
      <c r="B4142" s="1"/>
    </row>
    <row r="4143" spans="1:2" x14ac:dyDescent="0.15">
      <c r="A4143" s="1"/>
      <c r="B4143" s="1"/>
    </row>
    <row r="4144" spans="1:2" x14ac:dyDescent="0.15">
      <c r="A4144" s="1"/>
      <c r="B4144" s="1"/>
    </row>
    <row r="4145" spans="1:2" x14ac:dyDescent="0.15">
      <c r="A4145" s="1"/>
      <c r="B4145" s="1"/>
    </row>
    <row r="4146" spans="1:2" x14ac:dyDescent="0.15">
      <c r="A4146" s="1"/>
      <c r="B4146" s="1"/>
    </row>
    <row r="4147" spans="1:2" x14ac:dyDescent="0.15">
      <c r="A4147" s="1"/>
      <c r="B4147" s="1"/>
    </row>
    <row r="4148" spans="1:2" x14ac:dyDescent="0.15">
      <c r="A4148" s="1"/>
      <c r="B4148" s="1"/>
    </row>
    <row r="4149" spans="1:2" x14ac:dyDescent="0.15">
      <c r="A4149" s="1"/>
      <c r="B4149" s="1"/>
    </row>
    <row r="4150" spans="1:2" x14ac:dyDescent="0.15">
      <c r="A4150" s="1"/>
      <c r="B4150" s="1"/>
    </row>
    <row r="4151" spans="1:2" x14ac:dyDescent="0.15">
      <c r="A4151" s="1"/>
      <c r="B4151" s="1"/>
    </row>
    <row r="4152" spans="1:2" x14ac:dyDescent="0.15">
      <c r="A4152" s="1"/>
      <c r="B4152" s="1"/>
    </row>
    <row r="4153" spans="1:2" x14ac:dyDescent="0.15">
      <c r="A4153" s="1"/>
      <c r="B4153" s="1"/>
    </row>
    <row r="4154" spans="1:2" x14ac:dyDescent="0.15">
      <c r="A4154" s="1"/>
      <c r="B4154" s="1"/>
    </row>
    <row r="4155" spans="1:2" x14ac:dyDescent="0.15">
      <c r="A4155" s="1"/>
      <c r="B4155" s="1"/>
    </row>
    <row r="4156" spans="1:2" x14ac:dyDescent="0.15">
      <c r="A4156" s="1"/>
      <c r="B4156" s="1"/>
    </row>
    <row r="4157" spans="1:2" x14ac:dyDescent="0.15">
      <c r="A4157" s="1"/>
      <c r="B4157" s="1"/>
    </row>
    <row r="4158" spans="1:2" x14ac:dyDescent="0.15">
      <c r="A4158" s="1"/>
      <c r="B4158" s="1"/>
    </row>
    <row r="4159" spans="1:2" x14ac:dyDescent="0.15">
      <c r="A4159" s="1"/>
      <c r="B4159" s="1"/>
    </row>
    <row r="4160" spans="1:2" x14ac:dyDescent="0.15">
      <c r="A4160" s="1"/>
      <c r="B4160" s="1"/>
    </row>
    <row r="4161" spans="1:2" x14ac:dyDescent="0.15">
      <c r="A4161" s="1"/>
      <c r="B4161" s="1"/>
    </row>
    <row r="4162" spans="1:2" x14ac:dyDescent="0.15">
      <c r="A4162" s="1"/>
      <c r="B4162" s="1"/>
    </row>
    <row r="4163" spans="1:2" x14ac:dyDescent="0.15">
      <c r="A4163" s="1"/>
      <c r="B4163" s="1"/>
    </row>
    <row r="4164" spans="1:2" x14ac:dyDescent="0.15">
      <c r="A4164" s="1"/>
      <c r="B4164" s="1"/>
    </row>
    <row r="4165" spans="1:2" x14ac:dyDescent="0.15">
      <c r="A4165" s="1"/>
      <c r="B4165" s="1"/>
    </row>
    <row r="4166" spans="1:2" x14ac:dyDescent="0.15">
      <c r="A4166" s="1"/>
      <c r="B4166" s="1"/>
    </row>
    <row r="4167" spans="1:2" x14ac:dyDescent="0.15">
      <c r="A4167" s="1"/>
      <c r="B4167" s="1"/>
    </row>
    <row r="4168" spans="1:2" x14ac:dyDescent="0.15">
      <c r="A4168" s="1"/>
      <c r="B4168" s="1"/>
    </row>
    <row r="4169" spans="1:2" x14ac:dyDescent="0.15">
      <c r="A4169" s="1"/>
      <c r="B4169" s="1"/>
    </row>
    <row r="4170" spans="1:2" x14ac:dyDescent="0.15">
      <c r="A4170" s="1"/>
      <c r="B4170" s="1"/>
    </row>
    <row r="4171" spans="1:2" x14ac:dyDescent="0.15">
      <c r="A4171" s="1"/>
      <c r="B4171" s="1"/>
    </row>
    <row r="4172" spans="1:2" x14ac:dyDescent="0.15">
      <c r="A4172" s="1"/>
      <c r="B4172" s="1"/>
    </row>
    <row r="4173" spans="1:2" x14ac:dyDescent="0.15">
      <c r="A4173" s="1"/>
      <c r="B4173" s="1"/>
    </row>
    <row r="4174" spans="1:2" x14ac:dyDescent="0.15">
      <c r="A4174" s="1"/>
      <c r="B4174" s="1"/>
    </row>
    <row r="4175" spans="1:2" x14ac:dyDescent="0.15">
      <c r="A4175" s="1"/>
      <c r="B4175" s="1"/>
    </row>
    <row r="4176" spans="1:2" x14ac:dyDescent="0.15">
      <c r="A4176" s="1"/>
      <c r="B4176" s="1"/>
    </row>
    <row r="4177" spans="1:2" x14ac:dyDescent="0.15">
      <c r="A4177" s="1"/>
      <c r="B4177" s="1"/>
    </row>
    <row r="4178" spans="1:2" x14ac:dyDescent="0.15">
      <c r="A4178" s="1"/>
      <c r="B4178" s="1"/>
    </row>
    <row r="4179" spans="1:2" x14ac:dyDescent="0.15">
      <c r="A4179" s="1"/>
      <c r="B4179" s="1"/>
    </row>
    <row r="4180" spans="1:2" x14ac:dyDescent="0.15">
      <c r="A4180" s="1"/>
      <c r="B4180" s="1"/>
    </row>
    <row r="4181" spans="1:2" x14ac:dyDescent="0.15">
      <c r="A4181" s="1"/>
      <c r="B4181" s="1"/>
    </row>
    <row r="4182" spans="1:2" x14ac:dyDescent="0.15">
      <c r="A4182" s="1"/>
      <c r="B4182" s="1"/>
    </row>
    <row r="4183" spans="1:2" x14ac:dyDescent="0.15">
      <c r="A4183" s="1"/>
      <c r="B4183" s="1"/>
    </row>
    <row r="4184" spans="1:2" x14ac:dyDescent="0.15">
      <c r="A4184" s="1"/>
      <c r="B4184" s="1"/>
    </row>
    <row r="4185" spans="1:2" x14ac:dyDescent="0.15">
      <c r="A4185" s="1"/>
      <c r="B4185" s="1"/>
    </row>
    <row r="4186" spans="1:2" x14ac:dyDescent="0.15">
      <c r="A4186" s="1"/>
      <c r="B4186" s="1"/>
    </row>
    <row r="4187" spans="1:2" x14ac:dyDescent="0.15">
      <c r="A4187" s="1"/>
      <c r="B4187" s="1"/>
    </row>
    <row r="4188" spans="1:2" x14ac:dyDescent="0.15">
      <c r="A4188" s="1"/>
      <c r="B4188" s="1"/>
    </row>
    <row r="4189" spans="1:2" x14ac:dyDescent="0.15">
      <c r="A4189" s="1"/>
      <c r="B4189" s="1"/>
    </row>
    <row r="4190" spans="1:2" x14ac:dyDescent="0.15">
      <c r="A4190" s="1"/>
      <c r="B4190" s="1"/>
    </row>
    <row r="4191" spans="1:2" x14ac:dyDescent="0.15">
      <c r="A4191" s="1"/>
      <c r="B4191" s="1"/>
    </row>
    <row r="4192" spans="1:2" x14ac:dyDescent="0.15">
      <c r="A4192" s="1"/>
      <c r="B4192" s="1"/>
    </row>
    <row r="4193" spans="1:2" x14ac:dyDescent="0.15">
      <c r="A4193" s="1"/>
      <c r="B4193" s="1"/>
    </row>
    <row r="4194" spans="1:2" x14ac:dyDescent="0.15">
      <c r="A4194" s="1"/>
      <c r="B4194" s="1"/>
    </row>
    <row r="4195" spans="1:2" x14ac:dyDescent="0.15">
      <c r="A4195" s="1"/>
      <c r="B4195" s="1"/>
    </row>
    <row r="4196" spans="1:2" x14ac:dyDescent="0.15">
      <c r="A4196" s="1"/>
      <c r="B4196" s="1"/>
    </row>
    <row r="4197" spans="1:2" x14ac:dyDescent="0.15">
      <c r="A4197" s="1"/>
      <c r="B4197" s="1"/>
    </row>
    <row r="4198" spans="1:2" x14ac:dyDescent="0.15">
      <c r="A4198" s="1"/>
      <c r="B4198" s="1"/>
    </row>
    <row r="4199" spans="1:2" x14ac:dyDescent="0.15">
      <c r="A4199" s="1"/>
      <c r="B4199" s="1"/>
    </row>
    <row r="4200" spans="1:2" x14ac:dyDescent="0.15">
      <c r="A4200" s="1"/>
      <c r="B4200" s="1"/>
    </row>
    <row r="4201" spans="1:2" x14ac:dyDescent="0.15">
      <c r="A4201" s="1"/>
      <c r="B4201" s="1"/>
    </row>
    <row r="4202" spans="1:2" x14ac:dyDescent="0.15">
      <c r="A4202" s="1"/>
      <c r="B4202" s="1"/>
    </row>
    <row r="4203" spans="1:2" x14ac:dyDescent="0.15">
      <c r="A4203" s="1"/>
      <c r="B4203" s="1"/>
    </row>
    <row r="4204" spans="1:2" x14ac:dyDescent="0.15">
      <c r="A4204" s="1"/>
      <c r="B4204" s="1"/>
    </row>
    <row r="4205" spans="1:2" x14ac:dyDescent="0.15">
      <c r="A4205" s="1"/>
      <c r="B4205" s="1"/>
    </row>
    <row r="4206" spans="1:2" x14ac:dyDescent="0.15">
      <c r="A4206" s="1"/>
      <c r="B4206" s="1"/>
    </row>
    <row r="4207" spans="1:2" x14ac:dyDescent="0.15">
      <c r="A4207" s="1"/>
      <c r="B4207" s="1"/>
    </row>
    <row r="4208" spans="1:2" x14ac:dyDescent="0.15">
      <c r="A4208" s="1"/>
      <c r="B4208" s="1"/>
    </row>
    <row r="4209" spans="1:2" x14ac:dyDescent="0.15">
      <c r="A4209" s="1"/>
      <c r="B4209" s="1"/>
    </row>
    <row r="4210" spans="1:2" x14ac:dyDescent="0.15">
      <c r="A4210" s="1"/>
      <c r="B4210" s="1"/>
    </row>
    <row r="4211" spans="1:2" x14ac:dyDescent="0.15">
      <c r="A4211" s="1"/>
      <c r="B4211" s="1"/>
    </row>
    <row r="4212" spans="1:2" x14ac:dyDescent="0.15">
      <c r="A4212" s="1"/>
      <c r="B4212" s="1"/>
    </row>
    <row r="4213" spans="1:2" x14ac:dyDescent="0.15">
      <c r="A4213" s="1"/>
      <c r="B4213" s="1"/>
    </row>
    <row r="4214" spans="1:2" x14ac:dyDescent="0.15">
      <c r="A4214" s="1"/>
      <c r="B4214" s="1"/>
    </row>
    <row r="4215" spans="1:2" x14ac:dyDescent="0.15">
      <c r="A4215" s="1"/>
      <c r="B4215" s="1"/>
    </row>
    <row r="4216" spans="1:2" x14ac:dyDescent="0.15">
      <c r="A4216" s="1"/>
      <c r="B4216" s="1"/>
    </row>
    <row r="4217" spans="1:2" x14ac:dyDescent="0.15">
      <c r="A4217" s="1"/>
      <c r="B4217" s="1"/>
    </row>
    <row r="4218" spans="1:2" x14ac:dyDescent="0.15">
      <c r="A4218" s="1"/>
      <c r="B4218" s="1"/>
    </row>
    <row r="4219" spans="1:2" x14ac:dyDescent="0.15">
      <c r="A4219" s="1"/>
      <c r="B4219" s="1"/>
    </row>
    <row r="4220" spans="1:2" x14ac:dyDescent="0.15">
      <c r="A4220" s="1"/>
      <c r="B4220" s="1"/>
    </row>
    <row r="4221" spans="1:2" x14ac:dyDescent="0.15">
      <c r="A4221" s="1"/>
      <c r="B4221" s="1"/>
    </row>
    <row r="4222" spans="1:2" x14ac:dyDescent="0.15">
      <c r="A4222" s="1"/>
      <c r="B4222" s="1"/>
    </row>
    <row r="4223" spans="1:2" x14ac:dyDescent="0.15">
      <c r="A4223" s="1"/>
      <c r="B4223" s="1"/>
    </row>
    <row r="4224" spans="1:2" x14ac:dyDescent="0.15">
      <c r="A4224" s="1"/>
      <c r="B4224" s="1"/>
    </row>
    <row r="4225" spans="1:2" x14ac:dyDescent="0.15">
      <c r="A4225" s="1"/>
      <c r="B4225" s="1"/>
    </row>
    <row r="4226" spans="1:2" x14ac:dyDescent="0.15">
      <c r="A4226" s="1"/>
      <c r="B4226" s="1"/>
    </row>
    <row r="4227" spans="1:2" x14ac:dyDescent="0.15">
      <c r="A4227" s="1"/>
      <c r="B4227" s="1"/>
    </row>
    <row r="4228" spans="1:2" x14ac:dyDescent="0.15">
      <c r="A4228" s="1"/>
      <c r="B4228" s="1"/>
    </row>
    <row r="4229" spans="1:2" x14ac:dyDescent="0.15">
      <c r="A4229" s="1"/>
      <c r="B4229" s="1"/>
    </row>
    <row r="4230" spans="1:2" x14ac:dyDescent="0.15">
      <c r="A4230" s="1"/>
      <c r="B4230" s="1"/>
    </row>
    <row r="4231" spans="1:2" x14ac:dyDescent="0.15">
      <c r="A4231" s="1"/>
      <c r="B4231" s="1"/>
    </row>
    <row r="4232" spans="1:2" x14ac:dyDescent="0.15">
      <c r="A4232" s="1"/>
      <c r="B4232" s="1"/>
    </row>
    <row r="4233" spans="1:2" x14ac:dyDescent="0.15">
      <c r="A4233" s="1"/>
      <c r="B4233" s="1"/>
    </row>
    <row r="4234" spans="1:2" x14ac:dyDescent="0.15">
      <c r="A4234" s="1"/>
      <c r="B4234" s="1"/>
    </row>
    <row r="4235" spans="1:2" x14ac:dyDescent="0.15">
      <c r="A4235" s="1"/>
      <c r="B4235" s="1"/>
    </row>
    <row r="4236" spans="1:2" x14ac:dyDescent="0.15">
      <c r="A4236" s="1"/>
      <c r="B4236" s="1"/>
    </row>
    <row r="4237" spans="1:2" x14ac:dyDescent="0.15">
      <c r="A4237" s="1"/>
      <c r="B4237" s="1"/>
    </row>
    <row r="4238" spans="1:2" x14ac:dyDescent="0.15">
      <c r="A4238" s="1"/>
      <c r="B4238" s="1"/>
    </row>
    <row r="4239" spans="1:2" x14ac:dyDescent="0.15">
      <c r="A4239" s="1"/>
      <c r="B4239" s="1"/>
    </row>
    <row r="4240" spans="1:2" x14ac:dyDescent="0.15">
      <c r="A4240" s="1"/>
      <c r="B4240" s="1"/>
    </row>
    <row r="4241" spans="1:2" x14ac:dyDescent="0.15">
      <c r="A4241" s="1"/>
      <c r="B4241" s="1"/>
    </row>
    <row r="4242" spans="1:2" x14ac:dyDescent="0.15">
      <c r="A4242" s="1"/>
      <c r="B4242" s="1"/>
    </row>
    <row r="4243" spans="1:2" x14ac:dyDescent="0.15">
      <c r="A4243" s="1"/>
      <c r="B4243" s="1"/>
    </row>
    <row r="4244" spans="1:2" x14ac:dyDescent="0.15">
      <c r="A4244" s="1"/>
      <c r="B4244" s="1"/>
    </row>
    <row r="4245" spans="1:2" x14ac:dyDescent="0.15">
      <c r="A4245" s="1"/>
      <c r="B4245" s="1"/>
    </row>
    <row r="4246" spans="1:2" x14ac:dyDescent="0.15">
      <c r="A4246" s="1"/>
      <c r="B4246" s="1"/>
    </row>
    <row r="4247" spans="1:2" x14ac:dyDescent="0.15">
      <c r="A4247" s="1"/>
      <c r="B4247" s="1"/>
    </row>
    <row r="4248" spans="1:2" x14ac:dyDescent="0.15">
      <c r="A4248" s="1"/>
      <c r="B4248" s="1"/>
    </row>
    <row r="4249" spans="1:2" x14ac:dyDescent="0.15">
      <c r="A4249" s="1"/>
      <c r="B4249" s="1"/>
    </row>
    <row r="4250" spans="1:2" x14ac:dyDescent="0.15">
      <c r="A4250" s="1"/>
      <c r="B4250" s="1"/>
    </row>
    <row r="4251" spans="1:2" x14ac:dyDescent="0.15">
      <c r="A4251" s="1"/>
      <c r="B4251" s="1"/>
    </row>
    <row r="4252" spans="1:2" x14ac:dyDescent="0.15">
      <c r="A4252" s="1"/>
      <c r="B4252" s="1"/>
    </row>
    <row r="4253" spans="1:2" x14ac:dyDescent="0.15">
      <c r="A4253" s="1"/>
      <c r="B4253" s="1"/>
    </row>
    <row r="4254" spans="1:2" x14ac:dyDescent="0.15">
      <c r="A4254" s="1"/>
      <c r="B4254" s="1"/>
    </row>
    <row r="4255" spans="1:2" x14ac:dyDescent="0.15">
      <c r="A4255" s="1"/>
      <c r="B4255" s="1"/>
    </row>
    <row r="4256" spans="1:2" x14ac:dyDescent="0.15">
      <c r="A4256" s="1"/>
      <c r="B4256" s="1"/>
    </row>
    <row r="4257" spans="1:2" x14ac:dyDescent="0.15">
      <c r="A4257" s="1"/>
      <c r="B4257" s="1"/>
    </row>
    <row r="4258" spans="1:2" x14ac:dyDescent="0.15">
      <c r="A4258" s="1"/>
      <c r="B4258" s="1"/>
    </row>
    <row r="4259" spans="1:2" x14ac:dyDescent="0.15">
      <c r="A4259" s="1"/>
      <c r="B4259" s="1"/>
    </row>
    <row r="4260" spans="1:2" x14ac:dyDescent="0.15">
      <c r="A4260" s="1"/>
      <c r="B4260" s="1"/>
    </row>
    <row r="4261" spans="1:2" x14ac:dyDescent="0.15">
      <c r="A4261" s="1"/>
      <c r="B4261" s="1"/>
    </row>
    <row r="4262" spans="1:2" x14ac:dyDescent="0.15">
      <c r="A4262" s="1"/>
      <c r="B4262" s="1"/>
    </row>
    <row r="4263" spans="1:2" x14ac:dyDescent="0.15">
      <c r="A4263" s="1"/>
      <c r="B4263" s="1"/>
    </row>
    <row r="4264" spans="1:2" x14ac:dyDescent="0.15">
      <c r="A4264" s="1"/>
      <c r="B4264" s="1"/>
    </row>
    <row r="4265" spans="1:2" x14ac:dyDescent="0.15">
      <c r="A4265" s="1"/>
      <c r="B4265" s="1"/>
    </row>
    <row r="4266" spans="1:2" x14ac:dyDescent="0.15">
      <c r="A4266" s="1"/>
      <c r="B4266" s="1"/>
    </row>
    <row r="4267" spans="1:2" x14ac:dyDescent="0.15">
      <c r="A4267" s="1"/>
      <c r="B4267" s="1"/>
    </row>
    <row r="4268" spans="1:2" x14ac:dyDescent="0.15">
      <c r="A4268" s="1"/>
      <c r="B4268" s="1"/>
    </row>
    <row r="4269" spans="1:2" x14ac:dyDescent="0.15">
      <c r="A4269" s="1"/>
      <c r="B4269" s="1"/>
    </row>
    <row r="4270" spans="1:2" x14ac:dyDescent="0.15">
      <c r="A4270" s="1"/>
      <c r="B4270" s="1"/>
    </row>
    <row r="4271" spans="1:2" x14ac:dyDescent="0.15">
      <c r="A4271" s="1"/>
      <c r="B4271" s="1"/>
    </row>
    <row r="4272" spans="1:2" x14ac:dyDescent="0.15">
      <c r="A4272" s="1"/>
      <c r="B4272" s="1"/>
    </row>
    <row r="4273" spans="1:2" x14ac:dyDescent="0.15">
      <c r="A4273" s="1"/>
      <c r="B4273" s="1"/>
    </row>
    <row r="4274" spans="1:2" x14ac:dyDescent="0.15">
      <c r="A4274" s="1"/>
      <c r="B4274" s="1"/>
    </row>
    <row r="4275" spans="1:2" x14ac:dyDescent="0.15">
      <c r="A4275" s="1"/>
      <c r="B4275" s="1"/>
    </row>
    <row r="4276" spans="1:2" x14ac:dyDescent="0.15">
      <c r="A4276" s="1"/>
      <c r="B4276" s="1"/>
    </row>
    <row r="4277" spans="1:2" x14ac:dyDescent="0.15">
      <c r="A4277" s="1"/>
      <c r="B4277" s="1"/>
    </row>
    <row r="4278" spans="1:2" x14ac:dyDescent="0.15">
      <c r="A4278" s="1"/>
      <c r="B4278" s="1"/>
    </row>
    <row r="4279" spans="1:2" x14ac:dyDescent="0.15">
      <c r="A4279" s="1"/>
      <c r="B4279" s="1"/>
    </row>
    <row r="4280" spans="1:2" x14ac:dyDescent="0.15">
      <c r="A4280" s="1"/>
      <c r="B4280" s="1"/>
    </row>
    <row r="4281" spans="1:2" x14ac:dyDescent="0.15">
      <c r="A4281" s="1"/>
      <c r="B4281" s="1"/>
    </row>
    <row r="4282" spans="1:2" x14ac:dyDescent="0.15">
      <c r="A4282" s="1"/>
      <c r="B4282" s="1"/>
    </row>
    <row r="4283" spans="1:2" x14ac:dyDescent="0.15">
      <c r="A4283" s="1"/>
      <c r="B4283" s="1"/>
    </row>
    <row r="4284" spans="1:2" x14ac:dyDescent="0.15">
      <c r="A4284" s="1"/>
      <c r="B4284" s="1"/>
    </row>
    <row r="4285" spans="1:2" x14ac:dyDescent="0.15">
      <c r="A4285" s="1"/>
      <c r="B4285" s="1"/>
    </row>
    <row r="4286" spans="1:2" x14ac:dyDescent="0.15">
      <c r="A4286" s="1"/>
      <c r="B4286" s="1"/>
    </row>
    <row r="4287" spans="1:2" x14ac:dyDescent="0.15">
      <c r="A4287" s="1"/>
      <c r="B4287" s="1"/>
    </row>
    <row r="4288" spans="1:2" x14ac:dyDescent="0.15">
      <c r="A4288" s="1"/>
      <c r="B4288" s="1"/>
    </row>
    <row r="4289" spans="1:2" x14ac:dyDescent="0.15">
      <c r="A4289" s="1"/>
      <c r="B4289" s="1"/>
    </row>
    <row r="4290" spans="1:2" x14ac:dyDescent="0.15">
      <c r="A4290" s="1"/>
      <c r="B4290" s="1"/>
    </row>
    <row r="4291" spans="1:2" x14ac:dyDescent="0.15">
      <c r="A4291" s="1"/>
      <c r="B4291" s="1"/>
    </row>
    <row r="4292" spans="1:2" x14ac:dyDescent="0.15">
      <c r="A4292" s="1"/>
      <c r="B4292" s="1"/>
    </row>
    <row r="4293" spans="1:2" x14ac:dyDescent="0.15">
      <c r="A4293" s="1"/>
      <c r="B4293" s="1"/>
    </row>
    <row r="4294" spans="1:2" x14ac:dyDescent="0.15">
      <c r="A4294" s="1"/>
      <c r="B4294" s="1"/>
    </row>
    <row r="4295" spans="1:2" x14ac:dyDescent="0.15">
      <c r="A4295" s="1"/>
      <c r="B4295" s="1"/>
    </row>
    <row r="4296" spans="1:2" x14ac:dyDescent="0.15">
      <c r="A4296" s="1"/>
      <c r="B4296" s="1"/>
    </row>
    <row r="4297" spans="1:2" x14ac:dyDescent="0.15">
      <c r="A4297" s="1"/>
      <c r="B4297" s="1"/>
    </row>
    <row r="4298" spans="1:2" x14ac:dyDescent="0.15">
      <c r="A4298" s="1"/>
      <c r="B4298" s="1"/>
    </row>
    <row r="4299" spans="1:2" x14ac:dyDescent="0.15">
      <c r="A4299" s="1"/>
      <c r="B4299" s="1"/>
    </row>
    <row r="4300" spans="1:2" x14ac:dyDescent="0.15">
      <c r="A4300" s="1"/>
      <c r="B4300" s="1"/>
    </row>
    <row r="4301" spans="1:2" x14ac:dyDescent="0.15">
      <c r="A4301" s="1"/>
      <c r="B4301" s="1"/>
    </row>
    <row r="4302" spans="1:2" x14ac:dyDescent="0.15">
      <c r="A4302" s="1"/>
      <c r="B4302" s="1"/>
    </row>
    <row r="4303" spans="1:2" x14ac:dyDescent="0.15">
      <c r="A4303" s="1"/>
      <c r="B4303" s="1"/>
    </row>
    <row r="4304" spans="1:2" x14ac:dyDescent="0.15">
      <c r="A4304" s="1"/>
      <c r="B4304" s="1"/>
    </row>
    <row r="4305" spans="1:2" x14ac:dyDescent="0.15">
      <c r="A4305" s="1"/>
      <c r="B4305" s="1"/>
    </row>
    <row r="4306" spans="1:2" x14ac:dyDescent="0.15">
      <c r="A4306" s="1"/>
      <c r="B4306" s="1"/>
    </row>
    <row r="4307" spans="1:2" x14ac:dyDescent="0.15">
      <c r="A4307" s="1"/>
      <c r="B4307" s="1"/>
    </row>
    <row r="4308" spans="1:2" x14ac:dyDescent="0.15">
      <c r="A4308" s="1"/>
      <c r="B4308" s="1"/>
    </row>
    <row r="4309" spans="1:2" x14ac:dyDescent="0.15">
      <c r="A4309" s="1"/>
      <c r="B4309" s="1"/>
    </row>
    <row r="4310" spans="1:2" x14ac:dyDescent="0.15">
      <c r="A4310" s="1"/>
      <c r="B4310" s="1"/>
    </row>
    <row r="4311" spans="1:2" x14ac:dyDescent="0.15">
      <c r="A4311" s="1"/>
      <c r="B4311" s="1"/>
    </row>
    <row r="4312" spans="1:2" x14ac:dyDescent="0.15">
      <c r="A4312" s="1"/>
      <c r="B4312" s="1"/>
    </row>
    <row r="4313" spans="1:2" x14ac:dyDescent="0.15">
      <c r="A4313" s="1"/>
      <c r="B4313" s="1"/>
    </row>
    <row r="4314" spans="1:2" x14ac:dyDescent="0.15">
      <c r="A4314" s="1"/>
      <c r="B4314" s="1"/>
    </row>
    <row r="4315" spans="1:2" x14ac:dyDescent="0.15">
      <c r="A4315" s="1"/>
      <c r="B4315" s="1"/>
    </row>
    <row r="4316" spans="1:2" x14ac:dyDescent="0.15">
      <c r="A4316" s="1"/>
      <c r="B4316" s="1"/>
    </row>
    <row r="4317" spans="1:2" x14ac:dyDescent="0.15">
      <c r="A4317" s="1"/>
      <c r="B4317" s="1"/>
    </row>
    <row r="4318" spans="1:2" x14ac:dyDescent="0.15">
      <c r="A4318" s="1"/>
      <c r="B4318" s="1"/>
    </row>
    <row r="4319" spans="1:2" x14ac:dyDescent="0.15">
      <c r="A4319" s="1"/>
      <c r="B4319" s="1"/>
    </row>
    <row r="4320" spans="1:2" x14ac:dyDescent="0.15">
      <c r="A4320" s="1"/>
      <c r="B4320" s="1"/>
    </row>
    <row r="4321" spans="1:2" x14ac:dyDescent="0.15">
      <c r="A4321" s="1"/>
      <c r="B4321" s="1"/>
    </row>
    <row r="4322" spans="1:2" x14ac:dyDescent="0.15">
      <c r="A4322" s="1"/>
      <c r="B4322" s="1"/>
    </row>
    <row r="4323" spans="1:2" x14ac:dyDescent="0.15">
      <c r="A4323" s="1"/>
      <c r="B4323" s="1"/>
    </row>
    <row r="4324" spans="1:2" x14ac:dyDescent="0.15">
      <c r="A4324" s="1"/>
      <c r="B4324" s="1"/>
    </row>
    <row r="4325" spans="1:2" x14ac:dyDescent="0.15">
      <c r="A4325" s="1"/>
      <c r="B4325" s="1"/>
    </row>
    <row r="4326" spans="1:2" x14ac:dyDescent="0.15">
      <c r="A4326" s="1"/>
      <c r="B4326" s="1"/>
    </row>
    <row r="4327" spans="1:2" x14ac:dyDescent="0.15">
      <c r="A4327" s="1"/>
      <c r="B4327" s="1"/>
    </row>
    <row r="4328" spans="1:2" x14ac:dyDescent="0.15">
      <c r="A4328" s="1"/>
      <c r="B4328" s="1"/>
    </row>
    <row r="4329" spans="1:2" x14ac:dyDescent="0.15">
      <c r="A4329" s="1"/>
      <c r="B4329" s="1"/>
    </row>
    <row r="4330" spans="1:2" x14ac:dyDescent="0.15">
      <c r="A4330" s="1"/>
      <c r="B4330" s="1"/>
    </row>
    <row r="4331" spans="1:2" x14ac:dyDescent="0.15">
      <c r="A4331" s="1"/>
      <c r="B4331" s="1"/>
    </row>
    <row r="4332" spans="1:2" x14ac:dyDescent="0.15">
      <c r="A4332" s="1"/>
      <c r="B4332" s="1"/>
    </row>
    <row r="4333" spans="1:2" x14ac:dyDescent="0.15">
      <c r="A4333" s="1"/>
      <c r="B4333" s="1"/>
    </row>
    <row r="4334" spans="1:2" x14ac:dyDescent="0.15">
      <c r="A4334" s="1"/>
      <c r="B4334" s="1"/>
    </row>
    <row r="4335" spans="1:2" x14ac:dyDescent="0.15">
      <c r="A4335" s="1"/>
      <c r="B4335" s="1"/>
    </row>
    <row r="4336" spans="1:2" x14ac:dyDescent="0.15">
      <c r="A4336" s="1"/>
      <c r="B4336" s="1"/>
    </row>
    <row r="4337" spans="1:2" x14ac:dyDescent="0.15">
      <c r="A4337" s="1"/>
      <c r="B4337" s="1"/>
    </row>
    <row r="4338" spans="1:2" x14ac:dyDescent="0.15">
      <c r="A4338" s="1"/>
      <c r="B4338" s="1"/>
    </row>
    <row r="4339" spans="1:2" x14ac:dyDescent="0.15">
      <c r="A4339" s="1"/>
      <c r="B4339" s="1"/>
    </row>
    <row r="4340" spans="1:2" x14ac:dyDescent="0.15">
      <c r="A4340" s="1"/>
      <c r="B4340" s="1"/>
    </row>
    <row r="4341" spans="1:2" x14ac:dyDescent="0.15">
      <c r="A4341" s="1"/>
      <c r="B4341" s="1"/>
    </row>
    <row r="4342" spans="1:2" x14ac:dyDescent="0.15">
      <c r="A4342" s="1"/>
      <c r="B4342" s="1"/>
    </row>
    <row r="4343" spans="1:2" x14ac:dyDescent="0.15">
      <c r="A4343" s="1"/>
      <c r="B4343" s="1"/>
    </row>
    <row r="4344" spans="1:2" x14ac:dyDescent="0.15">
      <c r="A4344" s="1"/>
      <c r="B4344" s="1"/>
    </row>
    <row r="4345" spans="1:2" x14ac:dyDescent="0.15">
      <c r="A4345" s="1"/>
      <c r="B4345" s="1"/>
    </row>
    <row r="4346" spans="1:2" x14ac:dyDescent="0.15">
      <c r="A4346" s="1"/>
      <c r="B4346" s="1"/>
    </row>
    <row r="4347" spans="1:2" x14ac:dyDescent="0.15">
      <c r="A4347" s="1"/>
      <c r="B4347" s="1"/>
    </row>
    <row r="4348" spans="1:2" x14ac:dyDescent="0.15">
      <c r="A4348" s="1"/>
      <c r="B4348" s="1"/>
    </row>
    <row r="4349" spans="1:2" x14ac:dyDescent="0.15">
      <c r="A4349" s="1"/>
      <c r="B4349" s="1"/>
    </row>
    <row r="4350" spans="1:2" x14ac:dyDescent="0.15">
      <c r="A4350" s="1"/>
      <c r="B4350" s="1"/>
    </row>
    <row r="4351" spans="1:2" x14ac:dyDescent="0.15">
      <c r="A4351" s="1"/>
      <c r="B4351" s="1"/>
    </row>
    <row r="4352" spans="1:2" x14ac:dyDescent="0.15">
      <c r="A4352" s="1"/>
      <c r="B4352" s="1"/>
    </row>
    <row r="4353" spans="1:2" x14ac:dyDescent="0.15">
      <c r="A4353" s="1"/>
      <c r="B4353" s="1"/>
    </row>
    <row r="4354" spans="1:2" x14ac:dyDescent="0.15">
      <c r="A4354" s="1"/>
      <c r="B4354" s="1"/>
    </row>
    <row r="4355" spans="1:2" x14ac:dyDescent="0.15">
      <c r="A4355" s="1"/>
      <c r="B4355" s="1"/>
    </row>
    <row r="4356" spans="1:2" x14ac:dyDescent="0.15">
      <c r="A4356" s="1"/>
      <c r="B4356" s="1"/>
    </row>
    <row r="4357" spans="1:2" x14ac:dyDescent="0.15">
      <c r="A4357" s="1"/>
      <c r="B4357" s="1"/>
    </row>
    <row r="4358" spans="1:2" x14ac:dyDescent="0.15">
      <c r="A4358" s="1"/>
      <c r="B4358" s="1"/>
    </row>
    <row r="4359" spans="1:2" x14ac:dyDescent="0.15">
      <c r="A4359" s="1"/>
      <c r="B4359" s="1"/>
    </row>
    <row r="4360" spans="1:2" x14ac:dyDescent="0.15">
      <c r="A4360" s="1"/>
      <c r="B4360" s="1"/>
    </row>
    <row r="4361" spans="1:2" x14ac:dyDescent="0.15">
      <c r="A4361" s="1"/>
      <c r="B4361" s="1"/>
    </row>
    <row r="4362" spans="1:2" x14ac:dyDescent="0.15">
      <c r="A4362" s="1"/>
      <c r="B4362" s="1"/>
    </row>
    <row r="4363" spans="1:2" x14ac:dyDescent="0.15">
      <c r="A4363" s="1"/>
      <c r="B4363" s="1"/>
    </row>
    <row r="4364" spans="1:2" x14ac:dyDescent="0.15">
      <c r="A4364" s="1"/>
      <c r="B4364" s="1"/>
    </row>
    <row r="4365" spans="1:2" x14ac:dyDescent="0.15">
      <c r="A4365" s="1"/>
      <c r="B4365" s="1"/>
    </row>
    <row r="4366" spans="1:2" x14ac:dyDescent="0.15">
      <c r="A4366" s="1"/>
      <c r="B4366" s="1"/>
    </row>
    <row r="4367" spans="1:2" x14ac:dyDescent="0.15">
      <c r="A4367" s="1"/>
      <c r="B4367" s="1"/>
    </row>
    <row r="4368" spans="1:2" x14ac:dyDescent="0.15">
      <c r="A4368" s="1"/>
      <c r="B4368" s="1"/>
    </row>
    <row r="4369" spans="1:2" x14ac:dyDescent="0.15">
      <c r="A4369" s="1"/>
      <c r="B4369" s="1"/>
    </row>
    <row r="4370" spans="1:2" x14ac:dyDescent="0.15">
      <c r="A4370" s="1"/>
      <c r="B4370" s="1"/>
    </row>
    <row r="4371" spans="1:2" x14ac:dyDescent="0.15">
      <c r="A4371" s="1"/>
      <c r="B4371" s="1"/>
    </row>
    <row r="4372" spans="1:2" x14ac:dyDescent="0.15">
      <c r="A4372" s="1"/>
      <c r="B4372" s="1"/>
    </row>
    <row r="4373" spans="1:2" x14ac:dyDescent="0.15">
      <c r="A4373" s="1"/>
      <c r="B4373" s="1"/>
    </row>
    <row r="4374" spans="1:2" x14ac:dyDescent="0.15">
      <c r="A4374" s="1"/>
      <c r="B4374" s="1"/>
    </row>
    <row r="4375" spans="1:2" x14ac:dyDescent="0.15">
      <c r="A4375" s="1"/>
      <c r="B4375" s="1"/>
    </row>
    <row r="4376" spans="1:2" x14ac:dyDescent="0.15">
      <c r="A4376" s="1"/>
      <c r="B4376" s="1"/>
    </row>
    <row r="4377" spans="1:2" x14ac:dyDescent="0.15">
      <c r="A4377" s="1"/>
      <c r="B4377" s="1"/>
    </row>
    <row r="4378" spans="1:2" x14ac:dyDescent="0.15">
      <c r="A4378" s="1"/>
      <c r="B4378" s="1"/>
    </row>
    <row r="4379" spans="1:2" x14ac:dyDescent="0.15">
      <c r="A4379" s="1"/>
      <c r="B4379" s="1"/>
    </row>
    <row r="4380" spans="1:2" x14ac:dyDescent="0.15">
      <c r="A4380" s="1"/>
      <c r="B4380" s="1"/>
    </row>
    <row r="4381" spans="1:2" x14ac:dyDescent="0.15">
      <c r="A4381" s="1"/>
      <c r="B4381" s="1"/>
    </row>
    <row r="4382" spans="1:2" x14ac:dyDescent="0.15">
      <c r="A4382" s="1"/>
      <c r="B4382" s="1"/>
    </row>
    <row r="4383" spans="1:2" x14ac:dyDescent="0.15">
      <c r="A4383" s="1"/>
      <c r="B4383" s="1"/>
    </row>
    <row r="4384" spans="1:2" x14ac:dyDescent="0.15">
      <c r="A4384" s="1"/>
      <c r="B4384" s="1"/>
    </row>
    <row r="4385" spans="1:2" x14ac:dyDescent="0.15">
      <c r="A4385" s="1"/>
      <c r="B4385" s="1"/>
    </row>
    <row r="4386" spans="1:2" x14ac:dyDescent="0.15">
      <c r="A4386" s="1"/>
      <c r="B4386" s="1"/>
    </row>
    <row r="4387" spans="1:2" x14ac:dyDescent="0.15">
      <c r="A4387" s="1"/>
      <c r="B4387" s="1"/>
    </row>
    <row r="4388" spans="1:2" x14ac:dyDescent="0.15">
      <c r="A4388" s="1"/>
      <c r="B4388" s="1"/>
    </row>
    <row r="4389" spans="1:2" x14ac:dyDescent="0.15">
      <c r="A4389" s="1"/>
      <c r="B4389" s="1"/>
    </row>
    <row r="4390" spans="1:2" x14ac:dyDescent="0.15">
      <c r="A4390" s="1"/>
      <c r="B4390" s="1"/>
    </row>
    <row r="4391" spans="1:2" x14ac:dyDescent="0.15">
      <c r="A4391" s="1"/>
      <c r="B4391" s="1"/>
    </row>
    <row r="4392" spans="1:2" x14ac:dyDescent="0.15">
      <c r="A4392" s="1"/>
      <c r="B4392" s="1"/>
    </row>
    <row r="4393" spans="1:2" x14ac:dyDescent="0.15">
      <c r="A4393" s="1"/>
      <c r="B4393" s="1"/>
    </row>
    <row r="4394" spans="1:2" x14ac:dyDescent="0.15">
      <c r="A4394" s="1"/>
      <c r="B4394" s="1"/>
    </row>
    <row r="4395" spans="1:2" x14ac:dyDescent="0.15">
      <c r="A4395" s="1"/>
      <c r="B4395" s="1"/>
    </row>
    <row r="4396" spans="1:2" x14ac:dyDescent="0.15">
      <c r="A4396" s="1"/>
      <c r="B4396" s="1"/>
    </row>
    <row r="4397" spans="1:2" x14ac:dyDescent="0.15">
      <c r="A4397" s="1"/>
      <c r="B4397" s="1"/>
    </row>
    <row r="4398" spans="1:2" x14ac:dyDescent="0.15">
      <c r="A4398" s="1"/>
      <c r="B4398" s="1"/>
    </row>
    <row r="4399" spans="1:2" x14ac:dyDescent="0.15">
      <c r="A4399" s="1"/>
      <c r="B4399" s="1"/>
    </row>
    <row r="4400" spans="1:2" x14ac:dyDescent="0.15">
      <c r="A4400" s="1"/>
      <c r="B4400" s="1"/>
    </row>
    <row r="4401" spans="1:2" x14ac:dyDescent="0.15">
      <c r="A4401" s="1"/>
      <c r="B4401" s="1"/>
    </row>
    <row r="4402" spans="1:2" x14ac:dyDescent="0.15">
      <c r="A4402" s="1"/>
      <c r="B4402" s="1"/>
    </row>
    <row r="4403" spans="1:2" x14ac:dyDescent="0.15">
      <c r="A4403" s="1"/>
      <c r="B4403" s="1"/>
    </row>
    <row r="4404" spans="1:2" x14ac:dyDescent="0.15">
      <c r="A4404" s="1"/>
      <c r="B4404" s="1"/>
    </row>
    <row r="4405" spans="1:2" x14ac:dyDescent="0.15">
      <c r="A4405" s="1"/>
      <c r="B4405" s="1"/>
    </row>
    <row r="4406" spans="1:2" x14ac:dyDescent="0.15">
      <c r="A4406" s="1"/>
      <c r="B4406" s="1"/>
    </row>
    <row r="4407" spans="1:2" x14ac:dyDescent="0.15">
      <c r="A4407" s="1"/>
      <c r="B4407" s="1"/>
    </row>
    <row r="4408" spans="1:2" x14ac:dyDescent="0.15">
      <c r="A4408" s="1"/>
      <c r="B4408" s="1"/>
    </row>
    <row r="4409" spans="1:2" x14ac:dyDescent="0.15">
      <c r="A4409" s="1"/>
      <c r="B4409" s="1"/>
    </row>
    <row r="4410" spans="1:2" x14ac:dyDescent="0.15">
      <c r="A4410" s="1"/>
      <c r="B4410" s="1"/>
    </row>
    <row r="4411" spans="1:2" x14ac:dyDescent="0.15">
      <c r="A4411" s="1"/>
      <c r="B4411" s="1"/>
    </row>
    <row r="4412" spans="1:2" x14ac:dyDescent="0.15">
      <c r="A4412" s="1"/>
      <c r="B4412" s="1"/>
    </row>
    <row r="4413" spans="1:2" x14ac:dyDescent="0.15">
      <c r="A4413" s="1"/>
      <c r="B4413" s="1"/>
    </row>
    <row r="4414" spans="1:2" x14ac:dyDescent="0.15">
      <c r="A4414" s="1"/>
      <c r="B4414" s="1"/>
    </row>
    <row r="4415" spans="1:2" x14ac:dyDescent="0.15">
      <c r="A4415" s="1"/>
      <c r="B4415" s="1"/>
    </row>
    <row r="4416" spans="1:2" x14ac:dyDescent="0.15">
      <c r="A4416" s="1"/>
      <c r="B4416" s="1"/>
    </row>
    <row r="4417" spans="1:2" x14ac:dyDescent="0.15">
      <c r="A4417" s="1"/>
      <c r="B4417" s="1"/>
    </row>
    <row r="4418" spans="1:2" x14ac:dyDescent="0.15">
      <c r="A4418" s="1"/>
      <c r="B4418" s="1"/>
    </row>
    <row r="4419" spans="1:2" x14ac:dyDescent="0.15">
      <c r="A4419" s="1"/>
      <c r="B4419" s="1"/>
    </row>
    <row r="4420" spans="1:2" x14ac:dyDescent="0.15">
      <c r="A4420" s="1"/>
      <c r="B4420" s="1"/>
    </row>
    <row r="4421" spans="1:2" x14ac:dyDescent="0.15">
      <c r="A4421" s="1"/>
      <c r="B4421" s="1"/>
    </row>
    <row r="4422" spans="1:2" x14ac:dyDescent="0.15">
      <c r="A4422" s="1"/>
      <c r="B4422" s="1"/>
    </row>
    <row r="4423" spans="1:2" x14ac:dyDescent="0.15">
      <c r="A4423" s="1"/>
      <c r="B4423" s="1"/>
    </row>
    <row r="4424" spans="1:2" x14ac:dyDescent="0.15">
      <c r="A4424" s="1"/>
      <c r="B4424" s="1"/>
    </row>
    <row r="4425" spans="1:2" x14ac:dyDescent="0.15">
      <c r="A4425" s="1"/>
      <c r="B4425" s="1"/>
    </row>
    <row r="4426" spans="1:2" x14ac:dyDescent="0.15">
      <c r="A4426" s="1"/>
      <c r="B4426" s="1"/>
    </row>
    <row r="4427" spans="1:2" x14ac:dyDescent="0.15">
      <c r="A4427" s="1"/>
      <c r="B4427" s="1"/>
    </row>
    <row r="4428" spans="1:2" x14ac:dyDescent="0.15">
      <c r="A4428" s="1"/>
      <c r="B4428" s="1"/>
    </row>
    <row r="4429" spans="1:2" x14ac:dyDescent="0.15">
      <c r="A4429" s="1"/>
      <c r="B4429" s="1"/>
    </row>
    <row r="4430" spans="1:2" x14ac:dyDescent="0.15">
      <c r="A4430" s="1"/>
      <c r="B4430" s="1"/>
    </row>
    <row r="4431" spans="1:2" x14ac:dyDescent="0.15">
      <c r="A4431" s="1"/>
      <c r="B4431" s="1"/>
    </row>
    <row r="4432" spans="1:2" x14ac:dyDescent="0.15">
      <c r="A4432" s="1"/>
      <c r="B4432" s="1"/>
    </row>
    <row r="4433" spans="1:2" x14ac:dyDescent="0.15">
      <c r="A4433" s="1"/>
      <c r="B4433" s="1"/>
    </row>
    <row r="4434" spans="1:2" x14ac:dyDescent="0.15">
      <c r="A4434" s="1"/>
      <c r="B4434" s="1"/>
    </row>
    <row r="4435" spans="1:2" x14ac:dyDescent="0.15">
      <c r="A4435" s="1"/>
      <c r="B4435" s="1"/>
    </row>
    <row r="4436" spans="1:2" x14ac:dyDescent="0.15">
      <c r="A4436" s="1"/>
      <c r="B4436" s="1"/>
    </row>
    <row r="4437" spans="1:2" x14ac:dyDescent="0.15">
      <c r="A4437" s="1"/>
      <c r="B4437" s="1"/>
    </row>
    <row r="4438" spans="1:2" x14ac:dyDescent="0.15">
      <c r="A4438" s="1"/>
      <c r="B4438" s="1"/>
    </row>
    <row r="4439" spans="1:2" x14ac:dyDescent="0.15">
      <c r="A4439" s="1"/>
      <c r="B4439" s="1"/>
    </row>
    <row r="4440" spans="1:2" x14ac:dyDescent="0.15">
      <c r="A4440" s="1"/>
      <c r="B4440" s="1"/>
    </row>
    <row r="4441" spans="1:2" x14ac:dyDescent="0.15">
      <c r="A4441" s="1"/>
      <c r="B4441" s="1"/>
    </row>
    <row r="4442" spans="1:2" x14ac:dyDescent="0.15">
      <c r="A4442" s="1"/>
      <c r="B4442" s="1"/>
    </row>
    <row r="4443" spans="1:2" x14ac:dyDescent="0.15">
      <c r="A4443" s="1"/>
      <c r="B4443" s="1"/>
    </row>
    <row r="4444" spans="1:2" x14ac:dyDescent="0.15">
      <c r="A4444" s="1"/>
      <c r="B4444" s="1"/>
    </row>
    <row r="4445" spans="1:2" x14ac:dyDescent="0.15">
      <c r="A4445" s="1"/>
      <c r="B4445" s="1"/>
    </row>
    <row r="4446" spans="1:2" x14ac:dyDescent="0.15">
      <c r="A4446" s="1"/>
      <c r="B4446" s="1"/>
    </row>
    <row r="4447" spans="1:2" x14ac:dyDescent="0.15">
      <c r="A4447" s="1"/>
      <c r="B4447" s="1"/>
    </row>
    <row r="4448" spans="1:2" x14ac:dyDescent="0.15">
      <c r="A4448" s="1"/>
      <c r="B4448" s="1"/>
    </row>
    <row r="4449" spans="1:2" x14ac:dyDescent="0.15">
      <c r="A4449" s="1"/>
      <c r="B4449" s="1"/>
    </row>
    <row r="4450" spans="1:2" x14ac:dyDescent="0.15">
      <c r="A4450" s="1"/>
      <c r="B4450" s="1"/>
    </row>
    <row r="4451" spans="1:2" x14ac:dyDescent="0.15">
      <c r="A4451" s="1"/>
      <c r="B4451" s="1"/>
    </row>
    <row r="4452" spans="1:2" x14ac:dyDescent="0.15">
      <c r="A4452" s="1"/>
      <c r="B4452" s="1"/>
    </row>
    <row r="4453" spans="1:2" x14ac:dyDescent="0.15">
      <c r="A4453" s="1"/>
      <c r="B4453" s="1"/>
    </row>
    <row r="4454" spans="1:2" x14ac:dyDescent="0.15">
      <c r="A4454" s="1"/>
      <c r="B4454" s="1"/>
    </row>
    <row r="4455" spans="1:2" x14ac:dyDescent="0.15">
      <c r="A4455" s="1"/>
      <c r="B4455" s="1"/>
    </row>
    <row r="4456" spans="1:2" x14ac:dyDescent="0.15">
      <c r="A4456" s="1"/>
      <c r="B4456" s="1"/>
    </row>
    <row r="4457" spans="1:2" x14ac:dyDescent="0.15">
      <c r="A4457" s="1"/>
      <c r="B4457" s="1"/>
    </row>
    <row r="4458" spans="1:2" x14ac:dyDescent="0.15">
      <c r="A4458" s="1"/>
      <c r="B4458" s="1"/>
    </row>
    <row r="4459" spans="1:2" x14ac:dyDescent="0.15">
      <c r="A4459" s="1"/>
      <c r="B4459" s="1"/>
    </row>
    <row r="4460" spans="1:2" x14ac:dyDescent="0.15">
      <c r="A4460" s="1"/>
      <c r="B4460" s="1"/>
    </row>
    <row r="4461" spans="1:2" x14ac:dyDescent="0.15">
      <c r="A4461" s="1"/>
      <c r="B4461" s="1"/>
    </row>
    <row r="4462" spans="1:2" x14ac:dyDescent="0.15">
      <c r="A4462" s="1"/>
      <c r="B4462" s="1"/>
    </row>
    <row r="4463" spans="1:2" x14ac:dyDescent="0.15">
      <c r="A4463" s="1"/>
      <c r="B4463" s="1"/>
    </row>
    <row r="4464" spans="1:2" x14ac:dyDescent="0.15">
      <c r="A4464" s="1"/>
      <c r="B4464" s="1"/>
    </row>
    <row r="4465" spans="1:2" x14ac:dyDescent="0.15">
      <c r="A4465" s="1"/>
      <c r="B4465" s="1"/>
    </row>
    <row r="4466" spans="1:2" x14ac:dyDescent="0.15">
      <c r="A4466" s="1"/>
      <c r="B4466" s="1"/>
    </row>
    <row r="4467" spans="1:2" x14ac:dyDescent="0.15">
      <c r="A4467" s="1"/>
      <c r="B4467" s="1"/>
    </row>
    <row r="4468" spans="1:2" x14ac:dyDescent="0.15">
      <c r="A4468" s="1"/>
      <c r="B4468" s="1"/>
    </row>
    <row r="4469" spans="1:2" x14ac:dyDescent="0.15">
      <c r="A4469" s="1"/>
      <c r="B4469" s="1"/>
    </row>
    <row r="4470" spans="1:2" x14ac:dyDescent="0.15">
      <c r="A4470" s="1"/>
      <c r="B4470" s="1"/>
    </row>
    <row r="4471" spans="1:2" x14ac:dyDescent="0.15">
      <c r="A4471" s="1"/>
      <c r="B4471" s="1"/>
    </row>
    <row r="4472" spans="1:2" x14ac:dyDescent="0.15">
      <c r="A4472" s="1"/>
      <c r="B4472" s="1"/>
    </row>
    <row r="4473" spans="1:2" x14ac:dyDescent="0.15">
      <c r="A4473" s="1"/>
      <c r="B4473" s="1"/>
    </row>
    <row r="4474" spans="1:2" x14ac:dyDescent="0.15">
      <c r="A4474" s="1"/>
      <c r="B4474" s="1"/>
    </row>
    <row r="4475" spans="1:2" x14ac:dyDescent="0.15">
      <c r="A4475" s="1"/>
      <c r="B4475" s="1"/>
    </row>
    <row r="4476" spans="1:2" x14ac:dyDescent="0.15">
      <c r="A4476" s="1"/>
      <c r="B4476" s="1"/>
    </row>
    <row r="4477" spans="1:2" x14ac:dyDescent="0.15">
      <c r="A4477" s="1"/>
      <c r="B4477" s="1"/>
    </row>
    <row r="4478" spans="1:2" x14ac:dyDescent="0.15">
      <c r="A4478" s="1"/>
      <c r="B4478" s="1"/>
    </row>
    <row r="4479" spans="1:2" x14ac:dyDescent="0.15">
      <c r="A4479" s="1"/>
      <c r="B4479" s="1"/>
    </row>
    <row r="4480" spans="1:2" x14ac:dyDescent="0.15">
      <c r="A4480" s="1"/>
      <c r="B4480" s="1"/>
    </row>
    <row r="4481" spans="1:2" x14ac:dyDescent="0.15">
      <c r="A4481" s="1"/>
      <c r="B4481" s="1"/>
    </row>
    <row r="4482" spans="1:2" x14ac:dyDescent="0.15">
      <c r="A4482" s="1"/>
      <c r="B4482" s="1"/>
    </row>
    <row r="4483" spans="1:2" x14ac:dyDescent="0.15">
      <c r="A4483" s="1"/>
      <c r="B4483" s="1"/>
    </row>
    <row r="4484" spans="1:2" x14ac:dyDescent="0.15">
      <c r="A4484" s="1"/>
      <c r="B4484" s="1"/>
    </row>
    <row r="4485" spans="1:2" x14ac:dyDescent="0.15">
      <c r="A4485" s="1"/>
      <c r="B4485" s="1"/>
    </row>
    <row r="4486" spans="1:2" x14ac:dyDescent="0.15">
      <c r="A4486" s="1"/>
      <c r="B4486" s="1"/>
    </row>
    <row r="4487" spans="1:2" x14ac:dyDescent="0.15">
      <c r="A4487" s="1"/>
      <c r="B4487" s="1"/>
    </row>
    <row r="4488" spans="1:2" x14ac:dyDescent="0.15">
      <c r="A4488" s="1"/>
      <c r="B4488" s="1"/>
    </row>
    <row r="4489" spans="1:2" x14ac:dyDescent="0.15">
      <c r="A4489" s="1"/>
      <c r="B4489" s="1"/>
    </row>
    <row r="4490" spans="1:2" x14ac:dyDescent="0.15">
      <c r="A4490" s="1"/>
      <c r="B4490" s="1"/>
    </row>
    <row r="4491" spans="1:2" x14ac:dyDescent="0.15">
      <c r="A4491" s="1"/>
      <c r="B4491" s="1"/>
    </row>
    <row r="4492" spans="1:2" x14ac:dyDescent="0.15">
      <c r="A4492" s="1"/>
      <c r="B4492" s="1"/>
    </row>
    <row r="4493" spans="1:2" x14ac:dyDescent="0.15">
      <c r="A4493" s="1"/>
      <c r="B4493" s="1"/>
    </row>
    <row r="4494" spans="1:2" x14ac:dyDescent="0.15">
      <c r="A4494" s="1"/>
      <c r="B4494" s="1"/>
    </row>
    <row r="4495" spans="1:2" x14ac:dyDescent="0.15">
      <c r="A4495" s="1"/>
      <c r="B4495" s="1"/>
    </row>
    <row r="4496" spans="1:2" x14ac:dyDescent="0.15">
      <c r="A4496" s="1"/>
      <c r="B4496" s="1"/>
    </row>
    <row r="4497" spans="1:2" x14ac:dyDescent="0.15">
      <c r="A4497" s="1"/>
      <c r="B4497" s="1"/>
    </row>
    <row r="4498" spans="1:2" x14ac:dyDescent="0.15">
      <c r="A4498" s="1"/>
      <c r="B4498" s="1"/>
    </row>
    <row r="4499" spans="1:2" x14ac:dyDescent="0.15">
      <c r="A4499" s="1"/>
      <c r="B4499" s="1"/>
    </row>
    <row r="4500" spans="1:2" x14ac:dyDescent="0.15">
      <c r="A4500" s="1"/>
      <c r="B4500" s="1"/>
    </row>
    <row r="4501" spans="1:2" x14ac:dyDescent="0.15">
      <c r="A4501" s="1"/>
      <c r="B4501" s="1"/>
    </row>
    <row r="4502" spans="1:2" x14ac:dyDescent="0.15">
      <c r="A4502" s="1"/>
      <c r="B4502" s="1"/>
    </row>
    <row r="4503" spans="1:2" x14ac:dyDescent="0.15">
      <c r="A4503" s="1"/>
      <c r="B4503" s="1"/>
    </row>
    <row r="4504" spans="1:2" x14ac:dyDescent="0.15">
      <c r="A4504" s="1"/>
      <c r="B4504" s="1"/>
    </row>
    <row r="4505" spans="1:2" x14ac:dyDescent="0.15">
      <c r="A4505" s="1"/>
      <c r="B4505" s="1"/>
    </row>
    <row r="4506" spans="1:2" x14ac:dyDescent="0.15">
      <c r="A4506" s="1"/>
      <c r="B4506" s="1"/>
    </row>
    <row r="4507" spans="1:2" x14ac:dyDescent="0.15">
      <c r="A4507" s="1"/>
      <c r="B4507" s="1"/>
    </row>
    <row r="4508" spans="1:2" x14ac:dyDescent="0.15">
      <c r="A4508" s="1"/>
      <c r="B4508" s="1"/>
    </row>
    <row r="4509" spans="1:2" x14ac:dyDescent="0.15">
      <c r="A4509" s="1"/>
      <c r="B4509" s="1"/>
    </row>
    <row r="4510" spans="1:2" x14ac:dyDescent="0.15">
      <c r="A4510" s="1"/>
      <c r="B4510" s="1"/>
    </row>
    <row r="4511" spans="1:2" x14ac:dyDescent="0.15">
      <c r="A4511" s="1"/>
      <c r="B4511" s="1"/>
    </row>
    <row r="4512" spans="1:2" x14ac:dyDescent="0.15">
      <c r="A4512" s="1"/>
      <c r="B4512" s="1"/>
    </row>
    <row r="4513" spans="1:2" x14ac:dyDescent="0.15">
      <c r="A4513" s="1"/>
      <c r="B4513" s="1"/>
    </row>
    <row r="4514" spans="1:2" x14ac:dyDescent="0.15">
      <c r="A4514" s="1"/>
      <c r="B4514" s="1"/>
    </row>
    <row r="4515" spans="1:2" x14ac:dyDescent="0.15">
      <c r="A4515" s="1"/>
      <c r="B4515" s="1"/>
    </row>
    <row r="4516" spans="1:2" x14ac:dyDescent="0.15">
      <c r="A4516" s="1"/>
      <c r="B4516" s="1"/>
    </row>
    <row r="4517" spans="1:2" x14ac:dyDescent="0.15">
      <c r="A4517" s="1"/>
      <c r="B4517" s="1"/>
    </row>
    <row r="4518" spans="1:2" x14ac:dyDescent="0.15">
      <c r="A4518" s="1"/>
      <c r="B4518" s="1"/>
    </row>
    <row r="4519" spans="1:2" x14ac:dyDescent="0.15">
      <c r="A4519" s="1"/>
      <c r="B4519" s="1"/>
    </row>
    <row r="4520" spans="1:2" x14ac:dyDescent="0.15">
      <c r="A4520" s="1"/>
      <c r="B4520" s="1"/>
    </row>
    <row r="4521" spans="1:2" x14ac:dyDescent="0.15">
      <c r="A4521" s="1"/>
      <c r="B4521" s="1"/>
    </row>
    <row r="4522" spans="1:2" x14ac:dyDescent="0.15">
      <c r="A4522" s="1"/>
      <c r="B4522" s="1"/>
    </row>
    <row r="4523" spans="1:2" x14ac:dyDescent="0.15">
      <c r="A4523" s="1"/>
      <c r="B4523" s="1"/>
    </row>
    <row r="4524" spans="1:2" x14ac:dyDescent="0.15">
      <c r="A4524" s="1"/>
      <c r="B4524" s="1"/>
    </row>
    <row r="4525" spans="1:2" x14ac:dyDescent="0.15">
      <c r="A4525" s="1"/>
      <c r="B4525" s="1"/>
    </row>
    <row r="4526" spans="1:2" x14ac:dyDescent="0.15">
      <c r="A4526" s="1"/>
      <c r="B4526" s="1"/>
    </row>
    <row r="4527" spans="1:2" x14ac:dyDescent="0.15">
      <c r="A4527" s="1"/>
      <c r="B4527" s="1"/>
    </row>
    <row r="4528" spans="1:2" x14ac:dyDescent="0.15">
      <c r="A4528" s="1"/>
      <c r="B4528" s="1"/>
    </row>
    <row r="4529" spans="1:2" x14ac:dyDescent="0.15">
      <c r="A4529" s="1"/>
      <c r="B4529" s="1"/>
    </row>
    <row r="4530" spans="1:2" x14ac:dyDescent="0.15">
      <c r="A4530" s="1"/>
      <c r="B4530" s="1"/>
    </row>
    <row r="4531" spans="1:2" x14ac:dyDescent="0.15">
      <c r="A4531" s="1"/>
      <c r="B4531" s="1"/>
    </row>
    <row r="4532" spans="1:2" x14ac:dyDescent="0.15">
      <c r="A4532" s="1"/>
      <c r="B4532" s="1"/>
    </row>
    <row r="4533" spans="1:2" x14ac:dyDescent="0.15">
      <c r="A4533" s="1"/>
      <c r="B4533" s="1"/>
    </row>
    <row r="4534" spans="1:2" x14ac:dyDescent="0.15">
      <c r="A4534" s="1"/>
      <c r="B4534" s="1"/>
    </row>
    <row r="4535" spans="1:2" x14ac:dyDescent="0.15">
      <c r="A4535" s="1"/>
      <c r="B4535" s="1"/>
    </row>
    <row r="4536" spans="1:2" x14ac:dyDescent="0.15">
      <c r="A4536" s="1"/>
      <c r="B4536" s="1"/>
    </row>
    <row r="4537" spans="1:2" x14ac:dyDescent="0.15">
      <c r="A4537" s="1"/>
      <c r="B4537" s="1"/>
    </row>
    <row r="4538" spans="1:2" x14ac:dyDescent="0.15">
      <c r="A4538" s="1"/>
      <c r="B4538" s="1"/>
    </row>
    <row r="4539" spans="1:2" x14ac:dyDescent="0.15">
      <c r="A4539" s="1"/>
      <c r="B4539" s="1"/>
    </row>
    <row r="4540" spans="1:2" x14ac:dyDescent="0.15">
      <c r="A4540" s="1"/>
      <c r="B4540" s="1"/>
    </row>
    <row r="4541" spans="1:2" x14ac:dyDescent="0.15">
      <c r="A4541" s="1"/>
      <c r="B4541" s="1"/>
    </row>
    <row r="4542" spans="1:2" x14ac:dyDescent="0.15">
      <c r="A4542" s="1"/>
      <c r="B4542" s="1"/>
    </row>
    <row r="4543" spans="1:2" x14ac:dyDescent="0.15">
      <c r="A4543" s="1"/>
      <c r="B4543" s="1"/>
    </row>
    <row r="4544" spans="1:2" x14ac:dyDescent="0.15">
      <c r="A4544" s="1"/>
      <c r="B4544" s="1"/>
    </row>
    <row r="4545" spans="1:2" x14ac:dyDescent="0.15">
      <c r="A4545" s="1"/>
      <c r="B4545" s="1"/>
    </row>
    <row r="4546" spans="1:2" x14ac:dyDescent="0.15">
      <c r="A4546" s="1"/>
      <c r="B4546" s="1"/>
    </row>
    <row r="4547" spans="1:2" x14ac:dyDescent="0.15">
      <c r="A4547" s="1"/>
      <c r="B4547" s="1"/>
    </row>
    <row r="4548" spans="1:2" x14ac:dyDescent="0.15">
      <c r="A4548" s="1"/>
      <c r="B4548" s="1"/>
    </row>
    <row r="4549" spans="1:2" x14ac:dyDescent="0.15">
      <c r="A4549" s="1"/>
      <c r="B4549" s="1"/>
    </row>
    <row r="4550" spans="1:2" x14ac:dyDescent="0.15">
      <c r="A4550" s="1"/>
      <c r="B4550" s="1"/>
    </row>
    <row r="4551" spans="1:2" x14ac:dyDescent="0.15">
      <c r="A4551" s="1"/>
      <c r="B4551" s="1"/>
    </row>
    <row r="4552" spans="1:2" x14ac:dyDescent="0.15">
      <c r="A4552" s="1"/>
      <c r="B4552" s="1"/>
    </row>
    <row r="4553" spans="1:2" x14ac:dyDescent="0.15">
      <c r="A4553" s="1"/>
      <c r="B4553" s="1"/>
    </row>
    <row r="4554" spans="1:2" x14ac:dyDescent="0.15">
      <c r="A4554" s="1"/>
      <c r="B4554" s="1"/>
    </row>
    <row r="4555" spans="1:2" x14ac:dyDescent="0.15">
      <c r="A4555" s="1"/>
      <c r="B4555" s="1"/>
    </row>
    <row r="4556" spans="1:2" x14ac:dyDescent="0.15">
      <c r="A4556" s="1"/>
      <c r="B4556" s="1"/>
    </row>
    <row r="4557" spans="1:2" x14ac:dyDescent="0.15">
      <c r="A4557" s="1"/>
      <c r="B4557" s="1"/>
    </row>
    <row r="4558" spans="1:2" x14ac:dyDescent="0.15">
      <c r="A4558" s="1"/>
      <c r="B4558" s="1"/>
    </row>
    <row r="4559" spans="1:2" x14ac:dyDescent="0.15">
      <c r="A4559" s="1"/>
      <c r="B4559" s="1"/>
    </row>
    <row r="4560" spans="1:2" x14ac:dyDescent="0.15">
      <c r="A4560" s="1"/>
      <c r="B4560" s="1"/>
    </row>
    <row r="4561" spans="1:2" x14ac:dyDescent="0.15">
      <c r="A4561" s="1"/>
      <c r="B4561" s="1"/>
    </row>
    <row r="4562" spans="1:2" x14ac:dyDescent="0.15">
      <c r="A4562" s="1"/>
      <c r="B4562" s="1"/>
    </row>
    <row r="4563" spans="1:2" x14ac:dyDescent="0.15">
      <c r="A4563" s="1"/>
      <c r="B4563" s="1"/>
    </row>
    <row r="4564" spans="1:2" x14ac:dyDescent="0.15">
      <c r="A4564" s="1"/>
      <c r="B4564" s="1"/>
    </row>
    <row r="4565" spans="1:2" x14ac:dyDescent="0.15">
      <c r="A4565" s="1"/>
      <c r="B4565" s="1"/>
    </row>
    <row r="4566" spans="1:2" x14ac:dyDescent="0.15">
      <c r="A4566" s="1"/>
      <c r="B4566" s="1"/>
    </row>
    <row r="4567" spans="1:2" x14ac:dyDescent="0.15">
      <c r="A4567" s="1"/>
      <c r="B4567" s="1"/>
    </row>
    <row r="4568" spans="1:2" x14ac:dyDescent="0.15">
      <c r="A4568" s="1"/>
      <c r="B4568" s="1"/>
    </row>
    <row r="4569" spans="1:2" x14ac:dyDescent="0.15">
      <c r="A4569" s="1"/>
      <c r="B4569" s="1"/>
    </row>
    <row r="4570" spans="1:2" x14ac:dyDescent="0.15">
      <c r="A4570" s="1"/>
      <c r="B4570" s="1"/>
    </row>
    <row r="4571" spans="1:2" x14ac:dyDescent="0.15">
      <c r="A4571" s="1"/>
      <c r="B4571" s="1"/>
    </row>
    <row r="4572" spans="1:2" x14ac:dyDescent="0.15">
      <c r="A4572" s="1"/>
      <c r="B4572" s="1"/>
    </row>
    <row r="4573" spans="1:2" x14ac:dyDescent="0.15">
      <c r="A4573" s="1"/>
      <c r="B4573" s="1"/>
    </row>
    <row r="4574" spans="1:2" x14ac:dyDescent="0.15">
      <c r="A4574" s="1"/>
      <c r="B4574" s="1"/>
    </row>
    <row r="4575" spans="1:2" x14ac:dyDescent="0.15">
      <c r="A4575" s="1"/>
      <c r="B4575" s="1"/>
    </row>
    <row r="4576" spans="1:2" x14ac:dyDescent="0.15">
      <c r="A4576" s="1"/>
      <c r="B4576" s="1"/>
    </row>
    <row r="4577" spans="1:2" x14ac:dyDescent="0.15">
      <c r="A4577" s="1"/>
      <c r="B4577" s="1"/>
    </row>
    <row r="4578" spans="1:2" x14ac:dyDescent="0.15">
      <c r="A4578" s="1"/>
      <c r="B4578" s="1"/>
    </row>
    <row r="4579" spans="1:2" x14ac:dyDescent="0.15">
      <c r="A4579" s="1"/>
      <c r="B4579" s="1"/>
    </row>
    <row r="4580" spans="1:2" x14ac:dyDescent="0.15">
      <c r="A4580" s="1"/>
      <c r="B4580" s="1"/>
    </row>
    <row r="4581" spans="1:2" x14ac:dyDescent="0.15">
      <c r="A4581" s="1"/>
      <c r="B4581" s="1"/>
    </row>
    <row r="4582" spans="1:2" x14ac:dyDescent="0.15">
      <c r="A4582" s="1"/>
      <c r="B4582" s="1"/>
    </row>
    <row r="4583" spans="1:2" x14ac:dyDescent="0.15">
      <c r="A4583" s="1"/>
      <c r="B4583" s="1"/>
    </row>
    <row r="4584" spans="1:2" x14ac:dyDescent="0.15">
      <c r="A4584" s="1"/>
      <c r="B4584" s="1"/>
    </row>
    <row r="4585" spans="1:2" x14ac:dyDescent="0.15">
      <c r="A4585" s="1"/>
      <c r="B4585" s="1"/>
    </row>
    <row r="4586" spans="1:2" x14ac:dyDescent="0.15">
      <c r="A4586" s="1"/>
      <c r="B4586" s="1"/>
    </row>
    <row r="4587" spans="1:2" x14ac:dyDescent="0.15">
      <c r="A4587" s="1"/>
      <c r="B4587" s="1"/>
    </row>
    <row r="4588" spans="1:2" x14ac:dyDescent="0.15">
      <c r="A4588" s="1"/>
      <c r="B4588" s="1"/>
    </row>
    <row r="4589" spans="1:2" x14ac:dyDescent="0.15">
      <c r="A4589" s="1"/>
      <c r="B4589" s="1"/>
    </row>
    <row r="4590" spans="1:2" x14ac:dyDescent="0.15">
      <c r="A4590" s="1"/>
      <c r="B4590" s="1"/>
    </row>
    <row r="4591" spans="1:2" x14ac:dyDescent="0.15">
      <c r="A4591" s="1"/>
      <c r="B4591" s="1"/>
    </row>
    <row r="4592" spans="1:2" x14ac:dyDescent="0.15">
      <c r="A4592" s="1"/>
      <c r="B4592" s="1"/>
    </row>
    <row r="4593" spans="1:2" x14ac:dyDescent="0.15">
      <c r="A4593" s="1"/>
      <c r="B4593" s="1"/>
    </row>
    <row r="4594" spans="1:2" x14ac:dyDescent="0.15">
      <c r="A4594" s="1"/>
      <c r="B4594" s="1"/>
    </row>
    <row r="4595" spans="1:2" x14ac:dyDescent="0.15">
      <c r="A4595" s="1"/>
      <c r="B4595" s="1"/>
    </row>
    <row r="4596" spans="1:2" x14ac:dyDescent="0.15">
      <c r="A4596" s="1"/>
      <c r="B4596" s="1"/>
    </row>
    <row r="4597" spans="1:2" x14ac:dyDescent="0.15">
      <c r="A4597" s="1"/>
      <c r="B4597" s="1"/>
    </row>
    <row r="4598" spans="1:2" x14ac:dyDescent="0.15">
      <c r="A4598" s="1"/>
      <c r="B4598" s="1"/>
    </row>
    <row r="4599" spans="1:2" x14ac:dyDescent="0.15">
      <c r="A4599" s="1"/>
      <c r="B4599" s="1"/>
    </row>
    <row r="4600" spans="1:2" x14ac:dyDescent="0.15">
      <c r="A4600" s="1"/>
      <c r="B4600" s="1"/>
    </row>
    <row r="4601" spans="1:2" x14ac:dyDescent="0.15">
      <c r="A4601" s="1"/>
      <c r="B4601" s="1"/>
    </row>
    <row r="4602" spans="1:2" x14ac:dyDescent="0.15">
      <c r="A4602" s="1"/>
      <c r="B4602" s="1"/>
    </row>
    <row r="4603" spans="1:2" x14ac:dyDescent="0.15">
      <c r="A4603" s="1"/>
      <c r="B4603" s="1"/>
    </row>
    <row r="4604" spans="1:2" x14ac:dyDescent="0.15">
      <c r="A4604" s="1"/>
      <c r="B4604" s="1"/>
    </row>
    <row r="4605" spans="1:2" x14ac:dyDescent="0.15">
      <c r="A4605" s="1"/>
      <c r="B4605" s="1"/>
    </row>
    <row r="4606" spans="1:2" x14ac:dyDescent="0.15">
      <c r="A4606" s="1"/>
      <c r="B4606" s="1"/>
    </row>
    <row r="4607" spans="1:2" x14ac:dyDescent="0.15">
      <c r="A4607" s="1"/>
      <c r="B4607" s="1"/>
    </row>
    <row r="4608" spans="1:2" x14ac:dyDescent="0.15">
      <c r="A4608" s="1"/>
      <c r="B4608" s="1"/>
    </row>
    <row r="4609" spans="1:2" x14ac:dyDescent="0.15">
      <c r="A4609" s="1"/>
      <c r="B4609" s="1"/>
    </row>
    <row r="4610" spans="1:2" x14ac:dyDescent="0.15">
      <c r="A4610" s="1"/>
      <c r="B4610" s="1"/>
    </row>
    <row r="4611" spans="1:2" x14ac:dyDescent="0.15">
      <c r="A4611" s="1"/>
      <c r="B4611" s="1"/>
    </row>
    <row r="4612" spans="1:2" x14ac:dyDescent="0.15">
      <c r="A4612" s="1"/>
      <c r="B4612" s="1"/>
    </row>
    <row r="4613" spans="1:2" x14ac:dyDescent="0.15">
      <c r="A4613" s="1"/>
      <c r="B4613" s="1"/>
    </row>
    <row r="4614" spans="1:2" x14ac:dyDescent="0.15">
      <c r="A4614" s="1"/>
      <c r="B4614" s="1"/>
    </row>
    <row r="4615" spans="1:2" x14ac:dyDescent="0.15">
      <c r="A4615" s="1"/>
      <c r="B4615" s="1"/>
    </row>
    <row r="4616" spans="1:2" x14ac:dyDescent="0.15">
      <c r="A4616" s="1"/>
      <c r="B4616" s="1"/>
    </row>
    <row r="4617" spans="1:2" x14ac:dyDescent="0.15">
      <c r="A4617" s="1"/>
      <c r="B4617" s="1"/>
    </row>
    <row r="4618" spans="1:2" x14ac:dyDescent="0.15">
      <c r="A4618" s="1"/>
      <c r="B4618" s="1"/>
    </row>
    <row r="4619" spans="1:2" x14ac:dyDescent="0.15">
      <c r="A4619" s="1"/>
      <c r="B4619" s="1"/>
    </row>
    <row r="4620" spans="1:2" x14ac:dyDescent="0.15">
      <c r="A4620" s="1"/>
      <c r="B4620" s="1"/>
    </row>
    <row r="4621" spans="1:2" x14ac:dyDescent="0.15">
      <c r="A4621" s="1"/>
      <c r="B4621" s="1"/>
    </row>
    <row r="4622" spans="1:2" x14ac:dyDescent="0.15">
      <c r="A4622" s="1"/>
      <c r="B4622" s="1"/>
    </row>
    <row r="4623" spans="1:2" x14ac:dyDescent="0.15">
      <c r="A4623" s="1"/>
      <c r="B4623" s="1"/>
    </row>
    <row r="4624" spans="1:2" x14ac:dyDescent="0.15">
      <c r="A4624" s="1"/>
      <c r="B4624" s="1"/>
    </row>
    <row r="4625" spans="1:2" x14ac:dyDescent="0.15">
      <c r="A4625" s="1"/>
      <c r="B4625" s="1"/>
    </row>
    <row r="4626" spans="1:2" x14ac:dyDescent="0.15">
      <c r="A4626" s="1"/>
      <c r="B4626" s="1"/>
    </row>
    <row r="4627" spans="1:2" x14ac:dyDescent="0.15">
      <c r="A4627" s="1"/>
      <c r="B4627" s="1"/>
    </row>
    <row r="4628" spans="1:2" x14ac:dyDescent="0.15">
      <c r="A4628" s="1"/>
      <c r="B4628" s="1"/>
    </row>
    <row r="4629" spans="1:2" x14ac:dyDescent="0.15">
      <c r="A4629" s="1"/>
      <c r="B4629" s="1"/>
    </row>
    <row r="4630" spans="1:2" x14ac:dyDescent="0.15">
      <c r="A4630" s="1"/>
      <c r="B4630" s="1"/>
    </row>
    <row r="4631" spans="1:2" x14ac:dyDescent="0.15">
      <c r="A4631" s="1"/>
      <c r="B4631" s="1"/>
    </row>
    <row r="4632" spans="1:2" x14ac:dyDescent="0.15">
      <c r="A4632" s="1"/>
      <c r="B4632" s="1"/>
    </row>
    <row r="4633" spans="1:2" x14ac:dyDescent="0.15">
      <c r="A4633" s="1"/>
      <c r="B4633" s="1"/>
    </row>
    <row r="4634" spans="1:2" x14ac:dyDescent="0.15">
      <c r="A4634" s="1"/>
      <c r="B4634" s="1"/>
    </row>
    <row r="4635" spans="1:2" x14ac:dyDescent="0.15">
      <c r="A4635" s="1"/>
      <c r="B4635" s="1"/>
    </row>
    <row r="4636" spans="1:2" x14ac:dyDescent="0.15">
      <c r="A4636" s="1"/>
      <c r="B4636" s="1"/>
    </row>
    <row r="4637" spans="1:2" x14ac:dyDescent="0.15">
      <c r="A4637" s="1"/>
      <c r="B4637" s="1"/>
    </row>
    <row r="4638" spans="1:2" x14ac:dyDescent="0.15">
      <c r="A4638" s="1"/>
      <c r="B4638" s="1"/>
    </row>
    <row r="4639" spans="1:2" x14ac:dyDescent="0.15">
      <c r="A4639" s="1"/>
      <c r="B4639" s="1"/>
    </row>
    <row r="4640" spans="1:2" x14ac:dyDescent="0.15">
      <c r="A4640" s="1"/>
      <c r="B4640" s="1"/>
    </row>
    <row r="4641" spans="1:2" x14ac:dyDescent="0.15">
      <c r="A4641" s="1"/>
      <c r="B4641" s="1"/>
    </row>
    <row r="4642" spans="1:2" x14ac:dyDescent="0.15">
      <c r="A4642" s="1"/>
      <c r="B4642" s="1"/>
    </row>
    <row r="4643" spans="1:2" x14ac:dyDescent="0.15">
      <c r="A4643" s="1"/>
      <c r="B4643" s="1"/>
    </row>
    <row r="4644" spans="1:2" x14ac:dyDescent="0.15">
      <c r="A4644" s="1"/>
      <c r="B4644" s="1"/>
    </row>
    <row r="4645" spans="1:2" x14ac:dyDescent="0.15">
      <c r="A4645" s="1"/>
      <c r="B4645" s="1"/>
    </row>
    <row r="4646" spans="1:2" x14ac:dyDescent="0.15">
      <c r="A4646" s="1"/>
      <c r="B4646" s="1"/>
    </row>
    <row r="4647" spans="1:2" x14ac:dyDescent="0.15">
      <c r="A4647" s="1"/>
      <c r="B4647" s="1"/>
    </row>
    <row r="4648" spans="1:2" x14ac:dyDescent="0.15">
      <c r="A4648" s="1"/>
      <c r="B4648" s="1"/>
    </row>
    <row r="4649" spans="1:2" x14ac:dyDescent="0.15">
      <c r="A4649" s="1"/>
      <c r="B4649" s="1"/>
    </row>
    <row r="4650" spans="1:2" x14ac:dyDescent="0.15">
      <c r="A4650" s="1"/>
      <c r="B4650" s="1"/>
    </row>
    <row r="4651" spans="1:2" x14ac:dyDescent="0.15">
      <c r="A4651" s="1"/>
      <c r="B4651" s="1"/>
    </row>
    <row r="4652" spans="1:2" x14ac:dyDescent="0.15">
      <c r="A4652" s="1"/>
      <c r="B4652" s="1"/>
    </row>
    <row r="4653" spans="1:2" x14ac:dyDescent="0.15">
      <c r="A4653" s="1"/>
      <c r="B4653" s="1"/>
    </row>
    <row r="4654" spans="1:2" x14ac:dyDescent="0.15">
      <c r="A4654" s="1"/>
      <c r="B4654" s="1"/>
    </row>
    <row r="4655" spans="1:2" x14ac:dyDescent="0.15">
      <c r="A4655" s="1"/>
      <c r="B4655" s="1"/>
    </row>
    <row r="4656" spans="1:2" x14ac:dyDescent="0.15">
      <c r="A4656" s="1"/>
      <c r="B4656" s="1"/>
    </row>
    <row r="4657" spans="1:2" x14ac:dyDescent="0.15">
      <c r="A4657" s="1"/>
      <c r="B4657" s="1"/>
    </row>
    <row r="4658" spans="1:2" x14ac:dyDescent="0.15">
      <c r="A4658" s="1"/>
      <c r="B4658" s="1"/>
    </row>
    <row r="4659" spans="1:2" x14ac:dyDescent="0.15">
      <c r="A4659" s="1"/>
      <c r="B4659" s="1"/>
    </row>
    <row r="4660" spans="1:2" x14ac:dyDescent="0.15">
      <c r="A4660" s="1"/>
      <c r="B4660" s="1"/>
    </row>
    <row r="4661" spans="1:2" x14ac:dyDescent="0.15">
      <c r="A4661" s="1"/>
      <c r="B4661" s="1"/>
    </row>
    <row r="4662" spans="1:2" x14ac:dyDescent="0.15">
      <c r="A4662" s="1"/>
      <c r="B4662" s="1"/>
    </row>
    <row r="4663" spans="1:2" x14ac:dyDescent="0.15">
      <c r="A4663" s="1"/>
      <c r="B4663" s="1"/>
    </row>
    <row r="4664" spans="1:2" x14ac:dyDescent="0.15">
      <c r="A4664" s="1"/>
      <c r="B4664" s="1"/>
    </row>
    <row r="4665" spans="1:2" x14ac:dyDescent="0.15">
      <c r="A4665" s="1"/>
      <c r="B4665" s="1"/>
    </row>
    <row r="4666" spans="1:2" x14ac:dyDescent="0.15">
      <c r="A4666" s="1"/>
      <c r="B4666" s="1"/>
    </row>
    <row r="4667" spans="1:2" x14ac:dyDescent="0.15">
      <c r="A4667" s="1"/>
      <c r="B4667" s="1"/>
    </row>
    <row r="4668" spans="1:2" x14ac:dyDescent="0.15">
      <c r="A4668" s="1"/>
      <c r="B4668" s="1"/>
    </row>
    <row r="4669" spans="1:2" x14ac:dyDescent="0.15">
      <c r="A4669" s="1"/>
      <c r="B4669" s="1"/>
    </row>
    <row r="4670" spans="1:2" x14ac:dyDescent="0.15">
      <c r="A4670" s="1"/>
      <c r="B4670" s="1"/>
    </row>
    <row r="4671" spans="1:2" x14ac:dyDescent="0.15">
      <c r="A4671" s="1"/>
      <c r="B4671" s="1"/>
    </row>
    <row r="4672" spans="1:2" x14ac:dyDescent="0.15">
      <c r="A4672" s="1"/>
      <c r="B4672" s="1"/>
    </row>
    <row r="4673" spans="1:2" x14ac:dyDescent="0.15">
      <c r="A4673" s="1"/>
      <c r="B4673" s="1"/>
    </row>
    <row r="4674" spans="1:2" x14ac:dyDescent="0.15">
      <c r="A4674" s="1"/>
      <c r="B4674" s="1"/>
    </row>
    <row r="4675" spans="1:2" x14ac:dyDescent="0.15">
      <c r="A4675" s="1"/>
      <c r="B4675" s="1"/>
    </row>
    <row r="4676" spans="1:2" x14ac:dyDescent="0.15">
      <c r="A4676" s="1"/>
      <c r="B4676" s="1"/>
    </row>
    <row r="4677" spans="1:2" x14ac:dyDescent="0.15">
      <c r="A4677" s="1"/>
      <c r="B4677" s="1"/>
    </row>
    <row r="4678" spans="1:2" x14ac:dyDescent="0.15">
      <c r="A4678" s="1"/>
      <c r="B4678" s="1"/>
    </row>
    <row r="4679" spans="1:2" x14ac:dyDescent="0.15">
      <c r="A4679" s="1"/>
      <c r="B4679" s="1"/>
    </row>
    <row r="4680" spans="1:2" x14ac:dyDescent="0.15">
      <c r="A4680" s="1"/>
      <c r="B4680" s="1"/>
    </row>
    <row r="4681" spans="1:2" x14ac:dyDescent="0.15">
      <c r="A4681" s="1"/>
      <c r="B4681" s="1"/>
    </row>
    <row r="4682" spans="1:2" x14ac:dyDescent="0.15">
      <c r="A4682" s="1"/>
      <c r="B4682" s="1"/>
    </row>
    <row r="4683" spans="1:2" x14ac:dyDescent="0.15">
      <c r="A4683" s="1"/>
      <c r="B4683" s="1"/>
    </row>
    <row r="4684" spans="1:2" x14ac:dyDescent="0.15">
      <c r="A4684" s="1"/>
      <c r="B4684" s="1"/>
    </row>
    <row r="4685" spans="1:2" x14ac:dyDescent="0.15">
      <c r="A4685" s="1"/>
      <c r="B4685" s="1"/>
    </row>
    <row r="4686" spans="1:2" x14ac:dyDescent="0.15">
      <c r="A4686" s="1"/>
      <c r="B4686" s="1"/>
    </row>
    <row r="4687" spans="1:2" x14ac:dyDescent="0.15">
      <c r="A4687" s="1"/>
      <c r="B4687" s="1"/>
    </row>
    <row r="4688" spans="1:2" x14ac:dyDescent="0.15">
      <c r="A4688" s="1"/>
      <c r="B4688" s="1"/>
    </row>
    <row r="4689" spans="1:2" x14ac:dyDescent="0.15">
      <c r="A4689" s="1"/>
      <c r="B4689" s="1"/>
    </row>
    <row r="4690" spans="1:2" x14ac:dyDescent="0.15">
      <c r="A4690" s="1"/>
      <c r="B4690" s="1"/>
    </row>
    <row r="4691" spans="1:2" x14ac:dyDescent="0.15">
      <c r="A4691" s="1"/>
      <c r="B4691" s="1"/>
    </row>
    <row r="4692" spans="1:2" x14ac:dyDescent="0.15">
      <c r="A4692" s="1"/>
      <c r="B4692" s="1"/>
    </row>
    <row r="4693" spans="1:2" x14ac:dyDescent="0.15">
      <c r="A4693" s="1"/>
      <c r="B4693" s="1"/>
    </row>
    <row r="4694" spans="1:2" x14ac:dyDescent="0.15">
      <c r="A4694" s="1"/>
      <c r="B4694" s="1"/>
    </row>
    <row r="4695" spans="1:2" x14ac:dyDescent="0.15">
      <c r="A4695" s="1"/>
      <c r="B4695" s="1"/>
    </row>
    <row r="4696" spans="1:2" x14ac:dyDescent="0.15">
      <c r="A4696" s="1"/>
      <c r="B4696" s="1"/>
    </row>
    <row r="4697" spans="1:2" x14ac:dyDescent="0.15">
      <c r="A4697" s="1"/>
      <c r="B4697" s="1"/>
    </row>
    <row r="4698" spans="1:2" x14ac:dyDescent="0.15">
      <c r="A4698" s="1"/>
      <c r="B4698" s="1"/>
    </row>
    <row r="4699" spans="1:2" x14ac:dyDescent="0.15">
      <c r="A4699" s="1"/>
      <c r="B4699" s="1"/>
    </row>
    <row r="4700" spans="1:2" x14ac:dyDescent="0.15">
      <c r="A4700" s="1"/>
      <c r="B4700" s="1"/>
    </row>
    <row r="4701" spans="1:2" x14ac:dyDescent="0.15">
      <c r="A4701" s="1"/>
      <c r="B4701" s="1"/>
    </row>
    <row r="4702" spans="1:2" x14ac:dyDescent="0.15">
      <c r="A4702" s="1"/>
      <c r="B4702" s="1"/>
    </row>
    <row r="4703" spans="1:2" x14ac:dyDescent="0.15">
      <c r="A4703" s="1"/>
      <c r="B4703" s="1"/>
    </row>
    <row r="4704" spans="1:2" x14ac:dyDescent="0.15">
      <c r="A4704" s="1"/>
      <c r="B4704" s="1"/>
    </row>
    <row r="4705" spans="1:2" x14ac:dyDescent="0.15">
      <c r="A4705" s="1"/>
      <c r="B4705" s="1"/>
    </row>
    <row r="4706" spans="1:2" x14ac:dyDescent="0.15">
      <c r="A4706" s="1"/>
      <c r="B4706" s="1"/>
    </row>
    <row r="4707" spans="1:2" x14ac:dyDescent="0.15">
      <c r="A4707" s="1"/>
      <c r="B4707" s="1"/>
    </row>
    <row r="4708" spans="1:2" x14ac:dyDescent="0.15">
      <c r="A4708" s="1"/>
      <c r="B4708" s="1"/>
    </row>
    <row r="4709" spans="1:2" x14ac:dyDescent="0.15">
      <c r="A4709" s="1"/>
      <c r="B4709" s="1"/>
    </row>
    <row r="4710" spans="1:2" x14ac:dyDescent="0.15">
      <c r="A4710" s="1"/>
      <c r="B4710" s="1"/>
    </row>
    <row r="4711" spans="1:2" x14ac:dyDescent="0.15">
      <c r="A4711" s="1"/>
      <c r="B4711" s="1"/>
    </row>
    <row r="4712" spans="1:2" x14ac:dyDescent="0.15">
      <c r="A4712" s="1"/>
      <c r="B4712" s="1"/>
    </row>
    <row r="4713" spans="1:2" x14ac:dyDescent="0.15">
      <c r="A4713" s="1"/>
      <c r="B4713" s="1"/>
    </row>
    <row r="4714" spans="1:2" x14ac:dyDescent="0.15">
      <c r="A4714" s="1"/>
      <c r="B4714" s="1"/>
    </row>
    <row r="4715" spans="1:2" x14ac:dyDescent="0.15">
      <c r="A4715" s="1"/>
      <c r="B4715" s="1"/>
    </row>
    <row r="4716" spans="1:2" x14ac:dyDescent="0.15">
      <c r="A4716" s="1"/>
      <c r="B4716" s="1"/>
    </row>
    <row r="4717" spans="1:2" x14ac:dyDescent="0.15">
      <c r="A4717" s="1"/>
      <c r="B4717" s="1"/>
    </row>
    <row r="4718" spans="1:2" x14ac:dyDescent="0.15">
      <c r="A4718" s="1"/>
      <c r="B4718" s="1"/>
    </row>
    <row r="4719" spans="1:2" x14ac:dyDescent="0.15">
      <c r="A4719" s="1"/>
      <c r="B4719" s="1"/>
    </row>
    <row r="4720" spans="1:2" x14ac:dyDescent="0.15">
      <c r="A4720" s="1"/>
      <c r="B4720" s="1"/>
    </row>
    <row r="4721" spans="1:2" x14ac:dyDescent="0.15">
      <c r="A4721" s="1"/>
      <c r="B4721" s="1"/>
    </row>
    <row r="4722" spans="1:2" x14ac:dyDescent="0.15">
      <c r="A4722" s="1"/>
      <c r="B4722" s="1"/>
    </row>
    <row r="4723" spans="1:2" x14ac:dyDescent="0.15">
      <c r="A4723" s="1"/>
      <c r="B4723" s="1"/>
    </row>
    <row r="4724" spans="1:2" x14ac:dyDescent="0.15">
      <c r="A4724" s="1"/>
      <c r="B4724" s="1"/>
    </row>
    <row r="4725" spans="1:2" x14ac:dyDescent="0.15">
      <c r="A4725" s="1"/>
      <c r="B4725" s="1"/>
    </row>
    <row r="4726" spans="1:2" x14ac:dyDescent="0.15">
      <c r="A4726" s="1"/>
      <c r="B4726" s="1"/>
    </row>
    <row r="4727" spans="1:2" x14ac:dyDescent="0.15">
      <c r="A4727" s="1"/>
      <c r="B4727" s="1"/>
    </row>
    <row r="4728" spans="1:2" x14ac:dyDescent="0.15">
      <c r="A4728" s="1"/>
      <c r="B4728" s="1"/>
    </row>
    <row r="4729" spans="1:2" x14ac:dyDescent="0.15">
      <c r="A4729" s="1"/>
      <c r="B4729" s="1"/>
    </row>
    <row r="4730" spans="1:2" x14ac:dyDescent="0.15">
      <c r="A4730" s="1"/>
      <c r="B4730" s="1"/>
    </row>
    <row r="4731" spans="1:2" x14ac:dyDescent="0.15">
      <c r="A4731" s="1"/>
      <c r="B4731" s="1"/>
    </row>
    <row r="4732" spans="1:2" x14ac:dyDescent="0.15">
      <c r="A4732" s="1"/>
      <c r="B4732" s="1"/>
    </row>
    <row r="4733" spans="1:2" x14ac:dyDescent="0.15">
      <c r="A4733" s="1"/>
      <c r="B4733" s="1"/>
    </row>
    <row r="4734" spans="1:2" x14ac:dyDescent="0.15">
      <c r="A4734" s="1"/>
      <c r="B4734" s="1"/>
    </row>
    <row r="4735" spans="1:2" x14ac:dyDescent="0.15">
      <c r="A4735" s="1"/>
      <c r="B4735" s="1"/>
    </row>
    <row r="4736" spans="1:2" x14ac:dyDescent="0.15">
      <c r="A4736" s="1"/>
      <c r="B4736" s="1"/>
    </row>
    <row r="4737" spans="1:2" x14ac:dyDescent="0.15">
      <c r="A4737" s="1"/>
      <c r="B4737" s="1"/>
    </row>
    <row r="4738" spans="1:2" x14ac:dyDescent="0.15">
      <c r="A4738" s="1"/>
      <c r="B4738" s="1"/>
    </row>
    <row r="4739" spans="1:2" x14ac:dyDescent="0.15">
      <c r="A4739" s="1"/>
      <c r="B4739" s="1"/>
    </row>
    <row r="4740" spans="1:2" x14ac:dyDescent="0.15">
      <c r="A4740" s="1"/>
      <c r="B4740" s="1"/>
    </row>
    <row r="4741" spans="1:2" x14ac:dyDescent="0.15">
      <c r="A4741" s="1"/>
      <c r="B4741" s="1"/>
    </row>
    <row r="4742" spans="1:2" x14ac:dyDescent="0.15">
      <c r="A4742" s="1"/>
      <c r="B4742" s="1"/>
    </row>
    <row r="4743" spans="1:2" x14ac:dyDescent="0.15">
      <c r="A4743" s="1"/>
      <c r="B4743" s="1"/>
    </row>
    <row r="4744" spans="1:2" x14ac:dyDescent="0.15">
      <c r="A4744" s="1"/>
      <c r="B4744" s="1"/>
    </row>
    <row r="4745" spans="1:2" x14ac:dyDescent="0.15">
      <c r="A4745" s="1"/>
      <c r="B4745" s="1"/>
    </row>
    <row r="4746" spans="1:2" x14ac:dyDescent="0.15">
      <c r="A4746" s="1"/>
      <c r="B4746" s="1"/>
    </row>
    <row r="4747" spans="1:2" x14ac:dyDescent="0.15">
      <c r="A4747" s="1"/>
      <c r="B4747" s="1"/>
    </row>
    <row r="4748" spans="1:2" x14ac:dyDescent="0.15">
      <c r="A4748" s="1"/>
      <c r="B4748" s="1"/>
    </row>
    <row r="4749" spans="1:2" x14ac:dyDescent="0.15">
      <c r="A4749" s="1"/>
      <c r="B4749" s="1"/>
    </row>
    <row r="4750" spans="1:2" x14ac:dyDescent="0.15">
      <c r="A4750" s="1"/>
      <c r="B4750" s="1"/>
    </row>
    <row r="4751" spans="1:2" x14ac:dyDescent="0.15">
      <c r="A4751" s="1"/>
      <c r="B4751" s="1"/>
    </row>
    <row r="4752" spans="1:2" x14ac:dyDescent="0.15">
      <c r="A4752" s="1"/>
      <c r="B4752" s="1"/>
    </row>
    <row r="4753" spans="1:2" x14ac:dyDescent="0.15">
      <c r="A4753" s="1"/>
      <c r="B4753" s="1"/>
    </row>
    <row r="4754" spans="1:2" x14ac:dyDescent="0.15">
      <c r="A4754" s="1"/>
      <c r="B4754" s="1"/>
    </row>
    <row r="4755" spans="1:2" x14ac:dyDescent="0.15">
      <c r="A4755" s="1"/>
      <c r="B4755" s="1"/>
    </row>
    <row r="4756" spans="1:2" x14ac:dyDescent="0.15">
      <c r="A4756" s="1"/>
      <c r="B4756" s="1"/>
    </row>
    <row r="4757" spans="1:2" x14ac:dyDescent="0.15">
      <c r="A4757" s="1"/>
      <c r="B4757" s="1"/>
    </row>
    <row r="4758" spans="1:2" x14ac:dyDescent="0.15">
      <c r="A4758" s="1"/>
      <c r="B4758" s="1"/>
    </row>
    <row r="4759" spans="1:2" x14ac:dyDescent="0.15">
      <c r="A4759" s="1"/>
      <c r="B4759" s="1"/>
    </row>
    <row r="4760" spans="1:2" x14ac:dyDescent="0.15">
      <c r="A4760" s="1"/>
      <c r="B4760" s="1"/>
    </row>
    <row r="4761" spans="1:2" x14ac:dyDescent="0.15">
      <c r="A4761" s="1"/>
      <c r="B4761" s="1"/>
    </row>
    <row r="4762" spans="1:2" x14ac:dyDescent="0.15">
      <c r="A4762" s="1"/>
      <c r="B4762" s="1"/>
    </row>
    <row r="4763" spans="1:2" x14ac:dyDescent="0.15">
      <c r="A4763" s="1"/>
      <c r="B4763" s="1"/>
    </row>
    <row r="4764" spans="1:2" x14ac:dyDescent="0.15">
      <c r="A4764" s="1"/>
      <c r="B4764" s="1"/>
    </row>
    <row r="4765" spans="1:2" x14ac:dyDescent="0.15">
      <c r="A4765" s="1"/>
      <c r="B4765" s="1"/>
    </row>
    <row r="4766" spans="1:2" x14ac:dyDescent="0.15">
      <c r="A4766" s="1"/>
      <c r="B4766" s="1"/>
    </row>
    <row r="4767" spans="1:2" x14ac:dyDescent="0.15">
      <c r="A4767" s="1"/>
      <c r="B4767" s="1"/>
    </row>
    <row r="4768" spans="1:2" x14ac:dyDescent="0.15">
      <c r="A4768" s="1"/>
      <c r="B4768" s="1"/>
    </row>
    <row r="4769" spans="1:2" x14ac:dyDescent="0.15">
      <c r="A4769" s="1"/>
      <c r="B4769" s="1"/>
    </row>
    <row r="4770" spans="1:2" x14ac:dyDescent="0.15">
      <c r="A4770" s="1"/>
      <c r="B4770" s="1"/>
    </row>
    <row r="4771" spans="1:2" x14ac:dyDescent="0.15">
      <c r="A4771" s="1"/>
      <c r="B4771" s="1"/>
    </row>
    <row r="4772" spans="1:2" x14ac:dyDescent="0.15">
      <c r="A4772" s="1"/>
      <c r="B4772" s="1"/>
    </row>
    <row r="4773" spans="1:2" x14ac:dyDescent="0.15">
      <c r="A4773" s="1"/>
      <c r="B4773" s="1"/>
    </row>
    <row r="4774" spans="1:2" x14ac:dyDescent="0.15">
      <c r="A4774" s="1"/>
      <c r="B4774" s="1"/>
    </row>
    <row r="4775" spans="1:2" x14ac:dyDescent="0.15">
      <c r="A4775" s="1"/>
      <c r="B4775" s="1"/>
    </row>
    <row r="4776" spans="1:2" x14ac:dyDescent="0.15">
      <c r="A4776" s="1"/>
      <c r="B4776" s="1"/>
    </row>
    <row r="4777" spans="1:2" x14ac:dyDescent="0.15">
      <c r="A4777" s="1"/>
      <c r="B4777" s="1"/>
    </row>
    <row r="4778" spans="1:2" x14ac:dyDescent="0.15">
      <c r="A4778" s="1"/>
      <c r="B4778" s="1"/>
    </row>
    <row r="4779" spans="1:2" x14ac:dyDescent="0.15">
      <c r="A4779" s="1"/>
      <c r="B4779" s="1"/>
    </row>
    <row r="4780" spans="1:2" x14ac:dyDescent="0.15">
      <c r="A4780" s="1"/>
      <c r="B4780" s="1"/>
    </row>
    <row r="4781" spans="1:2" x14ac:dyDescent="0.15">
      <c r="A4781" s="1"/>
      <c r="B4781" s="1"/>
    </row>
    <row r="4782" spans="1:2" x14ac:dyDescent="0.15">
      <c r="A4782" s="1"/>
      <c r="B4782" s="1"/>
    </row>
    <row r="4783" spans="1:2" x14ac:dyDescent="0.15">
      <c r="A4783" s="1"/>
      <c r="B4783" s="1"/>
    </row>
    <row r="4784" spans="1:2" x14ac:dyDescent="0.15">
      <c r="A4784" s="1"/>
      <c r="B4784" s="1"/>
    </row>
    <row r="4785" spans="1:2" x14ac:dyDescent="0.15">
      <c r="A4785" s="1"/>
      <c r="B4785" s="1"/>
    </row>
    <row r="4786" spans="1:2" x14ac:dyDescent="0.15">
      <c r="A4786" s="1"/>
      <c r="B4786" s="1"/>
    </row>
    <row r="4787" spans="1:2" x14ac:dyDescent="0.15">
      <c r="A4787" s="1"/>
      <c r="B4787" s="1"/>
    </row>
    <row r="4788" spans="1:2" x14ac:dyDescent="0.15">
      <c r="A4788" s="1"/>
      <c r="B4788" s="1"/>
    </row>
    <row r="4789" spans="1:2" x14ac:dyDescent="0.15">
      <c r="A4789" s="1"/>
      <c r="B4789" s="1"/>
    </row>
    <row r="4790" spans="1:2" x14ac:dyDescent="0.15">
      <c r="A4790" s="1"/>
      <c r="B4790" s="1"/>
    </row>
    <row r="4791" spans="1:2" x14ac:dyDescent="0.15">
      <c r="A4791" s="1"/>
      <c r="B4791" s="1"/>
    </row>
    <row r="4792" spans="1:2" x14ac:dyDescent="0.15">
      <c r="A4792" s="1"/>
      <c r="B4792" s="1"/>
    </row>
    <row r="4793" spans="1:2" x14ac:dyDescent="0.15">
      <c r="A4793" s="1"/>
      <c r="B4793" s="1"/>
    </row>
    <row r="4794" spans="1:2" x14ac:dyDescent="0.15">
      <c r="A4794" s="1"/>
      <c r="B4794" s="1"/>
    </row>
    <row r="4795" spans="1:2" x14ac:dyDescent="0.15">
      <c r="A4795" s="1"/>
      <c r="B4795" s="1"/>
    </row>
    <row r="4796" spans="1:2" x14ac:dyDescent="0.15">
      <c r="A4796" s="1"/>
      <c r="B4796" s="1"/>
    </row>
    <row r="4797" spans="1:2" x14ac:dyDescent="0.15">
      <c r="A4797" s="1"/>
      <c r="B4797" s="1"/>
    </row>
    <row r="4798" spans="1:2" x14ac:dyDescent="0.15">
      <c r="A4798" s="1"/>
      <c r="B4798" s="1"/>
    </row>
    <row r="4799" spans="1:2" x14ac:dyDescent="0.15">
      <c r="A4799" s="1"/>
      <c r="B4799" s="1"/>
    </row>
    <row r="4800" spans="1:2" x14ac:dyDescent="0.15">
      <c r="A4800" s="1"/>
      <c r="B4800" s="1"/>
    </row>
    <row r="4801" spans="1:2" x14ac:dyDescent="0.15">
      <c r="A4801" s="1"/>
      <c r="B4801" s="1"/>
    </row>
    <row r="4802" spans="1:2" x14ac:dyDescent="0.15">
      <c r="A4802" s="1"/>
      <c r="B4802" s="1"/>
    </row>
    <row r="4803" spans="1:2" x14ac:dyDescent="0.15">
      <c r="A4803" s="1"/>
      <c r="B4803" s="1"/>
    </row>
    <row r="4804" spans="1:2" x14ac:dyDescent="0.15">
      <c r="A4804" s="1"/>
      <c r="B4804" s="1"/>
    </row>
    <row r="4805" spans="1:2" x14ac:dyDescent="0.15">
      <c r="A4805" s="1"/>
      <c r="B4805" s="1"/>
    </row>
    <row r="4806" spans="1:2" x14ac:dyDescent="0.15">
      <c r="A4806" s="1"/>
      <c r="B4806" s="1"/>
    </row>
    <row r="4807" spans="1:2" x14ac:dyDescent="0.15">
      <c r="A4807" s="1"/>
      <c r="B4807" s="1"/>
    </row>
    <row r="4808" spans="1:2" x14ac:dyDescent="0.15">
      <c r="A4808" s="1"/>
      <c r="B4808" s="1"/>
    </row>
    <row r="4809" spans="1:2" x14ac:dyDescent="0.15">
      <c r="A4809" s="1"/>
      <c r="B4809" s="1"/>
    </row>
    <row r="4810" spans="1:2" x14ac:dyDescent="0.15">
      <c r="A4810" s="1"/>
      <c r="B4810" s="1"/>
    </row>
    <row r="4811" spans="1:2" x14ac:dyDescent="0.15">
      <c r="A4811" s="1"/>
      <c r="B4811" s="1"/>
    </row>
    <row r="4812" spans="1:2" x14ac:dyDescent="0.15">
      <c r="A4812" s="1"/>
      <c r="B4812" s="1"/>
    </row>
    <row r="4813" spans="1:2" x14ac:dyDescent="0.15">
      <c r="A4813" s="1"/>
      <c r="B4813" s="1"/>
    </row>
    <row r="4814" spans="1:2" x14ac:dyDescent="0.15">
      <c r="A4814" s="1"/>
      <c r="B4814" s="1"/>
    </row>
    <row r="4815" spans="1:2" x14ac:dyDescent="0.15">
      <c r="A4815" s="1"/>
      <c r="B4815" s="1"/>
    </row>
    <row r="4816" spans="1:2" x14ac:dyDescent="0.15">
      <c r="A4816" s="1"/>
      <c r="B4816" s="1"/>
    </row>
    <row r="4817" spans="1:2" x14ac:dyDescent="0.15">
      <c r="A4817" s="1"/>
      <c r="B4817" s="1"/>
    </row>
    <row r="4818" spans="1:2" x14ac:dyDescent="0.15">
      <c r="A4818" s="1"/>
      <c r="B4818" s="1"/>
    </row>
    <row r="4819" spans="1:2" x14ac:dyDescent="0.15">
      <c r="A4819" s="1"/>
      <c r="B4819" s="1"/>
    </row>
    <row r="4820" spans="1:2" x14ac:dyDescent="0.15">
      <c r="A4820" s="1"/>
      <c r="B4820" s="1"/>
    </row>
    <row r="4821" spans="1:2" x14ac:dyDescent="0.15">
      <c r="A4821" s="1"/>
      <c r="B4821" s="1"/>
    </row>
    <row r="4822" spans="1:2" x14ac:dyDescent="0.15">
      <c r="A4822" s="1"/>
      <c r="B4822" s="1"/>
    </row>
    <row r="4823" spans="1:2" x14ac:dyDescent="0.15">
      <c r="A4823" s="1"/>
      <c r="B4823" s="1"/>
    </row>
    <row r="4824" spans="1:2" x14ac:dyDescent="0.15">
      <c r="A4824" s="1"/>
      <c r="B4824" s="1"/>
    </row>
    <row r="4825" spans="1:2" x14ac:dyDescent="0.15">
      <c r="A4825" s="1"/>
      <c r="B4825" s="1"/>
    </row>
    <row r="4826" spans="1:2" x14ac:dyDescent="0.15">
      <c r="A4826" s="1"/>
      <c r="B4826" s="1"/>
    </row>
    <row r="4827" spans="1:2" x14ac:dyDescent="0.15">
      <c r="A4827" s="1"/>
      <c r="B4827" s="1"/>
    </row>
    <row r="4828" spans="1:2" x14ac:dyDescent="0.15">
      <c r="A4828" s="1"/>
      <c r="B4828" s="1"/>
    </row>
    <row r="4829" spans="1:2" x14ac:dyDescent="0.15">
      <c r="A4829" s="1"/>
      <c r="B4829" s="1"/>
    </row>
    <row r="4830" spans="1:2" x14ac:dyDescent="0.15">
      <c r="A4830" s="1"/>
      <c r="B4830" s="1"/>
    </row>
    <row r="4831" spans="1:2" x14ac:dyDescent="0.15">
      <c r="A4831" s="1"/>
      <c r="B4831" s="1"/>
    </row>
    <row r="4832" spans="1:2" x14ac:dyDescent="0.15">
      <c r="A4832" s="1"/>
      <c r="B4832" s="1"/>
    </row>
    <row r="4833" spans="1:2" x14ac:dyDescent="0.15">
      <c r="A4833" s="1"/>
      <c r="B4833" s="1"/>
    </row>
    <row r="4834" spans="1:2" x14ac:dyDescent="0.15">
      <c r="A4834" s="1"/>
      <c r="B4834" s="1"/>
    </row>
    <row r="4835" spans="1:2" x14ac:dyDescent="0.15">
      <c r="A4835" s="1"/>
      <c r="B4835" s="1"/>
    </row>
    <row r="4836" spans="1:2" x14ac:dyDescent="0.15">
      <c r="A4836" s="1"/>
      <c r="B4836" s="1"/>
    </row>
    <row r="4837" spans="1:2" x14ac:dyDescent="0.15">
      <c r="A4837" s="1"/>
      <c r="B4837" s="1"/>
    </row>
    <row r="4838" spans="1:2" x14ac:dyDescent="0.15">
      <c r="A4838" s="1"/>
      <c r="B4838" s="1"/>
    </row>
    <row r="4839" spans="1:2" x14ac:dyDescent="0.15">
      <c r="A4839" s="1"/>
      <c r="B4839" s="1"/>
    </row>
    <row r="4840" spans="1:2" x14ac:dyDescent="0.15">
      <c r="A4840" s="1"/>
      <c r="B4840" s="1"/>
    </row>
    <row r="4841" spans="1:2" x14ac:dyDescent="0.15">
      <c r="A4841" s="1"/>
      <c r="B4841" s="1"/>
    </row>
    <row r="4842" spans="1:2" x14ac:dyDescent="0.15">
      <c r="A4842" s="1"/>
      <c r="B4842" s="1"/>
    </row>
    <row r="4843" spans="1:2" x14ac:dyDescent="0.15">
      <c r="A4843" s="1"/>
      <c r="B4843" s="1"/>
    </row>
    <row r="4844" spans="1:2" x14ac:dyDescent="0.15">
      <c r="A4844" s="1"/>
      <c r="B4844" s="1"/>
    </row>
    <row r="4845" spans="1:2" x14ac:dyDescent="0.15">
      <c r="A4845" s="1"/>
      <c r="B4845" s="1"/>
    </row>
    <row r="4846" spans="1:2" x14ac:dyDescent="0.15">
      <c r="A4846" s="1"/>
      <c r="B4846" s="1"/>
    </row>
    <row r="4847" spans="1:2" x14ac:dyDescent="0.15">
      <c r="A4847" s="1"/>
      <c r="B4847" s="1"/>
    </row>
    <row r="4848" spans="1:2" x14ac:dyDescent="0.15">
      <c r="A4848" s="1"/>
      <c r="B4848" s="1"/>
    </row>
    <row r="4849" spans="1:2" x14ac:dyDescent="0.15">
      <c r="A4849" s="1"/>
      <c r="B4849" s="1"/>
    </row>
    <row r="4850" spans="1:2" x14ac:dyDescent="0.15">
      <c r="A4850" s="1"/>
      <c r="B4850" s="1"/>
    </row>
    <row r="4851" spans="1:2" x14ac:dyDescent="0.15">
      <c r="A4851" s="1"/>
      <c r="B4851" s="1"/>
    </row>
    <row r="4852" spans="1:2" x14ac:dyDescent="0.15">
      <c r="A4852" s="1"/>
      <c r="B4852" s="1"/>
    </row>
    <row r="4853" spans="1:2" x14ac:dyDescent="0.15">
      <c r="A4853" s="1"/>
      <c r="B4853" s="1"/>
    </row>
    <row r="4854" spans="1:2" x14ac:dyDescent="0.15">
      <c r="A4854" s="1"/>
      <c r="B4854" s="1"/>
    </row>
    <row r="4855" spans="1:2" x14ac:dyDescent="0.15">
      <c r="A4855" s="1"/>
      <c r="B4855" s="1"/>
    </row>
    <row r="4856" spans="1:2" x14ac:dyDescent="0.15">
      <c r="A4856" s="1"/>
      <c r="B4856" s="1"/>
    </row>
    <row r="4857" spans="1:2" x14ac:dyDescent="0.15">
      <c r="A4857" s="1"/>
      <c r="B4857" s="1"/>
    </row>
    <row r="4858" spans="1:2" x14ac:dyDescent="0.15">
      <c r="A4858" s="1"/>
      <c r="B4858" s="1"/>
    </row>
    <row r="4859" spans="1:2" x14ac:dyDescent="0.15">
      <c r="A4859" s="1"/>
      <c r="B4859" s="1"/>
    </row>
    <row r="4860" spans="1:2" x14ac:dyDescent="0.15">
      <c r="A4860" s="1"/>
      <c r="B4860" s="1"/>
    </row>
    <row r="4861" spans="1:2" x14ac:dyDescent="0.15">
      <c r="A4861" s="1"/>
      <c r="B4861" s="1"/>
    </row>
    <row r="4862" spans="1:2" x14ac:dyDescent="0.15">
      <c r="A4862" s="1"/>
      <c r="B4862" s="1"/>
    </row>
    <row r="4863" spans="1:2" x14ac:dyDescent="0.15">
      <c r="A4863" s="1"/>
      <c r="B4863" s="1"/>
    </row>
    <row r="4864" spans="1:2" x14ac:dyDescent="0.15">
      <c r="A4864" s="1"/>
      <c r="B4864" s="1"/>
    </row>
    <row r="4865" spans="1:2" x14ac:dyDescent="0.15">
      <c r="A4865" s="1"/>
      <c r="B4865" s="1"/>
    </row>
    <row r="4866" spans="1:2" x14ac:dyDescent="0.15">
      <c r="A4866" s="1"/>
      <c r="B4866" s="1"/>
    </row>
    <row r="4867" spans="1:2" x14ac:dyDescent="0.15">
      <c r="A4867" s="1"/>
      <c r="B4867" s="1"/>
    </row>
    <row r="4868" spans="1:2" x14ac:dyDescent="0.15">
      <c r="A4868" s="1"/>
      <c r="B4868" s="1"/>
    </row>
    <row r="4869" spans="1:2" x14ac:dyDescent="0.15">
      <c r="A4869" s="1"/>
      <c r="B4869" s="1"/>
    </row>
    <row r="4870" spans="1:2" x14ac:dyDescent="0.15">
      <c r="A4870" s="1"/>
      <c r="B4870" s="1"/>
    </row>
    <row r="4871" spans="1:2" x14ac:dyDescent="0.15">
      <c r="A4871" s="1"/>
      <c r="B4871" s="1"/>
    </row>
    <row r="4872" spans="1:2" x14ac:dyDescent="0.15">
      <c r="A4872" s="1"/>
      <c r="B4872" s="1"/>
    </row>
    <row r="4873" spans="1:2" x14ac:dyDescent="0.15">
      <c r="A4873" s="1"/>
      <c r="B4873" s="1"/>
    </row>
    <row r="4874" spans="1:2" x14ac:dyDescent="0.15">
      <c r="A4874" s="1"/>
      <c r="B4874" s="1"/>
    </row>
    <row r="4875" spans="1:2" x14ac:dyDescent="0.15">
      <c r="A4875" s="1"/>
      <c r="B4875" s="1"/>
    </row>
    <row r="4876" spans="1:2" x14ac:dyDescent="0.15">
      <c r="A4876" s="1"/>
      <c r="B4876" s="1"/>
    </row>
    <row r="4877" spans="1:2" x14ac:dyDescent="0.15">
      <c r="A4877" s="1"/>
      <c r="B4877" s="1"/>
    </row>
    <row r="4878" spans="1:2" x14ac:dyDescent="0.15">
      <c r="A4878" s="1"/>
      <c r="B4878" s="1"/>
    </row>
    <row r="4879" spans="1:2" x14ac:dyDescent="0.15">
      <c r="A4879" s="1"/>
      <c r="B4879" s="1"/>
    </row>
    <row r="4880" spans="1:2" x14ac:dyDescent="0.15">
      <c r="A4880" s="1"/>
      <c r="B4880" s="1"/>
    </row>
    <row r="4881" spans="1:2" x14ac:dyDescent="0.15">
      <c r="A4881" s="1"/>
      <c r="B4881" s="1"/>
    </row>
    <row r="4882" spans="1:2" x14ac:dyDescent="0.15">
      <c r="A4882" s="1"/>
      <c r="B4882" s="1"/>
    </row>
    <row r="4883" spans="1:2" x14ac:dyDescent="0.15">
      <c r="A4883" s="1"/>
      <c r="B4883" s="1"/>
    </row>
    <row r="4884" spans="1:2" x14ac:dyDescent="0.15">
      <c r="A4884" s="1"/>
      <c r="B4884" s="1"/>
    </row>
    <row r="4885" spans="1:2" x14ac:dyDescent="0.15">
      <c r="A4885" s="1"/>
      <c r="B4885" s="1"/>
    </row>
    <row r="4886" spans="1:2" x14ac:dyDescent="0.15">
      <c r="A4886" s="1"/>
      <c r="B4886" s="1"/>
    </row>
    <row r="4887" spans="1:2" x14ac:dyDescent="0.15">
      <c r="A4887" s="1"/>
      <c r="B4887" s="1"/>
    </row>
    <row r="4888" spans="1:2" x14ac:dyDescent="0.15">
      <c r="A4888" s="1"/>
      <c r="B4888" s="1"/>
    </row>
    <row r="4889" spans="1:2" x14ac:dyDescent="0.15">
      <c r="A4889" s="1"/>
      <c r="B4889" s="1"/>
    </row>
    <row r="4890" spans="1:2" x14ac:dyDescent="0.15">
      <c r="A4890" s="1"/>
      <c r="B4890" s="1"/>
    </row>
    <row r="4891" spans="1:2" x14ac:dyDescent="0.15">
      <c r="A4891" s="1"/>
      <c r="B4891" s="1"/>
    </row>
    <row r="4892" spans="1:2" x14ac:dyDescent="0.15">
      <c r="A4892" s="1"/>
      <c r="B4892" s="1"/>
    </row>
    <row r="4893" spans="1:2" x14ac:dyDescent="0.15">
      <c r="A4893" s="1"/>
      <c r="B4893" s="1"/>
    </row>
    <row r="4894" spans="1:2" x14ac:dyDescent="0.15">
      <c r="A4894" s="1"/>
      <c r="B4894" s="1"/>
    </row>
    <row r="4895" spans="1:2" x14ac:dyDescent="0.15">
      <c r="A4895" s="1"/>
      <c r="B4895" s="1"/>
    </row>
    <row r="4896" spans="1:2" x14ac:dyDescent="0.15">
      <c r="A4896" s="1"/>
      <c r="B4896" s="1"/>
    </row>
    <row r="4897" spans="1:2" x14ac:dyDescent="0.15">
      <c r="A4897" s="1"/>
      <c r="B4897" s="1"/>
    </row>
    <row r="4898" spans="1:2" x14ac:dyDescent="0.15">
      <c r="A4898" s="1"/>
      <c r="B4898" s="1"/>
    </row>
    <row r="4899" spans="1:2" x14ac:dyDescent="0.15">
      <c r="A4899" s="1"/>
      <c r="B4899" s="1"/>
    </row>
    <row r="4900" spans="1:2" x14ac:dyDescent="0.15">
      <c r="A4900" s="1"/>
      <c r="B4900" s="1"/>
    </row>
    <row r="4901" spans="1:2" x14ac:dyDescent="0.15">
      <c r="A4901" s="1"/>
      <c r="B4901" s="1"/>
    </row>
    <row r="4902" spans="1:2" x14ac:dyDescent="0.15">
      <c r="A4902" s="1"/>
      <c r="B4902" s="1"/>
    </row>
    <row r="4903" spans="1:2" x14ac:dyDescent="0.15">
      <c r="A4903" s="1"/>
      <c r="B4903" s="1"/>
    </row>
    <row r="4904" spans="1:2" x14ac:dyDescent="0.15">
      <c r="A4904" s="1"/>
      <c r="B4904" s="1"/>
    </row>
    <row r="4905" spans="1:2" x14ac:dyDescent="0.15">
      <c r="A4905" s="1"/>
      <c r="B4905" s="1"/>
    </row>
    <row r="4906" spans="1:2" x14ac:dyDescent="0.15">
      <c r="A4906" s="1"/>
      <c r="B4906" s="1"/>
    </row>
    <row r="4907" spans="1:2" x14ac:dyDescent="0.15">
      <c r="A4907" s="1"/>
      <c r="B4907" s="1"/>
    </row>
    <row r="4908" spans="1:2" x14ac:dyDescent="0.15">
      <c r="A4908" s="1"/>
      <c r="B4908" s="1"/>
    </row>
    <row r="4909" spans="1:2" x14ac:dyDescent="0.15">
      <c r="A4909" s="1"/>
      <c r="B4909" s="1"/>
    </row>
    <row r="4910" spans="1:2" x14ac:dyDescent="0.15">
      <c r="A4910" s="1"/>
      <c r="B4910" s="1"/>
    </row>
    <row r="4911" spans="1:2" x14ac:dyDescent="0.15">
      <c r="A4911" s="1"/>
      <c r="B4911" s="1"/>
    </row>
    <row r="4912" spans="1:2" x14ac:dyDescent="0.15">
      <c r="A4912" s="1"/>
      <c r="B4912" s="1"/>
    </row>
    <row r="4913" spans="1:2" x14ac:dyDescent="0.15">
      <c r="A4913" s="1"/>
      <c r="B4913" s="1"/>
    </row>
    <row r="4914" spans="1:2" x14ac:dyDescent="0.15">
      <c r="A4914" s="1"/>
      <c r="B4914" s="1"/>
    </row>
    <row r="4915" spans="1:2" x14ac:dyDescent="0.15">
      <c r="A4915" s="1"/>
      <c r="B4915" s="1"/>
    </row>
    <row r="4916" spans="1:2" x14ac:dyDescent="0.15">
      <c r="A4916" s="1"/>
      <c r="B4916" s="1"/>
    </row>
    <row r="4917" spans="1:2" x14ac:dyDescent="0.15">
      <c r="A4917" s="1"/>
      <c r="B4917" s="1"/>
    </row>
    <row r="4918" spans="1:2" x14ac:dyDescent="0.15">
      <c r="A4918" s="1"/>
      <c r="B4918" s="1"/>
    </row>
    <row r="4919" spans="1:2" x14ac:dyDescent="0.15">
      <c r="A4919" s="1"/>
      <c r="B4919" s="1"/>
    </row>
    <row r="4920" spans="1:2" x14ac:dyDescent="0.15">
      <c r="A4920" s="1"/>
      <c r="B4920" s="1"/>
    </row>
    <row r="4921" spans="1:2" x14ac:dyDescent="0.15">
      <c r="A4921" s="1"/>
      <c r="B4921" s="1"/>
    </row>
    <row r="4922" spans="1:2" x14ac:dyDescent="0.15">
      <c r="A4922" s="1"/>
      <c r="B4922" s="1"/>
    </row>
    <row r="4923" spans="1:2" x14ac:dyDescent="0.15">
      <c r="A4923" s="1"/>
      <c r="B4923" s="1"/>
    </row>
    <row r="4924" spans="1:2" x14ac:dyDescent="0.15">
      <c r="A4924" s="1"/>
      <c r="B4924" s="1"/>
    </row>
    <row r="4925" spans="1:2" x14ac:dyDescent="0.15">
      <c r="A4925" s="1"/>
      <c r="B4925" s="1"/>
    </row>
    <row r="4926" spans="1:2" x14ac:dyDescent="0.15">
      <c r="A4926" s="1"/>
      <c r="B4926" s="1"/>
    </row>
    <row r="4927" spans="1:2" x14ac:dyDescent="0.15">
      <c r="A4927" s="1"/>
      <c r="B4927" s="1"/>
    </row>
    <row r="4928" spans="1:2" x14ac:dyDescent="0.15">
      <c r="A4928" s="1"/>
      <c r="B4928" s="1"/>
    </row>
    <row r="4929" spans="1:2" x14ac:dyDescent="0.15">
      <c r="A4929" s="1"/>
      <c r="B4929" s="1"/>
    </row>
    <row r="4930" spans="1:2" x14ac:dyDescent="0.15">
      <c r="A4930" s="1"/>
      <c r="B4930" s="1"/>
    </row>
    <row r="4931" spans="1:2" x14ac:dyDescent="0.15">
      <c r="A4931" s="1"/>
      <c r="B4931" s="1"/>
    </row>
    <row r="4932" spans="1:2" x14ac:dyDescent="0.15">
      <c r="A4932" s="1"/>
      <c r="B4932" s="1"/>
    </row>
    <row r="4933" spans="1:2" x14ac:dyDescent="0.15">
      <c r="A4933" s="1"/>
      <c r="B4933" s="1"/>
    </row>
    <row r="4934" spans="1:2" x14ac:dyDescent="0.15">
      <c r="A4934" s="1"/>
      <c r="B4934" s="1"/>
    </row>
    <row r="4935" spans="1:2" x14ac:dyDescent="0.15">
      <c r="A4935" s="1"/>
      <c r="B4935" s="1"/>
    </row>
    <row r="4936" spans="1:2" x14ac:dyDescent="0.15">
      <c r="A4936" s="1"/>
      <c r="B4936" s="1"/>
    </row>
    <row r="4937" spans="1:2" x14ac:dyDescent="0.15">
      <c r="A4937" s="1"/>
      <c r="B4937" s="1"/>
    </row>
    <row r="4938" spans="1:2" x14ac:dyDescent="0.15">
      <c r="A4938" s="1"/>
      <c r="B4938" s="1"/>
    </row>
    <row r="4939" spans="1:2" x14ac:dyDescent="0.15">
      <c r="A4939" s="1"/>
      <c r="B4939" s="1"/>
    </row>
    <row r="4940" spans="1:2" x14ac:dyDescent="0.15">
      <c r="A4940" s="1"/>
      <c r="B4940" s="1"/>
    </row>
    <row r="4941" spans="1:2" x14ac:dyDescent="0.15">
      <c r="A4941" s="1"/>
      <c r="B4941" s="1"/>
    </row>
    <row r="4942" spans="1:2" x14ac:dyDescent="0.15">
      <c r="A4942" s="1"/>
      <c r="B4942" s="1"/>
    </row>
    <row r="4943" spans="1:2" x14ac:dyDescent="0.15">
      <c r="A4943" s="1"/>
      <c r="B4943" s="1"/>
    </row>
    <row r="4944" spans="1:2" x14ac:dyDescent="0.15">
      <c r="A4944" s="1"/>
      <c r="B4944" s="1"/>
    </row>
    <row r="4945" spans="1:2" x14ac:dyDescent="0.15">
      <c r="A4945" s="1"/>
      <c r="B4945" s="1"/>
    </row>
    <row r="4946" spans="1:2" x14ac:dyDescent="0.15">
      <c r="A4946" s="1"/>
      <c r="B4946" s="1"/>
    </row>
    <row r="4947" spans="1:2" x14ac:dyDescent="0.15">
      <c r="A4947" s="1"/>
      <c r="B4947" s="1"/>
    </row>
    <row r="4948" spans="1:2" x14ac:dyDescent="0.15">
      <c r="A4948" s="1"/>
      <c r="B4948" s="1"/>
    </row>
    <row r="4949" spans="1:2" x14ac:dyDescent="0.15">
      <c r="A4949" s="1"/>
      <c r="B4949" s="1"/>
    </row>
    <row r="4950" spans="1:2" x14ac:dyDescent="0.15">
      <c r="A4950" s="1"/>
      <c r="B4950" s="1"/>
    </row>
    <row r="4951" spans="1:2" x14ac:dyDescent="0.15">
      <c r="A4951" s="1"/>
      <c r="B4951" s="1"/>
    </row>
    <row r="4952" spans="1:2" x14ac:dyDescent="0.15">
      <c r="A4952" s="1"/>
      <c r="B4952" s="1"/>
    </row>
    <row r="4953" spans="1:2" x14ac:dyDescent="0.15">
      <c r="A4953" s="1"/>
      <c r="B4953" s="1"/>
    </row>
    <row r="4954" spans="1:2" x14ac:dyDescent="0.15">
      <c r="A4954" s="1"/>
      <c r="B4954" s="1"/>
    </row>
    <row r="4955" spans="1:2" x14ac:dyDescent="0.15">
      <c r="A4955" s="1"/>
      <c r="B4955" s="1"/>
    </row>
    <row r="4956" spans="1:2" x14ac:dyDescent="0.15">
      <c r="A4956" s="1"/>
      <c r="B4956" s="1"/>
    </row>
    <row r="4957" spans="1:2" x14ac:dyDescent="0.15">
      <c r="A4957" s="1"/>
      <c r="B4957" s="1"/>
    </row>
    <row r="4958" spans="1:2" x14ac:dyDescent="0.15">
      <c r="A4958" s="1"/>
      <c r="B4958" s="1"/>
    </row>
    <row r="4959" spans="1:2" x14ac:dyDescent="0.15">
      <c r="A4959" s="1"/>
      <c r="B4959" s="1"/>
    </row>
    <row r="4960" spans="1:2" x14ac:dyDescent="0.15">
      <c r="A4960" s="1"/>
      <c r="B4960" s="1"/>
    </row>
    <row r="4961" spans="1:2" x14ac:dyDescent="0.15">
      <c r="A4961" s="1"/>
      <c r="B4961" s="1"/>
    </row>
    <row r="4962" spans="1:2" x14ac:dyDescent="0.15">
      <c r="A4962" s="1"/>
      <c r="B4962" s="1"/>
    </row>
    <row r="4963" spans="1:2" x14ac:dyDescent="0.15">
      <c r="A4963" s="1"/>
      <c r="B4963" s="1"/>
    </row>
    <row r="4964" spans="1:2" x14ac:dyDescent="0.15">
      <c r="A4964" s="1"/>
      <c r="B4964" s="1"/>
    </row>
    <row r="4965" spans="1:2" x14ac:dyDescent="0.15">
      <c r="A4965" s="1"/>
      <c r="B4965" s="1"/>
    </row>
    <row r="4966" spans="1:2" x14ac:dyDescent="0.15">
      <c r="A4966" s="1"/>
      <c r="B4966" s="1"/>
    </row>
    <row r="4967" spans="1:2" x14ac:dyDescent="0.15">
      <c r="A4967" s="1"/>
      <c r="B4967" s="1"/>
    </row>
    <row r="4968" spans="1:2" x14ac:dyDescent="0.15">
      <c r="A4968" s="1"/>
      <c r="B4968" s="1"/>
    </row>
    <row r="4969" spans="1:2" x14ac:dyDescent="0.15">
      <c r="A4969" s="1"/>
      <c r="B4969" s="1"/>
    </row>
    <row r="4970" spans="1:2" x14ac:dyDescent="0.15">
      <c r="A4970" s="1"/>
      <c r="B4970" s="1"/>
    </row>
    <row r="4971" spans="1:2" x14ac:dyDescent="0.15">
      <c r="A4971" s="1"/>
      <c r="B4971" s="1"/>
    </row>
    <row r="4972" spans="1:2" x14ac:dyDescent="0.15">
      <c r="A4972" s="1"/>
      <c r="B4972" s="1"/>
    </row>
    <row r="4973" spans="1:2" x14ac:dyDescent="0.15">
      <c r="A4973" s="1"/>
      <c r="B4973" s="1"/>
    </row>
    <row r="4974" spans="1:2" x14ac:dyDescent="0.15">
      <c r="A4974" s="1"/>
      <c r="B4974" s="1"/>
    </row>
    <row r="4975" spans="1:2" x14ac:dyDescent="0.15">
      <c r="A4975" s="1"/>
      <c r="B4975" s="1"/>
    </row>
    <row r="4976" spans="1:2" x14ac:dyDescent="0.15">
      <c r="A4976" s="1"/>
      <c r="B4976" s="1"/>
    </row>
    <row r="4977" spans="1:2" x14ac:dyDescent="0.15">
      <c r="A4977" s="1"/>
      <c r="B4977" s="1"/>
    </row>
    <row r="4978" spans="1:2" x14ac:dyDescent="0.15">
      <c r="A4978" s="1"/>
      <c r="B4978" s="1"/>
    </row>
    <row r="4979" spans="1:2" x14ac:dyDescent="0.15">
      <c r="A4979" s="1"/>
      <c r="B4979" s="1"/>
    </row>
    <row r="4980" spans="1:2" x14ac:dyDescent="0.15">
      <c r="A4980" s="1"/>
      <c r="B4980" s="1"/>
    </row>
    <row r="4981" spans="1:2" x14ac:dyDescent="0.15">
      <c r="A4981" s="1"/>
      <c r="B4981" s="1"/>
    </row>
    <row r="4982" spans="1:2" x14ac:dyDescent="0.15">
      <c r="A4982" s="1"/>
      <c r="B4982" s="1"/>
    </row>
    <row r="4983" spans="1:2" x14ac:dyDescent="0.15">
      <c r="A4983" s="1"/>
      <c r="B4983" s="1"/>
    </row>
    <row r="4984" spans="1:2" x14ac:dyDescent="0.15">
      <c r="A4984" s="1"/>
      <c r="B4984" s="1"/>
    </row>
    <row r="4985" spans="1:2" x14ac:dyDescent="0.15">
      <c r="A4985" s="1"/>
      <c r="B4985" s="1"/>
    </row>
    <row r="4986" spans="1:2" x14ac:dyDescent="0.15">
      <c r="A4986" s="1"/>
      <c r="B4986" s="1"/>
    </row>
    <row r="4987" spans="1:2" x14ac:dyDescent="0.15">
      <c r="A4987" s="1"/>
      <c r="B4987" s="1"/>
    </row>
    <row r="4988" spans="1:2" x14ac:dyDescent="0.15">
      <c r="A4988" s="1"/>
      <c r="B4988" s="1"/>
    </row>
    <row r="4989" spans="1:2" x14ac:dyDescent="0.15">
      <c r="A4989" s="1"/>
      <c r="B4989" s="1"/>
    </row>
    <row r="4990" spans="1:2" x14ac:dyDescent="0.15">
      <c r="A4990" s="1"/>
      <c r="B4990" s="1"/>
    </row>
    <row r="4991" spans="1:2" x14ac:dyDescent="0.15">
      <c r="A4991" s="1"/>
      <c r="B4991" s="1"/>
    </row>
    <row r="4992" spans="1:2" x14ac:dyDescent="0.15">
      <c r="A4992" s="1"/>
      <c r="B4992" s="1"/>
    </row>
    <row r="4993" spans="1:2" x14ac:dyDescent="0.15">
      <c r="A4993" s="1"/>
      <c r="B4993" s="1"/>
    </row>
    <row r="4994" spans="1:2" x14ac:dyDescent="0.15">
      <c r="A4994" s="1"/>
      <c r="B4994" s="1"/>
    </row>
    <row r="4995" spans="1:2" x14ac:dyDescent="0.15">
      <c r="A4995" s="1"/>
      <c r="B4995" s="1"/>
    </row>
    <row r="4996" spans="1:2" x14ac:dyDescent="0.15">
      <c r="A4996" s="1"/>
      <c r="B4996" s="1"/>
    </row>
    <row r="4997" spans="1:2" x14ac:dyDescent="0.15">
      <c r="A4997" s="1"/>
      <c r="B4997" s="1"/>
    </row>
    <row r="4998" spans="1:2" x14ac:dyDescent="0.15">
      <c r="A4998" s="1"/>
      <c r="B4998" s="1"/>
    </row>
    <row r="4999" spans="1:2" x14ac:dyDescent="0.15">
      <c r="A4999" s="1"/>
      <c r="B4999" s="1"/>
    </row>
    <row r="5000" spans="1:2" x14ac:dyDescent="0.15">
      <c r="A5000" s="1"/>
      <c r="B5000" s="1"/>
    </row>
    <row r="5001" spans="1:2" x14ac:dyDescent="0.15">
      <c r="A5001" s="1"/>
      <c r="B5001" s="1"/>
    </row>
    <row r="5002" spans="1:2" x14ac:dyDescent="0.15">
      <c r="A5002" s="1"/>
      <c r="B5002" s="1"/>
    </row>
    <row r="5003" spans="1:2" x14ac:dyDescent="0.15">
      <c r="A5003" s="1"/>
      <c r="B5003" s="1"/>
    </row>
    <row r="5004" spans="1:2" x14ac:dyDescent="0.15">
      <c r="A5004" s="1"/>
      <c r="B5004" s="1"/>
    </row>
    <row r="5005" spans="1:2" x14ac:dyDescent="0.15">
      <c r="A5005" s="1"/>
      <c r="B5005" s="1"/>
    </row>
    <row r="5006" spans="1:2" x14ac:dyDescent="0.15">
      <c r="A5006" s="1"/>
      <c r="B5006" s="1"/>
    </row>
    <row r="5007" spans="1:2" x14ac:dyDescent="0.15">
      <c r="A5007" s="1"/>
      <c r="B5007" s="1"/>
    </row>
    <row r="5008" spans="1:2" x14ac:dyDescent="0.15">
      <c r="A5008" s="1"/>
      <c r="B5008" s="1"/>
    </row>
    <row r="5009" spans="1:2" x14ac:dyDescent="0.15">
      <c r="A5009" s="1"/>
      <c r="B5009" s="1"/>
    </row>
    <row r="5010" spans="1:2" x14ac:dyDescent="0.15">
      <c r="A5010" s="1"/>
      <c r="B5010" s="1"/>
    </row>
    <row r="5011" spans="1:2" x14ac:dyDescent="0.15">
      <c r="A5011" s="1"/>
      <c r="B5011" s="1"/>
    </row>
    <row r="5012" spans="1:2" x14ac:dyDescent="0.15">
      <c r="A5012" s="1"/>
      <c r="B5012" s="1"/>
    </row>
    <row r="5013" spans="1:2" x14ac:dyDescent="0.15">
      <c r="A5013" s="1"/>
      <c r="B5013" s="1"/>
    </row>
    <row r="5014" spans="1:2" x14ac:dyDescent="0.15">
      <c r="A5014" s="1"/>
      <c r="B5014" s="1"/>
    </row>
    <row r="5015" spans="1:2" x14ac:dyDescent="0.15">
      <c r="A5015" s="1"/>
      <c r="B5015" s="1"/>
    </row>
    <row r="5016" spans="1:2" x14ac:dyDescent="0.15">
      <c r="A5016" s="1"/>
      <c r="B5016" s="1"/>
    </row>
    <row r="5017" spans="1:2" x14ac:dyDescent="0.15">
      <c r="A5017" s="1"/>
      <c r="B5017" s="1"/>
    </row>
    <row r="5018" spans="1:2" x14ac:dyDescent="0.15">
      <c r="A5018" s="1"/>
      <c r="B5018" s="1"/>
    </row>
    <row r="5019" spans="1:2" x14ac:dyDescent="0.15">
      <c r="A5019" s="1"/>
      <c r="B5019" s="1"/>
    </row>
    <row r="5020" spans="1:2" x14ac:dyDescent="0.15">
      <c r="A5020" s="1"/>
      <c r="B5020" s="1"/>
    </row>
    <row r="5021" spans="1:2" x14ac:dyDescent="0.15">
      <c r="A5021" s="1"/>
      <c r="B5021" s="1"/>
    </row>
    <row r="5022" spans="1:2" x14ac:dyDescent="0.15">
      <c r="A5022" s="1"/>
      <c r="B5022" s="1"/>
    </row>
    <row r="5023" spans="1:2" x14ac:dyDescent="0.15">
      <c r="A5023" s="1"/>
      <c r="B5023" s="1"/>
    </row>
    <row r="5024" spans="1:2" x14ac:dyDescent="0.15">
      <c r="A5024" s="1"/>
      <c r="B5024" s="1"/>
    </row>
    <row r="5025" spans="1:2" x14ac:dyDescent="0.15">
      <c r="A5025" s="1"/>
      <c r="B5025" s="1"/>
    </row>
    <row r="5026" spans="1:2" x14ac:dyDescent="0.15">
      <c r="A5026" s="1"/>
      <c r="B5026" s="1"/>
    </row>
    <row r="5027" spans="1:2" x14ac:dyDescent="0.15">
      <c r="A5027" s="1"/>
      <c r="B5027" s="1"/>
    </row>
    <row r="5028" spans="1:2" x14ac:dyDescent="0.15">
      <c r="A5028" s="1"/>
      <c r="B5028" s="1"/>
    </row>
    <row r="5029" spans="1:2" x14ac:dyDescent="0.15">
      <c r="A5029" s="1"/>
      <c r="B5029" s="1"/>
    </row>
    <row r="5030" spans="1:2" x14ac:dyDescent="0.15">
      <c r="A5030" s="1"/>
      <c r="B5030" s="1"/>
    </row>
    <row r="5031" spans="1:2" x14ac:dyDescent="0.15">
      <c r="A5031" s="1"/>
      <c r="B5031" s="1"/>
    </row>
    <row r="5032" spans="1:2" x14ac:dyDescent="0.15">
      <c r="A5032" s="1"/>
      <c r="B5032" s="1"/>
    </row>
    <row r="5033" spans="1:2" x14ac:dyDescent="0.15">
      <c r="A5033" s="1"/>
      <c r="B5033" s="1"/>
    </row>
    <row r="5034" spans="1:2" x14ac:dyDescent="0.15">
      <c r="A5034" s="1"/>
      <c r="B5034" s="1"/>
    </row>
    <row r="5035" spans="1:2" x14ac:dyDescent="0.15">
      <c r="A5035" s="1"/>
      <c r="B5035" s="1"/>
    </row>
    <row r="5036" spans="1:2" x14ac:dyDescent="0.15">
      <c r="A5036" s="1"/>
      <c r="B5036" s="1"/>
    </row>
    <row r="5037" spans="1:2" x14ac:dyDescent="0.15">
      <c r="A5037" s="1"/>
      <c r="B5037" s="1"/>
    </row>
    <row r="5038" spans="1:2" x14ac:dyDescent="0.15">
      <c r="A5038" s="1"/>
      <c r="B5038" s="1"/>
    </row>
    <row r="5039" spans="1:2" x14ac:dyDescent="0.15">
      <c r="A5039" s="1"/>
      <c r="B5039" s="1"/>
    </row>
    <row r="5040" spans="1:2" x14ac:dyDescent="0.15">
      <c r="A5040" s="1"/>
      <c r="B5040" s="1"/>
    </row>
    <row r="5041" spans="1:2" x14ac:dyDescent="0.15">
      <c r="A5041" s="1"/>
      <c r="B5041" s="1"/>
    </row>
    <row r="5042" spans="1:2" x14ac:dyDescent="0.15">
      <c r="A5042" s="1"/>
      <c r="B5042" s="1"/>
    </row>
    <row r="5043" spans="1:2" x14ac:dyDescent="0.15">
      <c r="A5043" s="1"/>
      <c r="B5043" s="1"/>
    </row>
    <row r="5044" spans="1:2" x14ac:dyDescent="0.15">
      <c r="A5044" s="1"/>
      <c r="B5044" s="1"/>
    </row>
    <row r="5045" spans="1:2" x14ac:dyDescent="0.15">
      <c r="A5045" s="1"/>
      <c r="B5045" s="1"/>
    </row>
    <row r="5046" spans="1:2" x14ac:dyDescent="0.15">
      <c r="A5046" s="1"/>
      <c r="B5046" s="1"/>
    </row>
    <row r="5047" spans="1:2" x14ac:dyDescent="0.15">
      <c r="A5047" s="1"/>
      <c r="B5047" s="1"/>
    </row>
    <row r="5048" spans="1:2" x14ac:dyDescent="0.15">
      <c r="A5048" s="1"/>
      <c r="B5048" s="1"/>
    </row>
    <row r="5049" spans="1:2" x14ac:dyDescent="0.15">
      <c r="A5049" s="1"/>
      <c r="B5049" s="1"/>
    </row>
    <row r="5050" spans="1:2" x14ac:dyDescent="0.15">
      <c r="A5050" s="1"/>
      <c r="B5050" s="1"/>
    </row>
    <row r="5051" spans="1:2" x14ac:dyDescent="0.15">
      <c r="A5051" s="1"/>
      <c r="B5051" s="1"/>
    </row>
    <row r="5052" spans="1:2" x14ac:dyDescent="0.15">
      <c r="A5052" s="1"/>
      <c r="B5052" s="1"/>
    </row>
    <row r="5053" spans="1:2" x14ac:dyDescent="0.15">
      <c r="A5053" s="1"/>
      <c r="B5053" s="1"/>
    </row>
    <row r="5054" spans="1:2" x14ac:dyDescent="0.15">
      <c r="A5054" s="1"/>
      <c r="B5054" s="1"/>
    </row>
    <row r="5055" spans="1:2" x14ac:dyDescent="0.15">
      <c r="A5055" s="1"/>
      <c r="B5055" s="1"/>
    </row>
    <row r="5056" spans="1:2" x14ac:dyDescent="0.15">
      <c r="A5056" s="1"/>
      <c r="B5056" s="1"/>
    </row>
    <row r="5057" spans="1:2" x14ac:dyDescent="0.15">
      <c r="A5057" s="1"/>
      <c r="B5057" s="1"/>
    </row>
    <row r="5058" spans="1:2" x14ac:dyDescent="0.15">
      <c r="A5058" s="1"/>
      <c r="B5058" s="1"/>
    </row>
    <row r="5059" spans="1:2" x14ac:dyDescent="0.15">
      <c r="A5059" s="1"/>
      <c r="B5059" s="1"/>
    </row>
    <row r="5060" spans="1:2" x14ac:dyDescent="0.15">
      <c r="A5060" s="1"/>
      <c r="B5060" s="1"/>
    </row>
    <row r="5061" spans="1:2" x14ac:dyDescent="0.15">
      <c r="A5061" s="1"/>
      <c r="B5061" s="1"/>
    </row>
    <row r="5062" spans="1:2" x14ac:dyDescent="0.15">
      <c r="A5062" s="1"/>
      <c r="B5062" s="1"/>
    </row>
    <row r="5063" spans="1:2" x14ac:dyDescent="0.15">
      <c r="A5063" s="1"/>
      <c r="B5063" s="1"/>
    </row>
    <row r="5064" spans="1:2" x14ac:dyDescent="0.15">
      <c r="A5064" s="1"/>
      <c r="B5064" s="1"/>
    </row>
    <row r="5065" spans="1:2" x14ac:dyDescent="0.15">
      <c r="A5065" s="1"/>
      <c r="B5065" s="1"/>
    </row>
    <row r="5066" spans="1:2" x14ac:dyDescent="0.15">
      <c r="A5066" s="1"/>
      <c r="B5066" s="1"/>
    </row>
    <row r="5067" spans="1:2" x14ac:dyDescent="0.15">
      <c r="A5067" s="1"/>
      <c r="B5067" s="1"/>
    </row>
    <row r="5068" spans="1:2" x14ac:dyDescent="0.15">
      <c r="A5068" s="1"/>
      <c r="B5068" s="1"/>
    </row>
    <row r="5069" spans="1:2" x14ac:dyDescent="0.15">
      <c r="A5069" s="1"/>
      <c r="B5069" s="1"/>
    </row>
    <row r="5070" spans="1:2" x14ac:dyDescent="0.15">
      <c r="A5070" s="1"/>
      <c r="B5070" s="1"/>
    </row>
    <row r="5071" spans="1:2" x14ac:dyDescent="0.15">
      <c r="A5071" s="1"/>
      <c r="B5071" s="1"/>
    </row>
    <row r="5072" spans="1:2" x14ac:dyDescent="0.15">
      <c r="A5072" s="1"/>
      <c r="B5072" s="1"/>
    </row>
    <row r="5073" spans="1:2" x14ac:dyDescent="0.15">
      <c r="A5073" s="1"/>
      <c r="B5073" s="1"/>
    </row>
    <row r="5074" spans="1:2" x14ac:dyDescent="0.15">
      <c r="A5074" s="1"/>
      <c r="B5074" s="1"/>
    </row>
    <row r="5075" spans="1:2" x14ac:dyDescent="0.15">
      <c r="A5075" s="1"/>
      <c r="B5075" s="1"/>
    </row>
    <row r="5076" spans="1:2" x14ac:dyDescent="0.15">
      <c r="A5076" s="1"/>
      <c r="B5076" s="1"/>
    </row>
    <row r="5077" spans="1:2" x14ac:dyDescent="0.15">
      <c r="A5077" s="1"/>
      <c r="B5077" s="1"/>
    </row>
    <row r="5078" spans="1:2" x14ac:dyDescent="0.15">
      <c r="A5078" s="1"/>
      <c r="B5078" s="1"/>
    </row>
    <row r="5079" spans="1:2" x14ac:dyDescent="0.15">
      <c r="A5079" s="1"/>
      <c r="B5079" s="1"/>
    </row>
    <row r="5080" spans="1:2" x14ac:dyDescent="0.15">
      <c r="A5080" s="1"/>
      <c r="B5080" s="1"/>
    </row>
    <row r="5081" spans="1:2" x14ac:dyDescent="0.15">
      <c r="A5081" s="1"/>
      <c r="B5081" s="1"/>
    </row>
    <row r="5082" spans="1:2" x14ac:dyDescent="0.15">
      <c r="A5082" s="1"/>
      <c r="B5082" s="1"/>
    </row>
    <row r="5083" spans="1:2" x14ac:dyDescent="0.15">
      <c r="A5083" s="1"/>
      <c r="B5083" s="1"/>
    </row>
    <row r="5084" spans="1:2" x14ac:dyDescent="0.15">
      <c r="A5084" s="1"/>
      <c r="B5084" s="1"/>
    </row>
    <row r="5085" spans="1:2" x14ac:dyDescent="0.15">
      <c r="A5085" s="1"/>
      <c r="B5085" s="1"/>
    </row>
    <row r="5086" spans="1:2" x14ac:dyDescent="0.15">
      <c r="A5086" s="1"/>
      <c r="B5086" s="1"/>
    </row>
    <row r="5087" spans="1:2" x14ac:dyDescent="0.15">
      <c r="A5087" s="1"/>
      <c r="B5087" s="1"/>
    </row>
    <row r="5088" spans="1:2" x14ac:dyDescent="0.15">
      <c r="A5088" s="1"/>
      <c r="B5088" s="1"/>
    </row>
    <row r="5089" spans="1:2" x14ac:dyDescent="0.15">
      <c r="A5089" s="1"/>
      <c r="B5089" s="1"/>
    </row>
    <row r="5090" spans="1:2" x14ac:dyDescent="0.15">
      <c r="A5090" s="1"/>
      <c r="B5090" s="1"/>
    </row>
    <row r="5091" spans="1:2" x14ac:dyDescent="0.15">
      <c r="A5091" s="1"/>
      <c r="B5091" s="1"/>
    </row>
    <row r="5092" spans="1:2" x14ac:dyDescent="0.15">
      <c r="A5092" s="1"/>
      <c r="B5092" s="1"/>
    </row>
    <row r="5093" spans="1:2" x14ac:dyDescent="0.15">
      <c r="A5093" s="1"/>
      <c r="B5093" s="1"/>
    </row>
    <row r="5094" spans="1:2" x14ac:dyDescent="0.15">
      <c r="A5094" s="1"/>
      <c r="B5094" s="1"/>
    </row>
    <row r="5095" spans="1:2" x14ac:dyDescent="0.15">
      <c r="A5095" s="1"/>
      <c r="B5095" s="1"/>
    </row>
    <row r="5096" spans="1:2" x14ac:dyDescent="0.15">
      <c r="A5096" s="1"/>
      <c r="B5096" s="1"/>
    </row>
    <row r="5097" spans="1:2" x14ac:dyDescent="0.15">
      <c r="A5097" s="1"/>
      <c r="B5097" s="1"/>
    </row>
    <row r="5098" spans="1:2" x14ac:dyDescent="0.15">
      <c r="A5098" s="1"/>
      <c r="B5098" s="1"/>
    </row>
    <row r="5099" spans="1:2" x14ac:dyDescent="0.15">
      <c r="A5099" s="1"/>
      <c r="B5099" s="1"/>
    </row>
    <row r="5100" spans="1:2" x14ac:dyDescent="0.15">
      <c r="A5100" s="1"/>
      <c r="B5100" s="1"/>
    </row>
    <row r="5101" spans="1:2" x14ac:dyDescent="0.15">
      <c r="A5101" s="1"/>
      <c r="B5101" s="1"/>
    </row>
    <row r="5102" spans="1:2" x14ac:dyDescent="0.15">
      <c r="A5102" s="1"/>
      <c r="B5102" s="1"/>
    </row>
    <row r="5103" spans="1:2" x14ac:dyDescent="0.15">
      <c r="A5103" s="1"/>
      <c r="B5103" s="1"/>
    </row>
    <row r="5104" spans="1:2" x14ac:dyDescent="0.15">
      <c r="A5104" s="1"/>
      <c r="B5104" s="1"/>
    </row>
    <row r="5105" spans="1:2" x14ac:dyDescent="0.15">
      <c r="A5105" s="1"/>
      <c r="B5105" s="1"/>
    </row>
    <row r="5106" spans="1:2" x14ac:dyDescent="0.15">
      <c r="A5106" s="1"/>
      <c r="B5106" s="1"/>
    </row>
    <row r="5107" spans="1:2" x14ac:dyDescent="0.15">
      <c r="A5107" s="1"/>
      <c r="B5107" s="1"/>
    </row>
    <row r="5108" spans="1:2" x14ac:dyDescent="0.15">
      <c r="A5108" s="1"/>
      <c r="B5108" s="1"/>
    </row>
    <row r="5109" spans="1:2" x14ac:dyDescent="0.15">
      <c r="A5109" s="1"/>
      <c r="B5109" s="1"/>
    </row>
    <row r="5110" spans="1:2" x14ac:dyDescent="0.15">
      <c r="A5110" s="1"/>
      <c r="B5110" s="1"/>
    </row>
    <row r="5111" spans="1:2" x14ac:dyDescent="0.15">
      <c r="A5111" s="1"/>
      <c r="B5111" s="1"/>
    </row>
    <row r="5112" spans="1:2" x14ac:dyDescent="0.15">
      <c r="A5112" s="1"/>
      <c r="B5112" s="1"/>
    </row>
    <row r="5113" spans="1:2" x14ac:dyDescent="0.15">
      <c r="A5113" s="1"/>
      <c r="B5113" s="1"/>
    </row>
    <row r="5114" spans="1:2" x14ac:dyDescent="0.15">
      <c r="A5114" s="1"/>
      <c r="B5114" s="1"/>
    </row>
    <row r="5115" spans="1:2" x14ac:dyDescent="0.15">
      <c r="A5115" s="1"/>
      <c r="B5115" s="1"/>
    </row>
    <row r="5116" spans="1:2" x14ac:dyDescent="0.15">
      <c r="A5116" s="1"/>
      <c r="B5116" s="1"/>
    </row>
    <row r="5117" spans="1:2" x14ac:dyDescent="0.15">
      <c r="A5117" s="1"/>
      <c r="B5117" s="1"/>
    </row>
    <row r="5118" spans="1:2" x14ac:dyDescent="0.15">
      <c r="A5118" s="1"/>
      <c r="B5118" s="1"/>
    </row>
    <row r="5119" spans="1:2" x14ac:dyDescent="0.15">
      <c r="A5119" s="1"/>
      <c r="B5119" s="1"/>
    </row>
    <row r="5120" spans="1:2" x14ac:dyDescent="0.15">
      <c r="A5120" s="1"/>
      <c r="B5120" s="1"/>
    </row>
    <row r="5121" spans="1:2" x14ac:dyDescent="0.15">
      <c r="A5121" s="1"/>
      <c r="B5121" s="1"/>
    </row>
    <row r="5122" spans="1:2" x14ac:dyDescent="0.15">
      <c r="A5122" s="1"/>
      <c r="B5122" s="1"/>
    </row>
    <row r="5123" spans="1:2" x14ac:dyDescent="0.15">
      <c r="A5123" s="1"/>
      <c r="B5123" s="1"/>
    </row>
    <row r="5124" spans="1:2" x14ac:dyDescent="0.15">
      <c r="A5124" s="1"/>
      <c r="B5124" s="1"/>
    </row>
    <row r="5125" spans="1:2" x14ac:dyDescent="0.15">
      <c r="A5125" s="1"/>
      <c r="B5125" s="1"/>
    </row>
    <row r="5126" spans="1:2" x14ac:dyDescent="0.15">
      <c r="A5126" s="1"/>
      <c r="B5126" s="1"/>
    </row>
    <row r="5127" spans="1:2" x14ac:dyDescent="0.15">
      <c r="A5127" s="1"/>
      <c r="B5127" s="1"/>
    </row>
    <row r="5128" spans="1:2" x14ac:dyDescent="0.15">
      <c r="A5128" s="1"/>
      <c r="B5128" s="1"/>
    </row>
    <row r="5129" spans="1:2" x14ac:dyDescent="0.15">
      <c r="A5129" s="1"/>
      <c r="B5129" s="1"/>
    </row>
    <row r="5130" spans="1:2" x14ac:dyDescent="0.15">
      <c r="A5130" s="1"/>
      <c r="B5130" s="1"/>
    </row>
    <row r="5131" spans="1:2" x14ac:dyDescent="0.15">
      <c r="A5131" s="1"/>
      <c r="B5131" s="1"/>
    </row>
    <row r="5132" spans="1:2" x14ac:dyDescent="0.15">
      <c r="A5132" s="1"/>
      <c r="B5132" s="1"/>
    </row>
    <row r="5133" spans="1:2" x14ac:dyDescent="0.15">
      <c r="A5133" s="1"/>
      <c r="B5133" s="1"/>
    </row>
    <row r="5134" spans="1:2" x14ac:dyDescent="0.15">
      <c r="A5134" s="1"/>
      <c r="B5134" s="1"/>
    </row>
    <row r="5135" spans="1:2" x14ac:dyDescent="0.15">
      <c r="A5135" s="1"/>
      <c r="B5135" s="1"/>
    </row>
    <row r="5136" spans="1:2" x14ac:dyDescent="0.15">
      <c r="A5136" s="1"/>
      <c r="B5136" s="1"/>
    </row>
    <row r="5137" spans="1:2" x14ac:dyDescent="0.15">
      <c r="A5137" s="1"/>
      <c r="B5137" s="1"/>
    </row>
    <row r="5138" spans="1:2" x14ac:dyDescent="0.15">
      <c r="A5138" s="1"/>
      <c r="B5138" s="1"/>
    </row>
    <row r="5139" spans="1:2" x14ac:dyDescent="0.15">
      <c r="A5139" s="1"/>
      <c r="B5139" s="1"/>
    </row>
    <row r="5140" spans="1:2" x14ac:dyDescent="0.15">
      <c r="A5140" s="1"/>
      <c r="B5140" s="1"/>
    </row>
    <row r="5141" spans="1:2" x14ac:dyDescent="0.15">
      <c r="A5141" s="1"/>
      <c r="B5141" s="1"/>
    </row>
    <row r="5142" spans="1:2" x14ac:dyDescent="0.15">
      <c r="A5142" s="1"/>
      <c r="B5142" s="1"/>
    </row>
    <row r="5143" spans="1:2" x14ac:dyDescent="0.15">
      <c r="A5143" s="1"/>
      <c r="B5143" s="1"/>
    </row>
    <row r="5144" spans="1:2" x14ac:dyDescent="0.15">
      <c r="A5144" s="1"/>
      <c r="B5144" s="1"/>
    </row>
    <row r="5145" spans="1:2" x14ac:dyDescent="0.15">
      <c r="A5145" s="1"/>
      <c r="B5145" s="1"/>
    </row>
    <row r="5146" spans="1:2" x14ac:dyDescent="0.15">
      <c r="A5146" s="1"/>
      <c r="B5146" s="1"/>
    </row>
    <row r="5147" spans="1:2" x14ac:dyDescent="0.15">
      <c r="A5147" s="1"/>
      <c r="B5147" s="1"/>
    </row>
    <row r="5148" spans="1:2" x14ac:dyDescent="0.15">
      <c r="A5148" s="1"/>
      <c r="B5148" s="1"/>
    </row>
    <row r="5149" spans="1:2" x14ac:dyDescent="0.15">
      <c r="A5149" s="1"/>
      <c r="B5149" s="1"/>
    </row>
    <row r="5150" spans="1:2" x14ac:dyDescent="0.15">
      <c r="A5150" s="1"/>
      <c r="B5150" s="1"/>
    </row>
    <row r="5151" spans="1:2" x14ac:dyDescent="0.15">
      <c r="A5151" s="1"/>
      <c r="B5151" s="1"/>
    </row>
    <row r="5152" spans="1:2" x14ac:dyDescent="0.15">
      <c r="A5152" s="1"/>
      <c r="B5152" s="1"/>
    </row>
    <row r="5153" spans="1:2" x14ac:dyDescent="0.15">
      <c r="A5153" s="1"/>
      <c r="B5153" s="1"/>
    </row>
    <row r="5154" spans="1:2" x14ac:dyDescent="0.15">
      <c r="A5154" s="1"/>
      <c r="B5154" s="1"/>
    </row>
    <row r="5155" spans="1:2" x14ac:dyDescent="0.15">
      <c r="A5155" s="1"/>
      <c r="B5155" s="1"/>
    </row>
    <row r="5156" spans="1:2" x14ac:dyDescent="0.15">
      <c r="A5156" s="1"/>
      <c r="B5156" s="1"/>
    </row>
    <row r="5157" spans="1:2" x14ac:dyDescent="0.15">
      <c r="A5157" s="1"/>
      <c r="B5157" s="1"/>
    </row>
    <row r="5158" spans="1:2" x14ac:dyDescent="0.15">
      <c r="A5158" s="1"/>
      <c r="B5158" s="1"/>
    </row>
    <row r="5159" spans="1:2" x14ac:dyDescent="0.15">
      <c r="A5159" s="1"/>
      <c r="B5159" s="1"/>
    </row>
    <row r="5160" spans="1:2" x14ac:dyDescent="0.15">
      <c r="A5160" s="1"/>
      <c r="B5160" s="1"/>
    </row>
    <row r="5161" spans="1:2" x14ac:dyDescent="0.15">
      <c r="A5161" s="1"/>
      <c r="B5161" s="1"/>
    </row>
    <row r="5162" spans="1:2" x14ac:dyDescent="0.15">
      <c r="A5162" s="1"/>
      <c r="B5162" s="1"/>
    </row>
    <row r="5163" spans="1:2" x14ac:dyDescent="0.15">
      <c r="A5163" s="1"/>
      <c r="B5163" s="1"/>
    </row>
    <row r="5164" spans="1:2" x14ac:dyDescent="0.15">
      <c r="A5164" s="1"/>
      <c r="B5164" s="1"/>
    </row>
    <row r="5165" spans="1:2" x14ac:dyDescent="0.15">
      <c r="A5165" s="1"/>
      <c r="B5165" s="1"/>
    </row>
    <row r="5166" spans="1:2" x14ac:dyDescent="0.15">
      <c r="A5166" s="1"/>
      <c r="B5166" s="1"/>
    </row>
    <row r="5167" spans="1:2" x14ac:dyDescent="0.15">
      <c r="A5167" s="1"/>
      <c r="B5167" s="1"/>
    </row>
    <row r="5168" spans="1:2" x14ac:dyDescent="0.15">
      <c r="A5168" s="1"/>
      <c r="B5168" s="1"/>
    </row>
    <row r="5169" spans="1:2" x14ac:dyDescent="0.15">
      <c r="A5169" s="1"/>
      <c r="B5169" s="1"/>
    </row>
    <row r="5170" spans="1:2" x14ac:dyDescent="0.15">
      <c r="A5170" s="1"/>
      <c r="B5170" s="1"/>
    </row>
    <row r="5171" spans="1:2" x14ac:dyDescent="0.15">
      <c r="A5171" s="1"/>
      <c r="B5171" s="1"/>
    </row>
    <row r="5172" spans="1:2" x14ac:dyDescent="0.15">
      <c r="A5172" s="1"/>
      <c r="B5172" s="1"/>
    </row>
    <row r="5173" spans="1:2" x14ac:dyDescent="0.15">
      <c r="A5173" s="1"/>
      <c r="B5173" s="1"/>
    </row>
    <row r="5174" spans="1:2" x14ac:dyDescent="0.15">
      <c r="A5174" s="1"/>
      <c r="B5174" s="1"/>
    </row>
    <row r="5175" spans="1:2" x14ac:dyDescent="0.15">
      <c r="A5175" s="1"/>
      <c r="B5175" s="1"/>
    </row>
    <row r="5176" spans="1:2" x14ac:dyDescent="0.15">
      <c r="A5176" s="1"/>
      <c r="B5176" s="1"/>
    </row>
    <row r="5177" spans="1:2" x14ac:dyDescent="0.15">
      <c r="A5177" s="1"/>
      <c r="B5177" s="1"/>
    </row>
    <row r="5178" spans="1:2" x14ac:dyDescent="0.15">
      <c r="A5178" s="1"/>
      <c r="B5178" s="1"/>
    </row>
    <row r="5179" spans="1:2" x14ac:dyDescent="0.15">
      <c r="A5179" s="1"/>
      <c r="B5179" s="1"/>
    </row>
    <row r="5180" spans="1:2" x14ac:dyDescent="0.15">
      <c r="A5180" s="1"/>
      <c r="B5180" s="1"/>
    </row>
    <row r="5181" spans="1:2" x14ac:dyDescent="0.15">
      <c r="A5181" s="1"/>
      <c r="B5181" s="1"/>
    </row>
    <row r="5182" spans="1:2" x14ac:dyDescent="0.15">
      <c r="A5182" s="1"/>
      <c r="B5182" s="1"/>
    </row>
    <row r="5183" spans="1:2" x14ac:dyDescent="0.15">
      <c r="A5183" s="1"/>
      <c r="B5183" s="1"/>
    </row>
    <row r="5184" spans="1:2" x14ac:dyDescent="0.15">
      <c r="A5184" s="1"/>
      <c r="B5184" s="1"/>
    </row>
    <row r="5185" spans="1:2" x14ac:dyDescent="0.15">
      <c r="A5185" s="1"/>
      <c r="B5185" s="1"/>
    </row>
    <row r="5186" spans="1:2" x14ac:dyDescent="0.15">
      <c r="A5186" s="1"/>
      <c r="B5186" s="1"/>
    </row>
    <row r="5187" spans="1:2" x14ac:dyDescent="0.15">
      <c r="A5187" s="1"/>
      <c r="B5187" s="1"/>
    </row>
    <row r="5188" spans="1:2" x14ac:dyDescent="0.15">
      <c r="A5188" s="1"/>
      <c r="B5188" s="1"/>
    </row>
    <row r="5189" spans="1:2" x14ac:dyDescent="0.15">
      <c r="A5189" s="1"/>
      <c r="B5189" s="1"/>
    </row>
    <row r="5190" spans="1:2" x14ac:dyDescent="0.15">
      <c r="A5190" s="1"/>
      <c r="B5190" s="1"/>
    </row>
    <row r="5191" spans="1:2" x14ac:dyDescent="0.15">
      <c r="A5191" s="1"/>
      <c r="B5191" s="1"/>
    </row>
    <row r="5192" spans="1:2" x14ac:dyDescent="0.15">
      <c r="A5192" s="1"/>
      <c r="B5192" s="1"/>
    </row>
    <row r="5193" spans="1:2" x14ac:dyDescent="0.15">
      <c r="A5193" s="1"/>
      <c r="B5193" s="1"/>
    </row>
    <row r="5194" spans="1:2" x14ac:dyDescent="0.15">
      <c r="A5194" s="1"/>
      <c r="B5194" s="1"/>
    </row>
    <row r="5195" spans="1:2" x14ac:dyDescent="0.15">
      <c r="A5195" s="1"/>
      <c r="B5195" s="1"/>
    </row>
    <row r="5196" spans="1:2" x14ac:dyDescent="0.15">
      <c r="A5196" s="1"/>
      <c r="B5196" s="1"/>
    </row>
    <row r="5197" spans="1:2" x14ac:dyDescent="0.15">
      <c r="A5197" s="1"/>
      <c r="B5197" s="1"/>
    </row>
    <row r="5198" spans="1:2" x14ac:dyDescent="0.15">
      <c r="A5198" s="1"/>
      <c r="B5198" s="1"/>
    </row>
    <row r="5199" spans="1:2" x14ac:dyDescent="0.15">
      <c r="A5199" s="1"/>
      <c r="B5199" s="1"/>
    </row>
    <row r="5200" spans="1:2" x14ac:dyDescent="0.15">
      <c r="A5200" s="1"/>
      <c r="B5200" s="1"/>
    </row>
    <row r="5201" spans="1:2" x14ac:dyDescent="0.15">
      <c r="A5201" s="1"/>
      <c r="B5201" s="1"/>
    </row>
    <row r="5202" spans="1:2" x14ac:dyDescent="0.15">
      <c r="A5202" s="1"/>
      <c r="B5202" s="1"/>
    </row>
    <row r="5203" spans="1:2" x14ac:dyDescent="0.15">
      <c r="A5203" s="1"/>
      <c r="B5203" s="1"/>
    </row>
    <row r="5204" spans="1:2" x14ac:dyDescent="0.15">
      <c r="A5204" s="1"/>
      <c r="B5204" s="1"/>
    </row>
    <row r="5205" spans="1:2" x14ac:dyDescent="0.15">
      <c r="A5205" s="1"/>
      <c r="B5205" s="1"/>
    </row>
    <row r="5206" spans="1:2" x14ac:dyDescent="0.15">
      <c r="A5206" s="1"/>
      <c r="B5206" s="1"/>
    </row>
    <row r="5207" spans="1:2" x14ac:dyDescent="0.15">
      <c r="A5207" s="1"/>
      <c r="B5207" s="1"/>
    </row>
    <row r="5208" spans="1:2" x14ac:dyDescent="0.15">
      <c r="A5208" s="1"/>
      <c r="B5208" s="1"/>
    </row>
    <row r="5209" spans="1:2" x14ac:dyDescent="0.15">
      <c r="A5209" s="1"/>
      <c r="B5209" s="1"/>
    </row>
    <row r="5210" spans="1:2" x14ac:dyDescent="0.15">
      <c r="A5210" s="1"/>
      <c r="B5210" s="1"/>
    </row>
    <row r="5211" spans="1:2" x14ac:dyDescent="0.15">
      <c r="A5211" s="1"/>
      <c r="B5211" s="1"/>
    </row>
    <row r="5212" spans="1:2" x14ac:dyDescent="0.15">
      <c r="A5212" s="1"/>
      <c r="B5212" s="1"/>
    </row>
    <row r="5213" spans="1:2" x14ac:dyDescent="0.15">
      <c r="A5213" s="1"/>
      <c r="B5213" s="1"/>
    </row>
    <row r="5214" spans="1:2" x14ac:dyDescent="0.15">
      <c r="A5214" s="1"/>
      <c r="B5214" s="1"/>
    </row>
    <row r="5215" spans="1:2" x14ac:dyDescent="0.15">
      <c r="A5215" s="1"/>
      <c r="B5215" s="1"/>
    </row>
    <row r="5216" spans="1:2" x14ac:dyDescent="0.15">
      <c r="A5216" s="1"/>
      <c r="B5216" s="1"/>
    </row>
    <row r="5217" spans="1:2" x14ac:dyDescent="0.15">
      <c r="A5217" s="1"/>
      <c r="B5217" s="1"/>
    </row>
    <row r="5218" spans="1:2" x14ac:dyDescent="0.15">
      <c r="A5218" s="1"/>
      <c r="B5218" s="1"/>
    </row>
    <row r="5219" spans="1:2" x14ac:dyDescent="0.15">
      <c r="A5219" s="1"/>
      <c r="B5219" s="1"/>
    </row>
    <row r="5220" spans="1:2" x14ac:dyDescent="0.15">
      <c r="A5220" s="1"/>
      <c r="B5220" s="1"/>
    </row>
    <row r="5221" spans="1:2" x14ac:dyDescent="0.15">
      <c r="A5221" s="1"/>
      <c r="B5221" s="1"/>
    </row>
    <row r="5222" spans="1:2" x14ac:dyDescent="0.15">
      <c r="A5222" s="1"/>
      <c r="B5222" s="1"/>
    </row>
    <row r="5223" spans="1:2" x14ac:dyDescent="0.15">
      <c r="A5223" s="1"/>
      <c r="B5223" s="1"/>
    </row>
    <row r="5224" spans="1:2" x14ac:dyDescent="0.15">
      <c r="A5224" s="1"/>
      <c r="B5224" s="1"/>
    </row>
    <row r="5225" spans="1:2" x14ac:dyDescent="0.15">
      <c r="A5225" s="1"/>
      <c r="B5225" s="1"/>
    </row>
    <row r="5226" spans="1:2" x14ac:dyDescent="0.15">
      <c r="A5226" s="1"/>
      <c r="B5226" s="1"/>
    </row>
    <row r="5227" spans="1:2" x14ac:dyDescent="0.15">
      <c r="A5227" s="1"/>
      <c r="B5227" s="1"/>
    </row>
    <row r="5228" spans="1:2" x14ac:dyDescent="0.15">
      <c r="A5228" s="1"/>
      <c r="B5228" s="1"/>
    </row>
    <row r="5229" spans="1:2" x14ac:dyDescent="0.15">
      <c r="A5229" s="1"/>
      <c r="B5229" s="1"/>
    </row>
    <row r="5230" spans="1:2" x14ac:dyDescent="0.15">
      <c r="A5230" s="1"/>
      <c r="B5230" s="1"/>
    </row>
    <row r="5231" spans="1:2" x14ac:dyDescent="0.15">
      <c r="A5231" s="1"/>
      <c r="B5231" s="1"/>
    </row>
    <row r="5232" spans="1:2" x14ac:dyDescent="0.15">
      <c r="A5232" s="1"/>
      <c r="B5232" s="1"/>
    </row>
    <row r="5233" spans="1:2" x14ac:dyDescent="0.15">
      <c r="A5233" s="1"/>
      <c r="B5233" s="1"/>
    </row>
    <row r="5234" spans="1:2" x14ac:dyDescent="0.15">
      <c r="A5234" s="1"/>
      <c r="B5234" s="1"/>
    </row>
    <row r="5235" spans="1:2" x14ac:dyDescent="0.15">
      <c r="A5235" s="1"/>
      <c r="B5235" s="1"/>
    </row>
    <row r="5236" spans="1:2" x14ac:dyDescent="0.15">
      <c r="A5236" s="1"/>
      <c r="B5236" s="1"/>
    </row>
    <row r="5237" spans="1:2" x14ac:dyDescent="0.15">
      <c r="A5237" s="1"/>
      <c r="B5237" s="1"/>
    </row>
    <row r="5238" spans="1:2" x14ac:dyDescent="0.15">
      <c r="A5238" s="1"/>
      <c r="B5238" s="1"/>
    </row>
    <row r="5239" spans="1:2" x14ac:dyDescent="0.15">
      <c r="A5239" s="1"/>
      <c r="B5239" s="1"/>
    </row>
    <row r="5240" spans="1:2" x14ac:dyDescent="0.15">
      <c r="A5240" s="1"/>
      <c r="B5240" s="1"/>
    </row>
    <row r="5241" spans="1:2" x14ac:dyDescent="0.15">
      <c r="A5241" s="1"/>
      <c r="B5241" s="1"/>
    </row>
    <row r="5242" spans="1:2" x14ac:dyDescent="0.15">
      <c r="A5242" s="1"/>
      <c r="B5242" s="1"/>
    </row>
    <row r="5243" spans="1:2" x14ac:dyDescent="0.15">
      <c r="A5243" s="1"/>
      <c r="B5243" s="1"/>
    </row>
    <row r="5244" spans="1:2" x14ac:dyDescent="0.15">
      <c r="A5244" s="1"/>
      <c r="B5244" s="1"/>
    </row>
    <row r="5245" spans="1:2" x14ac:dyDescent="0.15">
      <c r="A5245" s="1"/>
      <c r="B5245" s="1"/>
    </row>
    <row r="5246" spans="1:2" x14ac:dyDescent="0.15">
      <c r="A5246" s="1"/>
      <c r="B5246" s="1"/>
    </row>
    <row r="5247" spans="1:2" x14ac:dyDescent="0.15">
      <c r="A5247" s="1"/>
      <c r="B5247" s="1"/>
    </row>
    <row r="5248" spans="1:2" x14ac:dyDescent="0.15">
      <c r="A5248" s="1"/>
      <c r="B5248" s="1"/>
    </row>
    <row r="5249" spans="1:2" x14ac:dyDescent="0.15">
      <c r="A5249" s="1"/>
      <c r="B5249" s="1"/>
    </row>
    <row r="5250" spans="1:2" x14ac:dyDescent="0.15">
      <c r="A5250" s="1"/>
      <c r="B5250" s="1"/>
    </row>
    <row r="5251" spans="1:2" x14ac:dyDescent="0.15">
      <c r="A5251" s="1"/>
      <c r="B5251" s="1"/>
    </row>
    <row r="5252" spans="1:2" x14ac:dyDescent="0.15">
      <c r="A5252" s="1"/>
      <c r="B5252" s="1"/>
    </row>
    <row r="5253" spans="1:2" x14ac:dyDescent="0.15">
      <c r="A5253" s="1"/>
      <c r="B5253" s="1"/>
    </row>
    <row r="5254" spans="1:2" x14ac:dyDescent="0.15">
      <c r="A5254" s="1"/>
      <c r="B5254" s="1"/>
    </row>
    <row r="5255" spans="1:2" x14ac:dyDescent="0.15">
      <c r="A5255" s="1"/>
      <c r="B5255" s="1"/>
    </row>
    <row r="5256" spans="1:2" x14ac:dyDescent="0.15">
      <c r="A5256" s="1"/>
      <c r="B5256" s="1"/>
    </row>
    <row r="5257" spans="1:2" x14ac:dyDescent="0.15">
      <c r="A5257" s="1"/>
      <c r="B5257" s="1"/>
    </row>
    <row r="5258" spans="1:2" x14ac:dyDescent="0.15">
      <c r="A5258" s="1"/>
      <c r="B5258" s="1"/>
    </row>
    <row r="5259" spans="1:2" x14ac:dyDescent="0.15">
      <c r="A5259" s="1"/>
      <c r="B5259" s="1"/>
    </row>
    <row r="5260" spans="1:2" x14ac:dyDescent="0.15">
      <c r="A5260" s="1"/>
      <c r="B5260" s="1"/>
    </row>
    <row r="5261" spans="1:2" x14ac:dyDescent="0.15">
      <c r="A5261" s="1"/>
      <c r="B5261" s="1"/>
    </row>
    <row r="5262" spans="1:2" x14ac:dyDescent="0.15">
      <c r="A5262" s="1"/>
      <c r="B5262" s="1"/>
    </row>
    <row r="5263" spans="1:2" x14ac:dyDescent="0.15">
      <c r="A5263" s="1"/>
      <c r="B5263" s="1"/>
    </row>
    <row r="5264" spans="1:2" x14ac:dyDescent="0.15">
      <c r="A5264" s="1"/>
      <c r="B5264" s="1"/>
    </row>
    <row r="5265" spans="1:2" x14ac:dyDescent="0.15">
      <c r="A5265" s="1"/>
      <c r="B5265" s="1"/>
    </row>
    <row r="5266" spans="1:2" x14ac:dyDescent="0.15">
      <c r="A5266" s="1"/>
      <c r="B5266" s="1"/>
    </row>
    <row r="5267" spans="1:2" x14ac:dyDescent="0.15">
      <c r="A5267" s="1"/>
      <c r="B5267" s="1"/>
    </row>
    <row r="5268" spans="1:2" x14ac:dyDescent="0.15">
      <c r="A5268" s="1"/>
      <c r="B5268" s="1"/>
    </row>
    <row r="5269" spans="1:2" x14ac:dyDescent="0.15">
      <c r="A5269" s="1"/>
      <c r="B5269" s="1"/>
    </row>
    <row r="5270" spans="1:2" x14ac:dyDescent="0.15">
      <c r="A5270" s="1"/>
      <c r="B5270" s="1"/>
    </row>
    <row r="5271" spans="1:2" x14ac:dyDescent="0.15">
      <c r="A5271" s="1"/>
      <c r="B5271" s="1"/>
    </row>
    <row r="5272" spans="1:2" x14ac:dyDescent="0.15">
      <c r="A5272" s="1"/>
      <c r="B5272" s="1"/>
    </row>
    <row r="5273" spans="1:2" x14ac:dyDescent="0.15">
      <c r="A5273" s="1"/>
      <c r="B5273" s="1"/>
    </row>
    <row r="5274" spans="1:2" x14ac:dyDescent="0.15">
      <c r="A5274" s="1"/>
      <c r="B5274" s="1"/>
    </row>
    <row r="5275" spans="1:2" x14ac:dyDescent="0.15">
      <c r="A5275" s="1"/>
      <c r="B5275" s="1"/>
    </row>
    <row r="5276" spans="1:2" x14ac:dyDescent="0.15">
      <c r="A5276" s="1"/>
      <c r="B5276" s="1"/>
    </row>
    <row r="5277" spans="1:2" x14ac:dyDescent="0.15">
      <c r="A5277" s="1"/>
      <c r="B5277" s="1"/>
    </row>
    <row r="5278" spans="1:2" x14ac:dyDescent="0.15">
      <c r="A5278" s="1"/>
      <c r="B5278" s="1"/>
    </row>
    <row r="5279" spans="1:2" x14ac:dyDescent="0.15">
      <c r="A5279" s="1"/>
      <c r="B5279" s="1"/>
    </row>
    <row r="5280" spans="1:2" x14ac:dyDescent="0.15">
      <c r="A5280" s="1"/>
      <c r="B5280" s="1"/>
    </row>
    <row r="5281" spans="1:2" x14ac:dyDescent="0.15">
      <c r="A5281" s="1"/>
      <c r="B5281" s="1"/>
    </row>
    <row r="5282" spans="1:2" x14ac:dyDescent="0.15">
      <c r="A5282" s="1"/>
      <c r="B5282" s="1"/>
    </row>
    <row r="5283" spans="1:2" x14ac:dyDescent="0.15">
      <c r="A5283" s="1"/>
      <c r="B5283" s="1"/>
    </row>
    <row r="5284" spans="1:2" x14ac:dyDescent="0.15">
      <c r="A5284" s="1"/>
      <c r="B5284" s="1"/>
    </row>
    <row r="5285" spans="1:2" x14ac:dyDescent="0.15">
      <c r="A5285" s="1"/>
      <c r="B5285" s="1"/>
    </row>
    <row r="5286" spans="1:2" x14ac:dyDescent="0.15">
      <c r="A5286" s="1"/>
      <c r="B5286" s="1"/>
    </row>
    <row r="5287" spans="1:2" x14ac:dyDescent="0.15">
      <c r="A5287" s="1"/>
      <c r="B5287" s="1"/>
    </row>
    <row r="5288" spans="1:2" x14ac:dyDescent="0.15">
      <c r="A5288" s="1"/>
      <c r="B5288" s="1"/>
    </row>
    <row r="5289" spans="1:2" x14ac:dyDescent="0.15">
      <c r="A5289" s="1"/>
      <c r="B5289" s="1"/>
    </row>
    <row r="5290" spans="1:2" x14ac:dyDescent="0.15">
      <c r="A5290" s="1"/>
      <c r="B5290" s="1"/>
    </row>
    <row r="5291" spans="1:2" x14ac:dyDescent="0.15">
      <c r="A5291" s="1"/>
      <c r="B5291" s="1"/>
    </row>
    <row r="5292" spans="1:2" x14ac:dyDescent="0.15">
      <c r="A5292" s="1"/>
      <c r="B5292" s="1"/>
    </row>
    <row r="5293" spans="1:2" x14ac:dyDescent="0.15">
      <c r="A5293" s="1"/>
      <c r="B5293" s="1"/>
    </row>
    <row r="5294" spans="1:2" x14ac:dyDescent="0.15">
      <c r="A5294" s="1"/>
      <c r="B5294" s="1"/>
    </row>
    <row r="5295" spans="1:2" x14ac:dyDescent="0.15">
      <c r="A5295" s="1"/>
      <c r="B5295" s="1"/>
    </row>
    <row r="5296" spans="1:2" x14ac:dyDescent="0.15">
      <c r="A5296" s="1"/>
      <c r="B5296" s="1"/>
    </row>
    <row r="5297" spans="1:2" x14ac:dyDescent="0.15">
      <c r="A5297" s="1"/>
      <c r="B5297" s="1"/>
    </row>
    <row r="5298" spans="1:2" x14ac:dyDescent="0.15">
      <c r="A5298" s="1"/>
      <c r="B5298" s="1"/>
    </row>
    <row r="5299" spans="1:2" x14ac:dyDescent="0.15">
      <c r="A5299" s="1"/>
      <c r="B5299" s="1"/>
    </row>
    <row r="5300" spans="1:2" x14ac:dyDescent="0.15">
      <c r="A5300" s="1"/>
      <c r="B5300" s="1"/>
    </row>
    <row r="5301" spans="1:2" x14ac:dyDescent="0.15">
      <c r="A5301" s="1"/>
      <c r="B5301" s="1"/>
    </row>
    <row r="5302" spans="1:2" x14ac:dyDescent="0.15">
      <c r="A5302" s="1"/>
      <c r="B5302" s="1"/>
    </row>
    <row r="5303" spans="1:2" x14ac:dyDescent="0.15">
      <c r="A5303" s="1"/>
      <c r="B5303" s="1"/>
    </row>
    <row r="5304" spans="1:2" x14ac:dyDescent="0.15">
      <c r="A5304" s="1"/>
      <c r="B5304" s="1"/>
    </row>
    <row r="5305" spans="1:2" x14ac:dyDescent="0.15">
      <c r="A5305" s="1"/>
      <c r="B5305" s="1"/>
    </row>
    <row r="5306" spans="1:2" x14ac:dyDescent="0.15">
      <c r="A5306" s="1"/>
      <c r="B5306" s="1"/>
    </row>
    <row r="5307" spans="1:2" x14ac:dyDescent="0.15">
      <c r="A5307" s="1"/>
      <c r="B5307" s="1"/>
    </row>
    <row r="5308" spans="1:2" x14ac:dyDescent="0.15">
      <c r="A5308" s="1"/>
      <c r="B5308" s="1"/>
    </row>
    <row r="5309" spans="1:2" x14ac:dyDescent="0.15">
      <c r="A5309" s="1"/>
      <c r="B5309" s="1"/>
    </row>
    <row r="5310" spans="1:2" x14ac:dyDescent="0.15">
      <c r="A5310" s="1"/>
      <c r="B5310" s="1"/>
    </row>
    <row r="5311" spans="1:2" x14ac:dyDescent="0.15">
      <c r="A5311" s="1"/>
      <c r="B5311" s="1"/>
    </row>
    <row r="5312" spans="1:2" x14ac:dyDescent="0.15">
      <c r="A5312" s="1"/>
      <c r="B5312" s="1"/>
    </row>
    <row r="5313" spans="1:2" x14ac:dyDescent="0.15">
      <c r="A5313" s="1"/>
      <c r="B5313" s="1"/>
    </row>
    <row r="5314" spans="1:2" x14ac:dyDescent="0.15">
      <c r="A5314" s="1"/>
      <c r="B5314" s="1"/>
    </row>
    <row r="5315" spans="1:2" x14ac:dyDescent="0.15">
      <c r="A5315" s="1"/>
      <c r="B5315" s="1"/>
    </row>
    <row r="5316" spans="1:2" x14ac:dyDescent="0.15">
      <c r="A5316" s="1"/>
      <c r="B5316" s="1"/>
    </row>
    <row r="5317" spans="1:2" x14ac:dyDescent="0.15">
      <c r="A5317" s="1"/>
      <c r="B5317" s="1"/>
    </row>
    <row r="5318" spans="1:2" x14ac:dyDescent="0.15">
      <c r="A5318" s="1"/>
      <c r="B5318" s="1"/>
    </row>
    <row r="5319" spans="1:2" x14ac:dyDescent="0.15">
      <c r="A5319" s="1"/>
      <c r="B5319" s="1"/>
    </row>
    <row r="5320" spans="1:2" x14ac:dyDescent="0.15">
      <c r="A5320" s="1"/>
      <c r="B5320" s="1"/>
    </row>
    <row r="5321" spans="1:2" x14ac:dyDescent="0.15">
      <c r="A5321" s="1"/>
      <c r="B5321" s="1"/>
    </row>
    <row r="5322" spans="1:2" x14ac:dyDescent="0.15">
      <c r="A5322" s="1"/>
      <c r="B5322" s="1"/>
    </row>
    <row r="5323" spans="1:2" x14ac:dyDescent="0.15">
      <c r="A5323" s="1"/>
      <c r="B5323" s="1"/>
    </row>
    <row r="5324" spans="1:2" x14ac:dyDescent="0.15">
      <c r="A5324" s="1"/>
      <c r="B5324" s="1"/>
    </row>
    <row r="5325" spans="1:2" x14ac:dyDescent="0.15">
      <c r="A5325" s="1"/>
      <c r="B5325" s="1"/>
    </row>
    <row r="5326" spans="1:2" x14ac:dyDescent="0.15">
      <c r="A5326" s="1"/>
      <c r="B5326" s="1"/>
    </row>
    <row r="5327" spans="1:2" x14ac:dyDescent="0.15">
      <c r="A5327" s="1"/>
      <c r="B5327" s="1"/>
    </row>
    <row r="5328" spans="1:2" x14ac:dyDescent="0.15">
      <c r="A5328" s="1"/>
      <c r="B5328" s="1"/>
    </row>
    <row r="5329" spans="1:2" x14ac:dyDescent="0.15">
      <c r="A5329" s="1"/>
      <c r="B5329" s="1"/>
    </row>
    <row r="5330" spans="1:2" x14ac:dyDescent="0.15">
      <c r="A5330" s="1"/>
      <c r="B5330" s="1"/>
    </row>
    <row r="5331" spans="1:2" x14ac:dyDescent="0.15">
      <c r="A5331" s="1"/>
      <c r="B5331" s="1"/>
    </row>
    <row r="5332" spans="1:2" x14ac:dyDescent="0.15">
      <c r="A5332" s="1"/>
      <c r="B5332" s="1"/>
    </row>
    <row r="5333" spans="1:2" x14ac:dyDescent="0.15">
      <c r="A5333" s="1"/>
      <c r="B5333" s="1"/>
    </row>
    <row r="5334" spans="1:2" x14ac:dyDescent="0.15">
      <c r="A5334" s="1"/>
      <c r="B5334" s="1"/>
    </row>
    <row r="5335" spans="1:2" x14ac:dyDescent="0.15">
      <c r="A5335" s="1"/>
      <c r="B5335" s="1"/>
    </row>
    <row r="5336" spans="1:2" x14ac:dyDescent="0.15">
      <c r="A5336" s="1"/>
      <c r="B5336" s="1"/>
    </row>
    <row r="5337" spans="1:2" x14ac:dyDescent="0.15">
      <c r="A5337" s="1"/>
      <c r="B5337" s="1"/>
    </row>
    <row r="5338" spans="1:2" x14ac:dyDescent="0.15">
      <c r="A5338" s="1"/>
      <c r="B5338" s="1"/>
    </row>
    <row r="5339" spans="1:2" x14ac:dyDescent="0.15">
      <c r="A5339" s="1"/>
      <c r="B5339" s="1"/>
    </row>
    <row r="5340" spans="1:2" x14ac:dyDescent="0.15">
      <c r="A5340" s="1"/>
      <c r="B5340" s="1"/>
    </row>
    <row r="5341" spans="1:2" x14ac:dyDescent="0.15">
      <c r="A5341" s="1"/>
      <c r="B5341" s="1"/>
    </row>
    <row r="5342" spans="1:2" x14ac:dyDescent="0.15">
      <c r="A5342" s="1"/>
      <c r="B5342" s="1"/>
    </row>
    <row r="5343" spans="1:2" x14ac:dyDescent="0.15">
      <c r="A5343" s="1"/>
      <c r="B5343" s="1"/>
    </row>
    <row r="5344" spans="1:2" x14ac:dyDescent="0.15">
      <c r="A5344" s="1"/>
      <c r="B5344" s="1"/>
    </row>
    <row r="5345" spans="1:2" x14ac:dyDescent="0.15">
      <c r="A5345" s="1"/>
      <c r="B5345" s="1"/>
    </row>
    <row r="5346" spans="1:2" x14ac:dyDescent="0.15">
      <c r="A5346" s="1"/>
      <c r="B5346" s="1"/>
    </row>
    <row r="5347" spans="1:2" x14ac:dyDescent="0.15">
      <c r="A5347" s="1"/>
      <c r="B5347" s="1"/>
    </row>
    <row r="5348" spans="1:2" x14ac:dyDescent="0.15">
      <c r="A5348" s="1"/>
      <c r="B5348" s="1"/>
    </row>
    <row r="5349" spans="1:2" x14ac:dyDescent="0.15">
      <c r="A5349" s="1"/>
      <c r="B5349" s="1"/>
    </row>
    <row r="5350" spans="1:2" x14ac:dyDescent="0.15">
      <c r="A5350" s="1"/>
      <c r="B5350" s="1"/>
    </row>
    <row r="5351" spans="1:2" x14ac:dyDescent="0.15">
      <c r="A5351" s="1"/>
      <c r="B5351" s="1"/>
    </row>
    <row r="5352" spans="1:2" x14ac:dyDescent="0.15">
      <c r="A5352" s="1"/>
      <c r="B5352" s="1"/>
    </row>
    <row r="5353" spans="1:2" x14ac:dyDescent="0.15">
      <c r="A5353" s="1"/>
      <c r="B5353" s="1"/>
    </row>
    <row r="5354" spans="1:2" x14ac:dyDescent="0.15">
      <c r="A5354" s="1"/>
      <c r="B5354" s="1"/>
    </row>
    <row r="5355" spans="1:2" x14ac:dyDescent="0.15">
      <c r="A5355" s="1"/>
      <c r="B5355" s="1"/>
    </row>
    <row r="5356" spans="1:2" x14ac:dyDescent="0.15">
      <c r="A5356" s="1"/>
      <c r="B5356" s="1"/>
    </row>
    <row r="5357" spans="1:2" x14ac:dyDescent="0.15">
      <c r="A5357" s="1"/>
      <c r="B5357" s="1"/>
    </row>
    <row r="5358" spans="1:2" x14ac:dyDescent="0.15">
      <c r="A5358" s="1"/>
      <c r="B5358" s="1"/>
    </row>
    <row r="5359" spans="1:2" x14ac:dyDescent="0.15">
      <c r="A5359" s="1"/>
      <c r="B5359" s="1"/>
    </row>
    <row r="5360" spans="1:2" x14ac:dyDescent="0.15">
      <c r="A5360" s="1"/>
      <c r="B5360" s="1"/>
    </row>
    <row r="5361" spans="1:2" x14ac:dyDescent="0.15">
      <c r="A5361" s="1"/>
      <c r="B5361" s="1"/>
    </row>
    <row r="5362" spans="1:2" x14ac:dyDescent="0.15">
      <c r="A5362" s="1"/>
      <c r="B5362" s="1"/>
    </row>
    <row r="5363" spans="1:2" x14ac:dyDescent="0.15">
      <c r="A5363" s="1"/>
      <c r="B5363" s="1"/>
    </row>
    <row r="5364" spans="1:2" x14ac:dyDescent="0.15">
      <c r="A5364" s="1"/>
      <c r="B5364" s="1"/>
    </row>
    <row r="5365" spans="1:2" x14ac:dyDescent="0.15">
      <c r="A5365" s="1"/>
      <c r="B5365" s="1"/>
    </row>
    <row r="5366" spans="1:2" x14ac:dyDescent="0.15">
      <c r="A5366" s="1"/>
      <c r="B5366" s="1"/>
    </row>
    <row r="5367" spans="1:2" x14ac:dyDescent="0.15">
      <c r="A5367" s="1"/>
      <c r="B5367" s="1"/>
    </row>
    <row r="5368" spans="1:2" x14ac:dyDescent="0.15">
      <c r="A5368" s="1"/>
      <c r="B5368" s="1"/>
    </row>
    <row r="5369" spans="1:2" x14ac:dyDescent="0.15">
      <c r="A5369" s="1"/>
      <c r="B5369" s="1"/>
    </row>
    <row r="5370" spans="1:2" x14ac:dyDescent="0.15">
      <c r="A5370" s="1"/>
      <c r="B5370" s="1"/>
    </row>
    <row r="5371" spans="1:2" x14ac:dyDescent="0.15">
      <c r="A5371" s="1"/>
      <c r="B5371" s="1"/>
    </row>
    <row r="5372" spans="1:2" x14ac:dyDescent="0.15">
      <c r="A5372" s="1"/>
      <c r="B5372" s="1"/>
    </row>
    <row r="5373" spans="1:2" x14ac:dyDescent="0.15">
      <c r="A5373" s="1"/>
      <c r="B5373" s="1"/>
    </row>
    <row r="5374" spans="1:2" x14ac:dyDescent="0.15">
      <c r="A5374" s="1"/>
      <c r="B5374" s="1"/>
    </row>
    <row r="5375" spans="1:2" x14ac:dyDescent="0.15">
      <c r="A5375" s="1"/>
      <c r="B5375" s="1"/>
    </row>
    <row r="5376" spans="1:2" x14ac:dyDescent="0.15">
      <c r="A5376" s="1"/>
      <c r="B5376" s="1"/>
    </row>
    <row r="5377" spans="1:2" x14ac:dyDescent="0.15">
      <c r="A5377" s="1"/>
      <c r="B5377" s="1"/>
    </row>
    <row r="5378" spans="1:2" x14ac:dyDescent="0.15">
      <c r="A5378" s="1"/>
      <c r="B5378" s="1"/>
    </row>
    <row r="5379" spans="1:2" x14ac:dyDescent="0.15">
      <c r="A5379" s="1"/>
      <c r="B5379" s="1"/>
    </row>
    <row r="5380" spans="1:2" x14ac:dyDescent="0.15">
      <c r="A5380" s="1"/>
      <c r="B5380" s="1"/>
    </row>
    <row r="5381" spans="1:2" x14ac:dyDescent="0.15">
      <c r="A5381" s="1"/>
      <c r="B5381" s="1"/>
    </row>
    <row r="5382" spans="1:2" x14ac:dyDescent="0.15">
      <c r="A5382" s="1"/>
      <c r="B5382" s="1"/>
    </row>
    <row r="5383" spans="1:2" x14ac:dyDescent="0.15">
      <c r="A5383" s="1"/>
      <c r="B5383" s="1"/>
    </row>
    <row r="5384" spans="1:2" x14ac:dyDescent="0.15">
      <c r="A5384" s="1"/>
      <c r="B5384" s="1"/>
    </row>
    <row r="5385" spans="1:2" x14ac:dyDescent="0.15">
      <c r="A5385" s="1"/>
      <c r="B5385" s="1"/>
    </row>
    <row r="5386" spans="1:2" x14ac:dyDescent="0.15">
      <c r="A5386" s="1"/>
      <c r="B5386" s="1"/>
    </row>
    <row r="5387" spans="1:2" x14ac:dyDescent="0.15">
      <c r="A5387" s="1"/>
      <c r="B5387" s="1"/>
    </row>
    <row r="5388" spans="1:2" x14ac:dyDescent="0.15">
      <c r="A5388" s="1"/>
      <c r="B5388" s="1"/>
    </row>
    <row r="5389" spans="1:2" x14ac:dyDescent="0.15">
      <c r="A5389" s="1"/>
      <c r="B5389" s="1"/>
    </row>
    <row r="5390" spans="1:2" x14ac:dyDescent="0.15">
      <c r="A5390" s="1"/>
      <c r="B5390" s="1"/>
    </row>
    <row r="5391" spans="1:2" x14ac:dyDescent="0.15">
      <c r="A5391" s="1"/>
      <c r="B5391" s="1"/>
    </row>
    <row r="5392" spans="1:2" x14ac:dyDescent="0.15">
      <c r="A5392" s="1"/>
      <c r="B5392" s="1"/>
    </row>
    <row r="5393" spans="1:2" x14ac:dyDescent="0.15">
      <c r="A5393" s="1"/>
      <c r="B5393" s="1"/>
    </row>
    <row r="5394" spans="1:2" x14ac:dyDescent="0.15">
      <c r="A5394" s="1"/>
      <c r="B5394" s="1"/>
    </row>
    <row r="5395" spans="1:2" x14ac:dyDescent="0.15">
      <c r="A5395" s="1"/>
      <c r="B5395" s="1"/>
    </row>
    <row r="5396" spans="1:2" x14ac:dyDescent="0.15">
      <c r="A5396" s="1"/>
      <c r="B5396" s="1"/>
    </row>
    <row r="5397" spans="1:2" x14ac:dyDescent="0.15">
      <c r="A5397" s="1"/>
      <c r="B5397" s="1"/>
    </row>
    <row r="5398" spans="1:2" x14ac:dyDescent="0.15">
      <c r="A5398" s="1"/>
      <c r="B5398" s="1"/>
    </row>
    <row r="5399" spans="1:2" x14ac:dyDescent="0.15">
      <c r="A5399" s="1"/>
      <c r="B5399" s="1"/>
    </row>
    <row r="5400" spans="1:2" x14ac:dyDescent="0.15">
      <c r="A5400" s="1"/>
      <c r="B5400" s="1"/>
    </row>
    <row r="5401" spans="1:2" x14ac:dyDescent="0.15">
      <c r="A5401" s="1"/>
      <c r="B5401" s="1"/>
    </row>
    <row r="5402" spans="1:2" x14ac:dyDescent="0.15">
      <c r="A5402" s="1"/>
      <c r="B5402" s="1"/>
    </row>
    <row r="5403" spans="1:2" x14ac:dyDescent="0.15">
      <c r="A5403" s="1"/>
      <c r="B5403" s="1"/>
    </row>
    <row r="5404" spans="1:2" x14ac:dyDescent="0.15">
      <c r="A5404" s="1"/>
      <c r="B5404" s="1"/>
    </row>
    <row r="5405" spans="1:2" x14ac:dyDescent="0.15">
      <c r="A5405" s="1"/>
      <c r="B5405" s="1"/>
    </row>
    <row r="5406" spans="1:2" x14ac:dyDescent="0.15">
      <c r="A5406" s="1"/>
      <c r="B5406" s="1"/>
    </row>
    <row r="5407" spans="1:2" x14ac:dyDescent="0.15">
      <c r="A5407" s="1"/>
      <c r="B5407" s="1"/>
    </row>
    <row r="5408" spans="1:2" x14ac:dyDescent="0.15">
      <c r="A5408" s="1"/>
      <c r="B5408" s="1"/>
    </row>
    <row r="5409" spans="1:2" x14ac:dyDescent="0.15">
      <c r="A5409" s="1"/>
      <c r="B5409" s="1"/>
    </row>
    <row r="5410" spans="1:2" x14ac:dyDescent="0.15">
      <c r="A5410" s="1"/>
      <c r="B5410" s="1"/>
    </row>
    <row r="5411" spans="1:2" x14ac:dyDescent="0.15">
      <c r="A5411" s="1"/>
      <c r="B5411" s="1"/>
    </row>
    <row r="5412" spans="1:2" x14ac:dyDescent="0.15">
      <c r="A5412" s="1"/>
      <c r="B5412" s="1"/>
    </row>
    <row r="5413" spans="1:2" x14ac:dyDescent="0.15">
      <c r="A5413" s="1"/>
      <c r="B5413" s="1"/>
    </row>
    <row r="5414" spans="1:2" x14ac:dyDescent="0.15">
      <c r="A5414" s="1"/>
      <c r="B5414" s="1"/>
    </row>
    <row r="5415" spans="1:2" x14ac:dyDescent="0.15">
      <c r="A5415" s="1"/>
      <c r="B5415" s="1"/>
    </row>
    <row r="5416" spans="1:2" x14ac:dyDescent="0.15">
      <c r="A5416" s="1"/>
      <c r="B5416" s="1"/>
    </row>
    <row r="5417" spans="1:2" x14ac:dyDescent="0.15">
      <c r="A5417" s="1"/>
      <c r="B5417" s="1"/>
    </row>
    <row r="5418" spans="1:2" x14ac:dyDescent="0.15">
      <c r="A5418" s="1"/>
      <c r="B5418" s="1"/>
    </row>
    <row r="5419" spans="1:2" x14ac:dyDescent="0.15">
      <c r="A5419" s="1"/>
      <c r="B5419" s="1"/>
    </row>
    <row r="5420" spans="1:2" x14ac:dyDescent="0.15">
      <c r="A5420" s="1"/>
      <c r="B5420" s="1"/>
    </row>
    <row r="5421" spans="1:2" x14ac:dyDescent="0.15">
      <c r="A5421" s="1"/>
      <c r="B5421" s="1"/>
    </row>
    <row r="5422" spans="1:2" x14ac:dyDescent="0.15">
      <c r="A5422" s="1"/>
      <c r="B5422" s="1"/>
    </row>
    <row r="5423" spans="1:2" x14ac:dyDescent="0.15">
      <c r="A5423" s="1"/>
      <c r="B5423" s="1"/>
    </row>
    <row r="5424" spans="1:2" x14ac:dyDescent="0.15">
      <c r="A5424" s="1"/>
      <c r="B5424" s="1"/>
    </row>
    <row r="5425" spans="1:2" x14ac:dyDescent="0.15">
      <c r="A5425" s="1"/>
      <c r="B5425" s="1"/>
    </row>
    <row r="5426" spans="1:2" x14ac:dyDescent="0.15">
      <c r="A5426" s="1"/>
      <c r="B5426" s="1"/>
    </row>
    <row r="5427" spans="1:2" x14ac:dyDescent="0.15">
      <c r="A5427" s="1"/>
      <c r="B5427" s="1"/>
    </row>
    <row r="5428" spans="1:2" x14ac:dyDescent="0.15">
      <c r="A5428" s="1"/>
      <c r="B5428" s="1"/>
    </row>
    <row r="5429" spans="1:2" x14ac:dyDescent="0.15">
      <c r="A5429" s="1"/>
      <c r="B5429" s="1"/>
    </row>
    <row r="5430" spans="1:2" x14ac:dyDescent="0.15">
      <c r="A5430" s="1"/>
      <c r="B5430" s="1"/>
    </row>
    <row r="5431" spans="1:2" x14ac:dyDescent="0.15">
      <c r="A5431" s="1"/>
      <c r="B5431" s="1"/>
    </row>
    <row r="5432" spans="1:2" x14ac:dyDescent="0.15">
      <c r="A5432" s="1"/>
      <c r="B5432" s="1"/>
    </row>
    <row r="5433" spans="1:2" x14ac:dyDescent="0.15">
      <c r="A5433" s="1"/>
      <c r="B5433" s="1"/>
    </row>
    <row r="5434" spans="1:2" x14ac:dyDescent="0.15">
      <c r="A5434" s="1"/>
      <c r="B5434" s="1"/>
    </row>
    <row r="5435" spans="1:2" x14ac:dyDescent="0.15">
      <c r="A5435" s="1"/>
      <c r="B5435" s="1"/>
    </row>
    <row r="5436" spans="1:2" x14ac:dyDescent="0.15">
      <c r="A5436" s="1"/>
      <c r="B5436" s="1"/>
    </row>
    <row r="5437" spans="1:2" x14ac:dyDescent="0.15">
      <c r="A5437" s="1"/>
      <c r="B5437" s="1"/>
    </row>
    <row r="5438" spans="1:2" x14ac:dyDescent="0.15">
      <c r="A5438" s="1"/>
      <c r="B5438" s="1"/>
    </row>
    <row r="5439" spans="1:2" x14ac:dyDescent="0.15">
      <c r="A5439" s="1"/>
      <c r="B5439" s="1"/>
    </row>
    <row r="5440" spans="1:2" x14ac:dyDescent="0.15">
      <c r="A5440" s="1"/>
      <c r="B5440" s="1"/>
    </row>
    <row r="5441" spans="1:2" x14ac:dyDescent="0.15">
      <c r="A5441" s="1"/>
      <c r="B5441" s="1"/>
    </row>
    <row r="5442" spans="1:2" x14ac:dyDescent="0.15">
      <c r="A5442" s="1"/>
      <c r="B5442" s="1"/>
    </row>
    <row r="5443" spans="1:2" x14ac:dyDescent="0.15">
      <c r="A5443" s="1"/>
      <c r="B5443" s="1"/>
    </row>
    <row r="5444" spans="1:2" x14ac:dyDescent="0.15">
      <c r="A5444" s="1"/>
      <c r="B5444" s="1"/>
    </row>
    <row r="5445" spans="1:2" x14ac:dyDescent="0.15">
      <c r="A5445" s="1"/>
      <c r="B5445" s="1"/>
    </row>
    <row r="5446" spans="1:2" x14ac:dyDescent="0.15">
      <c r="A5446" s="1"/>
      <c r="B5446" s="1"/>
    </row>
    <row r="5447" spans="1:2" x14ac:dyDescent="0.15">
      <c r="A5447" s="1"/>
      <c r="B5447" s="1"/>
    </row>
    <row r="5448" spans="1:2" x14ac:dyDescent="0.15">
      <c r="A5448" s="1"/>
      <c r="B5448" s="1"/>
    </row>
    <row r="5449" spans="1:2" x14ac:dyDescent="0.15">
      <c r="A5449" s="1"/>
      <c r="B5449" s="1"/>
    </row>
    <row r="5450" spans="1:2" x14ac:dyDescent="0.15">
      <c r="A5450" s="1"/>
      <c r="B5450" s="1"/>
    </row>
    <row r="5451" spans="1:2" x14ac:dyDescent="0.15">
      <c r="A5451" s="1"/>
      <c r="B5451" s="1"/>
    </row>
    <row r="5452" spans="1:2" x14ac:dyDescent="0.15">
      <c r="A5452" s="1"/>
      <c r="B5452" s="1"/>
    </row>
    <row r="5453" spans="1:2" x14ac:dyDescent="0.15">
      <c r="A5453" s="1"/>
      <c r="B5453" s="1"/>
    </row>
    <row r="5454" spans="1:2" x14ac:dyDescent="0.15">
      <c r="A5454" s="1"/>
      <c r="B5454" s="1"/>
    </row>
    <row r="5455" spans="1:2" x14ac:dyDescent="0.15">
      <c r="A5455" s="1"/>
      <c r="B5455" s="1"/>
    </row>
    <row r="5456" spans="1:2" x14ac:dyDescent="0.15">
      <c r="A5456" s="1"/>
      <c r="B5456" s="1"/>
    </row>
    <row r="5457" spans="1:2" x14ac:dyDescent="0.15">
      <c r="A5457" s="1"/>
      <c r="B5457" s="1"/>
    </row>
    <row r="5458" spans="1:2" x14ac:dyDescent="0.15">
      <c r="A5458" s="1"/>
      <c r="B5458" s="1"/>
    </row>
    <row r="5459" spans="1:2" x14ac:dyDescent="0.15">
      <c r="A5459" s="1"/>
      <c r="B5459" s="1"/>
    </row>
    <row r="5460" spans="1:2" x14ac:dyDescent="0.15">
      <c r="A5460" s="1"/>
      <c r="B5460" s="1"/>
    </row>
    <row r="5461" spans="1:2" x14ac:dyDescent="0.15">
      <c r="A5461" s="1"/>
      <c r="B5461" s="1"/>
    </row>
    <row r="5462" spans="1:2" x14ac:dyDescent="0.15">
      <c r="A5462" s="1"/>
      <c r="B5462" s="1"/>
    </row>
    <row r="5463" spans="1:2" x14ac:dyDescent="0.15">
      <c r="A5463" s="1"/>
      <c r="B5463" s="1"/>
    </row>
    <row r="5464" spans="1:2" x14ac:dyDescent="0.15">
      <c r="A5464" s="1"/>
      <c r="B5464" s="1"/>
    </row>
    <row r="5465" spans="1:2" x14ac:dyDescent="0.15">
      <c r="A5465" s="1"/>
      <c r="B5465" s="1"/>
    </row>
    <row r="5466" spans="1:2" x14ac:dyDescent="0.15">
      <c r="A5466" s="1"/>
      <c r="B5466" s="1"/>
    </row>
    <row r="5467" spans="1:2" x14ac:dyDescent="0.15">
      <c r="A5467" s="1"/>
      <c r="B5467" s="1"/>
    </row>
    <row r="5468" spans="1:2" x14ac:dyDescent="0.15">
      <c r="A5468" s="1"/>
      <c r="B5468" s="1"/>
    </row>
    <row r="5469" spans="1:2" x14ac:dyDescent="0.15">
      <c r="A5469" s="1"/>
      <c r="B5469" s="1"/>
    </row>
    <row r="5470" spans="1:2" x14ac:dyDescent="0.15">
      <c r="A5470" s="1"/>
      <c r="B5470" s="1"/>
    </row>
    <row r="5471" spans="1:2" x14ac:dyDescent="0.15">
      <c r="A5471" s="1"/>
      <c r="B5471" s="1"/>
    </row>
    <row r="5472" spans="1:2" x14ac:dyDescent="0.15">
      <c r="A5472" s="1"/>
      <c r="B5472" s="1"/>
    </row>
    <row r="5473" spans="1:2" x14ac:dyDescent="0.15">
      <c r="A5473" s="1"/>
      <c r="B5473" s="1"/>
    </row>
    <row r="5474" spans="1:2" x14ac:dyDescent="0.15">
      <c r="A5474" s="1"/>
      <c r="B5474" s="1"/>
    </row>
    <row r="5475" spans="1:2" x14ac:dyDescent="0.15">
      <c r="A5475" s="1"/>
      <c r="B5475" s="1"/>
    </row>
    <row r="5476" spans="1:2" x14ac:dyDescent="0.15">
      <c r="A5476" s="1"/>
      <c r="B5476" s="1"/>
    </row>
    <row r="5477" spans="1:2" x14ac:dyDescent="0.15">
      <c r="A5477" s="1"/>
      <c r="B5477" s="1"/>
    </row>
    <row r="5478" spans="1:2" x14ac:dyDescent="0.15">
      <c r="A5478" s="1"/>
      <c r="B5478" s="1"/>
    </row>
    <row r="5479" spans="1:2" x14ac:dyDescent="0.15">
      <c r="A5479" s="1"/>
      <c r="B5479" s="1"/>
    </row>
    <row r="5480" spans="1:2" x14ac:dyDescent="0.15">
      <c r="A5480" s="1"/>
      <c r="B5480" s="1"/>
    </row>
    <row r="5481" spans="1:2" x14ac:dyDescent="0.15">
      <c r="A5481" s="1"/>
      <c r="B5481" s="1"/>
    </row>
    <row r="5482" spans="1:2" x14ac:dyDescent="0.15">
      <c r="A5482" s="1"/>
      <c r="B5482" s="1"/>
    </row>
    <row r="5483" spans="1:2" x14ac:dyDescent="0.15">
      <c r="A5483" s="1"/>
      <c r="B5483" s="1"/>
    </row>
    <row r="5484" spans="1:2" x14ac:dyDescent="0.15">
      <c r="A5484" s="1"/>
      <c r="B5484" s="1"/>
    </row>
    <row r="5485" spans="1:2" x14ac:dyDescent="0.15">
      <c r="A5485" s="1"/>
      <c r="B5485" s="1"/>
    </row>
    <row r="5486" spans="1:2" x14ac:dyDescent="0.15">
      <c r="A5486" s="1"/>
      <c r="B5486" s="1"/>
    </row>
    <row r="5487" spans="1:2" x14ac:dyDescent="0.15">
      <c r="A5487" s="1"/>
      <c r="B5487" s="1"/>
    </row>
    <row r="5488" spans="1:2" x14ac:dyDescent="0.15">
      <c r="A5488" s="1"/>
      <c r="B5488" s="1"/>
    </row>
    <row r="5489" spans="1:2" x14ac:dyDescent="0.15">
      <c r="A5489" s="1"/>
      <c r="B5489" s="1"/>
    </row>
    <row r="5490" spans="1:2" x14ac:dyDescent="0.15">
      <c r="A5490" s="1"/>
      <c r="B5490" s="1"/>
    </row>
    <row r="5491" spans="1:2" x14ac:dyDescent="0.15">
      <c r="A5491" s="1"/>
      <c r="B5491" s="1"/>
    </row>
    <row r="5492" spans="1:2" x14ac:dyDescent="0.15">
      <c r="A5492" s="1"/>
      <c r="B5492" s="1"/>
    </row>
    <row r="5493" spans="1:2" x14ac:dyDescent="0.15">
      <c r="A5493" s="1"/>
      <c r="B5493" s="1"/>
    </row>
    <row r="5494" spans="1:2" x14ac:dyDescent="0.15">
      <c r="A5494" s="1"/>
      <c r="B5494" s="1"/>
    </row>
    <row r="5495" spans="1:2" x14ac:dyDescent="0.15">
      <c r="A5495" s="1"/>
      <c r="B5495" s="1"/>
    </row>
    <row r="5496" spans="1:2" x14ac:dyDescent="0.15">
      <c r="A5496" s="1"/>
      <c r="B5496" s="1"/>
    </row>
    <row r="5497" spans="1:2" x14ac:dyDescent="0.15">
      <c r="A5497" s="1"/>
      <c r="B5497" s="1"/>
    </row>
    <row r="5498" spans="1:2" x14ac:dyDescent="0.15">
      <c r="A5498" s="1"/>
      <c r="B5498" s="1"/>
    </row>
    <row r="5499" spans="1:2" x14ac:dyDescent="0.15">
      <c r="A5499" s="1"/>
      <c r="B5499" s="1"/>
    </row>
    <row r="5500" spans="1:2" x14ac:dyDescent="0.15">
      <c r="A5500" s="1"/>
      <c r="B5500" s="1"/>
    </row>
    <row r="5501" spans="1:2" x14ac:dyDescent="0.15">
      <c r="A5501" s="1"/>
      <c r="B5501" s="1"/>
    </row>
    <row r="5502" spans="1:2" x14ac:dyDescent="0.15">
      <c r="A5502" s="1"/>
      <c r="B5502" s="1"/>
    </row>
    <row r="5503" spans="1:2" x14ac:dyDescent="0.15">
      <c r="A5503" s="1"/>
      <c r="B5503" s="1"/>
    </row>
    <row r="5504" spans="1:2" x14ac:dyDescent="0.15">
      <c r="A5504" s="1"/>
      <c r="B5504" s="1"/>
    </row>
    <row r="5505" spans="1:2" x14ac:dyDescent="0.15">
      <c r="A5505" s="1"/>
      <c r="B5505" s="1"/>
    </row>
    <row r="5506" spans="1:2" x14ac:dyDescent="0.15">
      <c r="A5506" s="1"/>
      <c r="B5506" s="1"/>
    </row>
    <row r="5507" spans="1:2" x14ac:dyDescent="0.15">
      <c r="A5507" s="1"/>
      <c r="B5507" s="1"/>
    </row>
    <row r="5508" spans="1:2" x14ac:dyDescent="0.15">
      <c r="A5508" s="1"/>
      <c r="B5508" s="1"/>
    </row>
    <row r="5509" spans="1:2" x14ac:dyDescent="0.15">
      <c r="A5509" s="1"/>
      <c r="B5509" s="1"/>
    </row>
    <row r="5510" spans="1:2" x14ac:dyDescent="0.15">
      <c r="A5510" s="1"/>
      <c r="B5510" s="1"/>
    </row>
    <row r="5511" spans="1:2" x14ac:dyDescent="0.15">
      <c r="A5511" s="1"/>
      <c r="B5511" s="1"/>
    </row>
    <row r="5512" spans="1:2" x14ac:dyDescent="0.15">
      <c r="A5512" s="1"/>
      <c r="B5512" s="1"/>
    </row>
    <row r="5513" spans="1:2" x14ac:dyDescent="0.15">
      <c r="A5513" s="1"/>
      <c r="B5513" s="1"/>
    </row>
    <row r="5514" spans="1:2" x14ac:dyDescent="0.15">
      <c r="A5514" s="1"/>
      <c r="B5514" s="1"/>
    </row>
    <row r="5515" spans="1:2" x14ac:dyDescent="0.15">
      <c r="A5515" s="1"/>
      <c r="B5515" s="1"/>
    </row>
    <row r="5516" spans="1:2" x14ac:dyDescent="0.15">
      <c r="A5516" s="1"/>
      <c r="B5516" s="1"/>
    </row>
    <row r="5517" spans="1:2" x14ac:dyDescent="0.15">
      <c r="A5517" s="1"/>
      <c r="B5517" s="1"/>
    </row>
    <row r="5518" spans="1:2" x14ac:dyDescent="0.15">
      <c r="A5518" s="1"/>
      <c r="B5518" s="1"/>
    </row>
    <row r="5519" spans="1:2" x14ac:dyDescent="0.15">
      <c r="A5519" s="1"/>
      <c r="B5519" s="1"/>
    </row>
    <row r="5520" spans="1:2" x14ac:dyDescent="0.15">
      <c r="A5520" s="1"/>
      <c r="B5520" s="1"/>
    </row>
    <row r="5521" spans="1:2" x14ac:dyDescent="0.15">
      <c r="A5521" s="1"/>
      <c r="B5521" s="1"/>
    </row>
    <row r="5522" spans="1:2" x14ac:dyDescent="0.15">
      <c r="A5522" s="1"/>
      <c r="B5522" s="1"/>
    </row>
    <row r="5523" spans="1:2" x14ac:dyDescent="0.15">
      <c r="A5523" s="1"/>
      <c r="B5523" s="1"/>
    </row>
    <row r="5524" spans="1:2" x14ac:dyDescent="0.15">
      <c r="A5524" s="1"/>
      <c r="B5524" s="1"/>
    </row>
    <row r="5525" spans="1:2" x14ac:dyDescent="0.15">
      <c r="A5525" s="1"/>
      <c r="B5525" s="1"/>
    </row>
    <row r="5526" spans="1:2" x14ac:dyDescent="0.15">
      <c r="A5526" s="1"/>
      <c r="B5526" s="1"/>
    </row>
    <row r="5527" spans="1:2" x14ac:dyDescent="0.15">
      <c r="A5527" s="1"/>
      <c r="B5527" s="1"/>
    </row>
    <row r="5528" spans="1:2" x14ac:dyDescent="0.15">
      <c r="A5528" s="1"/>
      <c r="B5528" s="1"/>
    </row>
    <row r="5529" spans="1:2" x14ac:dyDescent="0.15">
      <c r="A5529" s="1"/>
      <c r="B5529" s="1"/>
    </row>
    <row r="5530" spans="1:2" x14ac:dyDescent="0.15">
      <c r="A5530" s="1"/>
      <c r="B5530" s="1"/>
    </row>
    <row r="5531" spans="1:2" x14ac:dyDescent="0.15">
      <c r="A5531" s="1"/>
      <c r="B5531" s="1"/>
    </row>
    <row r="5532" spans="1:2" x14ac:dyDescent="0.15">
      <c r="A5532" s="1"/>
      <c r="B5532" s="1"/>
    </row>
    <row r="5533" spans="1:2" x14ac:dyDescent="0.15">
      <c r="A5533" s="1"/>
      <c r="B5533" s="1"/>
    </row>
    <row r="5534" spans="1:2" x14ac:dyDescent="0.15">
      <c r="A5534" s="1"/>
      <c r="B5534" s="1"/>
    </row>
    <row r="5535" spans="1:2" x14ac:dyDescent="0.15">
      <c r="A5535" s="1"/>
      <c r="B5535" s="1"/>
    </row>
    <row r="5536" spans="1:2" x14ac:dyDescent="0.15">
      <c r="A5536" s="1"/>
      <c r="B5536" s="1"/>
    </row>
    <row r="5537" spans="1:2" x14ac:dyDescent="0.15">
      <c r="A5537" s="1"/>
      <c r="B5537" s="1"/>
    </row>
    <row r="5538" spans="1:2" x14ac:dyDescent="0.15">
      <c r="A5538" s="1"/>
      <c r="B5538" s="1"/>
    </row>
    <row r="5539" spans="1:2" x14ac:dyDescent="0.15">
      <c r="A5539" s="1"/>
      <c r="B5539" s="1"/>
    </row>
    <row r="5540" spans="1:2" x14ac:dyDescent="0.15">
      <c r="A5540" s="1"/>
      <c r="B5540" s="1"/>
    </row>
    <row r="5541" spans="1:2" x14ac:dyDescent="0.15">
      <c r="A5541" s="1"/>
      <c r="B5541" s="1"/>
    </row>
    <row r="5542" spans="1:2" x14ac:dyDescent="0.15">
      <c r="A5542" s="1"/>
      <c r="B5542" s="1"/>
    </row>
    <row r="5543" spans="1:2" x14ac:dyDescent="0.15">
      <c r="A5543" s="1"/>
      <c r="B5543" s="1"/>
    </row>
    <row r="5544" spans="1:2" x14ac:dyDescent="0.15">
      <c r="A5544" s="1"/>
      <c r="B5544" s="1"/>
    </row>
    <row r="5545" spans="1:2" x14ac:dyDescent="0.15">
      <c r="A5545" s="1"/>
      <c r="B5545" s="1"/>
    </row>
    <row r="5546" spans="1:2" x14ac:dyDescent="0.15">
      <c r="A5546" s="1"/>
      <c r="B5546" s="1"/>
    </row>
    <row r="5547" spans="1:2" x14ac:dyDescent="0.15">
      <c r="A5547" s="1"/>
      <c r="B5547" s="1"/>
    </row>
    <row r="5548" spans="1:2" x14ac:dyDescent="0.15">
      <c r="A5548" s="1"/>
      <c r="B5548" s="1"/>
    </row>
    <row r="5549" spans="1:2" x14ac:dyDescent="0.15">
      <c r="A5549" s="1"/>
      <c r="B5549" s="1"/>
    </row>
    <row r="5550" spans="1:2" x14ac:dyDescent="0.15">
      <c r="A5550" s="1"/>
      <c r="B5550" s="1"/>
    </row>
    <row r="5551" spans="1:2" x14ac:dyDescent="0.15">
      <c r="A5551" s="1"/>
      <c r="B5551" s="1"/>
    </row>
    <row r="5552" spans="1:2" x14ac:dyDescent="0.15">
      <c r="A5552" s="1"/>
      <c r="B5552" s="1"/>
    </row>
    <row r="5553" spans="1:2" x14ac:dyDescent="0.15">
      <c r="A5553" s="1"/>
      <c r="B5553" s="1"/>
    </row>
    <row r="5554" spans="1:2" x14ac:dyDescent="0.15">
      <c r="A5554" s="1"/>
      <c r="B5554" s="1"/>
    </row>
    <row r="5555" spans="1:2" x14ac:dyDescent="0.15">
      <c r="A5555" s="1"/>
      <c r="B5555" s="1"/>
    </row>
    <row r="5556" spans="1:2" x14ac:dyDescent="0.15">
      <c r="A5556" s="1"/>
      <c r="B5556" s="1"/>
    </row>
    <row r="5557" spans="1:2" x14ac:dyDescent="0.15">
      <c r="A5557" s="1"/>
      <c r="B5557" s="1"/>
    </row>
    <row r="5558" spans="1:2" x14ac:dyDescent="0.15">
      <c r="A5558" s="1"/>
      <c r="B5558" s="1"/>
    </row>
    <row r="5559" spans="1:2" x14ac:dyDescent="0.15">
      <c r="A5559" s="1"/>
      <c r="B5559" s="1"/>
    </row>
    <row r="5560" spans="1:2" x14ac:dyDescent="0.15">
      <c r="A5560" s="1"/>
      <c r="B5560" s="1"/>
    </row>
    <row r="5561" spans="1:2" x14ac:dyDescent="0.15">
      <c r="A5561" s="1"/>
      <c r="B5561" s="1"/>
    </row>
    <row r="5562" spans="1:2" x14ac:dyDescent="0.15">
      <c r="A5562" s="1"/>
      <c r="B5562" s="1"/>
    </row>
    <row r="5563" spans="1:2" x14ac:dyDescent="0.15">
      <c r="A5563" s="1"/>
      <c r="B5563" s="1"/>
    </row>
    <row r="5564" spans="1:2" x14ac:dyDescent="0.15">
      <c r="A5564" s="1"/>
      <c r="B5564" s="1"/>
    </row>
    <row r="5565" spans="1:2" x14ac:dyDescent="0.15">
      <c r="A5565" s="1"/>
      <c r="B5565" s="1"/>
    </row>
    <row r="5566" spans="1:2" x14ac:dyDescent="0.15">
      <c r="A5566" s="1"/>
      <c r="B5566" s="1"/>
    </row>
    <row r="5567" spans="1:2" x14ac:dyDescent="0.15">
      <c r="A5567" s="1"/>
      <c r="B5567" s="1"/>
    </row>
    <row r="5568" spans="1:2" x14ac:dyDescent="0.15">
      <c r="A5568" s="1"/>
      <c r="B5568" s="1"/>
    </row>
    <row r="5569" spans="1:2" x14ac:dyDescent="0.15">
      <c r="A5569" s="1"/>
      <c r="B5569" s="1"/>
    </row>
    <row r="5570" spans="1:2" x14ac:dyDescent="0.15">
      <c r="A5570" s="1"/>
      <c r="B5570" s="1"/>
    </row>
    <row r="5571" spans="1:2" x14ac:dyDescent="0.15">
      <c r="A5571" s="1"/>
      <c r="B5571" s="1"/>
    </row>
    <row r="5572" spans="1:2" x14ac:dyDescent="0.15">
      <c r="A5572" s="1"/>
      <c r="B5572" s="1"/>
    </row>
    <row r="5573" spans="1:2" x14ac:dyDescent="0.15">
      <c r="A5573" s="1"/>
      <c r="B5573" s="1"/>
    </row>
    <row r="5574" spans="1:2" x14ac:dyDescent="0.15">
      <c r="A5574" s="1"/>
      <c r="B5574" s="1"/>
    </row>
    <row r="5575" spans="1:2" x14ac:dyDescent="0.15">
      <c r="A5575" s="1"/>
      <c r="B5575" s="1"/>
    </row>
    <row r="5576" spans="1:2" x14ac:dyDescent="0.15">
      <c r="A5576" s="1"/>
      <c r="B5576" s="1"/>
    </row>
    <row r="5577" spans="1:2" x14ac:dyDescent="0.15">
      <c r="A5577" s="1"/>
      <c r="B5577" s="1"/>
    </row>
    <row r="5578" spans="1:2" x14ac:dyDescent="0.15">
      <c r="A5578" s="1"/>
      <c r="B5578" s="1"/>
    </row>
    <row r="5579" spans="1:2" x14ac:dyDescent="0.15">
      <c r="A5579" s="1"/>
      <c r="B5579" s="1"/>
    </row>
    <row r="5580" spans="1:2" x14ac:dyDescent="0.15">
      <c r="A5580" s="1"/>
      <c r="B5580" s="1"/>
    </row>
    <row r="5581" spans="1:2" x14ac:dyDescent="0.15">
      <c r="A5581" s="1"/>
      <c r="B5581" s="1"/>
    </row>
    <row r="5582" spans="1:2" x14ac:dyDescent="0.15">
      <c r="A5582" s="1"/>
      <c r="B5582" s="1"/>
    </row>
    <row r="5583" spans="1:2" x14ac:dyDescent="0.15">
      <c r="A5583" s="1"/>
      <c r="B5583" s="1"/>
    </row>
    <row r="5584" spans="1:2" x14ac:dyDescent="0.15">
      <c r="A5584" s="1"/>
      <c r="B5584" s="1"/>
    </row>
    <row r="5585" spans="1:2" x14ac:dyDescent="0.15">
      <c r="A5585" s="1"/>
      <c r="B5585" s="1"/>
    </row>
    <row r="5586" spans="1:2" x14ac:dyDescent="0.15">
      <c r="A5586" s="1"/>
      <c r="B5586" s="1"/>
    </row>
    <row r="5587" spans="1:2" x14ac:dyDescent="0.15">
      <c r="A5587" s="1"/>
      <c r="B5587" s="1"/>
    </row>
    <row r="5588" spans="1:2" x14ac:dyDescent="0.15">
      <c r="A5588" s="1"/>
      <c r="B5588" s="1"/>
    </row>
    <row r="5589" spans="1:2" x14ac:dyDescent="0.15">
      <c r="A5589" s="1"/>
      <c r="B5589" s="1"/>
    </row>
    <row r="5590" spans="1:2" x14ac:dyDescent="0.15">
      <c r="A5590" s="1"/>
      <c r="B5590" s="1"/>
    </row>
    <row r="5591" spans="1:2" x14ac:dyDescent="0.15">
      <c r="A5591" s="1"/>
      <c r="B5591" s="1"/>
    </row>
    <row r="5592" spans="1:2" x14ac:dyDescent="0.15">
      <c r="A5592" s="1"/>
      <c r="B5592" s="1"/>
    </row>
    <row r="5593" spans="1:2" x14ac:dyDescent="0.15">
      <c r="A5593" s="1"/>
      <c r="B5593" s="1"/>
    </row>
    <row r="5594" spans="1:2" x14ac:dyDescent="0.15">
      <c r="A5594" s="1"/>
      <c r="B5594" s="1"/>
    </row>
    <row r="5595" spans="1:2" x14ac:dyDescent="0.15">
      <c r="A5595" s="1"/>
      <c r="B5595" s="1"/>
    </row>
    <row r="5596" spans="1:2" x14ac:dyDescent="0.15">
      <c r="A5596" s="1"/>
      <c r="B5596" s="1"/>
    </row>
    <row r="5597" spans="1:2" x14ac:dyDescent="0.15">
      <c r="A5597" s="1"/>
      <c r="B5597" s="1"/>
    </row>
    <row r="5598" spans="1:2" x14ac:dyDescent="0.15">
      <c r="A5598" s="1"/>
      <c r="B5598" s="1"/>
    </row>
    <row r="5599" spans="1:2" x14ac:dyDescent="0.15">
      <c r="A5599" s="1"/>
      <c r="B5599" s="1"/>
    </row>
    <row r="5600" spans="1:2" x14ac:dyDescent="0.15">
      <c r="A5600" s="1"/>
      <c r="B5600" s="1"/>
    </row>
    <row r="5601" spans="1:2" x14ac:dyDescent="0.15">
      <c r="A5601" s="1"/>
      <c r="B5601" s="1"/>
    </row>
    <row r="5602" spans="1:2" x14ac:dyDescent="0.15">
      <c r="A5602" s="1"/>
      <c r="B5602" s="1"/>
    </row>
    <row r="5603" spans="1:2" x14ac:dyDescent="0.15">
      <c r="A5603" s="1"/>
      <c r="B5603" s="1"/>
    </row>
    <row r="5604" spans="1:2" x14ac:dyDescent="0.15">
      <c r="A5604" s="1"/>
      <c r="B5604" s="1"/>
    </row>
    <row r="5605" spans="1:2" x14ac:dyDescent="0.15">
      <c r="A5605" s="1"/>
      <c r="B5605" s="1"/>
    </row>
    <row r="5606" spans="1:2" x14ac:dyDescent="0.15">
      <c r="A5606" s="1"/>
      <c r="B5606" s="1"/>
    </row>
    <row r="5607" spans="1:2" x14ac:dyDescent="0.15">
      <c r="A5607" s="1"/>
      <c r="B5607" s="1"/>
    </row>
    <row r="5608" spans="1:2" x14ac:dyDescent="0.15">
      <c r="A5608" s="1"/>
      <c r="B5608" s="1"/>
    </row>
    <row r="5609" spans="1:2" x14ac:dyDescent="0.15">
      <c r="A5609" s="1"/>
      <c r="B5609" s="1"/>
    </row>
    <row r="5610" spans="1:2" x14ac:dyDescent="0.15">
      <c r="A5610" s="1"/>
      <c r="B5610" s="1"/>
    </row>
    <row r="5611" spans="1:2" x14ac:dyDescent="0.15">
      <c r="A5611" s="1"/>
      <c r="B5611" s="1"/>
    </row>
    <row r="5612" spans="1:2" x14ac:dyDescent="0.15">
      <c r="A5612" s="1"/>
      <c r="B5612" s="1"/>
    </row>
    <row r="5613" spans="1:2" x14ac:dyDescent="0.15">
      <c r="A5613" s="1"/>
      <c r="B5613" s="1"/>
    </row>
    <row r="5614" spans="1:2" x14ac:dyDescent="0.15">
      <c r="A5614" s="1"/>
      <c r="B5614" s="1"/>
    </row>
    <row r="5615" spans="1:2" x14ac:dyDescent="0.15">
      <c r="A5615" s="1"/>
      <c r="B5615" s="1"/>
    </row>
    <row r="5616" spans="1:2" x14ac:dyDescent="0.15">
      <c r="A5616" s="1"/>
      <c r="B5616" s="1"/>
    </row>
    <row r="5617" spans="1:2" x14ac:dyDescent="0.15">
      <c r="A5617" s="1"/>
      <c r="B5617" s="1"/>
    </row>
    <row r="5618" spans="1:2" x14ac:dyDescent="0.15">
      <c r="A5618" s="1"/>
      <c r="B5618" s="1"/>
    </row>
    <row r="5619" spans="1:2" x14ac:dyDescent="0.15">
      <c r="A5619" s="1"/>
      <c r="B5619" s="1"/>
    </row>
    <row r="5620" spans="1:2" x14ac:dyDescent="0.15">
      <c r="A5620" s="1"/>
      <c r="B5620" s="1"/>
    </row>
    <row r="5621" spans="1:2" x14ac:dyDescent="0.15">
      <c r="A5621" s="1"/>
      <c r="B5621" s="1"/>
    </row>
    <row r="5622" spans="1:2" x14ac:dyDescent="0.15">
      <c r="A5622" s="1"/>
      <c r="B5622" s="1"/>
    </row>
    <row r="5623" spans="1:2" x14ac:dyDescent="0.15">
      <c r="A5623" s="1"/>
      <c r="B5623" s="1"/>
    </row>
    <row r="5624" spans="1:2" x14ac:dyDescent="0.15">
      <c r="A5624" s="1"/>
      <c r="B5624" s="1"/>
    </row>
    <row r="5625" spans="1:2" x14ac:dyDescent="0.15">
      <c r="A5625" s="1"/>
      <c r="B5625" s="1"/>
    </row>
    <row r="5626" spans="1:2" x14ac:dyDescent="0.15">
      <c r="A5626" s="1"/>
      <c r="B5626" s="1"/>
    </row>
    <row r="5627" spans="1:2" x14ac:dyDescent="0.15">
      <c r="A5627" s="1"/>
      <c r="B5627" s="1"/>
    </row>
    <row r="5628" spans="1:2" x14ac:dyDescent="0.15">
      <c r="A5628" s="1"/>
      <c r="B5628" s="1"/>
    </row>
    <row r="5629" spans="1:2" x14ac:dyDescent="0.15">
      <c r="A5629" s="1"/>
      <c r="B5629" s="1"/>
    </row>
    <row r="5630" spans="1:2" x14ac:dyDescent="0.15">
      <c r="A5630" s="1"/>
      <c r="B5630" s="1"/>
    </row>
    <row r="5631" spans="1:2" x14ac:dyDescent="0.15">
      <c r="A5631" s="1"/>
      <c r="B5631" s="1"/>
    </row>
    <row r="5632" spans="1:2" x14ac:dyDescent="0.15">
      <c r="A5632" s="1"/>
      <c r="B5632" s="1"/>
    </row>
    <row r="5633" spans="1:2" x14ac:dyDescent="0.15">
      <c r="A5633" s="1"/>
      <c r="B5633" s="1"/>
    </row>
    <row r="5634" spans="1:2" x14ac:dyDescent="0.15">
      <c r="A5634" s="1"/>
      <c r="B5634" s="1"/>
    </row>
    <row r="5635" spans="1:2" x14ac:dyDescent="0.15">
      <c r="A5635" s="1"/>
      <c r="B5635" s="1"/>
    </row>
    <row r="5636" spans="1:2" x14ac:dyDescent="0.15">
      <c r="A5636" s="1"/>
      <c r="B5636" s="1"/>
    </row>
    <row r="5637" spans="1:2" x14ac:dyDescent="0.15">
      <c r="A5637" s="1"/>
      <c r="B5637" s="1"/>
    </row>
    <row r="5638" spans="1:2" x14ac:dyDescent="0.15">
      <c r="A5638" s="1"/>
      <c r="B5638" s="1"/>
    </row>
    <row r="5639" spans="1:2" x14ac:dyDescent="0.15">
      <c r="A5639" s="1"/>
      <c r="B5639" s="1"/>
    </row>
    <row r="5640" spans="1:2" x14ac:dyDescent="0.15">
      <c r="A5640" s="1"/>
      <c r="B5640" s="1"/>
    </row>
    <row r="5641" spans="1:2" x14ac:dyDescent="0.15">
      <c r="A5641" s="1"/>
      <c r="B5641" s="1"/>
    </row>
    <row r="5642" spans="1:2" x14ac:dyDescent="0.15">
      <c r="A5642" s="1"/>
      <c r="B5642" s="1"/>
    </row>
    <row r="5643" spans="1:2" x14ac:dyDescent="0.15">
      <c r="A5643" s="1"/>
      <c r="B5643" s="1"/>
    </row>
    <row r="5644" spans="1:2" x14ac:dyDescent="0.15">
      <c r="A5644" s="1"/>
      <c r="B5644" s="1"/>
    </row>
    <row r="5645" spans="1:2" x14ac:dyDescent="0.15">
      <c r="A5645" s="1"/>
      <c r="B5645" s="1"/>
    </row>
    <row r="5646" spans="1:2" x14ac:dyDescent="0.15">
      <c r="A5646" s="1"/>
      <c r="B5646" s="1"/>
    </row>
    <row r="5647" spans="1:2" x14ac:dyDescent="0.15">
      <c r="A5647" s="1"/>
      <c r="B5647" s="1"/>
    </row>
    <row r="5648" spans="1:2" x14ac:dyDescent="0.15">
      <c r="A5648" s="1"/>
      <c r="B5648" s="1"/>
    </row>
    <row r="5649" spans="1:2" x14ac:dyDescent="0.15">
      <c r="A5649" s="1"/>
      <c r="B5649" s="1"/>
    </row>
    <row r="5650" spans="1:2" x14ac:dyDescent="0.15">
      <c r="A5650" s="1"/>
      <c r="B5650" s="1"/>
    </row>
    <row r="5651" spans="1:2" x14ac:dyDescent="0.15">
      <c r="A5651" s="1"/>
      <c r="B5651" s="1"/>
    </row>
    <row r="5652" spans="1:2" x14ac:dyDescent="0.15">
      <c r="A5652" s="1"/>
      <c r="B5652" s="1"/>
    </row>
    <row r="5653" spans="1:2" x14ac:dyDescent="0.15">
      <c r="A5653" s="1"/>
      <c r="B5653" s="1"/>
    </row>
    <row r="5654" spans="1:2" x14ac:dyDescent="0.15">
      <c r="A5654" s="1"/>
      <c r="B5654" s="1"/>
    </row>
    <row r="5655" spans="1:2" x14ac:dyDescent="0.15">
      <c r="A5655" s="1"/>
      <c r="B5655" s="1"/>
    </row>
    <row r="5656" spans="1:2" x14ac:dyDescent="0.15">
      <c r="A5656" s="1"/>
      <c r="B5656" s="1"/>
    </row>
    <row r="5657" spans="1:2" x14ac:dyDescent="0.15">
      <c r="A5657" s="1"/>
      <c r="B5657" s="1"/>
    </row>
    <row r="5658" spans="1:2" x14ac:dyDescent="0.15">
      <c r="A5658" s="1"/>
      <c r="B5658" s="1"/>
    </row>
    <row r="5659" spans="1:2" x14ac:dyDescent="0.15">
      <c r="A5659" s="1"/>
      <c r="B5659" s="1"/>
    </row>
    <row r="5660" spans="1:2" x14ac:dyDescent="0.15">
      <c r="A5660" s="1"/>
      <c r="B5660" s="1"/>
    </row>
    <row r="5661" spans="1:2" x14ac:dyDescent="0.15">
      <c r="A5661" s="1"/>
      <c r="B5661" s="1"/>
    </row>
    <row r="5662" spans="1:2" x14ac:dyDescent="0.15">
      <c r="A5662" s="1"/>
      <c r="B5662" s="1"/>
    </row>
    <row r="5663" spans="1:2" x14ac:dyDescent="0.15">
      <c r="A5663" s="1"/>
      <c r="B5663" s="1"/>
    </row>
    <row r="5664" spans="1:2" x14ac:dyDescent="0.15">
      <c r="A5664" s="1"/>
      <c r="B5664" s="1"/>
    </row>
    <row r="5665" spans="1:2" x14ac:dyDescent="0.15">
      <c r="A5665" s="1"/>
      <c r="B5665" s="1"/>
    </row>
    <row r="5666" spans="1:2" x14ac:dyDescent="0.15">
      <c r="A5666" s="1"/>
      <c r="B5666" s="1"/>
    </row>
    <row r="5667" spans="1:2" x14ac:dyDescent="0.15">
      <c r="A5667" s="1"/>
      <c r="B5667" s="1"/>
    </row>
    <row r="5668" spans="1:2" x14ac:dyDescent="0.15">
      <c r="A5668" s="1"/>
      <c r="B5668" s="1"/>
    </row>
    <row r="5669" spans="1:2" x14ac:dyDescent="0.15">
      <c r="A5669" s="1"/>
      <c r="B5669" s="1"/>
    </row>
    <row r="5670" spans="1:2" x14ac:dyDescent="0.15">
      <c r="A5670" s="1"/>
      <c r="B5670" s="1"/>
    </row>
    <row r="5671" spans="1:2" x14ac:dyDescent="0.15">
      <c r="A5671" s="1"/>
      <c r="B5671" s="1"/>
    </row>
    <row r="5672" spans="1:2" x14ac:dyDescent="0.15">
      <c r="A5672" s="1"/>
      <c r="B5672" s="1"/>
    </row>
    <row r="5673" spans="1:2" x14ac:dyDescent="0.15">
      <c r="A5673" s="1"/>
      <c r="B5673" s="1"/>
    </row>
    <row r="5674" spans="1:2" x14ac:dyDescent="0.15">
      <c r="A5674" s="1"/>
      <c r="B5674" s="1"/>
    </row>
    <row r="5675" spans="1:2" x14ac:dyDescent="0.15">
      <c r="A5675" s="1"/>
      <c r="B5675" s="1"/>
    </row>
    <row r="5676" spans="1:2" x14ac:dyDescent="0.15">
      <c r="A5676" s="1"/>
      <c r="B5676" s="1"/>
    </row>
    <row r="5677" spans="1:2" x14ac:dyDescent="0.15">
      <c r="A5677" s="1"/>
      <c r="B5677" s="1"/>
    </row>
    <row r="5678" spans="1:2" x14ac:dyDescent="0.15">
      <c r="A5678" s="1"/>
      <c r="B5678" s="1"/>
    </row>
    <row r="5679" spans="1:2" x14ac:dyDescent="0.15">
      <c r="A5679" s="1"/>
      <c r="B5679" s="1"/>
    </row>
    <row r="5680" spans="1:2" x14ac:dyDescent="0.15">
      <c r="A5680" s="1"/>
      <c r="B5680" s="1"/>
    </row>
    <row r="5681" spans="1:2" x14ac:dyDescent="0.15">
      <c r="A5681" s="1"/>
      <c r="B5681" s="1"/>
    </row>
    <row r="5682" spans="1:2" x14ac:dyDescent="0.15">
      <c r="A5682" s="1"/>
      <c r="B5682" s="1"/>
    </row>
    <row r="5683" spans="1:2" x14ac:dyDescent="0.15">
      <c r="A5683" s="1"/>
      <c r="B5683" s="1"/>
    </row>
    <row r="5684" spans="1:2" x14ac:dyDescent="0.15">
      <c r="A5684" s="1"/>
      <c r="B5684" s="1"/>
    </row>
    <row r="5685" spans="1:2" x14ac:dyDescent="0.15">
      <c r="A5685" s="1"/>
      <c r="B5685" s="1"/>
    </row>
    <row r="5686" spans="1:2" x14ac:dyDescent="0.15">
      <c r="A5686" s="1"/>
      <c r="B5686" s="1"/>
    </row>
    <row r="5687" spans="1:2" x14ac:dyDescent="0.15">
      <c r="A5687" s="1"/>
      <c r="B5687" s="1"/>
    </row>
    <row r="5688" spans="1:2" x14ac:dyDescent="0.15">
      <c r="A5688" s="1"/>
      <c r="B5688" s="1"/>
    </row>
    <row r="5689" spans="1:2" x14ac:dyDescent="0.15">
      <c r="A5689" s="1"/>
      <c r="B5689" s="1"/>
    </row>
    <row r="5690" spans="1:2" x14ac:dyDescent="0.15">
      <c r="A5690" s="1"/>
      <c r="B5690" s="1"/>
    </row>
    <row r="5691" spans="1:2" x14ac:dyDescent="0.15">
      <c r="A5691" s="1"/>
      <c r="B5691" s="1"/>
    </row>
    <row r="5692" spans="1:2" x14ac:dyDescent="0.15">
      <c r="A5692" s="1"/>
      <c r="B5692" s="1"/>
    </row>
    <row r="5693" spans="1:2" x14ac:dyDescent="0.15">
      <c r="A5693" s="1"/>
      <c r="B5693" s="1"/>
    </row>
    <row r="5694" spans="1:2" x14ac:dyDescent="0.15">
      <c r="A5694" s="1"/>
      <c r="B5694" s="1"/>
    </row>
    <row r="5695" spans="1:2" x14ac:dyDescent="0.15">
      <c r="A5695" s="1"/>
      <c r="B5695" s="1"/>
    </row>
    <row r="5696" spans="1:2" x14ac:dyDescent="0.15">
      <c r="A5696" s="1"/>
      <c r="B5696" s="1"/>
    </row>
    <row r="5697" spans="1:2" x14ac:dyDescent="0.15">
      <c r="A5697" s="1"/>
      <c r="B5697" s="1"/>
    </row>
    <row r="5698" spans="1:2" x14ac:dyDescent="0.15">
      <c r="A5698" s="1"/>
      <c r="B5698" s="1"/>
    </row>
    <row r="5699" spans="1:2" x14ac:dyDescent="0.15">
      <c r="A5699" s="1"/>
      <c r="B5699" s="1"/>
    </row>
    <row r="5700" spans="1:2" x14ac:dyDescent="0.15">
      <c r="A5700" s="1"/>
      <c r="B5700" s="1"/>
    </row>
    <row r="5701" spans="1:2" x14ac:dyDescent="0.15">
      <c r="A5701" s="1"/>
      <c r="B5701" s="1"/>
    </row>
    <row r="5702" spans="1:2" x14ac:dyDescent="0.15">
      <c r="A5702" s="1"/>
      <c r="B5702" s="1"/>
    </row>
    <row r="5703" spans="1:2" x14ac:dyDescent="0.15">
      <c r="A5703" s="1"/>
      <c r="B5703" s="1"/>
    </row>
    <row r="5704" spans="1:2" x14ac:dyDescent="0.15">
      <c r="A5704" s="1"/>
      <c r="B5704" s="1"/>
    </row>
    <row r="5705" spans="1:2" x14ac:dyDescent="0.15">
      <c r="A5705" s="1"/>
      <c r="B5705" s="1"/>
    </row>
    <row r="5706" spans="1:2" x14ac:dyDescent="0.15">
      <c r="A5706" s="1"/>
      <c r="B5706" s="1"/>
    </row>
    <row r="5707" spans="1:2" x14ac:dyDescent="0.15">
      <c r="A5707" s="1"/>
      <c r="B5707" s="1"/>
    </row>
    <row r="5708" spans="1:2" x14ac:dyDescent="0.15">
      <c r="A5708" s="1"/>
      <c r="B5708" s="1"/>
    </row>
    <row r="5709" spans="1:2" x14ac:dyDescent="0.15">
      <c r="A5709" s="1"/>
      <c r="B5709" s="1"/>
    </row>
    <row r="5710" spans="1:2" x14ac:dyDescent="0.15">
      <c r="A5710" s="1"/>
      <c r="B5710" s="1"/>
    </row>
    <row r="5711" spans="1:2" x14ac:dyDescent="0.15">
      <c r="A5711" s="1"/>
      <c r="B5711" s="1"/>
    </row>
    <row r="5712" spans="1:2" x14ac:dyDescent="0.15">
      <c r="A5712" s="1"/>
      <c r="B5712" s="1"/>
    </row>
    <row r="5713" spans="1:2" x14ac:dyDescent="0.15">
      <c r="A5713" s="1"/>
      <c r="B5713" s="1"/>
    </row>
    <row r="5714" spans="1:2" x14ac:dyDescent="0.15">
      <c r="A5714" s="1"/>
      <c r="B5714" s="1"/>
    </row>
    <row r="5715" spans="1:2" x14ac:dyDescent="0.15">
      <c r="A5715" s="1"/>
      <c r="B5715" s="1"/>
    </row>
    <row r="5716" spans="1:2" x14ac:dyDescent="0.15">
      <c r="A5716" s="1"/>
      <c r="B5716" s="1"/>
    </row>
    <row r="5717" spans="1:2" x14ac:dyDescent="0.15">
      <c r="A5717" s="1"/>
      <c r="B5717" s="1"/>
    </row>
    <row r="5718" spans="1:2" x14ac:dyDescent="0.15">
      <c r="A5718" s="1"/>
      <c r="B5718" s="1"/>
    </row>
    <row r="5719" spans="1:2" x14ac:dyDescent="0.15">
      <c r="A5719" s="1"/>
      <c r="B5719" s="1"/>
    </row>
    <row r="5720" spans="1:2" x14ac:dyDescent="0.15">
      <c r="A5720" s="1"/>
      <c r="B5720" s="1"/>
    </row>
    <row r="5721" spans="1:2" x14ac:dyDescent="0.15">
      <c r="A5721" s="1"/>
      <c r="B5721" s="1"/>
    </row>
    <row r="5722" spans="1:2" x14ac:dyDescent="0.15">
      <c r="A5722" s="1"/>
      <c r="B5722" s="1"/>
    </row>
    <row r="5723" spans="1:2" x14ac:dyDescent="0.15">
      <c r="A5723" s="1"/>
      <c r="B5723" s="1"/>
    </row>
    <row r="5724" spans="1:2" x14ac:dyDescent="0.15">
      <c r="A5724" s="1"/>
      <c r="B5724" s="1"/>
    </row>
    <row r="5725" spans="1:2" x14ac:dyDescent="0.15">
      <c r="A5725" s="1"/>
      <c r="B5725" s="1"/>
    </row>
    <row r="5726" spans="1:2" x14ac:dyDescent="0.15">
      <c r="A5726" s="1"/>
      <c r="B5726" s="1"/>
    </row>
    <row r="5727" spans="1:2" x14ac:dyDescent="0.15">
      <c r="A5727" s="1"/>
      <c r="B5727" s="1"/>
    </row>
    <row r="5728" spans="1:2" x14ac:dyDescent="0.15">
      <c r="A5728" s="1"/>
      <c r="B5728" s="1"/>
    </row>
    <row r="5729" spans="1:2" x14ac:dyDescent="0.15">
      <c r="A5729" s="1"/>
      <c r="B5729" s="1"/>
    </row>
    <row r="5730" spans="1:2" x14ac:dyDescent="0.15">
      <c r="A5730" s="1"/>
      <c r="B5730" s="1"/>
    </row>
    <row r="5731" spans="1:2" x14ac:dyDescent="0.15">
      <c r="A5731" s="1"/>
      <c r="B5731" s="1"/>
    </row>
    <row r="5732" spans="1:2" x14ac:dyDescent="0.15">
      <c r="A5732" s="1"/>
      <c r="B5732" s="1"/>
    </row>
    <row r="5733" spans="1:2" x14ac:dyDescent="0.15">
      <c r="A5733" s="1"/>
      <c r="B5733" s="1"/>
    </row>
    <row r="5734" spans="1:2" x14ac:dyDescent="0.15">
      <c r="A5734" s="1"/>
      <c r="B5734" s="1"/>
    </row>
    <row r="5735" spans="1:2" x14ac:dyDescent="0.15">
      <c r="A5735" s="1"/>
      <c r="B5735" s="1"/>
    </row>
    <row r="5736" spans="1:2" x14ac:dyDescent="0.15">
      <c r="A5736" s="1"/>
      <c r="B5736" s="1"/>
    </row>
    <row r="5737" spans="1:2" x14ac:dyDescent="0.15">
      <c r="A5737" s="1"/>
      <c r="B5737" s="1"/>
    </row>
    <row r="5738" spans="1:2" x14ac:dyDescent="0.15">
      <c r="A5738" s="1"/>
      <c r="B5738" s="1"/>
    </row>
    <row r="5739" spans="1:2" x14ac:dyDescent="0.15">
      <c r="A5739" s="1"/>
      <c r="B5739" s="1"/>
    </row>
    <row r="5740" spans="1:2" x14ac:dyDescent="0.15">
      <c r="A5740" s="1"/>
      <c r="B5740" s="1"/>
    </row>
    <row r="5741" spans="1:2" x14ac:dyDescent="0.15">
      <c r="A5741" s="1"/>
      <c r="B5741" s="1"/>
    </row>
    <row r="5742" spans="1:2" x14ac:dyDescent="0.15">
      <c r="A5742" s="1"/>
      <c r="B5742" s="1"/>
    </row>
    <row r="5743" spans="1:2" x14ac:dyDescent="0.15">
      <c r="A5743" s="1"/>
      <c r="B5743" s="1"/>
    </row>
    <row r="5744" spans="1:2" x14ac:dyDescent="0.15">
      <c r="A5744" s="1"/>
      <c r="B5744" s="1"/>
    </row>
    <row r="5745" spans="1:2" x14ac:dyDescent="0.15">
      <c r="A5745" s="1"/>
      <c r="B5745" s="1"/>
    </row>
    <row r="5746" spans="1:2" x14ac:dyDescent="0.15">
      <c r="A5746" s="1"/>
      <c r="B5746" s="1"/>
    </row>
    <row r="5747" spans="1:2" x14ac:dyDescent="0.15">
      <c r="A5747" s="1"/>
      <c r="B5747" s="1"/>
    </row>
    <row r="5748" spans="1:2" x14ac:dyDescent="0.15">
      <c r="A5748" s="1"/>
      <c r="B5748" s="1"/>
    </row>
    <row r="5749" spans="1:2" x14ac:dyDescent="0.15">
      <c r="A5749" s="1"/>
      <c r="B5749" s="1"/>
    </row>
    <row r="5750" spans="1:2" x14ac:dyDescent="0.15">
      <c r="A5750" s="1"/>
      <c r="B5750" s="1"/>
    </row>
    <row r="5751" spans="1:2" x14ac:dyDescent="0.15">
      <c r="A5751" s="1"/>
      <c r="B5751" s="1"/>
    </row>
    <row r="5752" spans="1:2" x14ac:dyDescent="0.15">
      <c r="A5752" s="1"/>
      <c r="B5752" s="1"/>
    </row>
    <row r="5753" spans="1:2" x14ac:dyDescent="0.15">
      <c r="A5753" s="1"/>
      <c r="B5753" s="1"/>
    </row>
    <row r="5754" spans="1:2" x14ac:dyDescent="0.15">
      <c r="A5754" s="1"/>
      <c r="B5754" s="1"/>
    </row>
    <row r="5755" spans="1:2" x14ac:dyDescent="0.15">
      <c r="A5755" s="1"/>
      <c r="B5755" s="1"/>
    </row>
    <row r="5756" spans="1:2" x14ac:dyDescent="0.15">
      <c r="A5756" s="1"/>
      <c r="B5756" s="1"/>
    </row>
    <row r="5757" spans="1:2" x14ac:dyDescent="0.15">
      <c r="A5757" s="1"/>
      <c r="B5757" s="1"/>
    </row>
    <row r="5758" spans="1:2" x14ac:dyDescent="0.15">
      <c r="A5758" s="1"/>
      <c r="B5758" s="1"/>
    </row>
    <row r="5759" spans="1:2" x14ac:dyDescent="0.15">
      <c r="A5759" s="1"/>
      <c r="B5759" s="1"/>
    </row>
    <row r="5760" spans="1:2" x14ac:dyDescent="0.15">
      <c r="A5760" s="1"/>
      <c r="B5760" s="1"/>
    </row>
    <row r="5761" spans="1:2" x14ac:dyDescent="0.15">
      <c r="A5761" s="1"/>
      <c r="B5761" s="1"/>
    </row>
    <row r="5762" spans="1:2" x14ac:dyDescent="0.15">
      <c r="A5762" s="1"/>
      <c r="B5762" s="1"/>
    </row>
    <row r="5763" spans="1:2" x14ac:dyDescent="0.15">
      <c r="A5763" s="1"/>
      <c r="B5763" s="1"/>
    </row>
    <row r="5764" spans="1:2" x14ac:dyDescent="0.15">
      <c r="A5764" s="1"/>
      <c r="B5764" s="1"/>
    </row>
    <row r="5765" spans="1:2" x14ac:dyDescent="0.15">
      <c r="A5765" s="1"/>
      <c r="B5765" s="1"/>
    </row>
    <row r="5766" spans="1:2" x14ac:dyDescent="0.15">
      <c r="A5766" s="1"/>
      <c r="B5766" s="1"/>
    </row>
    <row r="5767" spans="1:2" x14ac:dyDescent="0.15">
      <c r="A5767" s="1"/>
      <c r="B5767" s="1"/>
    </row>
    <row r="5768" spans="1:2" x14ac:dyDescent="0.15">
      <c r="A5768" s="1"/>
      <c r="B5768" s="1"/>
    </row>
    <row r="5769" spans="1:2" x14ac:dyDescent="0.15">
      <c r="A5769" s="1"/>
      <c r="B5769" s="1"/>
    </row>
    <row r="5770" spans="1:2" x14ac:dyDescent="0.15">
      <c r="A5770" s="1"/>
      <c r="B5770" s="1"/>
    </row>
    <row r="5771" spans="1:2" x14ac:dyDescent="0.15">
      <c r="A5771" s="1"/>
      <c r="B5771" s="1"/>
    </row>
    <row r="5772" spans="1:2" x14ac:dyDescent="0.15">
      <c r="A5772" s="1"/>
      <c r="B5772" s="1"/>
    </row>
    <row r="5773" spans="1:2" x14ac:dyDescent="0.15">
      <c r="A5773" s="1"/>
      <c r="B5773" s="1"/>
    </row>
    <row r="5774" spans="1:2" x14ac:dyDescent="0.15">
      <c r="A5774" s="1"/>
      <c r="B5774" s="1"/>
    </row>
    <row r="5775" spans="1:2" x14ac:dyDescent="0.15">
      <c r="A5775" s="1"/>
      <c r="B5775" s="1"/>
    </row>
    <row r="5776" spans="1:2" x14ac:dyDescent="0.15">
      <c r="A5776" s="1"/>
      <c r="B5776" s="1"/>
    </row>
    <row r="5777" spans="1:2" x14ac:dyDescent="0.15">
      <c r="A5777" s="1"/>
      <c r="B5777" s="1"/>
    </row>
    <row r="5778" spans="1:2" x14ac:dyDescent="0.15">
      <c r="A5778" s="1"/>
      <c r="B5778" s="1"/>
    </row>
    <row r="5779" spans="1:2" x14ac:dyDescent="0.15">
      <c r="A5779" s="1"/>
      <c r="B5779" s="1"/>
    </row>
    <row r="5780" spans="1:2" x14ac:dyDescent="0.15">
      <c r="A5780" s="1"/>
      <c r="B5780" s="1"/>
    </row>
    <row r="5781" spans="1:2" x14ac:dyDescent="0.15">
      <c r="A5781" s="1"/>
      <c r="B5781" s="1"/>
    </row>
    <row r="5782" spans="1:2" x14ac:dyDescent="0.15">
      <c r="A5782" s="1"/>
      <c r="B5782" s="1"/>
    </row>
    <row r="5783" spans="1:2" x14ac:dyDescent="0.15">
      <c r="A5783" s="1"/>
      <c r="B5783" s="1"/>
    </row>
    <row r="5784" spans="1:2" x14ac:dyDescent="0.15">
      <c r="A5784" s="1"/>
      <c r="B5784" s="1"/>
    </row>
    <row r="5785" spans="1:2" x14ac:dyDescent="0.15">
      <c r="A5785" s="1"/>
      <c r="B5785" s="1"/>
    </row>
    <row r="5786" spans="1:2" x14ac:dyDescent="0.15">
      <c r="A5786" s="1"/>
      <c r="B5786" s="1"/>
    </row>
    <row r="5787" spans="1:2" x14ac:dyDescent="0.15">
      <c r="A5787" s="1"/>
      <c r="B5787" s="1"/>
    </row>
    <row r="5788" spans="1:2" x14ac:dyDescent="0.15">
      <c r="A5788" s="1"/>
      <c r="B5788" s="1"/>
    </row>
    <row r="5789" spans="1:2" x14ac:dyDescent="0.15">
      <c r="A5789" s="1"/>
      <c r="B5789" s="1"/>
    </row>
    <row r="5790" spans="1:2" x14ac:dyDescent="0.15">
      <c r="A5790" s="1"/>
      <c r="B5790" s="1"/>
    </row>
    <row r="5791" spans="1:2" x14ac:dyDescent="0.15">
      <c r="A5791" s="1"/>
      <c r="B5791" s="1"/>
    </row>
    <row r="5792" spans="1:2" x14ac:dyDescent="0.15">
      <c r="A5792" s="1"/>
      <c r="B5792" s="1"/>
    </row>
    <row r="5793" spans="1:2" x14ac:dyDescent="0.15">
      <c r="A5793" s="1"/>
      <c r="B5793" s="1"/>
    </row>
    <row r="5794" spans="1:2" x14ac:dyDescent="0.15">
      <c r="A5794" s="1"/>
      <c r="B5794" s="1"/>
    </row>
    <row r="5795" spans="1:2" x14ac:dyDescent="0.15">
      <c r="A5795" s="1"/>
      <c r="B5795" s="1"/>
    </row>
    <row r="5796" spans="1:2" x14ac:dyDescent="0.15">
      <c r="A5796" s="1"/>
      <c r="B5796" s="1"/>
    </row>
    <row r="5797" spans="1:2" x14ac:dyDescent="0.15">
      <c r="A5797" s="1"/>
      <c r="B5797" s="1"/>
    </row>
    <row r="5798" spans="1:2" x14ac:dyDescent="0.15">
      <c r="A5798" s="1"/>
      <c r="B5798" s="1"/>
    </row>
    <row r="5799" spans="1:2" x14ac:dyDescent="0.15">
      <c r="A5799" s="1"/>
      <c r="B5799" s="1"/>
    </row>
    <row r="5800" spans="1:2" x14ac:dyDescent="0.15">
      <c r="A5800" s="1"/>
      <c r="B5800" s="1"/>
    </row>
    <row r="5801" spans="1:2" x14ac:dyDescent="0.15">
      <c r="A5801" s="1"/>
      <c r="B5801" s="1"/>
    </row>
    <row r="5802" spans="1:2" x14ac:dyDescent="0.15">
      <c r="A5802" s="1"/>
      <c r="B5802" s="1"/>
    </row>
    <row r="5803" spans="1:2" x14ac:dyDescent="0.15">
      <c r="A5803" s="1"/>
      <c r="B5803" s="1"/>
    </row>
    <row r="5804" spans="1:2" x14ac:dyDescent="0.15">
      <c r="A5804" s="1"/>
      <c r="B5804" s="1"/>
    </row>
    <row r="5805" spans="1:2" x14ac:dyDescent="0.15">
      <c r="A5805" s="1"/>
      <c r="B5805" s="1"/>
    </row>
    <row r="5806" spans="1:2" x14ac:dyDescent="0.15">
      <c r="A5806" s="1"/>
      <c r="B5806" s="1"/>
    </row>
    <row r="5807" spans="1:2" x14ac:dyDescent="0.15">
      <c r="A5807" s="1"/>
      <c r="B5807" s="1"/>
    </row>
    <row r="5808" spans="1:2" x14ac:dyDescent="0.15">
      <c r="A5808" s="1"/>
      <c r="B5808" s="1"/>
    </row>
    <row r="5809" spans="1:2" x14ac:dyDescent="0.15">
      <c r="A5809" s="1"/>
      <c r="B5809" s="1"/>
    </row>
    <row r="5810" spans="1:2" x14ac:dyDescent="0.15">
      <c r="A5810" s="1"/>
      <c r="B5810" s="1"/>
    </row>
    <row r="5811" spans="1:2" x14ac:dyDescent="0.15">
      <c r="A5811" s="1"/>
      <c r="B5811" s="1"/>
    </row>
    <row r="5812" spans="1:2" x14ac:dyDescent="0.15">
      <c r="A5812" s="1"/>
      <c r="B5812" s="1"/>
    </row>
    <row r="5813" spans="1:2" x14ac:dyDescent="0.15">
      <c r="A5813" s="1"/>
      <c r="B5813" s="1"/>
    </row>
    <row r="5814" spans="1:2" x14ac:dyDescent="0.15">
      <c r="A5814" s="1"/>
      <c r="B5814" s="1"/>
    </row>
    <row r="5815" spans="1:2" x14ac:dyDescent="0.15">
      <c r="A5815" s="1"/>
      <c r="B5815" s="1"/>
    </row>
    <row r="5816" spans="1:2" x14ac:dyDescent="0.15">
      <c r="A5816" s="1"/>
      <c r="B5816" s="1"/>
    </row>
    <row r="5817" spans="1:2" x14ac:dyDescent="0.15">
      <c r="A5817" s="1"/>
      <c r="B5817" s="1"/>
    </row>
    <row r="5818" spans="1:2" x14ac:dyDescent="0.15">
      <c r="A5818" s="1"/>
      <c r="B5818" s="1"/>
    </row>
    <row r="5819" spans="1:2" x14ac:dyDescent="0.15">
      <c r="A5819" s="1"/>
      <c r="B5819" s="1"/>
    </row>
    <row r="5820" spans="1:2" x14ac:dyDescent="0.15">
      <c r="A5820" s="1"/>
      <c r="B5820" s="1"/>
    </row>
    <row r="5821" spans="1:2" x14ac:dyDescent="0.15">
      <c r="A5821" s="1"/>
      <c r="B5821" s="1"/>
    </row>
    <row r="5822" spans="1:2" x14ac:dyDescent="0.15">
      <c r="A5822" s="1"/>
      <c r="B5822" s="1"/>
    </row>
    <row r="5823" spans="1:2" x14ac:dyDescent="0.15">
      <c r="A5823" s="1"/>
      <c r="B5823" s="1"/>
    </row>
    <row r="5824" spans="1:2" x14ac:dyDescent="0.15">
      <c r="A5824" s="1"/>
      <c r="B5824" s="1"/>
    </row>
    <row r="5825" spans="1:2" x14ac:dyDescent="0.15">
      <c r="A5825" s="1"/>
      <c r="B5825" s="1"/>
    </row>
    <row r="5826" spans="1:2" x14ac:dyDescent="0.15">
      <c r="A5826" s="1"/>
      <c r="B5826" s="1"/>
    </row>
    <row r="5827" spans="1:2" x14ac:dyDescent="0.15">
      <c r="A5827" s="1"/>
      <c r="B5827" s="1"/>
    </row>
    <row r="5828" spans="1:2" x14ac:dyDescent="0.15">
      <c r="A5828" s="1"/>
      <c r="B5828" s="1"/>
    </row>
    <row r="5829" spans="1:2" x14ac:dyDescent="0.15">
      <c r="A5829" s="1"/>
      <c r="B5829" s="1"/>
    </row>
    <row r="5830" spans="1:2" x14ac:dyDescent="0.15">
      <c r="A5830" s="1"/>
      <c r="B5830" s="1"/>
    </row>
    <row r="5831" spans="1:2" x14ac:dyDescent="0.15">
      <c r="A5831" s="1"/>
      <c r="B5831" s="1"/>
    </row>
    <row r="5832" spans="1:2" x14ac:dyDescent="0.15">
      <c r="A5832" s="1"/>
      <c r="B5832" s="1"/>
    </row>
    <row r="5833" spans="1:2" x14ac:dyDescent="0.15">
      <c r="A5833" s="1"/>
      <c r="B5833" s="1"/>
    </row>
    <row r="5834" spans="1:2" x14ac:dyDescent="0.15">
      <c r="A5834" s="1"/>
      <c r="B5834" s="1"/>
    </row>
    <row r="5835" spans="1:2" x14ac:dyDescent="0.15">
      <c r="A5835" s="1"/>
      <c r="B5835" s="1"/>
    </row>
    <row r="5836" spans="1:2" x14ac:dyDescent="0.15">
      <c r="A5836" s="1"/>
      <c r="B5836" s="1"/>
    </row>
    <row r="5837" spans="1:2" x14ac:dyDescent="0.15">
      <c r="A5837" s="1"/>
      <c r="B5837" s="1"/>
    </row>
    <row r="5838" spans="1:2" x14ac:dyDescent="0.15">
      <c r="A5838" s="1"/>
      <c r="B5838" s="1"/>
    </row>
    <row r="5839" spans="1:2" x14ac:dyDescent="0.15">
      <c r="A5839" s="1"/>
      <c r="B5839" s="1"/>
    </row>
    <row r="5840" spans="1:2" x14ac:dyDescent="0.15">
      <c r="A5840" s="1"/>
      <c r="B5840" s="1"/>
    </row>
    <row r="5841" spans="1:2" x14ac:dyDescent="0.15">
      <c r="A5841" s="1"/>
      <c r="B5841" s="1"/>
    </row>
    <row r="5842" spans="1:2" x14ac:dyDescent="0.15">
      <c r="A5842" s="1"/>
      <c r="B5842" s="1"/>
    </row>
    <row r="5843" spans="1:2" x14ac:dyDescent="0.15">
      <c r="A5843" s="1"/>
      <c r="B5843" s="1"/>
    </row>
    <row r="5844" spans="1:2" x14ac:dyDescent="0.15">
      <c r="A5844" s="1"/>
      <c r="B5844" s="1"/>
    </row>
    <row r="5845" spans="1:2" x14ac:dyDescent="0.15">
      <c r="A5845" s="1"/>
      <c r="B5845" s="1"/>
    </row>
    <row r="5846" spans="1:2" x14ac:dyDescent="0.15">
      <c r="A5846" s="1"/>
      <c r="B5846" s="1"/>
    </row>
    <row r="5847" spans="1:2" x14ac:dyDescent="0.15">
      <c r="A5847" s="1"/>
      <c r="B5847" s="1"/>
    </row>
    <row r="5848" spans="1:2" x14ac:dyDescent="0.15">
      <c r="A5848" s="1"/>
      <c r="B5848" s="1"/>
    </row>
    <row r="5849" spans="1:2" x14ac:dyDescent="0.15">
      <c r="A5849" s="1"/>
      <c r="B5849" s="1"/>
    </row>
    <row r="5850" spans="1:2" x14ac:dyDescent="0.15">
      <c r="A5850" s="1"/>
      <c r="B5850" s="1"/>
    </row>
    <row r="5851" spans="1:2" x14ac:dyDescent="0.15">
      <c r="A5851" s="1"/>
      <c r="B5851" s="1"/>
    </row>
    <row r="5852" spans="1:2" x14ac:dyDescent="0.15">
      <c r="A5852" s="1"/>
      <c r="B5852" s="1"/>
    </row>
    <row r="5853" spans="1:2" x14ac:dyDescent="0.15">
      <c r="A5853" s="1"/>
      <c r="B5853" s="1"/>
    </row>
    <row r="5854" spans="1:2" x14ac:dyDescent="0.15">
      <c r="A5854" s="1"/>
      <c r="B5854" s="1"/>
    </row>
    <row r="5855" spans="1:2" x14ac:dyDescent="0.15">
      <c r="A5855" s="1"/>
      <c r="B5855" s="1"/>
    </row>
    <row r="5856" spans="1:2" x14ac:dyDescent="0.15">
      <c r="A5856" s="1"/>
      <c r="B5856" s="1"/>
    </row>
    <row r="5857" spans="1:2" x14ac:dyDescent="0.15">
      <c r="A5857" s="1"/>
      <c r="B5857" s="1"/>
    </row>
    <row r="5858" spans="1:2" x14ac:dyDescent="0.15">
      <c r="A5858" s="1"/>
      <c r="B5858" s="1"/>
    </row>
    <row r="5859" spans="1:2" x14ac:dyDescent="0.15">
      <c r="A5859" s="1"/>
      <c r="B5859" s="1"/>
    </row>
    <row r="5860" spans="1:2" x14ac:dyDescent="0.15">
      <c r="A5860" s="1"/>
      <c r="B5860" s="1"/>
    </row>
    <row r="5861" spans="1:2" x14ac:dyDescent="0.15">
      <c r="A5861" s="1"/>
      <c r="B5861" s="1"/>
    </row>
    <row r="5862" spans="1:2" x14ac:dyDescent="0.15">
      <c r="A5862" s="1"/>
      <c r="B5862" s="1"/>
    </row>
    <row r="5863" spans="1:2" x14ac:dyDescent="0.15">
      <c r="A5863" s="1"/>
      <c r="B5863" s="1"/>
    </row>
    <row r="5864" spans="1:2" x14ac:dyDescent="0.15">
      <c r="A5864" s="1"/>
      <c r="B5864" s="1"/>
    </row>
    <row r="5865" spans="1:2" x14ac:dyDescent="0.15">
      <c r="A5865" s="1"/>
      <c r="B5865" s="1"/>
    </row>
    <row r="5866" spans="1:2" x14ac:dyDescent="0.15">
      <c r="A5866" s="1"/>
      <c r="B5866" s="1"/>
    </row>
    <row r="5867" spans="1:2" x14ac:dyDescent="0.15">
      <c r="A5867" s="1"/>
      <c r="B5867" s="1"/>
    </row>
    <row r="5868" spans="1:2" x14ac:dyDescent="0.15">
      <c r="A5868" s="1"/>
      <c r="B5868" s="1"/>
    </row>
    <row r="5869" spans="1:2" x14ac:dyDescent="0.15">
      <c r="A5869" s="1"/>
      <c r="B5869" s="1"/>
    </row>
    <row r="5870" spans="1:2" x14ac:dyDescent="0.15">
      <c r="A5870" s="1"/>
      <c r="B5870" s="1"/>
    </row>
    <row r="5871" spans="1:2" x14ac:dyDescent="0.15">
      <c r="A5871" s="1"/>
      <c r="B5871" s="1"/>
    </row>
    <row r="5872" spans="1:2" x14ac:dyDescent="0.15">
      <c r="A5872" s="1"/>
      <c r="B5872" s="1"/>
    </row>
    <row r="5873" spans="1:2" x14ac:dyDescent="0.15">
      <c r="A5873" s="1"/>
      <c r="B5873" s="1"/>
    </row>
    <row r="5874" spans="1:2" x14ac:dyDescent="0.15">
      <c r="A5874" s="1"/>
      <c r="B5874" s="1"/>
    </row>
    <row r="5875" spans="1:2" x14ac:dyDescent="0.15">
      <c r="A5875" s="1"/>
      <c r="B5875" s="1"/>
    </row>
    <row r="5876" spans="1:2" x14ac:dyDescent="0.15">
      <c r="A5876" s="1"/>
      <c r="B5876" s="1"/>
    </row>
    <row r="5877" spans="1:2" x14ac:dyDescent="0.15">
      <c r="A5877" s="1"/>
      <c r="B5877" s="1"/>
    </row>
    <row r="5878" spans="1:2" x14ac:dyDescent="0.15">
      <c r="A5878" s="1"/>
      <c r="B5878" s="1"/>
    </row>
    <row r="5879" spans="1:2" x14ac:dyDescent="0.15">
      <c r="A5879" s="1"/>
      <c r="B5879" s="1"/>
    </row>
    <row r="5880" spans="1:2" x14ac:dyDescent="0.15">
      <c r="A5880" s="1"/>
      <c r="B5880" s="1"/>
    </row>
    <row r="5881" spans="1:2" x14ac:dyDescent="0.15">
      <c r="A5881" s="1"/>
      <c r="B5881" s="1"/>
    </row>
    <row r="5882" spans="1:2" x14ac:dyDescent="0.15">
      <c r="A5882" s="1"/>
      <c r="B5882" s="1"/>
    </row>
    <row r="5883" spans="1:2" x14ac:dyDescent="0.15">
      <c r="A5883" s="1"/>
      <c r="B5883" s="1"/>
    </row>
    <row r="5884" spans="1:2" x14ac:dyDescent="0.15">
      <c r="A5884" s="1"/>
      <c r="B5884" s="1"/>
    </row>
    <row r="5885" spans="1:2" x14ac:dyDescent="0.15">
      <c r="A5885" s="1"/>
      <c r="B5885" s="1"/>
    </row>
    <row r="5886" spans="1:2" x14ac:dyDescent="0.15">
      <c r="A5886" s="1"/>
      <c r="B5886" s="1"/>
    </row>
    <row r="5887" spans="1:2" x14ac:dyDescent="0.15">
      <c r="A5887" s="1"/>
      <c r="B5887" s="1"/>
    </row>
    <row r="5888" spans="1:2" x14ac:dyDescent="0.15">
      <c r="A5888" s="1"/>
      <c r="B5888" s="1"/>
    </row>
    <row r="5889" spans="1:2" x14ac:dyDescent="0.15">
      <c r="A5889" s="1"/>
      <c r="B5889" s="1"/>
    </row>
    <row r="5890" spans="1:2" x14ac:dyDescent="0.15">
      <c r="A5890" s="1"/>
      <c r="B5890" s="1"/>
    </row>
    <row r="5891" spans="1:2" x14ac:dyDescent="0.15">
      <c r="A5891" s="1"/>
      <c r="B5891" s="1"/>
    </row>
    <row r="5892" spans="1:2" x14ac:dyDescent="0.15">
      <c r="A5892" s="1"/>
      <c r="B5892" s="1"/>
    </row>
    <row r="5893" spans="1:2" x14ac:dyDescent="0.15">
      <c r="A5893" s="1"/>
      <c r="B5893" s="1"/>
    </row>
    <row r="5894" spans="1:2" x14ac:dyDescent="0.15">
      <c r="A5894" s="1"/>
      <c r="B5894" s="1"/>
    </row>
    <row r="5895" spans="1:2" x14ac:dyDescent="0.15">
      <c r="A5895" s="1"/>
      <c r="B5895" s="1"/>
    </row>
    <row r="5896" spans="1:2" x14ac:dyDescent="0.15">
      <c r="A5896" s="1"/>
      <c r="B5896" s="1"/>
    </row>
    <row r="5897" spans="1:2" x14ac:dyDescent="0.15">
      <c r="A5897" s="1"/>
      <c r="B5897" s="1"/>
    </row>
    <row r="5898" spans="1:2" x14ac:dyDescent="0.15">
      <c r="A5898" s="1"/>
      <c r="B5898" s="1"/>
    </row>
    <row r="5899" spans="1:2" x14ac:dyDescent="0.15">
      <c r="A5899" s="1"/>
      <c r="B5899" s="1"/>
    </row>
    <row r="5900" spans="1:2" x14ac:dyDescent="0.15">
      <c r="A5900" s="1"/>
      <c r="B5900" s="1"/>
    </row>
    <row r="5901" spans="1:2" x14ac:dyDescent="0.15">
      <c r="A5901" s="1"/>
      <c r="B5901" s="1"/>
    </row>
    <row r="5902" spans="1:2" x14ac:dyDescent="0.15">
      <c r="A5902" s="1"/>
      <c r="B5902" s="1"/>
    </row>
    <row r="5903" spans="1:2" x14ac:dyDescent="0.15">
      <c r="A5903" s="1"/>
      <c r="B5903" s="1"/>
    </row>
    <row r="5904" spans="1:2" x14ac:dyDescent="0.15">
      <c r="A5904" s="1"/>
      <c r="B5904" s="1"/>
    </row>
    <row r="5905" spans="1:2" x14ac:dyDescent="0.15">
      <c r="A5905" s="1"/>
      <c r="B5905" s="1"/>
    </row>
    <row r="5906" spans="1:2" x14ac:dyDescent="0.15">
      <c r="A5906" s="1"/>
      <c r="B5906" s="1"/>
    </row>
    <row r="5907" spans="1:2" x14ac:dyDescent="0.15">
      <c r="A5907" s="1"/>
      <c r="B5907" s="1"/>
    </row>
    <row r="5908" spans="1:2" x14ac:dyDescent="0.15">
      <c r="A5908" s="1"/>
      <c r="B5908" s="1"/>
    </row>
    <row r="5909" spans="1:2" x14ac:dyDescent="0.15">
      <c r="A5909" s="1"/>
      <c r="B5909" s="1"/>
    </row>
    <row r="5910" spans="1:2" x14ac:dyDescent="0.15">
      <c r="A5910" s="1"/>
      <c r="B5910" s="1"/>
    </row>
    <row r="5911" spans="1:2" x14ac:dyDescent="0.15">
      <c r="A5911" s="1"/>
      <c r="B5911" s="1"/>
    </row>
    <row r="5912" spans="1:2" x14ac:dyDescent="0.15">
      <c r="A5912" s="1"/>
      <c r="B5912" s="1"/>
    </row>
    <row r="5913" spans="1:2" x14ac:dyDescent="0.15">
      <c r="A5913" s="1"/>
      <c r="B5913" s="1"/>
    </row>
    <row r="5914" spans="1:2" x14ac:dyDescent="0.15">
      <c r="A5914" s="1"/>
      <c r="B5914" s="1"/>
    </row>
    <row r="5915" spans="1:2" x14ac:dyDescent="0.15">
      <c r="A5915" s="1"/>
      <c r="B5915" s="1"/>
    </row>
    <row r="5916" spans="1:2" x14ac:dyDescent="0.15">
      <c r="A5916" s="1"/>
      <c r="B5916" s="1"/>
    </row>
    <row r="5917" spans="1:2" x14ac:dyDescent="0.15">
      <c r="A5917" s="1"/>
      <c r="B5917" s="1"/>
    </row>
    <row r="5918" spans="1:2" x14ac:dyDescent="0.15">
      <c r="A5918" s="1"/>
      <c r="B5918" s="1"/>
    </row>
    <row r="5919" spans="1:2" x14ac:dyDescent="0.15">
      <c r="A5919" s="1"/>
      <c r="B5919" s="1"/>
    </row>
    <row r="5920" spans="1:2" x14ac:dyDescent="0.15">
      <c r="A5920" s="1"/>
      <c r="B5920" s="1"/>
    </row>
    <row r="5921" spans="1:2" x14ac:dyDescent="0.15">
      <c r="A5921" s="1"/>
      <c r="B5921" s="1"/>
    </row>
    <row r="5922" spans="1:2" x14ac:dyDescent="0.15">
      <c r="A5922" s="1"/>
      <c r="B5922" s="1"/>
    </row>
    <row r="5923" spans="1:2" x14ac:dyDescent="0.15">
      <c r="A5923" s="1"/>
      <c r="B5923" s="1"/>
    </row>
    <row r="5924" spans="1:2" x14ac:dyDescent="0.15">
      <c r="A5924" s="1"/>
      <c r="B5924" s="1"/>
    </row>
    <row r="5925" spans="1:2" x14ac:dyDescent="0.15">
      <c r="A5925" s="1"/>
      <c r="B5925" s="1"/>
    </row>
    <row r="5926" spans="1:2" x14ac:dyDescent="0.15">
      <c r="A5926" s="1"/>
      <c r="B5926" s="1"/>
    </row>
    <row r="5927" spans="1:2" x14ac:dyDescent="0.15">
      <c r="A5927" s="1"/>
      <c r="B5927" s="1"/>
    </row>
    <row r="5928" spans="1:2" x14ac:dyDescent="0.15">
      <c r="A5928" s="1"/>
      <c r="B5928" s="1"/>
    </row>
    <row r="5929" spans="1:2" x14ac:dyDescent="0.15">
      <c r="A5929" s="1"/>
      <c r="B5929" s="1"/>
    </row>
    <row r="5930" spans="1:2" x14ac:dyDescent="0.15">
      <c r="A5930" s="1"/>
      <c r="B5930" s="1"/>
    </row>
    <row r="5931" spans="1:2" x14ac:dyDescent="0.15">
      <c r="A5931" s="1"/>
      <c r="B5931" s="1"/>
    </row>
    <row r="5932" spans="1:2" x14ac:dyDescent="0.15">
      <c r="A5932" s="1"/>
      <c r="B5932" s="1"/>
    </row>
    <row r="5933" spans="1:2" x14ac:dyDescent="0.15">
      <c r="A5933" s="1"/>
      <c r="B5933" s="1"/>
    </row>
    <row r="5934" spans="1:2" x14ac:dyDescent="0.15">
      <c r="A5934" s="1"/>
      <c r="B5934" s="1"/>
    </row>
    <row r="5935" spans="1:2" x14ac:dyDescent="0.15">
      <c r="A5935" s="1"/>
      <c r="B5935" s="1"/>
    </row>
    <row r="5936" spans="1:2" x14ac:dyDescent="0.15">
      <c r="A5936" s="1"/>
      <c r="B5936" s="1"/>
    </row>
    <row r="5937" spans="1:2" x14ac:dyDescent="0.15">
      <c r="A5937" s="1"/>
      <c r="B5937" s="1"/>
    </row>
    <row r="5938" spans="1:2" x14ac:dyDescent="0.15">
      <c r="A5938" s="1"/>
      <c r="B5938" s="1"/>
    </row>
    <row r="5939" spans="1:2" x14ac:dyDescent="0.15">
      <c r="A5939" s="1"/>
      <c r="B5939" s="1"/>
    </row>
    <row r="5940" spans="1:2" x14ac:dyDescent="0.15">
      <c r="A5940" s="1"/>
      <c r="B5940" s="1"/>
    </row>
    <row r="5941" spans="1:2" x14ac:dyDescent="0.15">
      <c r="A5941" s="1"/>
      <c r="B5941" s="1"/>
    </row>
    <row r="5942" spans="1:2" x14ac:dyDescent="0.15">
      <c r="A5942" s="1"/>
      <c r="B5942" s="1"/>
    </row>
    <row r="5943" spans="1:2" x14ac:dyDescent="0.15">
      <c r="A5943" s="1"/>
      <c r="B5943" s="1"/>
    </row>
    <row r="5944" spans="1:2" x14ac:dyDescent="0.15">
      <c r="A5944" s="1"/>
      <c r="B5944" s="1"/>
    </row>
    <row r="5945" spans="1:2" x14ac:dyDescent="0.15">
      <c r="A5945" s="1"/>
      <c r="B5945" s="1"/>
    </row>
    <row r="5946" spans="1:2" x14ac:dyDescent="0.15">
      <c r="A5946" s="1"/>
      <c r="B5946" s="1"/>
    </row>
    <row r="5947" spans="1:2" x14ac:dyDescent="0.15">
      <c r="A5947" s="1"/>
      <c r="B5947" s="1"/>
    </row>
    <row r="5948" spans="1:2" x14ac:dyDescent="0.15">
      <c r="A5948" s="1"/>
      <c r="B5948" s="1"/>
    </row>
    <row r="5949" spans="1:2" x14ac:dyDescent="0.15">
      <c r="A5949" s="1"/>
      <c r="B5949" s="1"/>
    </row>
    <row r="5950" spans="1:2" x14ac:dyDescent="0.15">
      <c r="A5950" s="1"/>
      <c r="B5950" s="1"/>
    </row>
    <row r="5951" spans="1:2" x14ac:dyDescent="0.15">
      <c r="A5951" s="1"/>
      <c r="B5951" s="1"/>
    </row>
    <row r="5952" spans="1:2" x14ac:dyDescent="0.15">
      <c r="A5952" s="1"/>
      <c r="B5952" s="1"/>
    </row>
    <row r="5953" spans="1:2" x14ac:dyDescent="0.15">
      <c r="A5953" s="1"/>
      <c r="B5953" s="1"/>
    </row>
    <row r="5954" spans="1:2" x14ac:dyDescent="0.15">
      <c r="A5954" s="1"/>
      <c r="B5954" s="1"/>
    </row>
    <row r="5955" spans="1:2" x14ac:dyDescent="0.15">
      <c r="A5955" s="1"/>
      <c r="B5955" s="1"/>
    </row>
    <row r="5956" spans="1:2" x14ac:dyDescent="0.15">
      <c r="A5956" s="1"/>
      <c r="B5956" s="1"/>
    </row>
    <row r="5957" spans="1:2" x14ac:dyDescent="0.15">
      <c r="A5957" s="1"/>
      <c r="B5957" s="1"/>
    </row>
    <row r="5958" spans="1:2" x14ac:dyDescent="0.15">
      <c r="A5958" s="1"/>
      <c r="B5958" s="1"/>
    </row>
    <row r="5959" spans="1:2" x14ac:dyDescent="0.15">
      <c r="A5959" s="1"/>
      <c r="B5959" s="1"/>
    </row>
    <row r="5960" spans="1:2" x14ac:dyDescent="0.15">
      <c r="A5960" s="1"/>
      <c r="B5960" s="1"/>
    </row>
    <row r="5961" spans="1:2" x14ac:dyDescent="0.15">
      <c r="A5961" s="1"/>
      <c r="B5961" s="1"/>
    </row>
    <row r="5962" spans="1:2" x14ac:dyDescent="0.15">
      <c r="A5962" s="1"/>
      <c r="B5962" s="1"/>
    </row>
    <row r="5963" spans="1:2" x14ac:dyDescent="0.15">
      <c r="A5963" s="1"/>
      <c r="B5963" s="1"/>
    </row>
    <row r="5964" spans="1:2" x14ac:dyDescent="0.15">
      <c r="A5964" s="1"/>
      <c r="B5964" s="1"/>
    </row>
    <row r="5965" spans="1:2" x14ac:dyDescent="0.15">
      <c r="A5965" s="1"/>
      <c r="B5965" s="1"/>
    </row>
    <row r="5966" spans="1:2" x14ac:dyDescent="0.15">
      <c r="A5966" s="1"/>
      <c r="B5966" s="1"/>
    </row>
    <row r="5967" spans="1:2" x14ac:dyDescent="0.15">
      <c r="A5967" s="1"/>
      <c r="B5967" s="1"/>
    </row>
    <row r="5968" spans="1:2" x14ac:dyDescent="0.15">
      <c r="A5968" s="1"/>
      <c r="B5968" s="1"/>
    </row>
    <row r="5969" spans="1:2" x14ac:dyDescent="0.15">
      <c r="A5969" s="1"/>
      <c r="B5969" s="1"/>
    </row>
    <row r="5970" spans="1:2" x14ac:dyDescent="0.15">
      <c r="A5970" s="1"/>
      <c r="B5970" s="1"/>
    </row>
    <row r="5971" spans="1:2" x14ac:dyDescent="0.15">
      <c r="A5971" s="1"/>
      <c r="B5971" s="1"/>
    </row>
    <row r="5972" spans="1:2" x14ac:dyDescent="0.15">
      <c r="A5972" s="1"/>
      <c r="B5972" s="1"/>
    </row>
    <row r="5973" spans="1:2" x14ac:dyDescent="0.15">
      <c r="A5973" s="1"/>
      <c r="B5973" s="1"/>
    </row>
    <row r="5974" spans="1:2" x14ac:dyDescent="0.15">
      <c r="A5974" s="1"/>
      <c r="B5974" s="1"/>
    </row>
    <row r="5975" spans="1:2" x14ac:dyDescent="0.15">
      <c r="A5975" s="1"/>
      <c r="B5975" s="1"/>
    </row>
    <row r="5976" spans="1:2" x14ac:dyDescent="0.15">
      <c r="A5976" s="1"/>
      <c r="B5976" s="1"/>
    </row>
    <row r="5977" spans="1:2" x14ac:dyDescent="0.15">
      <c r="A5977" s="1"/>
      <c r="B5977" s="1"/>
    </row>
    <row r="5978" spans="1:2" x14ac:dyDescent="0.15">
      <c r="A5978" s="1"/>
      <c r="B5978" s="1"/>
    </row>
    <row r="5979" spans="1:2" x14ac:dyDescent="0.15">
      <c r="A5979" s="1"/>
      <c r="B5979" s="1"/>
    </row>
    <row r="5980" spans="1:2" x14ac:dyDescent="0.15">
      <c r="A5980" s="1"/>
      <c r="B5980" s="1"/>
    </row>
    <row r="5981" spans="1:2" x14ac:dyDescent="0.15">
      <c r="A5981" s="1"/>
      <c r="B5981" s="1"/>
    </row>
    <row r="5982" spans="1:2" x14ac:dyDescent="0.15">
      <c r="A5982" s="1"/>
      <c r="B5982" s="1"/>
    </row>
    <row r="5983" spans="1:2" x14ac:dyDescent="0.15">
      <c r="A5983" s="1"/>
      <c r="B5983" s="1"/>
    </row>
    <row r="5984" spans="1:2" x14ac:dyDescent="0.15">
      <c r="A5984" s="1"/>
      <c r="B5984" s="1"/>
    </row>
    <row r="5985" spans="1:2" x14ac:dyDescent="0.15">
      <c r="A5985" s="1"/>
      <c r="B5985" s="1"/>
    </row>
    <row r="5986" spans="1:2" x14ac:dyDescent="0.15">
      <c r="A5986" s="1"/>
      <c r="B5986" s="1"/>
    </row>
    <row r="5987" spans="1:2" x14ac:dyDescent="0.15">
      <c r="A5987" s="1"/>
      <c r="B5987" s="1"/>
    </row>
    <row r="5988" spans="1:2" x14ac:dyDescent="0.15">
      <c r="A5988" s="1"/>
      <c r="B5988" s="1"/>
    </row>
    <row r="5989" spans="1:2" x14ac:dyDescent="0.15">
      <c r="A5989" s="1"/>
      <c r="B5989" s="1"/>
    </row>
    <row r="5990" spans="1:2" x14ac:dyDescent="0.15">
      <c r="A5990" s="1"/>
      <c r="B5990" s="1"/>
    </row>
    <row r="5991" spans="1:2" x14ac:dyDescent="0.15">
      <c r="A5991" s="1"/>
      <c r="B5991" s="1"/>
    </row>
    <row r="5992" spans="1:2" x14ac:dyDescent="0.15">
      <c r="A5992" s="1"/>
      <c r="B5992" s="1"/>
    </row>
    <row r="5993" spans="1:2" x14ac:dyDescent="0.15">
      <c r="A5993" s="1"/>
      <c r="B5993" s="1"/>
    </row>
    <row r="5994" spans="1:2" x14ac:dyDescent="0.15">
      <c r="A5994" s="1"/>
      <c r="B5994" s="1"/>
    </row>
    <row r="5995" spans="1:2" x14ac:dyDescent="0.15">
      <c r="A5995" s="1"/>
      <c r="B5995" s="1"/>
    </row>
    <row r="5996" spans="1:2" x14ac:dyDescent="0.15">
      <c r="A5996" s="1"/>
      <c r="B5996" s="1"/>
    </row>
    <row r="5997" spans="1:2" x14ac:dyDescent="0.15">
      <c r="A5997" s="1"/>
      <c r="B5997" s="1"/>
    </row>
    <row r="5998" spans="1:2" x14ac:dyDescent="0.15">
      <c r="A5998" s="1"/>
      <c r="B5998" s="1"/>
    </row>
    <row r="5999" spans="1:2" x14ac:dyDescent="0.15">
      <c r="A5999" s="1"/>
      <c r="B5999" s="1"/>
    </row>
    <row r="6000" spans="1:2" x14ac:dyDescent="0.15">
      <c r="A6000" s="1"/>
      <c r="B6000" s="1"/>
    </row>
    <row r="6001" spans="1:2" x14ac:dyDescent="0.15">
      <c r="A6001" s="1"/>
      <c r="B6001" s="1"/>
    </row>
    <row r="6002" spans="1:2" x14ac:dyDescent="0.15">
      <c r="A6002" s="1"/>
      <c r="B6002" s="1"/>
    </row>
    <row r="6003" spans="1:2" x14ac:dyDescent="0.15">
      <c r="A6003" s="1"/>
      <c r="B6003" s="1"/>
    </row>
    <row r="6004" spans="1:2" x14ac:dyDescent="0.15">
      <c r="A6004" s="1"/>
      <c r="B6004" s="1"/>
    </row>
    <row r="6005" spans="1:2" x14ac:dyDescent="0.15">
      <c r="A6005" s="1"/>
      <c r="B6005" s="1"/>
    </row>
    <row r="6006" spans="1:2" x14ac:dyDescent="0.15">
      <c r="A6006" s="1"/>
      <c r="B6006" s="1"/>
    </row>
    <row r="6007" spans="1:2" x14ac:dyDescent="0.15">
      <c r="A6007" s="1"/>
      <c r="B6007" s="1"/>
    </row>
    <row r="6008" spans="1:2" x14ac:dyDescent="0.15">
      <c r="A6008" s="1"/>
      <c r="B6008" s="1"/>
    </row>
    <row r="6009" spans="1:2" x14ac:dyDescent="0.15">
      <c r="A6009" s="1"/>
      <c r="B6009" s="1"/>
    </row>
    <row r="6010" spans="1:2" x14ac:dyDescent="0.15">
      <c r="A6010" s="1"/>
      <c r="B6010" s="1"/>
    </row>
    <row r="6011" spans="1:2" x14ac:dyDescent="0.15">
      <c r="A6011" s="1"/>
      <c r="B6011" s="1"/>
    </row>
    <row r="6012" spans="1:2" x14ac:dyDescent="0.15">
      <c r="A6012" s="1"/>
      <c r="B6012" s="1"/>
    </row>
    <row r="6013" spans="1:2" x14ac:dyDescent="0.15">
      <c r="A6013" s="1"/>
      <c r="B6013" s="1"/>
    </row>
    <row r="6014" spans="1:2" x14ac:dyDescent="0.15">
      <c r="A6014" s="1"/>
      <c r="B6014" s="1"/>
    </row>
    <row r="6015" spans="1:2" x14ac:dyDescent="0.15">
      <c r="A6015" s="1"/>
      <c r="B6015" s="1"/>
    </row>
    <row r="6016" spans="1:2" x14ac:dyDescent="0.15">
      <c r="A6016" s="1"/>
      <c r="B6016" s="1"/>
    </row>
    <row r="6017" spans="1:2" x14ac:dyDescent="0.15">
      <c r="A6017" s="1"/>
      <c r="B6017" s="1"/>
    </row>
    <row r="6018" spans="1:2" x14ac:dyDescent="0.15">
      <c r="A6018" s="1"/>
      <c r="B6018" s="1"/>
    </row>
    <row r="6019" spans="1:2" x14ac:dyDescent="0.15">
      <c r="A6019" s="1"/>
      <c r="B6019" s="1"/>
    </row>
    <row r="6020" spans="1:2" x14ac:dyDescent="0.15">
      <c r="A6020" s="1"/>
      <c r="B6020" s="1"/>
    </row>
    <row r="6021" spans="1:2" x14ac:dyDescent="0.15">
      <c r="A6021" s="1"/>
      <c r="B6021" s="1"/>
    </row>
    <row r="6022" spans="1:2" x14ac:dyDescent="0.15">
      <c r="A6022" s="1"/>
      <c r="B6022" s="1"/>
    </row>
    <row r="6023" spans="1:2" x14ac:dyDescent="0.15">
      <c r="A6023" s="1"/>
      <c r="B6023" s="1"/>
    </row>
    <row r="6024" spans="1:2" x14ac:dyDescent="0.15">
      <c r="A6024" s="1"/>
      <c r="B6024" s="1"/>
    </row>
    <row r="6025" spans="1:2" x14ac:dyDescent="0.15">
      <c r="A6025" s="1"/>
      <c r="B6025" s="1"/>
    </row>
    <row r="6026" spans="1:2" x14ac:dyDescent="0.15">
      <c r="A6026" s="1"/>
      <c r="B6026" s="1"/>
    </row>
    <row r="6027" spans="1:2" x14ac:dyDescent="0.15">
      <c r="A6027" s="1"/>
      <c r="B6027" s="1"/>
    </row>
    <row r="6028" spans="1:2" x14ac:dyDescent="0.15">
      <c r="A6028" s="1"/>
      <c r="B6028" s="1"/>
    </row>
    <row r="6029" spans="1:2" x14ac:dyDescent="0.15">
      <c r="A6029" s="1"/>
      <c r="B6029" s="1"/>
    </row>
    <row r="6030" spans="1:2" x14ac:dyDescent="0.15">
      <c r="A6030" s="1"/>
      <c r="B6030" s="1"/>
    </row>
    <row r="6031" spans="1:2" x14ac:dyDescent="0.15">
      <c r="A6031" s="1"/>
      <c r="B6031" s="1"/>
    </row>
    <row r="6032" spans="1:2" x14ac:dyDescent="0.15">
      <c r="A6032" s="1"/>
      <c r="B6032" s="1"/>
    </row>
    <row r="6033" spans="1:2" x14ac:dyDescent="0.15">
      <c r="A6033" s="1"/>
      <c r="B6033" s="1"/>
    </row>
    <row r="6034" spans="1:2" x14ac:dyDescent="0.15">
      <c r="A6034" s="1"/>
      <c r="B6034" s="1"/>
    </row>
    <row r="6035" spans="1:2" x14ac:dyDescent="0.15">
      <c r="A6035" s="1"/>
      <c r="B6035" s="1"/>
    </row>
    <row r="6036" spans="1:2" x14ac:dyDescent="0.15">
      <c r="A6036" s="1"/>
      <c r="B6036" s="1"/>
    </row>
    <row r="6037" spans="1:2" x14ac:dyDescent="0.15">
      <c r="A6037" s="1"/>
      <c r="B6037" s="1"/>
    </row>
    <row r="6038" spans="1:2" x14ac:dyDescent="0.15">
      <c r="A6038" s="1"/>
      <c r="B6038" s="1"/>
    </row>
    <row r="6039" spans="1:2" x14ac:dyDescent="0.15">
      <c r="A6039" s="1"/>
      <c r="B6039" s="1"/>
    </row>
    <row r="6040" spans="1:2" x14ac:dyDescent="0.15">
      <c r="A6040" s="1"/>
      <c r="B6040" s="1"/>
    </row>
    <row r="6041" spans="1:2" x14ac:dyDescent="0.15">
      <c r="A6041" s="1"/>
      <c r="B6041" s="1"/>
    </row>
    <row r="6042" spans="1:2" x14ac:dyDescent="0.15">
      <c r="A6042" s="1"/>
      <c r="B6042" s="1"/>
    </row>
    <row r="6043" spans="1:2" x14ac:dyDescent="0.15">
      <c r="A6043" s="1"/>
      <c r="B6043" s="1"/>
    </row>
    <row r="6044" spans="1:2" x14ac:dyDescent="0.15">
      <c r="A6044" s="1"/>
      <c r="B6044" s="1"/>
    </row>
    <row r="6045" spans="1:2" x14ac:dyDescent="0.15">
      <c r="A6045" s="1"/>
      <c r="B6045" s="1"/>
    </row>
    <row r="6046" spans="1:2" x14ac:dyDescent="0.15">
      <c r="A6046" s="1"/>
      <c r="B6046" s="1"/>
    </row>
    <row r="6047" spans="1:2" x14ac:dyDescent="0.15">
      <c r="A6047" s="1"/>
      <c r="B6047" s="1"/>
    </row>
    <row r="6048" spans="1:2" x14ac:dyDescent="0.15">
      <c r="A6048" s="1"/>
      <c r="B6048" s="1"/>
    </row>
    <row r="6049" spans="1:2" x14ac:dyDescent="0.15">
      <c r="A6049" s="1"/>
      <c r="B6049" s="1"/>
    </row>
    <row r="6050" spans="1:2" x14ac:dyDescent="0.15">
      <c r="A6050" s="1"/>
      <c r="B6050" s="1"/>
    </row>
    <row r="6051" spans="1:2" x14ac:dyDescent="0.15">
      <c r="A6051" s="1"/>
      <c r="B6051" s="1"/>
    </row>
    <row r="6052" spans="1:2" x14ac:dyDescent="0.15">
      <c r="A6052" s="1"/>
      <c r="B6052" s="1"/>
    </row>
    <row r="6053" spans="1:2" x14ac:dyDescent="0.15">
      <c r="A6053" s="1"/>
      <c r="B6053" s="1"/>
    </row>
    <row r="6054" spans="1:2" x14ac:dyDescent="0.15">
      <c r="A6054" s="1"/>
      <c r="B6054" s="1"/>
    </row>
    <row r="6055" spans="1:2" x14ac:dyDescent="0.15">
      <c r="A6055" s="1"/>
      <c r="B6055" s="1"/>
    </row>
    <row r="6056" spans="1:2" x14ac:dyDescent="0.15">
      <c r="A6056" s="1"/>
      <c r="B6056" s="1"/>
    </row>
    <row r="6057" spans="1:2" x14ac:dyDescent="0.15">
      <c r="A6057" s="1"/>
      <c r="B6057" s="1"/>
    </row>
    <row r="6058" spans="1:2" x14ac:dyDescent="0.15">
      <c r="A6058" s="1"/>
      <c r="B6058" s="1"/>
    </row>
    <row r="6059" spans="1:2" x14ac:dyDescent="0.15">
      <c r="A6059" s="1"/>
      <c r="B6059" s="1"/>
    </row>
    <row r="6060" spans="1:2" x14ac:dyDescent="0.15">
      <c r="A6060" s="1"/>
      <c r="B6060" s="1"/>
    </row>
    <row r="6061" spans="1:2" x14ac:dyDescent="0.15">
      <c r="A6061" s="1"/>
      <c r="B6061" s="1"/>
    </row>
    <row r="6062" spans="1:2" x14ac:dyDescent="0.15">
      <c r="A6062" s="1"/>
      <c r="B6062" s="1"/>
    </row>
    <row r="6063" spans="1:2" x14ac:dyDescent="0.15">
      <c r="A6063" s="1"/>
      <c r="B6063" s="1"/>
    </row>
    <row r="6064" spans="1:2" x14ac:dyDescent="0.15">
      <c r="A6064" s="1"/>
      <c r="B6064" s="1"/>
    </row>
    <row r="6065" spans="1:2" x14ac:dyDescent="0.15">
      <c r="A6065" s="1"/>
      <c r="B6065" s="1"/>
    </row>
    <row r="6066" spans="1:2" x14ac:dyDescent="0.15">
      <c r="A6066" s="1"/>
      <c r="B6066" s="1"/>
    </row>
    <row r="6067" spans="1:2" x14ac:dyDescent="0.15">
      <c r="A6067" s="1"/>
      <c r="B6067" s="1"/>
    </row>
    <row r="6068" spans="1:2" x14ac:dyDescent="0.15">
      <c r="A6068" s="1"/>
      <c r="B6068" s="1"/>
    </row>
    <row r="6069" spans="1:2" x14ac:dyDescent="0.15">
      <c r="A6069" s="1"/>
      <c r="B6069" s="1"/>
    </row>
    <row r="6070" spans="1:2" x14ac:dyDescent="0.15">
      <c r="A6070" s="1"/>
      <c r="B6070" s="1"/>
    </row>
    <row r="6071" spans="1:2" x14ac:dyDescent="0.15">
      <c r="A6071" s="1"/>
      <c r="B6071" s="1"/>
    </row>
    <row r="6072" spans="1:2" x14ac:dyDescent="0.15">
      <c r="A6072" s="1"/>
      <c r="B6072" s="1"/>
    </row>
    <row r="6073" spans="1:2" x14ac:dyDescent="0.15">
      <c r="A6073" s="1"/>
      <c r="B6073" s="1"/>
    </row>
    <row r="6074" spans="1:2" x14ac:dyDescent="0.15">
      <c r="A6074" s="1"/>
      <c r="B6074" s="1"/>
    </row>
    <row r="6075" spans="1:2" x14ac:dyDescent="0.15">
      <c r="A6075" s="1"/>
      <c r="B6075" s="1"/>
    </row>
    <row r="6076" spans="1:2" x14ac:dyDescent="0.15">
      <c r="A6076" s="1"/>
      <c r="B6076" s="1"/>
    </row>
    <row r="6077" spans="1:2" x14ac:dyDescent="0.15">
      <c r="A6077" s="1"/>
      <c r="B6077" s="1"/>
    </row>
    <row r="6078" spans="1:2" x14ac:dyDescent="0.15">
      <c r="A6078" s="1"/>
      <c r="B6078" s="1"/>
    </row>
    <row r="6079" spans="1:2" x14ac:dyDescent="0.15">
      <c r="A6079" s="1"/>
      <c r="B6079" s="1"/>
    </row>
    <row r="6080" spans="1:2" x14ac:dyDescent="0.15">
      <c r="A6080" s="1"/>
      <c r="B6080" s="1"/>
    </row>
    <row r="6081" spans="1:2" x14ac:dyDescent="0.15">
      <c r="A6081" s="1"/>
      <c r="B6081" s="1"/>
    </row>
    <row r="6082" spans="1:2" x14ac:dyDescent="0.15">
      <c r="A6082" s="1"/>
      <c r="B6082" s="1"/>
    </row>
    <row r="6083" spans="1:2" x14ac:dyDescent="0.15">
      <c r="A6083" s="1"/>
      <c r="B6083" s="1"/>
    </row>
    <row r="6084" spans="1:2" x14ac:dyDescent="0.15">
      <c r="A6084" s="1"/>
      <c r="B6084" s="1"/>
    </row>
    <row r="6085" spans="1:2" x14ac:dyDescent="0.15">
      <c r="A6085" s="1"/>
      <c r="B6085" s="1"/>
    </row>
    <row r="6086" spans="1:2" x14ac:dyDescent="0.15">
      <c r="A6086" s="1"/>
      <c r="B6086" s="1"/>
    </row>
    <row r="6087" spans="1:2" x14ac:dyDescent="0.15">
      <c r="A6087" s="1"/>
      <c r="B6087" s="1"/>
    </row>
    <row r="6088" spans="1:2" x14ac:dyDescent="0.15">
      <c r="A6088" s="1"/>
      <c r="B6088" s="1"/>
    </row>
    <row r="6089" spans="1:2" x14ac:dyDescent="0.15">
      <c r="A6089" s="1"/>
      <c r="B6089" s="1"/>
    </row>
    <row r="6090" spans="1:2" x14ac:dyDescent="0.15">
      <c r="A6090" s="1"/>
      <c r="B6090" s="1"/>
    </row>
    <row r="6091" spans="1:2" x14ac:dyDescent="0.15">
      <c r="A6091" s="1"/>
      <c r="B6091" s="1"/>
    </row>
    <row r="6092" spans="1:2" x14ac:dyDescent="0.15">
      <c r="A6092" s="1"/>
      <c r="B6092" s="1"/>
    </row>
    <row r="6093" spans="1:2" x14ac:dyDescent="0.15">
      <c r="A6093" s="1"/>
      <c r="B6093" s="1"/>
    </row>
    <row r="6094" spans="1:2" x14ac:dyDescent="0.15">
      <c r="A6094" s="1"/>
      <c r="B6094" s="1"/>
    </row>
    <row r="6095" spans="1:2" x14ac:dyDescent="0.15">
      <c r="A6095" s="1"/>
      <c r="B6095" s="1"/>
    </row>
    <row r="6096" spans="1:2" x14ac:dyDescent="0.15">
      <c r="A6096" s="1"/>
      <c r="B6096" s="1"/>
    </row>
    <row r="6097" spans="1:2" x14ac:dyDescent="0.15">
      <c r="A6097" s="1"/>
      <c r="B6097" s="1"/>
    </row>
    <row r="6098" spans="1:2" x14ac:dyDescent="0.15">
      <c r="A6098" s="1"/>
      <c r="B6098" s="1"/>
    </row>
    <row r="6099" spans="1:2" x14ac:dyDescent="0.15">
      <c r="A6099" s="1"/>
      <c r="B6099" s="1"/>
    </row>
    <row r="6100" spans="1:2" x14ac:dyDescent="0.15">
      <c r="A6100" s="1"/>
      <c r="B6100" s="1"/>
    </row>
    <row r="6101" spans="1:2" x14ac:dyDescent="0.15">
      <c r="A6101" s="1"/>
      <c r="B6101" s="1"/>
    </row>
    <row r="6102" spans="1:2" x14ac:dyDescent="0.15">
      <c r="A6102" s="1"/>
      <c r="B6102" s="1"/>
    </row>
    <row r="6103" spans="1:2" x14ac:dyDescent="0.15">
      <c r="A6103" s="1"/>
      <c r="B6103" s="1"/>
    </row>
    <row r="6104" spans="1:2" x14ac:dyDescent="0.15">
      <c r="A6104" s="1"/>
      <c r="B6104" s="1"/>
    </row>
    <row r="6105" spans="1:2" x14ac:dyDescent="0.15">
      <c r="A6105" s="1"/>
      <c r="B6105" s="1"/>
    </row>
    <row r="6106" spans="1:2" x14ac:dyDescent="0.15">
      <c r="A6106" s="1"/>
      <c r="B6106" s="1"/>
    </row>
    <row r="6107" spans="1:2" x14ac:dyDescent="0.15">
      <c r="A6107" s="1"/>
      <c r="B6107" s="1"/>
    </row>
    <row r="6108" spans="1:2" x14ac:dyDescent="0.15">
      <c r="A6108" s="1"/>
      <c r="B6108" s="1"/>
    </row>
    <row r="6109" spans="1:2" x14ac:dyDescent="0.15">
      <c r="A6109" s="1"/>
      <c r="B6109" s="1"/>
    </row>
    <row r="6110" spans="1:2" x14ac:dyDescent="0.15">
      <c r="A6110" s="1"/>
      <c r="B6110" s="1"/>
    </row>
    <row r="6111" spans="1:2" x14ac:dyDescent="0.15">
      <c r="A6111" s="1"/>
      <c r="B6111" s="1"/>
    </row>
    <row r="6112" spans="1:2" x14ac:dyDescent="0.15">
      <c r="A6112" s="1"/>
      <c r="B6112" s="1"/>
    </row>
    <row r="6113" spans="1:2" x14ac:dyDescent="0.15">
      <c r="A6113" s="1"/>
      <c r="B6113" s="1"/>
    </row>
    <row r="6114" spans="1:2" x14ac:dyDescent="0.15">
      <c r="A6114" s="1"/>
      <c r="B6114" s="1"/>
    </row>
    <row r="6115" spans="1:2" x14ac:dyDescent="0.15">
      <c r="A6115" s="1"/>
      <c r="B6115" s="1"/>
    </row>
    <row r="6116" spans="1:2" x14ac:dyDescent="0.15">
      <c r="A6116" s="1"/>
      <c r="B6116" s="1"/>
    </row>
    <row r="6117" spans="1:2" x14ac:dyDescent="0.15">
      <c r="A6117" s="1"/>
      <c r="B6117" s="1"/>
    </row>
    <row r="6118" spans="1:2" x14ac:dyDescent="0.15">
      <c r="A6118" s="1"/>
      <c r="B6118" s="1"/>
    </row>
    <row r="6119" spans="1:2" x14ac:dyDescent="0.15">
      <c r="A6119" s="1"/>
      <c r="B6119" s="1"/>
    </row>
    <row r="6120" spans="1:2" x14ac:dyDescent="0.15">
      <c r="A6120" s="1"/>
      <c r="B6120" s="1"/>
    </row>
    <row r="6121" spans="1:2" x14ac:dyDescent="0.15">
      <c r="A6121" s="1"/>
      <c r="B6121" s="1"/>
    </row>
    <row r="6122" spans="1:2" x14ac:dyDescent="0.15">
      <c r="A6122" s="1"/>
      <c r="B6122" s="1"/>
    </row>
    <row r="6123" spans="1:2" x14ac:dyDescent="0.15">
      <c r="A6123" s="1"/>
      <c r="B6123" s="1"/>
    </row>
    <row r="6124" spans="1:2" x14ac:dyDescent="0.15">
      <c r="A6124" s="1"/>
      <c r="B6124" s="1"/>
    </row>
    <row r="6125" spans="1:2" x14ac:dyDescent="0.15">
      <c r="A6125" s="1"/>
      <c r="B6125" s="1"/>
    </row>
    <row r="6126" spans="1:2" x14ac:dyDescent="0.15">
      <c r="A6126" s="1"/>
      <c r="B6126" s="1"/>
    </row>
    <row r="6127" spans="1:2" x14ac:dyDescent="0.15">
      <c r="A6127" s="1"/>
      <c r="B6127" s="1"/>
    </row>
    <row r="6128" spans="1:2" x14ac:dyDescent="0.15">
      <c r="A6128" s="1"/>
      <c r="B6128" s="1"/>
    </row>
    <row r="6129" spans="1:2" x14ac:dyDescent="0.15">
      <c r="A6129" s="1"/>
      <c r="B6129" s="1"/>
    </row>
    <row r="6130" spans="1:2" x14ac:dyDescent="0.15">
      <c r="A6130" s="1"/>
      <c r="B6130" s="1"/>
    </row>
    <row r="6131" spans="1:2" x14ac:dyDescent="0.15">
      <c r="A6131" s="1"/>
      <c r="B6131" s="1"/>
    </row>
    <row r="6132" spans="1:2" x14ac:dyDescent="0.15">
      <c r="A6132" s="1"/>
      <c r="B6132" s="1"/>
    </row>
    <row r="6133" spans="1:2" x14ac:dyDescent="0.15">
      <c r="A6133" s="1"/>
      <c r="B6133" s="1"/>
    </row>
    <row r="6134" spans="1:2" x14ac:dyDescent="0.15">
      <c r="A6134" s="1"/>
      <c r="B6134" s="1"/>
    </row>
    <row r="6135" spans="1:2" x14ac:dyDescent="0.15">
      <c r="A6135" s="1"/>
      <c r="B6135" s="1"/>
    </row>
    <row r="6136" spans="1:2" x14ac:dyDescent="0.15">
      <c r="A6136" s="1"/>
      <c r="B6136" s="1"/>
    </row>
    <row r="6137" spans="1:2" x14ac:dyDescent="0.15">
      <c r="A6137" s="1"/>
      <c r="B6137" s="1"/>
    </row>
    <row r="6138" spans="1:2" x14ac:dyDescent="0.15">
      <c r="A6138" s="1"/>
      <c r="B6138" s="1"/>
    </row>
    <row r="6139" spans="1:2" x14ac:dyDescent="0.15">
      <c r="A6139" s="1"/>
      <c r="B6139" s="1"/>
    </row>
    <row r="6140" spans="1:2" x14ac:dyDescent="0.15">
      <c r="A6140" s="1"/>
      <c r="B6140" s="1"/>
    </row>
    <row r="6141" spans="1:2" x14ac:dyDescent="0.15">
      <c r="A6141" s="1"/>
      <c r="B6141" s="1"/>
    </row>
    <row r="6142" spans="1:2" x14ac:dyDescent="0.15">
      <c r="A6142" s="1"/>
      <c r="B6142" s="1"/>
    </row>
    <row r="6143" spans="1:2" x14ac:dyDescent="0.15">
      <c r="A6143" s="1"/>
      <c r="B6143" s="1"/>
    </row>
    <row r="6144" spans="1:2" x14ac:dyDescent="0.15">
      <c r="A6144" s="1"/>
      <c r="B6144" s="1"/>
    </row>
    <row r="6145" spans="1:2" x14ac:dyDescent="0.15">
      <c r="A6145" s="1"/>
      <c r="B6145" s="1"/>
    </row>
    <row r="6146" spans="1:2" x14ac:dyDescent="0.15">
      <c r="A6146" s="1"/>
      <c r="B6146" s="1"/>
    </row>
    <row r="6147" spans="1:2" x14ac:dyDescent="0.15">
      <c r="A6147" s="1"/>
      <c r="B6147" s="1"/>
    </row>
    <row r="6148" spans="1:2" x14ac:dyDescent="0.15">
      <c r="A6148" s="1"/>
      <c r="B6148" s="1"/>
    </row>
    <row r="6149" spans="1:2" x14ac:dyDescent="0.15">
      <c r="A6149" s="1"/>
      <c r="B6149" s="1"/>
    </row>
    <row r="6150" spans="1:2" x14ac:dyDescent="0.15">
      <c r="A6150" s="1"/>
      <c r="B6150" s="1"/>
    </row>
    <row r="6151" spans="1:2" x14ac:dyDescent="0.15">
      <c r="A6151" s="1"/>
      <c r="B6151" s="1"/>
    </row>
    <row r="6152" spans="1:2" x14ac:dyDescent="0.15">
      <c r="A6152" s="1"/>
      <c r="B6152" s="1"/>
    </row>
    <row r="6153" spans="1:2" x14ac:dyDescent="0.15">
      <c r="A6153" s="1"/>
      <c r="B6153" s="1"/>
    </row>
    <row r="6154" spans="1:2" x14ac:dyDescent="0.15">
      <c r="A6154" s="1"/>
      <c r="B6154" s="1"/>
    </row>
    <row r="6155" spans="1:2" x14ac:dyDescent="0.15">
      <c r="A6155" s="1"/>
      <c r="B6155" s="1"/>
    </row>
    <row r="6156" spans="1:2" x14ac:dyDescent="0.15">
      <c r="A6156" s="1"/>
      <c r="B6156" s="1"/>
    </row>
    <row r="6157" spans="1:2" x14ac:dyDescent="0.15">
      <c r="A6157" s="1"/>
      <c r="B6157" s="1"/>
    </row>
    <row r="6158" spans="1:2" x14ac:dyDescent="0.15">
      <c r="A6158" s="1"/>
      <c r="B6158" s="1"/>
    </row>
    <row r="6159" spans="1:2" x14ac:dyDescent="0.15">
      <c r="A6159" s="1"/>
      <c r="B6159" s="1"/>
    </row>
    <row r="6160" spans="1:2" x14ac:dyDescent="0.15">
      <c r="A6160" s="1"/>
      <c r="B6160" s="1"/>
    </row>
    <row r="6161" spans="1:2" x14ac:dyDescent="0.15">
      <c r="A6161" s="1"/>
      <c r="B6161" s="1"/>
    </row>
    <row r="6162" spans="1:2" x14ac:dyDescent="0.15">
      <c r="A6162" s="1"/>
      <c r="B6162" s="1"/>
    </row>
    <row r="6163" spans="1:2" x14ac:dyDescent="0.15">
      <c r="A6163" s="1"/>
      <c r="B6163" s="1"/>
    </row>
    <row r="6164" spans="1:2" x14ac:dyDescent="0.15">
      <c r="A6164" s="1"/>
      <c r="B6164" s="1"/>
    </row>
    <row r="6165" spans="1:2" x14ac:dyDescent="0.15">
      <c r="A6165" s="1"/>
      <c r="B6165" s="1"/>
    </row>
    <row r="6166" spans="1:2" x14ac:dyDescent="0.15">
      <c r="A6166" s="1"/>
      <c r="B6166" s="1"/>
    </row>
    <row r="6167" spans="1:2" x14ac:dyDescent="0.15">
      <c r="A6167" s="1"/>
      <c r="B6167" s="1"/>
    </row>
    <row r="6168" spans="1:2" x14ac:dyDescent="0.15">
      <c r="A6168" s="1"/>
      <c r="B6168" s="1"/>
    </row>
    <row r="6169" spans="1:2" x14ac:dyDescent="0.15">
      <c r="A6169" s="1"/>
      <c r="B6169" s="1"/>
    </row>
    <row r="6170" spans="1:2" x14ac:dyDescent="0.15">
      <c r="A6170" s="1"/>
      <c r="B6170" s="1"/>
    </row>
    <row r="6171" spans="1:2" x14ac:dyDescent="0.15">
      <c r="A6171" s="1"/>
      <c r="B6171" s="1"/>
    </row>
    <row r="6172" spans="1:2" x14ac:dyDescent="0.15">
      <c r="A6172" s="1"/>
      <c r="B6172" s="1"/>
    </row>
    <row r="6173" spans="1:2" x14ac:dyDescent="0.15">
      <c r="A6173" s="1"/>
      <c r="B6173" s="1"/>
    </row>
    <row r="6174" spans="1:2" x14ac:dyDescent="0.15">
      <c r="A6174" s="1"/>
      <c r="B6174" s="1"/>
    </row>
    <row r="6175" spans="1:2" x14ac:dyDescent="0.15">
      <c r="A6175" s="1"/>
      <c r="B6175" s="1"/>
    </row>
    <row r="6176" spans="1:2" x14ac:dyDescent="0.15">
      <c r="A6176" s="1"/>
      <c r="B6176" s="1"/>
    </row>
    <row r="6177" spans="1:2" x14ac:dyDescent="0.15">
      <c r="A6177" s="1"/>
      <c r="B6177" s="1"/>
    </row>
    <row r="6178" spans="1:2" x14ac:dyDescent="0.15">
      <c r="A6178" s="1"/>
      <c r="B6178" s="1"/>
    </row>
    <row r="6179" spans="1:2" x14ac:dyDescent="0.15">
      <c r="A6179" s="1"/>
      <c r="B6179" s="1"/>
    </row>
    <row r="6180" spans="1:2" x14ac:dyDescent="0.15">
      <c r="A6180" s="1"/>
      <c r="B6180" s="1"/>
    </row>
    <row r="6181" spans="1:2" x14ac:dyDescent="0.15">
      <c r="A6181" s="1"/>
      <c r="B6181" s="1"/>
    </row>
    <row r="6182" spans="1:2" x14ac:dyDescent="0.15">
      <c r="A6182" s="1"/>
      <c r="B6182" s="1"/>
    </row>
    <row r="6183" spans="1:2" x14ac:dyDescent="0.15">
      <c r="A6183" s="1"/>
      <c r="B6183" s="1"/>
    </row>
    <row r="6184" spans="1:2" x14ac:dyDescent="0.15">
      <c r="A6184" s="1"/>
      <c r="B6184" s="1"/>
    </row>
    <row r="6185" spans="1:2" x14ac:dyDescent="0.15">
      <c r="A6185" s="1"/>
      <c r="B6185" s="1"/>
    </row>
    <row r="6186" spans="1:2" x14ac:dyDescent="0.15">
      <c r="A6186" s="1"/>
      <c r="B6186" s="1"/>
    </row>
    <row r="6187" spans="1:2" x14ac:dyDescent="0.15">
      <c r="A6187" s="1"/>
      <c r="B6187" s="1"/>
    </row>
    <row r="6188" spans="1:2" x14ac:dyDescent="0.15">
      <c r="A6188" s="1"/>
      <c r="B6188" s="1"/>
    </row>
    <row r="6189" spans="1:2" x14ac:dyDescent="0.15">
      <c r="A6189" s="1"/>
      <c r="B6189" s="1"/>
    </row>
    <row r="6190" spans="1:2" x14ac:dyDescent="0.15">
      <c r="A6190" s="1"/>
      <c r="B6190" s="1"/>
    </row>
    <row r="6191" spans="1:2" x14ac:dyDescent="0.15">
      <c r="A6191" s="1"/>
      <c r="B6191" s="1"/>
    </row>
    <row r="6192" spans="1:2" x14ac:dyDescent="0.15">
      <c r="A6192" s="1"/>
      <c r="B6192" s="1"/>
    </row>
    <row r="6193" spans="1:2" x14ac:dyDescent="0.15">
      <c r="A6193" s="1"/>
      <c r="B6193" s="1"/>
    </row>
    <row r="6194" spans="1:2" x14ac:dyDescent="0.15">
      <c r="A6194" s="1"/>
      <c r="B6194" s="1"/>
    </row>
    <row r="6195" spans="1:2" x14ac:dyDescent="0.15">
      <c r="A6195" s="1"/>
      <c r="B6195" s="1"/>
    </row>
    <row r="6196" spans="1:2" x14ac:dyDescent="0.15">
      <c r="A6196" s="1"/>
      <c r="B6196" s="1"/>
    </row>
    <row r="6197" spans="1:2" x14ac:dyDescent="0.15">
      <c r="A6197" s="1"/>
      <c r="B6197" s="1"/>
    </row>
    <row r="6198" spans="1:2" x14ac:dyDescent="0.15">
      <c r="A6198" s="1"/>
      <c r="B6198" s="1"/>
    </row>
    <row r="6199" spans="1:2" x14ac:dyDescent="0.15">
      <c r="A6199" s="1"/>
      <c r="B6199" s="1"/>
    </row>
    <row r="6200" spans="1:2" x14ac:dyDescent="0.15">
      <c r="A6200" s="1"/>
      <c r="B6200" s="1"/>
    </row>
    <row r="6201" spans="1:2" x14ac:dyDescent="0.15">
      <c r="A6201" s="1"/>
      <c r="B6201" s="1"/>
    </row>
    <row r="6202" spans="1:2" x14ac:dyDescent="0.15">
      <c r="A6202" s="1"/>
      <c r="B6202" s="1"/>
    </row>
    <row r="6203" spans="1:2" x14ac:dyDescent="0.15">
      <c r="A6203" s="1"/>
      <c r="B6203" s="1"/>
    </row>
    <row r="6204" spans="1:2" x14ac:dyDescent="0.15">
      <c r="A6204" s="1"/>
      <c r="B6204" s="1"/>
    </row>
    <row r="6205" spans="1:2" x14ac:dyDescent="0.15">
      <c r="A6205" s="1"/>
      <c r="B6205" s="1"/>
    </row>
    <row r="6206" spans="1:2" x14ac:dyDescent="0.15">
      <c r="A6206" s="1"/>
      <c r="B6206" s="1"/>
    </row>
    <row r="6207" spans="1:2" x14ac:dyDescent="0.15">
      <c r="A6207" s="1"/>
      <c r="B6207" s="1"/>
    </row>
    <row r="6208" spans="1:2" x14ac:dyDescent="0.15">
      <c r="A6208" s="1"/>
      <c r="B6208" s="1"/>
    </row>
    <row r="6209" spans="1:2" x14ac:dyDescent="0.15">
      <c r="A6209" s="1"/>
      <c r="B6209" s="1"/>
    </row>
    <row r="6210" spans="1:2" x14ac:dyDescent="0.15">
      <c r="A6210" s="1"/>
      <c r="B6210" s="1"/>
    </row>
    <row r="6211" spans="1:2" x14ac:dyDescent="0.15">
      <c r="A6211" s="1"/>
      <c r="B6211" s="1"/>
    </row>
    <row r="6212" spans="1:2" x14ac:dyDescent="0.15">
      <c r="A6212" s="1"/>
      <c r="B6212" s="1"/>
    </row>
    <row r="6213" spans="1:2" x14ac:dyDescent="0.15">
      <c r="A6213" s="1"/>
      <c r="B6213" s="1"/>
    </row>
    <row r="6214" spans="1:2" x14ac:dyDescent="0.15">
      <c r="A6214" s="1"/>
      <c r="B6214" s="1"/>
    </row>
    <row r="6215" spans="1:2" x14ac:dyDescent="0.15">
      <c r="A6215" s="1"/>
      <c r="B6215" s="1"/>
    </row>
    <row r="6216" spans="1:2" x14ac:dyDescent="0.15">
      <c r="A6216" s="1"/>
      <c r="B6216" s="1"/>
    </row>
    <row r="6217" spans="1:2" x14ac:dyDescent="0.15">
      <c r="A6217" s="1"/>
      <c r="B6217" s="1"/>
    </row>
    <row r="6218" spans="1:2" x14ac:dyDescent="0.15">
      <c r="A6218" s="1"/>
      <c r="B6218" s="1"/>
    </row>
    <row r="6219" spans="1:2" x14ac:dyDescent="0.15">
      <c r="A6219" s="1"/>
      <c r="B6219" s="1"/>
    </row>
    <row r="6220" spans="1:2" x14ac:dyDescent="0.15">
      <c r="A6220" s="1"/>
      <c r="B6220" s="1"/>
    </row>
    <row r="6221" spans="1:2" x14ac:dyDescent="0.15">
      <c r="A6221" s="1"/>
      <c r="B6221" s="1"/>
    </row>
    <row r="6222" spans="1:2" x14ac:dyDescent="0.15">
      <c r="A6222" s="1"/>
      <c r="B6222" s="1"/>
    </row>
    <row r="6223" spans="1:2" x14ac:dyDescent="0.15">
      <c r="A6223" s="1"/>
      <c r="B6223" s="1"/>
    </row>
    <row r="6224" spans="1:2" x14ac:dyDescent="0.15">
      <c r="A6224" s="1"/>
      <c r="B6224" s="1"/>
    </row>
    <row r="6225" spans="1:2" x14ac:dyDescent="0.15">
      <c r="A6225" s="1"/>
      <c r="B6225" s="1"/>
    </row>
    <row r="6226" spans="1:2" x14ac:dyDescent="0.15">
      <c r="A6226" s="1"/>
      <c r="B6226" s="1"/>
    </row>
    <row r="6227" spans="1:2" x14ac:dyDescent="0.15">
      <c r="A6227" s="1"/>
      <c r="B6227" s="1"/>
    </row>
    <row r="6228" spans="1:2" x14ac:dyDescent="0.15">
      <c r="A6228" s="1"/>
      <c r="B6228" s="1"/>
    </row>
    <row r="6229" spans="1:2" x14ac:dyDescent="0.15">
      <c r="A6229" s="1"/>
      <c r="B6229" s="1"/>
    </row>
    <row r="6230" spans="1:2" x14ac:dyDescent="0.15">
      <c r="A6230" s="1"/>
      <c r="B6230" s="1"/>
    </row>
    <row r="6231" spans="1:2" x14ac:dyDescent="0.15">
      <c r="A6231" s="1"/>
      <c r="B6231" s="1"/>
    </row>
    <row r="6232" spans="1:2" x14ac:dyDescent="0.15">
      <c r="A6232" s="1"/>
      <c r="B6232" s="1"/>
    </row>
    <row r="6233" spans="1:2" x14ac:dyDescent="0.15">
      <c r="A6233" s="1"/>
      <c r="B6233" s="1"/>
    </row>
    <row r="6234" spans="1:2" x14ac:dyDescent="0.15">
      <c r="A6234" s="1"/>
      <c r="B6234" s="1"/>
    </row>
    <row r="6235" spans="1:2" x14ac:dyDescent="0.15">
      <c r="A6235" s="1"/>
      <c r="B6235" s="1"/>
    </row>
    <row r="6236" spans="1:2" x14ac:dyDescent="0.15">
      <c r="A6236" s="1"/>
      <c r="B6236" s="1"/>
    </row>
    <row r="6237" spans="1:2" x14ac:dyDescent="0.15">
      <c r="A6237" s="1"/>
      <c r="B6237" s="1"/>
    </row>
    <row r="6238" spans="1:2" x14ac:dyDescent="0.15">
      <c r="A6238" s="1"/>
      <c r="B6238" s="1"/>
    </row>
    <row r="6239" spans="1:2" x14ac:dyDescent="0.15">
      <c r="A6239" s="1"/>
      <c r="B6239" s="1"/>
    </row>
    <row r="6240" spans="1:2" x14ac:dyDescent="0.15">
      <c r="A6240" s="1"/>
      <c r="B6240" s="1"/>
    </row>
    <row r="6241" spans="1:2" x14ac:dyDescent="0.15">
      <c r="A6241" s="1"/>
      <c r="B6241" s="1"/>
    </row>
    <row r="6242" spans="1:2" x14ac:dyDescent="0.15">
      <c r="A6242" s="1"/>
      <c r="B6242" s="1"/>
    </row>
    <row r="6243" spans="1:2" x14ac:dyDescent="0.15">
      <c r="A6243" s="1"/>
      <c r="B6243" s="1"/>
    </row>
    <row r="6244" spans="1:2" x14ac:dyDescent="0.15">
      <c r="A6244" s="1"/>
      <c r="B6244" s="1"/>
    </row>
    <row r="6245" spans="1:2" x14ac:dyDescent="0.15">
      <c r="A6245" s="1"/>
      <c r="B6245" s="1"/>
    </row>
    <row r="6246" spans="1:2" x14ac:dyDescent="0.15">
      <c r="A6246" s="1"/>
      <c r="B6246" s="1"/>
    </row>
    <row r="6247" spans="1:2" x14ac:dyDescent="0.15">
      <c r="A6247" s="1"/>
      <c r="B6247" s="1"/>
    </row>
    <row r="6248" spans="1:2" x14ac:dyDescent="0.15">
      <c r="A6248" s="1"/>
      <c r="B6248" s="1"/>
    </row>
    <row r="6249" spans="1:2" x14ac:dyDescent="0.15">
      <c r="A6249" s="1"/>
      <c r="B6249" s="1"/>
    </row>
    <row r="6250" spans="1:2" x14ac:dyDescent="0.15">
      <c r="A6250" s="1"/>
      <c r="B6250" s="1"/>
    </row>
    <row r="6251" spans="1:2" x14ac:dyDescent="0.15">
      <c r="A6251" s="1"/>
      <c r="B6251" s="1"/>
    </row>
    <row r="6252" spans="1:2" x14ac:dyDescent="0.15">
      <c r="A6252" s="1"/>
      <c r="B6252" s="1"/>
    </row>
    <row r="6253" spans="1:2" x14ac:dyDescent="0.15">
      <c r="A6253" s="1"/>
      <c r="B6253" s="1"/>
    </row>
    <row r="6254" spans="1:2" x14ac:dyDescent="0.15">
      <c r="A6254" s="1"/>
      <c r="B6254" s="1"/>
    </row>
    <row r="6255" spans="1:2" x14ac:dyDescent="0.15">
      <c r="A6255" s="1"/>
      <c r="B6255" s="1"/>
    </row>
    <row r="6256" spans="1:2" x14ac:dyDescent="0.15">
      <c r="A6256" s="1"/>
      <c r="B6256" s="1"/>
    </row>
    <row r="6257" spans="1:2" x14ac:dyDescent="0.15">
      <c r="A6257" s="1"/>
      <c r="B6257" s="1"/>
    </row>
    <row r="6258" spans="1:2" x14ac:dyDescent="0.15">
      <c r="A6258" s="1"/>
      <c r="B6258" s="1"/>
    </row>
    <row r="6259" spans="1:2" x14ac:dyDescent="0.15">
      <c r="A6259" s="1"/>
      <c r="B6259" s="1"/>
    </row>
    <row r="6260" spans="1:2" x14ac:dyDescent="0.15">
      <c r="A6260" s="1"/>
      <c r="B6260" s="1"/>
    </row>
    <row r="6261" spans="1:2" x14ac:dyDescent="0.15">
      <c r="A6261" s="1"/>
      <c r="B6261" s="1"/>
    </row>
    <row r="6262" spans="1:2" x14ac:dyDescent="0.15">
      <c r="A6262" s="1"/>
      <c r="B6262" s="1"/>
    </row>
    <row r="6263" spans="1:2" x14ac:dyDescent="0.15">
      <c r="A6263" s="1"/>
      <c r="B6263" s="1"/>
    </row>
    <row r="6264" spans="1:2" x14ac:dyDescent="0.15">
      <c r="A6264" s="1"/>
      <c r="B6264" s="1"/>
    </row>
    <row r="6265" spans="1:2" x14ac:dyDescent="0.15">
      <c r="A6265" s="1"/>
      <c r="B6265" s="1"/>
    </row>
    <row r="6266" spans="1:2" x14ac:dyDescent="0.15">
      <c r="A6266" s="1"/>
      <c r="B6266" s="1"/>
    </row>
    <row r="6267" spans="1:2" x14ac:dyDescent="0.15">
      <c r="A6267" s="1"/>
      <c r="B6267" s="1"/>
    </row>
    <row r="6268" spans="1:2" x14ac:dyDescent="0.15">
      <c r="A6268" s="1"/>
      <c r="B6268" s="1"/>
    </row>
    <row r="6269" spans="1:2" x14ac:dyDescent="0.15">
      <c r="A6269" s="1"/>
      <c r="B6269" s="1"/>
    </row>
    <row r="6270" spans="1:2" x14ac:dyDescent="0.15">
      <c r="A6270" s="1"/>
      <c r="B6270" s="1"/>
    </row>
    <row r="6271" spans="1:2" x14ac:dyDescent="0.15">
      <c r="A6271" s="1"/>
      <c r="B6271" s="1"/>
    </row>
    <row r="6272" spans="1:2" x14ac:dyDescent="0.15">
      <c r="A6272" s="1"/>
      <c r="B6272" s="1"/>
    </row>
    <row r="6273" spans="1:2" x14ac:dyDescent="0.15">
      <c r="A6273" s="1"/>
      <c r="B6273" s="1"/>
    </row>
    <row r="6274" spans="1:2" x14ac:dyDescent="0.15">
      <c r="A6274" s="1"/>
      <c r="B6274" s="1"/>
    </row>
    <row r="6275" spans="1:2" x14ac:dyDescent="0.15">
      <c r="A6275" s="1"/>
      <c r="B6275" s="1"/>
    </row>
    <row r="6276" spans="1:2" x14ac:dyDescent="0.15">
      <c r="A6276" s="1"/>
      <c r="B6276" s="1"/>
    </row>
    <row r="6277" spans="1:2" x14ac:dyDescent="0.15">
      <c r="A6277" s="1"/>
      <c r="B6277" s="1"/>
    </row>
    <row r="6278" spans="1:2" x14ac:dyDescent="0.15">
      <c r="A6278" s="1"/>
      <c r="B6278" s="1"/>
    </row>
    <row r="6279" spans="1:2" x14ac:dyDescent="0.15">
      <c r="A6279" s="1"/>
      <c r="B6279" s="1"/>
    </row>
    <row r="6280" spans="1:2" x14ac:dyDescent="0.15">
      <c r="A6280" s="1"/>
      <c r="B6280" s="1"/>
    </row>
    <row r="6281" spans="1:2" x14ac:dyDescent="0.15">
      <c r="A6281" s="1"/>
      <c r="B6281" s="1"/>
    </row>
    <row r="6282" spans="1:2" x14ac:dyDescent="0.15">
      <c r="A6282" s="1"/>
      <c r="B6282" s="1"/>
    </row>
    <row r="6283" spans="1:2" x14ac:dyDescent="0.15">
      <c r="A6283" s="1"/>
      <c r="B6283" s="1"/>
    </row>
    <row r="6284" spans="1:2" x14ac:dyDescent="0.15">
      <c r="A6284" s="1"/>
      <c r="B6284" s="1"/>
    </row>
    <row r="6285" spans="1:2" x14ac:dyDescent="0.15">
      <c r="A6285" s="1"/>
      <c r="B6285" s="1"/>
    </row>
    <row r="6286" spans="1:2" x14ac:dyDescent="0.15">
      <c r="A6286" s="1"/>
      <c r="B6286" s="1"/>
    </row>
    <row r="6287" spans="1:2" x14ac:dyDescent="0.15">
      <c r="A6287" s="1"/>
      <c r="B6287" s="1"/>
    </row>
    <row r="6288" spans="1:2" x14ac:dyDescent="0.15">
      <c r="A6288" s="1"/>
      <c r="B6288" s="1"/>
    </row>
    <row r="6289" spans="1:2" x14ac:dyDescent="0.15">
      <c r="A6289" s="1"/>
      <c r="B6289" s="1"/>
    </row>
    <row r="6290" spans="1:2" x14ac:dyDescent="0.15">
      <c r="A6290" s="1"/>
      <c r="B6290" s="1"/>
    </row>
    <row r="6291" spans="1:2" x14ac:dyDescent="0.15">
      <c r="A6291" s="1"/>
      <c r="B6291" s="1"/>
    </row>
    <row r="6292" spans="1:2" x14ac:dyDescent="0.15">
      <c r="A6292" s="1"/>
      <c r="B6292" s="1"/>
    </row>
    <row r="6293" spans="1:2" x14ac:dyDescent="0.15">
      <c r="A6293" s="1"/>
      <c r="B6293" s="1"/>
    </row>
    <row r="6294" spans="1:2" x14ac:dyDescent="0.15">
      <c r="A6294" s="1"/>
      <c r="B6294" s="1"/>
    </row>
    <row r="6295" spans="1:2" x14ac:dyDescent="0.15">
      <c r="A6295" s="1"/>
      <c r="B6295" s="1"/>
    </row>
    <row r="6296" spans="1:2" x14ac:dyDescent="0.15">
      <c r="A6296" s="1"/>
      <c r="B6296" s="1"/>
    </row>
    <row r="6297" spans="1:2" x14ac:dyDescent="0.15">
      <c r="A6297" s="1"/>
      <c r="B6297" s="1"/>
    </row>
    <row r="6298" spans="1:2" x14ac:dyDescent="0.15">
      <c r="A6298" s="1"/>
      <c r="B6298" s="1"/>
    </row>
    <row r="6299" spans="1:2" x14ac:dyDescent="0.15">
      <c r="A6299" s="1"/>
      <c r="B6299" s="1"/>
    </row>
    <row r="6300" spans="1:2" x14ac:dyDescent="0.15">
      <c r="A6300" s="1"/>
      <c r="B6300" s="1"/>
    </row>
    <row r="6301" spans="1:2" x14ac:dyDescent="0.15">
      <c r="A6301" s="1"/>
      <c r="B6301" s="1"/>
    </row>
    <row r="6302" spans="1:2" x14ac:dyDescent="0.15">
      <c r="A6302" s="1"/>
      <c r="B6302" s="1"/>
    </row>
    <row r="6303" spans="1:2" x14ac:dyDescent="0.15">
      <c r="A6303" s="1"/>
      <c r="B6303" s="1"/>
    </row>
    <row r="6304" spans="1:2" x14ac:dyDescent="0.15">
      <c r="A6304" s="1"/>
      <c r="B6304" s="1"/>
    </row>
    <row r="6305" spans="1:2" x14ac:dyDescent="0.15">
      <c r="A6305" s="1"/>
      <c r="B6305" s="1"/>
    </row>
    <row r="6306" spans="1:2" x14ac:dyDescent="0.15">
      <c r="A6306" s="1"/>
      <c r="B6306" s="1"/>
    </row>
    <row r="6307" spans="1:2" x14ac:dyDescent="0.15">
      <c r="A6307" s="1"/>
      <c r="B6307" s="1"/>
    </row>
    <row r="6308" spans="1:2" x14ac:dyDescent="0.15">
      <c r="A6308" s="1"/>
      <c r="B6308" s="1"/>
    </row>
    <row r="6309" spans="1:2" x14ac:dyDescent="0.15">
      <c r="A6309" s="1"/>
      <c r="B6309" s="1"/>
    </row>
    <row r="6310" spans="1:2" x14ac:dyDescent="0.15">
      <c r="A6310" s="1"/>
      <c r="B6310" s="1"/>
    </row>
    <row r="6311" spans="1:2" x14ac:dyDescent="0.15">
      <c r="A6311" s="1"/>
      <c r="B6311" s="1"/>
    </row>
    <row r="6312" spans="1:2" x14ac:dyDescent="0.15">
      <c r="A6312" s="1"/>
      <c r="B6312" s="1"/>
    </row>
    <row r="6313" spans="1:2" x14ac:dyDescent="0.15">
      <c r="A6313" s="1"/>
      <c r="B6313" s="1"/>
    </row>
    <row r="6314" spans="1:2" x14ac:dyDescent="0.15">
      <c r="A6314" s="1"/>
      <c r="B6314" s="1"/>
    </row>
    <row r="6315" spans="1:2" x14ac:dyDescent="0.15">
      <c r="A6315" s="1"/>
      <c r="B6315" s="1"/>
    </row>
    <row r="6316" spans="1:2" x14ac:dyDescent="0.15">
      <c r="A6316" s="1"/>
      <c r="B6316" s="1"/>
    </row>
    <row r="6317" spans="1:2" x14ac:dyDescent="0.15">
      <c r="A6317" s="1"/>
      <c r="B6317" s="1"/>
    </row>
    <row r="6318" spans="1:2" x14ac:dyDescent="0.15">
      <c r="A6318" s="1"/>
      <c r="B6318" s="1"/>
    </row>
    <row r="6319" spans="1:2" x14ac:dyDescent="0.15">
      <c r="A6319" s="1"/>
      <c r="B6319" s="1"/>
    </row>
    <row r="6320" spans="1:2" x14ac:dyDescent="0.15">
      <c r="A6320" s="1"/>
      <c r="B6320" s="1"/>
    </row>
    <row r="6321" spans="1:2" x14ac:dyDescent="0.15">
      <c r="A6321" s="1"/>
      <c r="B6321" s="1"/>
    </row>
    <row r="6322" spans="1:2" x14ac:dyDescent="0.15">
      <c r="A6322" s="1"/>
      <c r="B6322" s="1"/>
    </row>
    <row r="6323" spans="1:2" x14ac:dyDescent="0.15">
      <c r="A6323" s="1"/>
      <c r="B6323" s="1"/>
    </row>
    <row r="6324" spans="1:2" x14ac:dyDescent="0.15">
      <c r="A6324" s="1"/>
      <c r="B6324" s="1"/>
    </row>
    <row r="6325" spans="1:2" x14ac:dyDescent="0.15">
      <c r="A6325" s="1"/>
      <c r="B6325" s="1"/>
    </row>
    <row r="6326" spans="1:2" x14ac:dyDescent="0.15">
      <c r="A6326" s="1"/>
      <c r="B6326" s="1"/>
    </row>
    <row r="6327" spans="1:2" x14ac:dyDescent="0.15">
      <c r="A6327" s="1"/>
      <c r="B6327" s="1"/>
    </row>
    <row r="6328" spans="1:2" x14ac:dyDescent="0.15">
      <c r="A6328" s="1"/>
      <c r="B6328" s="1"/>
    </row>
    <row r="6329" spans="1:2" x14ac:dyDescent="0.15">
      <c r="A6329" s="1"/>
      <c r="B6329" s="1"/>
    </row>
    <row r="6330" spans="1:2" x14ac:dyDescent="0.15">
      <c r="A6330" s="1"/>
      <c r="B6330" s="1"/>
    </row>
    <row r="6331" spans="1:2" x14ac:dyDescent="0.15">
      <c r="A6331" s="1"/>
      <c r="B6331" s="1"/>
    </row>
    <row r="6332" spans="1:2" x14ac:dyDescent="0.15">
      <c r="A6332" s="1"/>
      <c r="B6332" s="1"/>
    </row>
    <row r="6333" spans="1:2" x14ac:dyDescent="0.15">
      <c r="A6333" s="1"/>
      <c r="B6333" s="1"/>
    </row>
    <row r="6334" spans="1:2" x14ac:dyDescent="0.15">
      <c r="A6334" s="1"/>
      <c r="B6334" s="1"/>
    </row>
    <row r="6335" spans="1:2" x14ac:dyDescent="0.15">
      <c r="A6335" s="1"/>
      <c r="B6335" s="1"/>
    </row>
    <row r="6336" spans="1:2" x14ac:dyDescent="0.15">
      <c r="A6336" s="1"/>
      <c r="B6336" s="1"/>
    </row>
    <row r="6337" spans="1:2" x14ac:dyDescent="0.15">
      <c r="A6337" s="1"/>
      <c r="B6337" s="1"/>
    </row>
    <row r="6338" spans="1:2" x14ac:dyDescent="0.15">
      <c r="A6338" s="1"/>
      <c r="B6338" s="1"/>
    </row>
    <row r="6339" spans="1:2" x14ac:dyDescent="0.15">
      <c r="A6339" s="1"/>
      <c r="B6339" s="1"/>
    </row>
    <row r="6340" spans="1:2" x14ac:dyDescent="0.15">
      <c r="A6340" s="1"/>
      <c r="B6340" s="1"/>
    </row>
    <row r="6341" spans="1:2" x14ac:dyDescent="0.15">
      <c r="A6341" s="1"/>
      <c r="B6341" s="1"/>
    </row>
    <row r="6342" spans="1:2" x14ac:dyDescent="0.15">
      <c r="A6342" s="1"/>
      <c r="B6342" s="1"/>
    </row>
    <row r="6343" spans="1:2" x14ac:dyDescent="0.15">
      <c r="A6343" s="1"/>
      <c r="B6343" s="1"/>
    </row>
    <row r="6344" spans="1:2" x14ac:dyDescent="0.15">
      <c r="A6344" s="1"/>
      <c r="B6344" s="1"/>
    </row>
    <row r="6345" spans="1:2" x14ac:dyDescent="0.15">
      <c r="A6345" s="1"/>
      <c r="B6345" s="1"/>
    </row>
    <row r="6346" spans="1:2" x14ac:dyDescent="0.15">
      <c r="A6346" s="1"/>
      <c r="B6346" s="1"/>
    </row>
    <row r="6347" spans="1:2" x14ac:dyDescent="0.15">
      <c r="A6347" s="1"/>
      <c r="B6347" s="1"/>
    </row>
    <row r="6348" spans="1:2" x14ac:dyDescent="0.15">
      <c r="A6348" s="1"/>
      <c r="B6348" s="1"/>
    </row>
    <row r="6349" spans="1:2" x14ac:dyDescent="0.15">
      <c r="A6349" s="1"/>
      <c r="B6349" s="1"/>
    </row>
    <row r="6350" spans="1:2" x14ac:dyDescent="0.15">
      <c r="A6350" s="1"/>
      <c r="B6350" s="1"/>
    </row>
    <row r="6351" spans="1:2" x14ac:dyDescent="0.15">
      <c r="A6351" s="1"/>
      <c r="B6351" s="1"/>
    </row>
    <row r="6352" spans="1:2" x14ac:dyDescent="0.15">
      <c r="A6352" s="1"/>
      <c r="B6352" s="1"/>
    </row>
    <row r="6353" spans="1:2" x14ac:dyDescent="0.15">
      <c r="A6353" s="1"/>
      <c r="B6353" s="1"/>
    </row>
    <row r="6354" spans="1:2" x14ac:dyDescent="0.15">
      <c r="A6354" s="1"/>
      <c r="B6354" s="1"/>
    </row>
    <row r="6355" spans="1:2" x14ac:dyDescent="0.15">
      <c r="A6355" s="1"/>
      <c r="B6355" s="1"/>
    </row>
    <row r="6356" spans="1:2" x14ac:dyDescent="0.15">
      <c r="A6356" s="1"/>
      <c r="B6356" s="1"/>
    </row>
    <row r="6357" spans="1:2" x14ac:dyDescent="0.15">
      <c r="A6357" s="1"/>
      <c r="B6357" s="1"/>
    </row>
    <row r="6358" spans="1:2" x14ac:dyDescent="0.15">
      <c r="A6358" s="1"/>
      <c r="B6358" s="1"/>
    </row>
    <row r="6359" spans="1:2" x14ac:dyDescent="0.15">
      <c r="A6359" s="1"/>
      <c r="B6359" s="1"/>
    </row>
    <row r="6360" spans="1:2" x14ac:dyDescent="0.15">
      <c r="A6360" s="1"/>
      <c r="B6360" s="1"/>
    </row>
    <row r="6361" spans="1:2" x14ac:dyDescent="0.15">
      <c r="A6361" s="1"/>
      <c r="B6361" s="1"/>
    </row>
    <row r="6362" spans="1:2" x14ac:dyDescent="0.15">
      <c r="A6362" s="1"/>
      <c r="B6362" s="1"/>
    </row>
    <row r="6363" spans="1:2" x14ac:dyDescent="0.15">
      <c r="A6363" s="1"/>
      <c r="B6363" s="1"/>
    </row>
    <row r="6364" spans="1:2" x14ac:dyDescent="0.15">
      <c r="A6364" s="1"/>
      <c r="B6364" s="1"/>
    </row>
    <row r="6365" spans="1:2" x14ac:dyDescent="0.15">
      <c r="A6365" s="1"/>
      <c r="B6365" s="1"/>
    </row>
    <row r="6366" spans="1:2" x14ac:dyDescent="0.15">
      <c r="A6366" s="1"/>
      <c r="B6366" s="1"/>
    </row>
    <row r="6367" spans="1:2" x14ac:dyDescent="0.15">
      <c r="A6367" s="1"/>
      <c r="B6367" s="1"/>
    </row>
    <row r="6368" spans="1:2" x14ac:dyDescent="0.15">
      <c r="A6368" s="1"/>
      <c r="B6368" s="1"/>
    </row>
    <row r="6369" spans="1:2" x14ac:dyDescent="0.15">
      <c r="A6369" s="1"/>
      <c r="B6369" s="1"/>
    </row>
    <row r="6370" spans="1:2" x14ac:dyDescent="0.15">
      <c r="A6370" s="1"/>
      <c r="B6370" s="1"/>
    </row>
    <row r="6371" spans="1:2" x14ac:dyDescent="0.15">
      <c r="A6371" s="1"/>
      <c r="B6371" s="1"/>
    </row>
    <row r="6372" spans="1:2" x14ac:dyDescent="0.15">
      <c r="A6372" s="1"/>
      <c r="B6372" s="1"/>
    </row>
    <row r="6373" spans="1:2" x14ac:dyDescent="0.15">
      <c r="A6373" s="1"/>
      <c r="B6373" s="1"/>
    </row>
    <row r="6374" spans="1:2" x14ac:dyDescent="0.15">
      <c r="A6374" s="1"/>
      <c r="B6374" s="1"/>
    </row>
    <row r="6375" spans="1:2" x14ac:dyDescent="0.15">
      <c r="A6375" s="1"/>
      <c r="B6375" s="1"/>
    </row>
    <row r="6376" spans="1:2" x14ac:dyDescent="0.15">
      <c r="A6376" s="1"/>
      <c r="B6376" s="1"/>
    </row>
    <row r="6377" spans="1:2" x14ac:dyDescent="0.15">
      <c r="A6377" s="1"/>
      <c r="B6377" s="1"/>
    </row>
    <row r="6378" spans="1:2" x14ac:dyDescent="0.15">
      <c r="A6378" s="1"/>
      <c r="B6378" s="1"/>
    </row>
    <row r="6379" spans="1:2" x14ac:dyDescent="0.15">
      <c r="A6379" s="1"/>
      <c r="B6379" s="1"/>
    </row>
    <row r="6380" spans="1:2" x14ac:dyDescent="0.15">
      <c r="A6380" s="1"/>
      <c r="B6380" s="1"/>
    </row>
    <row r="6381" spans="1:2" x14ac:dyDescent="0.15">
      <c r="A6381" s="1"/>
      <c r="B6381" s="1"/>
    </row>
    <row r="6382" spans="1:2" x14ac:dyDescent="0.15">
      <c r="A6382" s="1"/>
      <c r="B6382" s="1"/>
    </row>
    <row r="6383" spans="1:2" x14ac:dyDescent="0.15">
      <c r="A6383" s="1"/>
      <c r="B6383" s="1"/>
    </row>
    <row r="6384" spans="1:2" x14ac:dyDescent="0.15">
      <c r="A6384" s="1"/>
      <c r="B6384" s="1"/>
    </row>
    <row r="6385" spans="1:2" x14ac:dyDescent="0.15">
      <c r="A6385" s="1"/>
      <c r="B6385" s="1"/>
    </row>
    <row r="6386" spans="1:2" x14ac:dyDescent="0.15">
      <c r="A6386" s="1"/>
      <c r="B6386" s="1"/>
    </row>
    <row r="6387" spans="1:2" x14ac:dyDescent="0.15">
      <c r="A6387" s="1"/>
      <c r="B6387" s="1"/>
    </row>
    <row r="6388" spans="1:2" x14ac:dyDescent="0.15">
      <c r="A6388" s="1"/>
      <c r="B6388" s="1"/>
    </row>
    <row r="6389" spans="1:2" x14ac:dyDescent="0.15">
      <c r="A6389" s="1"/>
      <c r="B6389" s="1"/>
    </row>
    <row r="6390" spans="1:2" x14ac:dyDescent="0.15">
      <c r="A6390" s="1"/>
      <c r="B6390" s="1"/>
    </row>
    <row r="6391" spans="1:2" x14ac:dyDescent="0.15">
      <c r="A6391" s="1"/>
      <c r="B6391" s="1"/>
    </row>
    <row r="6392" spans="1:2" x14ac:dyDescent="0.15">
      <c r="A6392" s="1"/>
      <c r="B6392" s="1"/>
    </row>
    <row r="6393" spans="1:2" x14ac:dyDescent="0.15">
      <c r="A6393" s="1"/>
      <c r="B6393" s="1"/>
    </row>
    <row r="6394" spans="1:2" x14ac:dyDescent="0.15">
      <c r="A6394" s="1"/>
      <c r="B6394" s="1"/>
    </row>
    <row r="6395" spans="1:2" x14ac:dyDescent="0.15">
      <c r="A6395" s="1"/>
      <c r="B6395" s="1"/>
    </row>
    <row r="6396" spans="1:2" x14ac:dyDescent="0.15">
      <c r="A6396" s="1"/>
      <c r="B6396" s="1"/>
    </row>
    <row r="6397" spans="1:2" x14ac:dyDescent="0.15">
      <c r="A6397" s="1"/>
      <c r="B6397" s="1"/>
    </row>
    <row r="6398" spans="1:2" x14ac:dyDescent="0.15">
      <c r="A6398" s="1"/>
      <c r="B6398" s="1"/>
    </row>
    <row r="6399" spans="1:2" x14ac:dyDescent="0.15">
      <c r="A6399" s="1"/>
      <c r="B6399" s="1"/>
    </row>
    <row r="6400" spans="1:2" x14ac:dyDescent="0.15">
      <c r="A6400" s="1"/>
      <c r="B6400" s="1"/>
    </row>
    <row r="6401" spans="1:2" x14ac:dyDescent="0.15">
      <c r="A6401" s="1"/>
      <c r="B6401" s="1"/>
    </row>
    <row r="6402" spans="1:2" x14ac:dyDescent="0.15">
      <c r="A6402" s="1"/>
      <c r="B6402" s="1"/>
    </row>
    <row r="6403" spans="1:2" x14ac:dyDescent="0.15">
      <c r="A6403" s="1"/>
      <c r="B6403" s="1"/>
    </row>
    <row r="6404" spans="1:2" x14ac:dyDescent="0.15">
      <c r="A6404" s="1"/>
      <c r="B6404" s="1"/>
    </row>
    <row r="6405" spans="1:2" x14ac:dyDescent="0.15">
      <c r="A6405" s="1"/>
      <c r="B6405" s="1"/>
    </row>
    <row r="6406" spans="1:2" x14ac:dyDescent="0.15">
      <c r="A6406" s="1"/>
      <c r="B6406" s="1"/>
    </row>
    <row r="6407" spans="1:2" x14ac:dyDescent="0.15">
      <c r="A6407" s="1"/>
      <c r="B6407" s="1"/>
    </row>
    <row r="6408" spans="1:2" x14ac:dyDescent="0.15">
      <c r="A6408" s="1"/>
      <c r="B6408" s="1"/>
    </row>
    <row r="6409" spans="1:2" x14ac:dyDescent="0.15">
      <c r="A6409" s="1"/>
      <c r="B6409" s="1"/>
    </row>
    <row r="6410" spans="1:2" x14ac:dyDescent="0.15">
      <c r="A6410" s="1"/>
      <c r="B6410" s="1"/>
    </row>
    <row r="6411" spans="1:2" x14ac:dyDescent="0.15">
      <c r="A6411" s="1"/>
      <c r="B6411" s="1"/>
    </row>
    <row r="6412" spans="1:2" x14ac:dyDescent="0.15">
      <c r="A6412" s="1"/>
      <c r="B6412" s="1"/>
    </row>
    <row r="6413" spans="1:2" x14ac:dyDescent="0.15">
      <c r="A6413" s="1"/>
      <c r="B6413" s="1"/>
    </row>
    <row r="6414" spans="1:2" x14ac:dyDescent="0.15">
      <c r="A6414" s="1"/>
      <c r="B6414" s="1"/>
    </row>
    <row r="6415" spans="1:2" x14ac:dyDescent="0.15">
      <c r="A6415" s="1"/>
      <c r="B6415" s="1"/>
    </row>
    <row r="6416" spans="1:2" x14ac:dyDescent="0.15">
      <c r="A6416" s="1"/>
      <c r="B6416" s="1"/>
    </row>
    <row r="6417" spans="1:2" x14ac:dyDescent="0.15">
      <c r="A6417" s="1"/>
      <c r="B6417" s="1"/>
    </row>
    <row r="6418" spans="1:2" x14ac:dyDescent="0.15">
      <c r="A6418" s="1"/>
      <c r="B6418" s="1"/>
    </row>
    <row r="6419" spans="1:2" x14ac:dyDescent="0.15">
      <c r="A6419" s="1"/>
      <c r="B6419" s="1"/>
    </row>
    <row r="6420" spans="1:2" x14ac:dyDescent="0.15">
      <c r="A6420" s="1"/>
      <c r="B6420" s="1"/>
    </row>
    <row r="6421" spans="1:2" x14ac:dyDescent="0.15">
      <c r="A6421" s="1"/>
      <c r="B6421" s="1"/>
    </row>
    <row r="6422" spans="1:2" x14ac:dyDescent="0.15">
      <c r="A6422" s="1"/>
      <c r="B6422" s="1"/>
    </row>
    <row r="6423" spans="1:2" x14ac:dyDescent="0.15">
      <c r="A6423" s="1"/>
      <c r="B6423" s="1"/>
    </row>
    <row r="6424" spans="1:2" x14ac:dyDescent="0.15">
      <c r="A6424" s="1"/>
      <c r="B6424" s="1"/>
    </row>
    <row r="6425" spans="1:2" x14ac:dyDescent="0.15">
      <c r="A6425" s="1"/>
      <c r="B6425" s="1"/>
    </row>
    <row r="6426" spans="1:2" x14ac:dyDescent="0.15">
      <c r="A6426" s="1"/>
      <c r="B6426" s="1"/>
    </row>
    <row r="6427" spans="1:2" x14ac:dyDescent="0.15">
      <c r="A6427" s="1"/>
      <c r="B6427" s="1"/>
    </row>
    <row r="6428" spans="1:2" x14ac:dyDescent="0.15">
      <c r="A6428" s="1"/>
      <c r="B6428" s="1"/>
    </row>
    <row r="6429" spans="1:2" x14ac:dyDescent="0.15">
      <c r="A6429" s="1"/>
      <c r="B6429" s="1"/>
    </row>
    <row r="6430" spans="1:2" x14ac:dyDescent="0.15">
      <c r="A6430" s="1"/>
      <c r="B6430" s="1"/>
    </row>
    <row r="6431" spans="1:2" x14ac:dyDescent="0.15">
      <c r="A6431" s="1"/>
      <c r="B6431" s="1"/>
    </row>
    <row r="6432" spans="1:2" x14ac:dyDescent="0.15">
      <c r="A6432" s="1"/>
      <c r="B6432" s="1"/>
    </row>
    <row r="6433" spans="1:2" x14ac:dyDescent="0.15">
      <c r="A6433" s="1"/>
      <c r="B6433" s="1"/>
    </row>
    <row r="6434" spans="1:2" x14ac:dyDescent="0.15">
      <c r="A6434" s="1"/>
      <c r="B6434" s="1"/>
    </row>
    <row r="6435" spans="1:2" x14ac:dyDescent="0.15">
      <c r="A6435" s="1"/>
      <c r="B6435" s="1"/>
    </row>
    <row r="6436" spans="1:2" x14ac:dyDescent="0.15">
      <c r="A6436" s="1"/>
      <c r="B6436" s="1"/>
    </row>
    <row r="6437" spans="1:2" x14ac:dyDescent="0.15">
      <c r="A6437" s="1"/>
      <c r="B6437" s="1"/>
    </row>
    <row r="6438" spans="1:2" x14ac:dyDescent="0.15">
      <c r="A6438" s="1"/>
      <c r="B6438" s="1"/>
    </row>
    <row r="6439" spans="1:2" x14ac:dyDescent="0.15">
      <c r="A6439" s="1"/>
      <c r="B6439" s="1"/>
    </row>
    <row r="6440" spans="1:2" x14ac:dyDescent="0.15">
      <c r="A6440" s="1"/>
      <c r="B6440" s="1"/>
    </row>
    <row r="6441" spans="1:2" x14ac:dyDescent="0.15">
      <c r="A6441" s="1"/>
      <c r="B6441" s="1"/>
    </row>
    <row r="6442" spans="1:2" x14ac:dyDescent="0.15">
      <c r="A6442" s="1"/>
      <c r="B6442" s="1"/>
    </row>
    <row r="6443" spans="1:2" x14ac:dyDescent="0.15">
      <c r="A6443" s="1"/>
      <c r="B6443" s="1"/>
    </row>
    <row r="6444" spans="1:2" x14ac:dyDescent="0.15">
      <c r="A6444" s="1"/>
      <c r="B6444" s="1"/>
    </row>
    <row r="6445" spans="1:2" x14ac:dyDescent="0.15">
      <c r="A6445" s="1"/>
      <c r="B6445" s="1"/>
    </row>
    <row r="6446" spans="1:2" x14ac:dyDescent="0.15">
      <c r="A6446" s="1"/>
      <c r="B6446" s="1"/>
    </row>
    <row r="6447" spans="1:2" x14ac:dyDescent="0.15">
      <c r="A6447" s="1"/>
      <c r="B6447" s="1"/>
    </row>
    <row r="6448" spans="1:2" x14ac:dyDescent="0.15">
      <c r="A6448" s="1"/>
      <c r="B6448" s="1"/>
    </row>
    <row r="6449" spans="1:2" x14ac:dyDescent="0.15">
      <c r="A6449" s="1"/>
      <c r="B6449" s="1"/>
    </row>
    <row r="6450" spans="1:2" x14ac:dyDescent="0.15">
      <c r="A6450" s="1"/>
      <c r="B6450" s="1"/>
    </row>
    <row r="6451" spans="1:2" x14ac:dyDescent="0.15">
      <c r="A6451" s="1"/>
      <c r="B6451" s="1"/>
    </row>
    <row r="6452" spans="1:2" x14ac:dyDescent="0.15">
      <c r="A6452" s="1"/>
      <c r="B6452" s="1"/>
    </row>
    <row r="6453" spans="1:2" x14ac:dyDescent="0.15">
      <c r="A6453" s="1"/>
      <c r="B6453" s="1"/>
    </row>
    <row r="6454" spans="1:2" x14ac:dyDescent="0.15">
      <c r="A6454" s="1"/>
      <c r="B6454" s="1"/>
    </row>
    <row r="6455" spans="1:2" x14ac:dyDescent="0.15">
      <c r="A6455" s="1"/>
      <c r="B6455" s="1"/>
    </row>
    <row r="6456" spans="1:2" x14ac:dyDescent="0.15">
      <c r="A6456" s="1"/>
      <c r="B6456" s="1"/>
    </row>
    <row r="6457" spans="1:2" x14ac:dyDescent="0.15">
      <c r="A6457" s="1"/>
      <c r="B6457" s="1"/>
    </row>
    <row r="6458" spans="1:2" x14ac:dyDescent="0.15">
      <c r="A6458" s="1"/>
      <c r="B6458" s="1"/>
    </row>
    <row r="6459" spans="1:2" x14ac:dyDescent="0.15">
      <c r="A6459" s="1"/>
      <c r="B6459" s="1"/>
    </row>
    <row r="6460" spans="1:2" x14ac:dyDescent="0.15">
      <c r="A6460" s="1"/>
      <c r="B6460" s="1"/>
    </row>
    <row r="6461" spans="1:2" x14ac:dyDescent="0.15">
      <c r="A6461" s="1"/>
      <c r="B6461" s="1"/>
    </row>
    <row r="6462" spans="1:2" x14ac:dyDescent="0.15">
      <c r="A6462" s="1"/>
      <c r="B6462" s="1"/>
    </row>
    <row r="6463" spans="1:2" x14ac:dyDescent="0.15">
      <c r="A6463" s="1"/>
      <c r="B6463" s="1"/>
    </row>
    <row r="6464" spans="1:2" x14ac:dyDescent="0.15">
      <c r="A6464" s="1"/>
      <c r="B6464" s="1"/>
    </row>
    <row r="6465" spans="1:2" x14ac:dyDescent="0.15">
      <c r="A6465" s="1"/>
      <c r="B6465" s="1"/>
    </row>
    <row r="6466" spans="1:2" x14ac:dyDescent="0.15">
      <c r="A6466" s="1"/>
      <c r="B6466" s="1"/>
    </row>
    <row r="6467" spans="1:2" x14ac:dyDescent="0.15">
      <c r="A6467" s="1"/>
      <c r="B6467" s="1"/>
    </row>
    <row r="6468" spans="1:2" x14ac:dyDescent="0.15">
      <c r="A6468" s="1"/>
      <c r="B6468" s="1"/>
    </row>
    <row r="6469" spans="1:2" x14ac:dyDescent="0.15">
      <c r="A6469" s="1"/>
      <c r="B6469" s="1"/>
    </row>
    <row r="6470" spans="1:2" x14ac:dyDescent="0.15">
      <c r="A6470" s="1"/>
      <c r="B6470" s="1"/>
    </row>
    <row r="6471" spans="1:2" x14ac:dyDescent="0.15">
      <c r="A6471" s="1"/>
      <c r="B6471" s="1"/>
    </row>
    <row r="6472" spans="1:2" x14ac:dyDescent="0.15">
      <c r="A6472" s="1"/>
      <c r="B6472" s="1"/>
    </row>
    <row r="6473" spans="1:2" x14ac:dyDescent="0.15">
      <c r="A6473" s="1"/>
      <c r="B6473" s="1"/>
    </row>
    <row r="6474" spans="1:2" x14ac:dyDescent="0.15">
      <c r="A6474" s="1"/>
      <c r="B6474" s="1"/>
    </row>
    <row r="6475" spans="1:2" x14ac:dyDescent="0.15">
      <c r="A6475" s="1"/>
      <c r="B6475" s="1"/>
    </row>
    <row r="6476" spans="1:2" x14ac:dyDescent="0.15">
      <c r="A6476" s="1"/>
      <c r="B6476" s="1"/>
    </row>
    <row r="6477" spans="1:2" x14ac:dyDescent="0.15">
      <c r="A6477" s="1"/>
      <c r="B6477" s="1"/>
    </row>
    <row r="6478" spans="1:2" x14ac:dyDescent="0.15">
      <c r="A6478" s="1"/>
      <c r="B6478" s="1"/>
    </row>
    <row r="6479" spans="1:2" x14ac:dyDescent="0.15">
      <c r="A6479" s="1"/>
      <c r="B6479" s="1"/>
    </row>
    <row r="6480" spans="1:2" x14ac:dyDescent="0.15">
      <c r="A6480" s="1"/>
      <c r="B6480" s="1"/>
    </row>
    <row r="6481" spans="1:2" x14ac:dyDescent="0.15">
      <c r="A6481" s="1"/>
      <c r="B6481" s="1"/>
    </row>
    <row r="6482" spans="1:2" x14ac:dyDescent="0.15">
      <c r="A6482" s="1"/>
      <c r="B6482" s="1"/>
    </row>
    <row r="6483" spans="1:2" x14ac:dyDescent="0.15">
      <c r="A6483" s="1"/>
      <c r="B6483" s="1"/>
    </row>
    <row r="6484" spans="1:2" x14ac:dyDescent="0.15">
      <c r="A6484" s="1"/>
      <c r="B6484" s="1"/>
    </row>
    <row r="6485" spans="1:2" x14ac:dyDescent="0.15">
      <c r="A6485" s="1"/>
      <c r="B6485" s="1"/>
    </row>
    <row r="6486" spans="1:2" x14ac:dyDescent="0.15">
      <c r="A6486" s="1"/>
      <c r="B6486" s="1"/>
    </row>
    <row r="6487" spans="1:2" x14ac:dyDescent="0.15">
      <c r="A6487" s="1"/>
      <c r="B6487" s="1"/>
    </row>
    <row r="6488" spans="1:2" x14ac:dyDescent="0.15">
      <c r="A6488" s="1"/>
      <c r="B6488" s="1"/>
    </row>
    <row r="6489" spans="1:2" x14ac:dyDescent="0.15">
      <c r="A6489" s="1"/>
      <c r="B6489" s="1"/>
    </row>
    <row r="6490" spans="1:2" x14ac:dyDescent="0.15">
      <c r="A6490" s="1"/>
      <c r="B6490" s="1"/>
    </row>
    <row r="6491" spans="1:2" x14ac:dyDescent="0.15">
      <c r="A6491" s="1"/>
      <c r="B6491" s="1"/>
    </row>
    <row r="6492" spans="1:2" x14ac:dyDescent="0.15">
      <c r="A6492" s="1"/>
      <c r="B6492" s="1"/>
    </row>
    <row r="6493" spans="1:2" x14ac:dyDescent="0.15">
      <c r="A6493" s="1"/>
      <c r="B6493" s="1"/>
    </row>
    <row r="6494" spans="1:2" x14ac:dyDescent="0.15">
      <c r="A6494" s="1"/>
      <c r="B6494" s="1"/>
    </row>
    <row r="6495" spans="1:2" x14ac:dyDescent="0.15">
      <c r="A6495" s="1"/>
      <c r="B6495" s="1"/>
    </row>
    <row r="6496" spans="1:2" x14ac:dyDescent="0.15">
      <c r="A6496" s="1"/>
      <c r="B6496" s="1"/>
    </row>
    <row r="6497" spans="1:2" x14ac:dyDescent="0.15">
      <c r="A6497" s="1"/>
      <c r="B6497" s="1"/>
    </row>
    <row r="6498" spans="1:2" x14ac:dyDescent="0.15">
      <c r="A6498" s="1"/>
      <c r="B6498" s="1"/>
    </row>
    <row r="6499" spans="1:2" x14ac:dyDescent="0.15">
      <c r="A6499" s="1"/>
      <c r="B6499" s="1"/>
    </row>
    <row r="6500" spans="1:2" x14ac:dyDescent="0.15">
      <c r="A6500" s="1"/>
      <c r="B6500" s="1"/>
    </row>
    <row r="6501" spans="1:2" x14ac:dyDescent="0.15">
      <c r="A6501" s="1"/>
      <c r="B6501" s="1"/>
    </row>
    <row r="6502" spans="1:2" x14ac:dyDescent="0.15">
      <c r="A6502" s="1"/>
      <c r="B6502" s="1"/>
    </row>
    <row r="6503" spans="1:2" x14ac:dyDescent="0.15">
      <c r="A6503" s="1"/>
      <c r="B6503" s="1"/>
    </row>
    <row r="6504" spans="1:2" x14ac:dyDescent="0.15">
      <c r="A6504" s="1"/>
      <c r="B6504" s="1"/>
    </row>
    <row r="6505" spans="1:2" x14ac:dyDescent="0.15">
      <c r="A6505" s="1"/>
      <c r="B6505" s="1"/>
    </row>
    <row r="6506" spans="1:2" x14ac:dyDescent="0.15">
      <c r="A6506" s="1"/>
      <c r="B6506" s="1"/>
    </row>
    <row r="6507" spans="1:2" x14ac:dyDescent="0.15">
      <c r="A6507" s="1"/>
      <c r="B6507" s="1"/>
    </row>
    <row r="6508" spans="1:2" x14ac:dyDescent="0.15">
      <c r="A6508" s="1"/>
      <c r="B6508" s="1"/>
    </row>
    <row r="6509" spans="1:2" x14ac:dyDescent="0.15">
      <c r="A6509" s="1"/>
      <c r="B6509" s="1"/>
    </row>
    <row r="6510" spans="1:2" x14ac:dyDescent="0.15">
      <c r="A6510" s="1"/>
      <c r="B6510" s="1"/>
    </row>
    <row r="6511" spans="1:2" x14ac:dyDescent="0.15">
      <c r="A6511" s="1"/>
      <c r="B6511" s="1"/>
    </row>
    <row r="6512" spans="1:2" x14ac:dyDescent="0.15">
      <c r="A6512" s="1"/>
      <c r="B6512" s="1"/>
    </row>
    <row r="6513" spans="1:2" x14ac:dyDescent="0.15">
      <c r="A6513" s="1"/>
      <c r="B6513" s="1"/>
    </row>
    <row r="6514" spans="1:2" x14ac:dyDescent="0.15">
      <c r="A6514" s="1"/>
      <c r="B6514" s="1"/>
    </row>
    <row r="6515" spans="1:2" x14ac:dyDescent="0.15">
      <c r="A6515" s="1"/>
      <c r="B6515" s="1"/>
    </row>
    <row r="6516" spans="1:2" x14ac:dyDescent="0.15">
      <c r="A6516" s="1"/>
      <c r="B6516" s="1"/>
    </row>
    <row r="6517" spans="1:2" x14ac:dyDescent="0.15">
      <c r="A6517" s="1"/>
      <c r="B6517" s="1"/>
    </row>
    <row r="6518" spans="1:2" x14ac:dyDescent="0.15">
      <c r="A6518" s="1"/>
      <c r="B6518" s="1"/>
    </row>
    <row r="6519" spans="1:2" x14ac:dyDescent="0.15">
      <c r="A6519" s="1"/>
      <c r="B6519" s="1"/>
    </row>
    <row r="6520" spans="1:2" x14ac:dyDescent="0.15">
      <c r="A6520" s="1"/>
      <c r="B6520" s="1"/>
    </row>
    <row r="6521" spans="1:2" x14ac:dyDescent="0.15">
      <c r="A6521" s="1"/>
      <c r="B6521" s="1"/>
    </row>
    <row r="6522" spans="1:2" x14ac:dyDescent="0.15">
      <c r="A6522" s="1"/>
      <c r="B6522" s="1"/>
    </row>
    <row r="6523" spans="1:2" x14ac:dyDescent="0.15">
      <c r="A6523" s="1"/>
      <c r="B6523" s="1"/>
    </row>
    <row r="6524" spans="1:2" x14ac:dyDescent="0.15">
      <c r="A6524" s="1"/>
      <c r="B6524" s="1"/>
    </row>
    <row r="6525" spans="1:2" x14ac:dyDescent="0.15">
      <c r="A6525" s="1"/>
      <c r="B6525" s="1"/>
    </row>
    <row r="6526" spans="1:2" x14ac:dyDescent="0.15">
      <c r="A6526" s="1"/>
      <c r="B6526" s="1"/>
    </row>
    <row r="6527" spans="1:2" x14ac:dyDescent="0.15">
      <c r="A6527" s="1"/>
      <c r="B6527" s="1"/>
    </row>
    <row r="6528" spans="1:2" x14ac:dyDescent="0.15">
      <c r="A6528" s="1"/>
      <c r="B6528" s="1"/>
    </row>
    <row r="6529" spans="1:2" x14ac:dyDescent="0.15">
      <c r="A6529" s="1"/>
      <c r="B6529" s="1"/>
    </row>
    <row r="6530" spans="1:2" x14ac:dyDescent="0.15">
      <c r="A6530" s="1"/>
      <c r="B6530" s="1"/>
    </row>
    <row r="6531" spans="1:2" x14ac:dyDescent="0.15">
      <c r="A6531" s="1"/>
      <c r="B6531" s="1"/>
    </row>
    <row r="6532" spans="1:2" x14ac:dyDescent="0.15">
      <c r="A6532" s="1"/>
      <c r="B6532" s="1"/>
    </row>
    <row r="6533" spans="1:2" x14ac:dyDescent="0.15">
      <c r="A6533" s="1"/>
      <c r="B6533" s="1"/>
    </row>
    <row r="6534" spans="1:2" x14ac:dyDescent="0.15">
      <c r="A6534" s="1"/>
      <c r="B6534" s="1"/>
    </row>
    <row r="6535" spans="1:2" x14ac:dyDescent="0.15">
      <c r="A6535" s="1"/>
      <c r="B6535" s="1"/>
    </row>
    <row r="6536" spans="1:2" x14ac:dyDescent="0.15">
      <c r="A6536" s="1"/>
      <c r="B6536" s="1"/>
    </row>
    <row r="6537" spans="1:2" x14ac:dyDescent="0.15">
      <c r="A6537" s="1"/>
      <c r="B6537" s="1"/>
    </row>
    <row r="6538" spans="1:2" x14ac:dyDescent="0.15">
      <c r="A6538" s="1"/>
      <c r="B6538" s="1"/>
    </row>
    <row r="6539" spans="1:2" x14ac:dyDescent="0.15">
      <c r="A6539" s="1"/>
      <c r="B6539" s="1"/>
    </row>
    <row r="6540" spans="1:2" x14ac:dyDescent="0.15">
      <c r="A6540" s="1"/>
      <c r="B6540" s="1"/>
    </row>
    <row r="6541" spans="1:2" x14ac:dyDescent="0.15">
      <c r="A6541" s="1"/>
      <c r="B6541" s="1"/>
    </row>
    <row r="6542" spans="1:2" x14ac:dyDescent="0.15">
      <c r="A6542" s="1"/>
      <c r="B6542" s="1"/>
    </row>
    <row r="6543" spans="1:2" x14ac:dyDescent="0.15">
      <c r="A6543" s="1"/>
      <c r="B6543" s="1"/>
    </row>
    <row r="6544" spans="1:2" x14ac:dyDescent="0.15">
      <c r="A6544" s="1"/>
      <c r="B6544" s="1"/>
    </row>
    <row r="6545" spans="1:2" x14ac:dyDescent="0.15">
      <c r="A6545" s="1"/>
      <c r="B6545" s="1"/>
    </row>
    <row r="6546" spans="1:2" x14ac:dyDescent="0.15">
      <c r="A6546" s="1"/>
      <c r="B6546" s="1"/>
    </row>
    <row r="6547" spans="1:2" x14ac:dyDescent="0.15">
      <c r="A6547" s="1"/>
      <c r="B6547" s="1"/>
    </row>
    <row r="6548" spans="1:2" x14ac:dyDescent="0.15">
      <c r="A6548" s="1"/>
      <c r="B6548" s="1"/>
    </row>
    <row r="6549" spans="1:2" x14ac:dyDescent="0.15">
      <c r="A6549" s="1"/>
      <c r="B6549" s="1"/>
    </row>
    <row r="6550" spans="1:2" x14ac:dyDescent="0.15">
      <c r="A6550" s="1"/>
      <c r="B6550" s="1"/>
    </row>
    <row r="6551" spans="1:2" x14ac:dyDescent="0.15">
      <c r="A6551" s="1"/>
      <c r="B6551" s="1"/>
    </row>
    <row r="6552" spans="1:2" x14ac:dyDescent="0.15">
      <c r="A6552" s="1"/>
      <c r="B6552" s="1"/>
    </row>
    <row r="6553" spans="1:2" x14ac:dyDescent="0.15">
      <c r="A6553" s="1"/>
      <c r="B6553" s="1"/>
    </row>
    <row r="6554" spans="1:2" x14ac:dyDescent="0.15">
      <c r="A6554" s="1"/>
      <c r="B6554" s="1"/>
    </row>
    <row r="6555" spans="1:2" x14ac:dyDescent="0.15">
      <c r="A6555" s="1"/>
      <c r="B6555" s="1"/>
    </row>
    <row r="6556" spans="1:2" x14ac:dyDescent="0.15">
      <c r="A6556" s="1"/>
      <c r="B6556" s="1"/>
    </row>
    <row r="6557" spans="1:2" x14ac:dyDescent="0.15">
      <c r="A6557" s="1"/>
      <c r="B6557" s="1"/>
    </row>
    <row r="6558" spans="1:2" x14ac:dyDescent="0.15">
      <c r="A6558" s="1"/>
      <c r="B6558" s="1"/>
    </row>
    <row r="6559" spans="1:2" x14ac:dyDescent="0.15">
      <c r="A6559" s="1"/>
      <c r="B6559" s="1"/>
    </row>
    <row r="6560" spans="1:2" x14ac:dyDescent="0.15">
      <c r="A6560" s="1"/>
      <c r="B6560" s="1"/>
    </row>
    <row r="6561" spans="1:2" x14ac:dyDescent="0.15">
      <c r="A6561" s="1"/>
      <c r="B6561" s="1"/>
    </row>
    <row r="6562" spans="1:2" x14ac:dyDescent="0.15">
      <c r="A6562" s="1"/>
      <c r="B6562" s="1"/>
    </row>
    <row r="6563" spans="1:2" x14ac:dyDescent="0.15">
      <c r="A6563" s="1"/>
      <c r="B6563" s="1"/>
    </row>
    <row r="6564" spans="1:2" x14ac:dyDescent="0.15">
      <c r="A6564" s="1"/>
      <c r="B6564" s="1"/>
    </row>
    <row r="6565" spans="1:2" x14ac:dyDescent="0.15">
      <c r="A6565" s="1"/>
      <c r="B6565" s="1"/>
    </row>
    <row r="6566" spans="1:2" x14ac:dyDescent="0.15">
      <c r="A6566" s="1"/>
      <c r="B6566" s="1"/>
    </row>
    <row r="6567" spans="1:2" x14ac:dyDescent="0.15">
      <c r="A6567" s="1"/>
      <c r="B6567" s="1"/>
    </row>
    <row r="6568" spans="1:2" x14ac:dyDescent="0.15">
      <c r="A6568" s="1"/>
      <c r="B6568" s="1"/>
    </row>
    <row r="6569" spans="1:2" x14ac:dyDescent="0.15">
      <c r="A6569" s="1"/>
      <c r="B6569" s="1"/>
    </row>
    <row r="6570" spans="1:2" x14ac:dyDescent="0.15">
      <c r="A6570" s="1"/>
      <c r="B6570" s="1"/>
    </row>
    <row r="6571" spans="1:2" x14ac:dyDescent="0.15">
      <c r="A6571" s="1"/>
      <c r="B6571" s="1"/>
    </row>
    <row r="6572" spans="1:2" x14ac:dyDescent="0.15">
      <c r="A6572" s="1"/>
      <c r="B6572" s="1"/>
    </row>
    <row r="6573" spans="1:2" x14ac:dyDescent="0.15">
      <c r="A6573" s="1"/>
      <c r="B6573" s="1"/>
    </row>
    <row r="6574" spans="1:2" x14ac:dyDescent="0.15">
      <c r="A6574" s="1"/>
      <c r="B6574" s="1"/>
    </row>
    <row r="6575" spans="1:2" x14ac:dyDescent="0.15">
      <c r="A6575" s="1"/>
      <c r="B6575" s="1"/>
    </row>
    <row r="6576" spans="1:2" x14ac:dyDescent="0.15">
      <c r="A6576" s="1"/>
      <c r="B6576" s="1"/>
    </row>
    <row r="6577" spans="1:2" x14ac:dyDescent="0.15">
      <c r="A6577" s="1"/>
      <c r="B6577" s="1"/>
    </row>
    <row r="6578" spans="1:2" x14ac:dyDescent="0.15">
      <c r="A6578" s="1"/>
      <c r="B6578" s="1"/>
    </row>
    <row r="6579" spans="1:2" x14ac:dyDescent="0.15">
      <c r="A6579" s="1"/>
      <c r="B6579" s="1"/>
    </row>
    <row r="6580" spans="1:2" x14ac:dyDescent="0.15">
      <c r="A6580" s="1"/>
      <c r="B6580" s="1"/>
    </row>
    <row r="6581" spans="1:2" x14ac:dyDescent="0.15">
      <c r="A6581" s="1"/>
      <c r="B6581" s="1"/>
    </row>
    <row r="6582" spans="1:2" x14ac:dyDescent="0.15">
      <c r="A6582" s="1"/>
      <c r="B6582" s="1"/>
    </row>
    <row r="6583" spans="1:2" x14ac:dyDescent="0.15">
      <c r="A6583" s="1"/>
      <c r="B6583" s="1"/>
    </row>
    <row r="6584" spans="1:2" x14ac:dyDescent="0.15">
      <c r="A6584" s="1"/>
      <c r="B6584" s="1"/>
    </row>
    <row r="6585" spans="1:2" x14ac:dyDescent="0.15">
      <c r="A6585" s="1"/>
      <c r="B6585" s="1"/>
    </row>
    <row r="6586" spans="1:2" x14ac:dyDescent="0.15">
      <c r="A6586" s="1"/>
      <c r="B6586" s="1"/>
    </row>
    <row r="6587" spans="1:2" x14ac:dyDescent="0.15">
      <c r="A6587" s="1"/>
      <c r="B6587" s="1"/>
    </row>
    <row r="6588" spans="1:2" x14ac:dyDescent="0.15">
      <c r="A6588" s="1"/>
      <c r="B6588" s="1"/>
    </row>
    <row r="6589" spans="1:2" x14ac:dyDescent="0.15">
      <c r="A6589" s="1"/>
      <c r="B6589" s="1"/>
    </row>
    <row r="6590" spans="1:2" x14ac:dyDescent="0.15">
      <c r="A6590" s="1"/>
      <c r="B6590" s="1"/>
    </row>
    <row r="6591" spans="1:2" x14ac:dyDescent="0.15">
      <c r="A6591" s="1"/>
      <c r="B6591" s="1"/>
    </row>
    <row r="6592" spans="1:2" x14ac:dyDescent="0.15">
      <c r="A6592" s="1"/>
      <c r="B6592" s="1"/>
    </row>
    <row r="6593" spans="1:2" x14ac:dyDescent="0.15">
      <c r="A6593" s="1"/>
      <c r="B6593" s="1"/>
    </row>
    <row r="6594" spans="1:2" x14ac:dyDescent="0.15">
      <c r="A6594" s="1"/>
      <c r="B6594" s="1"/>
    </row>
    <row r="6595" spans="1:2" x14ac:dyDescent="0.15">
      <c r="A6595" s="1"/>
      <c r="B6595" s="1"/>
    </row>
    <row r="6596" spans="1:2" x14ac:dyDescent="0.15">
      <c r="A6596" s="1"/>
      <c r="B6596" s="1"/>
    </row>
    <row r="6597" spans="1:2" x14ac:dyDescent="0.15">
      <c r="A6597" s="1"/>
      <c r="B6597" s="1"/>
    </row>
    <row r="6598" spans="1:2" x14ac:dyDescent="0.15">
      <c r="A6598" s="1"/>
      <c r="B6598" s="1"/>
    </row>
    <row r="6599" spans="1:2" x14ac:dyDescent="0.15">
      <c r="A6599" s="1"/>
      <c r="B6599" s="1"/>
    </row>
    <row r="6600" spans="1:2" x14ac:dyDescent="0.15">
      <c r="A6600" s="1"/>
      <c r="B6600" s="1"/>
    </row>
    <row r="6601" spans="1:2" x14ac:dyDescent="0.15">
      <c r="A6601" s="1"/>
      <c r="B6601" s="1"/>
    </row>
    <row r="6602" spans="1:2" x14ac:dyDescent="0.15">
      <c r="A6602" s="1"/>
      <c r="B6602" s="1"/>
    </row>
    <row r="6603" spans="1:2" x14ac:dyDescent="0.15">
      <c r="A6603" s="1"/>
      <c r="B6603" s="1"/>
    </row>
    <row r="6604" spans="1:2" x14ac:dyDescent="0.15">
      <c r="A6604" s="1"/>
      <c r="B6604" s="1"/>
    </row>
    <row r="6605" spans="1:2" x14ac:dyDescent="0.15">
      <c r="A6605" s="1"/>
      <c r="B6605" s="1"/>
    </row>
    <row r="6606" spans="1:2" x14ac:dyDescent="0.15">
      <c r="A6606" s="1"/>
      <c r="B6606" s="1"/>
    </row>
    <row r="6607" spans="1:2" x14ac:dyDescent="0.15">
      <c r="A6607" s="1"/>
      <c r="B6607" s="1"/>
    </row>
    <row r="6608" spans="1:2" x14ac:dyDescent="0.15">
      <c r="A6608" s="1"/>
      <c r="B6608" s="1"/>
    </row>
    <row r="6609" spans="1:2" x14ac:dyDescent="0.15">
      <c r="A6609" s="1"/>
      <c r="B6609" s="1"/>
    </row>
    <row r="6610" spans="1:2" x14ac:dyDescent="0.15">
      <c r="A6610" s="1"/>
      <c r="B6610" s="1"/>
    </row>
    <row r="6611" spans="1:2" x14ac:dyDescent="0.15">
      <c r="A6611" s="1"/>
      <c r="B6611" s="1"/>
    </row>
    <row r="6612" spans="1:2" x14ac:dyDescent="0.15">
      <c r="A6612" s="1"/>
      <c r="B6612" s="1"/>
    </row>
    <row r="6613" spans="1:2" x14ac:dyDescent="0.15">
      <c r="A6613" s="1"/>
      <c r="B6613" s="1"/>
    </row>
    <row r="6614" spans="1:2" x14ac:dyDescent="0.15">
      <c r="A6614" s="1"/>
      <c r="B6614" s="1"/>
    </row>
    <row r="6615" spans="1:2" x14ac:dyDescent="0.15">
      <c r="A6615" s="1"/>
      <c r="B6615" s="1"/>
    </row>
    <row r="6616" spans="1:2" x14ac:dyDescent="0.15">
      <c r="A6616" s="1"/>
      <c r="B6616" s="1"/>
    </row>
    <row r="6617" spans="1:2" x14ac:dyDescent="0.15">
      <c r="A6617" s="1"/>
      <c r="B6617" s="1"/>
    </row>
    <row r="6618" spans="1:2" x14ac:dyDescent="0.15">
      <c r="A6618" s="1"/>
      <c r="B6618" s="1"/>
    </row>
    <row r="6619" spans="1:2" x14ac:dyDescent="0.15">
      <c r="A6619" s="1"/>
      <c r="B6619" s="1"/>
    </row>
    <row r="6620" spans="1:2" x14ac:dyDescent="0.15">
      <c r="A6620" s="1"/>
      <c r="B6620" s="1"/>
    </row>
    <row r="6621" spans="1:2" x14ac:dyDescent="0.15">
      <c r="A6621" s="1"/>
      <c r="B6621" s="1"/>
    </row>
    <row r="6622" spans="1:2" x14ac:dyDescent="0.15">
      <c r="A6622" s="1"/>
      <c r="B6622" s="1"/>
    </row>
    <row r="6623" spans="1:2" x14ac:dyDescent="0.15">
      <c r="A6623" s="1"/>
      <c r="B6623" s="1"/>
    </row>
    <row r="6624" spans="1:2" x14ac:dyDescent="0.15">
      <c r="A6624" s="1"/>
      <c r="B6624" s="1"/>
    </row>
    <row r="6625" spans="1:2" x14ac:dyDescent="0.15">
      <c r="A6625" s="1"/>
      <c r="B6625" s="1"/>
    </row>
    <row r="6626" spans="1:2" x14ac:dyDescent="0.15">
      <c r="A6626" s="1"/>
      <c r="B6626" s="1"/>
    </row>
    <row r="6627" spans="1:2" x14ac:dyDescent="0.15">
      <c r="A6627" s="1"/>
      <c r="B6627" s="1"/>
    </row>
    <row r="6628" spans="1:2" x14ac:dyDescent="0.15">
      <c r="A6628" s="1"/>
      <c r="B6628" s="1"/>
    </row>
    <row r="6629" spans="1:2" x14ac:dyDescent="0.15">
      <c r="A6629" s="1"/>
      <c r="B6629" s="1"/>
    </row>
    <row r="6630" spans="1:2" x14ac:dyDescent="0.15">
      <c r="A6630" s="1"/>
      <c r="B6630" s="1"/>
    </row>
    <row r="6631" spans="1:2" x14ac:dyDescent="0.15">
      <c r="A6631" s="1"/>
      <c r="B6631" s="1"/>
    </row>
    <row r="6632" spans="1:2" x14ac:dyDescent="0.15">
      <c r="A6632" s="1"/>
      <c r="B6632" s="1"/>
    </row>
    <row r="6633" spans="1:2" x14ac:dyDescent="0.15">
      <c r="A6633" s="1"/>
      <c r="B6633" s="1"/>
    </row>
    <row r="6634" spans="1:2" x14ac:dyDescent="0.15">
      <c r="A6634" s="1"/>
      <c r="B6634" s="1"/>
    </row>
    <row r="6635" spans="1:2" x14ac:dyDescent="0.15">
      <c r="A6635" s="1"/>
      <c r="B6635" s="1"/>
    </row>
    <row r="6636" spans="1:2" x14ac:dyDescent="0.15">
      <c r="A6636" s="1"/>
      <c r="B6636" s="1"/>
    </row>
    <row r="6637" spans="1:2" x14ac:dyDescent="0.15">
      <c r="A6637" s="1"/>
      <c r="B6637" s="1"/>
    </row>
    <row r="6638" spans="1:2" x14ac:dyDescent="0.15">
      <c r="A6638" s="1"/>
      <c r="B6638" s="1"/>
    </row>
    <row r="6639" spans="1:2" x14ac:dyDescent="0.15">
      <c r="A6639" s="1"/>
      <c r="B6639" s="1"/>
    </row>
    <row r="6640" spans="1:2" x14ac:dyDescent="0.15">
      <c r="A6640" s="1"/>
      <c r="B6640" s="1"/>
    </row>
    <row r="6641" spans="1:2" x14ac:dyDescent="0.15">
      <c r="A6641" s="1"/>
      <c r="B6641" s="1"/>
    </row>
    <row r="6642" spans="1:2" x14ac:dyDescent="0.15">
      <c r="A6642" s="1"/>
      <c r="B6642" s="1"/>
    </row>
    <row r="6643" spans="1:2" x14ac:dyDescent="0.15">
      <c r="A6643" s="1"/>
      <c r="B6643" s="1"/>
    </row>
    <row r="6644" spans="1:2" x14ac:dyDescent="0.15">
      <c r="A6644" s="1"/>
      <c r="B6644" s="1"/>
    </row>
    <row r="6645" spans="1:2" x14ac:dyDescent="0.15">
      <c r="A6645" s="1"/>
      <c r="B6645" s="1"/>
    </row>
    <row r="6646" spans="1:2" x14ac:dyDescent="0.15">
      <c r="A6646" s="1"/>
      <c r="B6646" s="1"/>
    </row>
    <row r="6647" spans="1:2" x14ac:dyDescent="0.15">
      <c r="A6647" s="1"/>
      <c r="B6647" s="1"/>
    </row>
    <row r="6648" spans="1:2" x14ac:dyDescent="0.15">
      <c r="A6648" s="1"/>
      <c r="B6648" s="1"/>
    </row>
    <row r="6649" spans="1:2" x14ac:dyDescent="0.15">
      <c r="A6649" s="1"/>
      <c r="B6649" s="1"/>
    </row>
    <row r="6650" spans="1:2" x14ac:dyDescent="0.15">
      <c r="A6650" s="1"/>
      <c r="B6650" s="1"/>
    </row>
    <row r="6651" spans="1:2" x14ac:dyDescent="0.15">
      <c r="A6651" s="1"/>
      <c r="B6651" s="1"/>
    </row>
    <row r="6652" spans="1:2" x14ac:dyDescent="0.15">
      <c r="A6652" s="1"/>
      <c r="B6652" s="1"/>
    </row>
    <row r="6653" spans="1:2" x14ac:dyDescent="0.15">
      <c r="A6653" s="1"/>
      <c r="B6653" s="1"/>
    </row>
    <row r="6654" spans="1:2" x14ac:dyDescent="0.15">
      <c r="A6654" s="1"/>
      <c r="B6654" s="1"/>
    </row>
    <row r="6655" spans="1:2" x14ac:dyDescent="0.15">
      <c r="A6655" s="1"/>
      <c r="B6655" s="1"/>
    </row>
    <row r="6656" spans="1:2" x14ac:dyDescent="0.15">
      <c r="A6656" s="1"/>
      <c r="B6656" s="1"/>
    </row>
    <row r="6657" spans="1:2" x14ac:dyDescent="0.15">
      <c r="A6657" s="1"/>
      <c r="B6657" s="1"/>
    </row>
    <row r="6658" spans="1:2" x14ac:dyDescent="0.15">
      <c r="A6658" s="1"/>
      <c r="B6658" s="1"/>
    </row>
    <row r="6659" spans="1:2" x14ac:dyDescent="0.15">
      <c r="A6659" s="1"/>
      <c r="B6659" s="1"/>
    </row>
    <row r="6660" spans="1:2" x14ac:dyDescent="0.15">
      <c r="A6660" s="1"/>
      <c r="B6660" s="1"/>
    </row>
    <row r="6661" spans="1:2" x14ac:dyDescent="0.15">
      <c r="A6661" s="1"/>
      <c r="B6661" s="1"/>
    </row>
    <row r="6662" spans="1:2" x14ac:dyDescent="0.15">
      <c r="A6662" s="1"/>
      <c r="B6662" s="1"/>
    </row>
    <row r="6663" spans="1:2" x14ac:dyDescent="0.15">
      <c r="A6663" s="1"/>
      <c r="B6663" s="1"/>
    </row>
    <row r="6664" spans="1:2" x14ac:dyDescent="0.15">
      <c r="A6664" s="1"/>
      <c r="B6664" s="1"/>
    </row>
    <row r="6665" spans="1:2" x14ac:dyDescent="0.15">
      <c r="A6665" s="1"/>
      <c r="B6665" s="1"/>
    </row>
    <row r="6666" spans="1:2" x14ac:dyDescent="0.15">
      <c r="A6666" s="1"/>
      <c r="B6666" s="1"/>
    </row>
    <row r="6667" spans="1:2" x14ac:dyDescent="0.15">
      <c r="A6667" s="1"/>
      <c r="B6667" s="1"/>
    </row>
    <row r="6668" spans="1:2" x14ac:dyDescent="0.15">
      <c r="A6668" s="1"/>
      <c r="B6668" s="1"/>
    </row>
    <row r="6669" spans="1:2" x14ac:dyDescent="0.15">
      <c r="A6669" s="1"/>
      <c r="B6669" s="1"/>
    </row>
    <row r="6670" spans="1:2" x14ac:dyDescent="0.15">
      <c r="A6670" s="1"/>
      <c r="B6670" s="1"/>
    </row>
    <row r="6671" spans="1:2" x14ac:dyDescent="0.15">
      <c r="A6671" s="1"/>
      <c r="B6671" s="1"/>
    </row>
    <row r="6672" spans="1:2" x14ac:dyDescent="0.15">
      <c r="A6672" s="1"/>
      <c r="B6672" s="1"/>
    </row>
    <row r="6673" spans="1:2" x14ac:dyDescent="0.15">
      <c r="A6673" s="1"/>
      <c r="B6673" s="1"/>
    </row>
    <row r="6674" spans="1:2" x14ac:dyDescent="0.15">
      <c r="A6674" s="1"/>
      <c r="B6674" s="1"/>
    </row>
    <row r="6675" spans="1:2" x14ac:dyDescent="0.15">
      <c r="A6675" s="1"/>
      <c r="B6675" s="1"/>
    </row>
    <row r="6676" spans="1:2" x14ac:dyDescent="0.15">
      <c r="A6676" s="1"/>
      <c r="B6676" s="1"/>
    </row>
    <row r="6677" spans="1:2" x14ac:dyDescent="0.15">
      <c r="A6677" s="1"/>
      <c r="B6677" s="1"/>
    </row>
    <row r="6678" spans="1:2" x14ac:dyDescent="0.15">
      <c r="A6678" s="1"/>
      <c r="B6678" s="1"/>
    </row>
    <row r="6679" spans="1:2" x14ac:dyDescent="0.15">
      <c r="A6679" s="1"/>
      <c r="B6679" s="1"/>
    </row>
    <row r="6680" spans="1:2" x14ac:dyDescent="0.15">
      <c r="A6680" s="1"/>
      <c r="B6680" s="1"/>
    </row>
    <row r="6681" spans="1:2" x14ac:dyDescent="0.15">
      <c r="A6681" s="1"/>
      <c r="B6681" s="1"/>
    </row>
    <row r="6682" spans="1:2" x14ac:dyDescent="0.15">
      <c r="A6682" s="1"/>
      <c r="B6682" s="1"/>
    </row>
    <row r="6683" spans="1:2" x14ac:dyDescent="0.15">
      <c r="A6683" s="1"/>
      <c r="B6683" s="1"/>
    </row>
    <row r="6684" spans="1:2" x14ac:dyDescent="0.15">
      <c r="A6684" s="1"/>
      <c r="B6684" s="1"/>
    </row>
    <row r="6685" spans="1:2" x14ac:dyDescent="0.15">
      <c r="A6685" s="1"/>
      <c r="B6685" s="1"/>
    </row>
    <row r="6686" spans="1:2" x14ac:dyDescent="0.15">
      <c r="A6686" s="1"/>
      <c r="B6686" s="1"/>
    </row>
    <row r="6687" spans="1:2" x14ac:dyDescent="0.15">
      <c r="A6687" s="1"/>
      <c r="B6687" s="1"/>
    </row>
    <row r="6688" spans="1:2" x14ac:dyDescent="0.15">
      <c r="A6688" s="1"/>
      <c r="B6688" s="1"/>
    </row>
    <row r="6689" spans="1:2" x14ac:dyDescent="0.15">
      <c r="A6689" s="1"/>
      <c r="B6689" s="1"/>
    </row>
    <row r="6690" spans="1:2" x14ac:dyDescent="0.15">
      <c r="A6690" s="1"/>
      <c r="B6690" s="1"/>
    </row>
    <row r="6691" spans="1:2" x14ac:dyDescent="0.15">
      <c r="A6691" s="1"/>
      <c r="B6691" s="1"/>
    </row>
    <row r="6692" spans="1:2" x14ac:dyDescent="0.15">
      <c r="A6692" s="1"/>
      <c r="B6692" s="1"/>
    </row>
    <row r="6693" spans="1:2" x14ac:dyDescent="0.15">
      <c r="A6693" s="1"/>
      <c r="B6693" s="1"/>
    </row>
    <row r="6694" spans="1:2" x14ac:dyDescent="0.15">
      <c r="A6694" s="1"/>
      <c r="B6694" s="1"/>
    </row>
    <row r="6695" spans="1:2" x14ac:dyDescent="0.15">
      <c r="A6695" s="1"/>
      <c r="B6695" s="1"/>
    </row>
    <row r="6696" spans="1:2" x14ac:dyDescent="0.15">
      <c r="A6696" s="1"/>
      <c r="B6696" s="1"/>
    </row>
    <row r="6697" spans="1:2" x14ac:dyDescent="0.15">
      <c r="A6697" s="1"/>
      <c r="B6697" s="1"/>
    </row>
    <row r="6698" spans="1:2" x14ac:dyDescent="0.15">
      <c r="A6698" s="1"/>
      <c r="B6698" s="1"/>
    </row>
    <row r="6699" spans="1:2" x14ac:dyDescent="0.15">
      <c r="A6699" s="1"/>
      <c r="B6699" s="1"/>
    </row>
    <row r="6700" spans="1:2" x14ac:dyDescent="0.15">
      <c r="A6700" s="1"/>
      <c r="B6700" s="1"/>
    </row>
    <row r="6701" spans="1:2" x14ac:dyDescent="0.15">
      <c r="A6701" s="1"/>
      <c r="B6701" s="1"/>
    </row>
    <row r="6702" spans="1:2" x14ac:dyDescent="0.15">
      <c r="A6702" s="1"/>
      <c r="B6702" s="1"/>
    </row>
    <row r="6703" spans="1:2" x14ac:dyDescent="0.15">
      <c r="A6703" s="1"/>
      <c r="B6703" s="1"/>
    </row>
    <row r="6704" spans="1:2" x14ac:dyDescent="0.15">
      <c r="A6704" s="1"/>
      <c r="B6704" s="1"/>
    </row>
    <row r="6705" spans="1:2" x14ac:dyDescent="0.15">
      <c r="A6705" s="1"/>
      <c r="B6705" s="1"/>
    </row>
    <row r="6706" spans="1:2" x14ac:dyDescent="0.15">
      <c r="A6706" s="1"/>
      <c r="B6706" s="1"/>
    </row>
    <row r="6707" spans="1:2" x14ac:dyDescent="0.15">
      <c r="A6707" s="1"/>
      <c r="B6707" s="1"/>
    </row>
    <row r="6708" spans="1:2" x14ac:dyDescent="0.15">
      <c r="A6708" s="1"/>
      <c r="B6708" s="1"/>
    </row>
    <row r="6709" spans="1:2" x14ac:dyDescent="0.15">
      <c r="A6709" s="1"/>
      <c r="B6709" s="1"/>
    </row>
    <row r="6710" spans="1:2" x14ac:dyDescent="0.15">
      <c r="A6710" s="1"/>
      <c r="B6710" s="1"/>
    </row>
    <row r="6711" spans="1:2" x14ac:dyDescent="0.15">
      <c r="A6711" s="1"/>
      <c r="B6711" s="1"/>
    </row>
    <row r="6712" spans="1:2" x14ac:dyDescent="0.15">
      <c r="A6712" s="1"/>
      <c r="B6712" s="1"/>
    </row>
    <row r="6713" spans="1:2" x14ac:dyDescent="0.15">
      <c r="A6713" s="1"/>
      <c r="B6713" s="1"/>
    </row>
    <row r="6714" spans="1:2" x14ac:dyDescent="0.15">
      <c r="A6714" s="1"/>
      <c r="B6714" s="1"/>
    </row>
    <row r="6715" spans="1:2" x14ac:dyDescent="0.15">
      <c r="A6715" s="1"/>
      <c r="B6715" s="1"/>
    </row>
    <row r="6716" spans="1:2" x14ac:dyDescent="0.15">
      <c r="A6716" s="1"/>
      <c r="B6716" s="1"/>
    </row>
    <row r="6717" spans="1:2" x14ac:dyDescent="0.15">
      <c r="A6717" s="1"/>
      <c r="B6717" s="1"/>
    </row>
    <row r="6718" spans="1:2" x14ac:dyDescent="0.15">
      <c r="A6718" s="1"/>
      <c r="B6718" s="1"/>
    </row>
    <row r="6719" spans="1:2" x14ac:dyDescent="0.15">
      <c r="A6719" s="1"/>
      <c r="B6719" s="1"/>
    </row>
    <row r="6720" spans="1:2" x14ac:dyDescent="0.15">
      <c r="A6720" s="1"/>
      <c r="B6720" s="1"/>
    </row>
    <row r="6721" spans="1:2" x14ac:dyDescent="0.15">
      <c r="A6721" s="1"/>
      <c r="B6721" s="1"/>
    </row>
    <row r="6722" spans="1:2" x14ac:dyDescent="0.15">
      <c r="A6722" s="1"/>
      <c r="B6722" s="1"/>
    </row>
    <row r="6723" spans="1:2" x14ac:dyDescent="0.15">
      <c r="A6723" s="1"/>
      <c r="B6723" s="1"/>
    </row>
    <row r="6724" spans="1:2" x14ac:dyDescent="0.15">
      <c r="A6724" s="1"/>
      <c r="B6724" s="1"/>
    </row>
    <row r="6725" spans="1:2" x14ac:dyDescent="0.15">
      <c r="A6725" s="1"/>
      <c r="B6725" s="1"/>
    </row>
    <row r="6726" spans="1:2" x14ac:dyDescent="0.15">
      <c r="A6726" s="1"/>
      <c r="B6726" s="1"/>
    </row>
    <row r="6727" spans="1:2" x14ac:dyDescent="0.15">
      <c r="A6727" s="1"/>
      <c r="B6727" s="1"/>
    </row>
    <row r="6728" spans="1:2" x14ac:dyDescent="0.15">
      <c r="A6728" s="1"/>
      <c r="B6728" s="1"/>
    </row>
    <row r="6729" spans="1:2" x14ac:dyDescent="0.15">
      <c r="A6729" s="1"/>
      <c r="B6729" s="1"/>
    </row>
    <row r="6730" spans="1:2" x14ac:dyDescent="0.15">
      <c r="A6730" s="1"/>
      <c r="B6730" s="1"/>
    </row>
    <row r="6731" spans="1:2" x14ac:dyDescent="0.15">
      <c r="A6731" s="1"/>
      <c r="B6731" s="1"/>
    </row>
    <row r="6732" spans="1:2" x14ac:dyDescent="0.15">
      <c r="A6732" s="1"/>
      <c r="B6732" s="1"/>
    </row>
    <row r="6733" spans="1:2" x14ac:dyDescent="0.15">
      <c r="A6733" s="1"/>
      <c r="B6733" s="1"/>
    </row>
    <row r="6734" spans="1:2" x14ac:dyDescent="0.15">
      <c r="A6734" s="1"/>
      <c r="B6734" s="1"/>
    </row>
    <row r="6735" spans="1:2" x14ac:dyDescent="0.15">
      <c r="A6735" s="1"/>
      <c r="B6735" s="1"/>
    </row>
    <row r="6736" spans="1:2" x14ac:dyDescent="0.15">
      <c r="A6736" s="1"/>
      <c r="B6736" s="1"/>
    </row>
    <row r="6737" spans="1:2" x14ac:dyDescent="0.15">
      <c r="A6737" s="1"/>
      <c r="B6737" s="1"/>
    </row>
    <row r="6738" spans="1:2" x14ac:dyDescent="0.15">
      <c r="A6738" s="1"/>
      <c r="B6738" s="1"/>
    </row>
    <row r="6739" spans="1:2" x14ac:dyDescent="0.15">
      <c r="A6739" s="1"/>
      <c r="B6739" s="1"/>
    </row>
    <row r="6740" spans="1:2" x14ac:dyDescent="0.15">
      <c r="A6740" s="1"/>
      <c r="B6740" s="1"/>
    </row>
    <row r="6741" spans="1:2" x14ac:dyDescent="0.15">
      <c r="A6741" s="1"/>
      <c r="B6741" s="1"/>
    </row>
    <row r="6742" spans="1:2" x14ac:dyDescent="0.15">
      <c r="A6742" s="1"/>
      <c r="B6742" s="1"/>
    </row>
    <row r="6743" spans="1:2" x14ac:dyDescent="0.15">
      <c r="A6743" s="1"/>
      <c r="B6743" s="1"/>
    </row>
    <row r="6744" spans="1:2" x14ac:dyDescent="0.15">
      <c r="A6744" s="1"/>
      <c r="B6744" s="1"/>
    </row>
    <row r="6745" spans="1:2" x14ac:dyDescent="0.15">
      <c r="A6745" s="1"/>
      <c r="B6745" s="1"/>
    </row>
    <row r="6746" spans="1:2" x14ac:dyDescent="0.15">
      <c r="A6746" s="1"/>
      <c r="B6746" s="1"/>
    </row>
    <row r="6747" spans="1:2" x14ac:dyDescent="0.15">
      <c r="A6747" s="1"/>
      <c r="B6747" s="1"/>
    </row>
    <row r="6748" spans="1:2" x14ac:dyDescent="0.15">
      <c r="A6748" s="1"/>
      <c r="B6748" s="1"/>
    </row>
    <row r="6749" spans="1:2" x14ac:dyDescent="0.15">
      <c r="A6749" s="1"/>
      <c r="B6749" s="1"/>
    </row>
    <row r="6750" spans="1:2" x14ac:dyDescent="0.15">
      <c r="A6750" s="1"/>
      <c r="B6750" s="1"/>
    </row>
    <row r="6751" spans="1:2" x14ac:dyDescent="0.15">
      <c r="A6751" s="1"/>
      <c r="B6751" s="1"/>
    </row>
    <row r="6752" spans="1:2" x14ac:dyDescent="0.15">
      <c r="A6752" s="1"/>
      <c r="B6752" s="1"/>
    </row>
    <row r="6753" spans="1:2" x14ac:dyDescent="0.15">
      <c r="A6753" s="1"/>
      <c r="B6753" s="1"/>
    </row>
    <row r="6754" spans="1:2" x14ac:dyDescent="0.15">
      <c r="A6754" s="1"/>
      <c r="B6754" s="1"/>
    </row>
    <row r="6755" spans="1:2" x14ac:dyDescent="0.15">
      <c r="A6755" s="1"/>
      <c r="B6755" s="1"/>
    </row>
    <row r="6756" spans="1:2" x14ac:dyDescent="0.15">
      <c r="A6756" s="1"/>
      <c r="B6756" s="1"/>
    </row>
    <row r="6757" spans="1:2" x14ac:dyDescent="0.15">
      <c r="A6757" s="1"/>
      <c r="B6757" s="1"/>
    </row>
    <row r="6758" spans="1:2" x14ac:dyDescent="0.15">
      <c r="A6758" s="1"/>
      <c r="B6758" s="1"/>
    </row>
    <row r="6759" spans="1:2" x14ac:dyDescent="0.15">
      <c r="A6759" s="1"/>
      <c r="B6759" s="1"/>
    </row>
    <row r="6760" spans="1:2" x14ac:dyDescent="0.15">
      <c r="A6760" s="1"/>
      <c r="B6760" s="1"/>
    </row>
    <row r="6761" spans="1:2" x14ac:dyDescent="0.15">
      <c r="A6761" s="1"/>
      <c r="B6761" s="1"/>
    </row>
    <row r="6762" spans="1:2" x14ac:dyDescent="0.15">
      <c r="A6762" s="1"/>
      <c r="B6762" s="1"/>
    </row>
    <row r="6763" spans="1:2" x14ac:dyDescent="0.15">
      <c r="A6763" s="1"/>
      <c r="B6763" s="1"/>
    </row>
    <row r="6764" spans="1:2" x14ac:dyDescent="0.15">
      <c r="A6764" s="1"/>
      <c r="B6764" s="1"/>
    </row>
    <row r="6765" spans="1:2" x14ac:dyDescent="0.15">
      <c r="A6765" s="1"/>
      <c r="B6765" s="1"/>
    </row>
    <row r="6766" spans="1:2" x14ac:dyDescent="0.15">
      <c r="A6766" s="1"/>
      <c r="B6766" s="1"/>
    </row>
    <row r="6767" spans="1:2" x14ac:dyDescent="0.15">
      <c r="A6767" s="1"/>
      <c r="B6767" s="1"/>
    </row>
    <row r="6768" spans="1:2" x14ac:dyDescent="0.15">
      <c r="A6768" s="1"/>
      <c r="B6768" s="1"/>
    </row>
    <row r="6769" spans="1:2" x14ac:dyDescent="0.15">
      <c r="A6769" s="1"/>
      <c r="B6769" s="1"/>
    </row>
    <row r="6770" spans="1:2" x14ac:dyDescent="0.15">
      <c r="A6770" s="1"/>
      <c r="B6770" s="1"/>
    </row>
    <row r="6771" spans="1:2" x14ac:dyDescent="0.15">
      <c r="A6771" s="1"/>
      <c r="B6771" s="1"/>
    </row>
    <row r="6772" spans="1:2" x14ac:dyDescent="0.15">
      <c r="A6772" s="1"/>
      <c r="B6772" s="1"/>
    </row>
    <row r="6773" spans="1:2" x14ac:dyDescent="0.15">
      <c r="A6773" s="1"/>
      <c r="B6773" s="1"/>
    </row>
    <row r="6774" spans="1:2" x14ac:dyDescent="0.15">
      <c r="A6774" s="1"/>
      <c r="B6774" s="1"/>
    </row>
    <row r="6775" spans="1:2" x14ac:dyDescent="0.15">
      <c r="A6775" s="1"/>
      <c r="B6775" s="1"/>
    </row>
    <row r="6776" spans="1:2" x14ac:dyDescent="0.15">
      <c r="A6776" s="1"/>
      <c r="B6776" s="1"/>
    </row>
    <row r="6777" spans="1:2" x14ac:dyDescent="0.15">
      <c r="A6777" s="1"/>
      <c r="B6777" s="1"/>
    </row>
    <row r="6778" spans="1:2" x14ac:dyDescent="0.15">
      <c r="A6778" s="1"/>
      <c r="B6778" s="1"/>
    </row>
    <row r="6779" spans="1:2" x14ac:dyDescent="0.15">
      <c r="A6779" s="1"/>
      <c r="B6779" s="1"/>
    </row>
    <row r="6780" spans="1:2" x14ac:dyDescent="0.15">
      <c r="A6780" s="1"/>
      <c r="B6780" s="1"/>
    </row>
    <row r="6781" spans="1:2" x14ac:dyDescent="0.15">
      <c r="A6781" s="1"/>
      <c r="B6781" s="1"/>
    </row>
    <row r="6782" spans="1:2" x14ac:dyDescent="0.15">
      <c r="A6782" s="1"/>
      <c r="B6782" s="1"/>
    </row>
    <row r="6783" spans="1:2" x14ac:dyDescent="0.15">
      <c r="A6783" s="1"/>
      <c r="B6783" s="1"/>
    </row>
    <row r="6784" spans="1:2" x14ac:dyDescent="0.15">
      <c r="A6784" s="1"/>
      <c r="B6784" s="1"/>
    </row>
    <row r="6785" spans="1:2" x14ac:dyDescent="0.15">
      <c r="A6785" s="1"/>
      <c r="B6785" s="1"/>
    </row>
    <row r="6786" spans="1:2" x14ac:dyDescent="0.15">
      <c r="A6786" s="1"/>
      <c r="B6786" s="1"/>
    </row>
    <row r="6787" spans="1:2" x14ac:dyDescent="0.15">
      <c r="A6787" s="1"/>
      <c r="B6787" s="1"/>
    </row>
    <row r="6788" spans="1:2" x14ac:dyDescent="0.15">
      <c r="A6788" s="1"/>
      <c r="B6788" s="1"/>
    </row>
    <row r="6789" spans="1:2" x14ac:dyDescent="0.15">
      <c r="A6789" s="1"/>
      <c r="B6789" s="1"/>
    </row>
    <row r="6790" spans="1:2" x14ac:dyDescent="0.15">
      <c r="A6790" s="1"/>
      <c r="B6790" s="1"/>
    </row>
    <row r="6791" spans="1:2" x14ac:dyDescent="0.15">
      <c r="A6791" s="1"/>
      <c r="B6791" s="1"/>
    </row>
    <row r="6792" spans="1:2" x14ac:dyDescent="0.15">
      <c r="A6792" s="1"/>
      <c r="B6792" s="1"/>
    </row>
    <row r="6793" spans="1:2" x14ac:dyDescent="0.15">
      <c r="A6793" s="1"/>
      <c r="B6793" s="1"/>
    </row>
    <row r="6794" spans="1:2" x14ac:dyDescent="0.15">
      <c r="A6794" s="1"/>
      <c r="B6794" s="1"/>
    </row>
    <row r="6795" spans="1:2" x14ac:dyDescent="0.15">
      <c r="A6795" s="1"/>
      <c r="B6795" s="1"/>
    </row>
    <row r="6796" spans="1:2" x14ac:dyDescent="0.15">
      <c r="A6796" s="1"/>
      <c r="B6796" s="1"/>
    </row>
    <row r="6797" spans="1:2" x14ac:dyDescent="0.15">
      <c r="A6797" s="1"/>
      <c r="B6797" s="1"/>
    </row>
    <row r="6798" spans="1:2" x14ac:dyDescent="0.15">
      <c r="A6798" s="1"/>
      <c r="B6798" s="1"/>
    </row>
    <row r="6799" spans="1:2" x14ac:dyDescent="0.15">
      <c r="A6799" s="1"/>
      <c r="B6799" s="1"/>
    </row>
    <row r="6800" spans="1:2" x14ac:dyDescent="0.15">
      <c r="A6800" s="1"/>
      <c r="B6800" s="1"/>
    </row>
    <row r="6801" spans="1:2" x14ac:dyDescent="0.15">
      <c r="A6801" s="1"/>
      <c r="B6801" s="1"/>
    </row>
    <row r="6802" spans="1:2" x14ac:dyDescent="0.15">
      <c r="A6802" s="1"/>
      <c r="B6802" s="1"/>
    </row>
    <row r="6803" spans="1:2" x14ac:dyDescent="0.15">
      <c r="A6803" s="1"/>
      <c r="B6803" s="1"/>
    </row>
    <row r="6804" spans="1:2" x14ac:dyDescent="0.15">
      <c r="A6804" s="1"/>
      <c r="B6804" s="1"/>
    </row>
    <row r="6805" spans="1:2" x14ac:dyDescent="0.15">
      <c r="A6805" s="1"/>
      <c r="B6805" s="1"/>
    </row>
    <row r="6806" spans="1:2" x14ac:dyDescent="0.15">
      <c r="A6806" s="1"/>
      <c r="B6806" s="1"/>
    </row>
    <row r="6807" spans="1:2" x14ac:dyDescent="0.15">
      <c r="A6807" s="1"/>
      <c r="B6807" s="1"/>
    </row>
    <row r="6808" spans="1:2" x14ac:dyDescent="0.15">
      <c r="A6808" s="1"/>
      <c r="B6808" s="1"/>
    </row>
    <row r="6809" spans="1:2" x14ac:dyDescent="0.15">
      <c r="A6809" s="1"/>
      <c r="B6809" s="1"/>
    </row>
    <row r="6810" spans="1:2" x14ac:dyDescent="0.15">
      <c r="A6810" s="1"/>
      <c r="B6810" s="1"/>
    </row>
    <row r="6811" spans="1:2" x14ac:dyDescent="0.15">
      <c r="A6811" s="1"/>
      <c r="B6811" s="1"/>
    </row>
    <row r="6812" spans="1:2" x14ac:dyDescent="0.15">
      <c r="A6812" s="1"/>
      <c r="B6812" s="1"/>
    </row>
    <row r="6813" spans="1:2" x14ac:dyDescent="0.15">
      <c r="A6813" s="1"/>
      <c r="B6813" s="1"/>
    </row>
    <row r="6814" spans="1:2" x14ac:dyDescent="0.15">
      <c r="A6814" s="1"/>
      <c r="B6814" s="1"/>
    </row>
    <row r="6815" spans="1:2" x14ac:dyDescent="0.15">
      <c r="A6815" s="1"/>
      <c r="B6815" s="1"/>
    </row>
    <row r="6816" spans="1:2" x14ac:dyDescent="0.15">
      <c r="A6816" s="1"/>
      <c r="B6816" s="1"/>
    </row>
    <row r="6817" spans="1:2" x14ac:dyDescent="0.15">
      <c r="A6817" s="1"/>
      <c r="B6817" s="1"/>
    </row>
    <row r="6818" spans="1:2" x14ac:dyDescent="0.15">
      <c r="A6818" s="1"/>
      <c r="B6818" s="1"/>
    </row>
    <row r="6819" spans="1:2" x14ac:dyDescent="0.15">
      <c r="A6819" s="1"/>
      <c r="B6819" s="1"/>
    </row>
    <row r="6820" spans="1:2" x14ac:dyDescent="0.15">
      <c r="A6820" s="1"/>
      <c r="B6820" s="1"/>
    </row>
    <row r="6821" spans="1:2" x14ac:dyDescent="0.15">
      <c r="A6821" s="1"/>
      <c r="B6821" s="1"/>
    </row>
    <row r="6822" spans="1:2" x14ac:dyDescent="0.15">
      <c r="A6822" s="1"/>
      <c r="B6822" s="1"/>
    </row>
    <row r="6823" spans="1:2" x14ac:dyDescent="0.15">
      <c r="A6823" s="1"/>
      <c r="B6823" s="1"/>
    </row>
    <row r="6824" spans="1:2" x14ac:dyDescent="0.15">
      <c r="A6824" s="1"/>
      <c r="B6824" s="1"/>
    </row>
    <row r="6825" spans="1:2" x14ac:dyDescent="0.15">
      <c r="A6825" s="1"/>
      <c r="B6825" s="1"/>
    </row>
    <row r="6826" spans="1:2" x14ac:dyDescent="0.15">
      <c r="A6826" s="1"/>
      <c r="B6826" s="1"/>
    </row>
    <row r="6827" spans="1:2" x14ac:dyDescent="0.15">
      <c r="A6827" s="1"/>
      <c r="B6827" s="1"/>
    </row>
    <row r="6828" spans="1:2" x14ac:dyDescent="0.15">
      <c r="A6828" s="1"/>
      <c r="B6828" s="1"/>
    </row>
    <row r="6829" spans="1:2" x14ac:dyDescent="0.15">
      <c r="A6829" s="1"/>
      <c r="B6829" s="1"/>
    </row>
    <row r="6830" spans="1:2" x14ac:dyDescent="0.15">
      <c r="A6830" s="1"/>
      <c r="B6830" s="1"/>
    </row>
    <row r="6831" spans="1:2" x14ac:dyDescent="0.15">
      <c r="A6831" s="1"/>
      <c r="B6831" s="1"/>
    </row>
    <row r="6832" spans="1:2" x14ac:dyDescent="0.15">
      <c r="A6832" s="1"/>
      <c r="B6832" s="1"/>
    </row>
    <row r="6833" spans="1:2" x14ac:dyDescent="0.15">
      <c r="A6833" s="1"/>
      <c r="B6833" s="1"/>
    </row>
    <row r="6834" spans="1:2" x14ac:dyDescent="0.15">
      <c r="A6834" s="1"/>
      <c r="B6834" s="1"/>
    </row>
    <row r="6835" spans="1:2" x14ac:dyDescent="0.15">
      <c r="A6835" s="1"/>
      <c r="B6835" s="1"/>
    </row>
    <row r="6836" spans="1:2" x14ac:dyDescent="0.15">
      <c r="A6836" s="1"/>
      <c r="B6836" s="1"/>
    </row>
    <row r="6837" spans="1:2" x14ac:dyDescent="0.15">
      <c r="A6837" s="1"/>
      <c r="B6837" s="1"/>
    </row>
    <row r="6838" spans="1:2" x14ac:dyDescent="0.15">
      <c r="A6838" s="1"/>
      <c r="B6838" s="1"/>
    </row>
    <row r="6839" spans="1:2" x14ac:dyDescent="0.15">
      <c r="A6839" s="1"/>
      <c r="B6839" s="1"/>
    </row>
    <row r="6840" spans="1:2" x14ac:dyDescent="0.15">
      <c r="A6840" s="1"/>
      <c r="B6840" s="1"/>
    </row>
    <row r="6841" spans="1:2" x14ac:dyDescent="0.15">
      <c r="A6841" s="1"/>
      <c r="B6841" s="1"/>
    </row>
    <row r="6842" spans="1:2" x14ac:dyDescent="0.15">
      <c r="A6842" s="1"/>
      <c r="B6842" s="1"/>
    </row>
    <row r="6843" spans="1:2" x14ac:dyDescent="0.15">
      <c r="A6843" s="1"/>
      <c r="B6843" s="1"/>
    </row>
    <row r="6844" spans="1:2" x14ac:dyDescent="0.15">
      <c r="A6844" s="1"/>
      <c r="B6844" s="1"/>
    </row>
    <row r="6845" spans="1:2" x14ac:dyDescent="0.15">
      <c r="A6845" s="1"/>
      <c r="B6845" s="1"/>
    </row>
    <row r="6846" spans="1:2" x14ac:dyDescent="0.15">
      <c r="A6846" s="1"/>
      <c r="B6846" s="1"/>
    </row>
    <row r="6847" spans="1:2" x14ac:dyDescent="0.15">
      <c r="A6847" s="1"/>
      <c r="B6847" s="1"/>
    </row>
    <row r="6848" spans="1:2" x14ac:dyDescent="0.15">
      <c r="A6848" s="1"/>
      <c r="B6848" s="1"/>
    </row>
    <row r="6849" spans="1:2" x14ac:dyDescent="0.15">
      <c r="A6849" s="1"/>
      <c r="B6849" s="1"/>
    </row>
    <row r="6850" spans="1:2" x14ac:dyDescent="0.15">
      <c r="A6850" s="1"/>
      <c r="B6850" s="1"/>
    </row>
    <row r="6851" spans="1:2" x14ac:dyDescent="0.15">
      <c r="A6851" s="1"/>
      <c r="B6851" s="1"/>
    </row>
    <row r="6852" spans="1:2" x14ac:dyDescent="0.15">
      <c r="A6852" s="1"/>
      <c r="B6852" s="1"/>
    </row>
    <row r="6853" spans="1:2" x14ac:dyDescent="0.15">
      <c r="A6853" s="1"/>
      <c r="B6853" s="1"/>
    </row>
    <row r="6854" spans="1:2" x14ac:dyDescent="0.15">
      <c r="A6854" s="1"/>
      <c r="B6854" s="1"/>
    </row>
    <row r="6855" spans="1:2" x14ac:dyDescent="0.15">
      <c r="A6855" s="1"/>
      <c r="B6855" s="1"/>
    </row>
    <row r="6856" spans="1:2" x14ac:dyDescent="0.15">
      <c r="A6856" s="1"/>
      <c r="B6856" s="1"/>
    </row>
    <row r="6857" spans="1:2" x14ac:dyDescent="0.15">
      <c r="A6857" s="1"/>
      <c r="B6857" s="1"/>
    </row>
    <row r="6858" spans="1:2" x14ac:dyDescent="0.15">
      <c r="A6858" s="1"/>
      <c r="B6858" s="1"/>
    </row>
    <row r="6859" spans="1:2" x14ac:dyDescent="0.15">
      <c r="A6859" s="1"/>
      <c r="B6859" s="1"/>
    </row>
    <row r="6860" spans="1:2" x14ac:dyDescent="0.15">
      <c r="A6860" s="1"/>
      <c r="B6860" s="1"/>
    </row>
    <row r="6861" spans="1:2" x14ac:dyDescent="0.15">
      <c r="A6861" s="1"/>
      <c r="B6861" s="1"/>
    </row>
    <row r="6862" spans="1:2" x14ac:dyDescent="0.15">
      <c r="A6862" s="1"/>
      <c r="B6862" s="1"/>
    </row>
    <row r="6863" spans="1:2" x14ac:dyDescent="0.15">
      <c r="A6863" s="1"/>
      <c r="B6863" s="1"/>
    </row>
    <row r="6864" spans="1:2" x14ac:dyDescent="0.15">
      <c r="A6864" s="1"/>
      <c r="B6864" s="1"/>
    </row>
    <row r="6865" spans="1:2" x14ac:dyDescent="0.15">
      <c r="A6865" s="1"/>
      <c r="B6865" s="1"/>
    </row>
    <row r="6866" spans="1:2" x14ac:dyDescent="0.15">
      <c r="A6866" s="1"/>
      <c r="B6866" s="1"/>
    </row>
    <row r="6867" spans="1:2" x14ac:dyDescent="0.15">
      <c r="A6867" s="1"/>
      <c r="B6867" s="1"/>
    </row>
    <row r="6868" spans="1:2" x14ac:dyDescent="0.15">
      <c r="A6868" s="1"/>
      <c r="B6868" s="1"/>
    </row>
    <row r="6869" spans="1:2" x14ac:dyDescent="0.15">
      <c r="A6869" s="1"/>
      <c r="B6869" s="1"/>
    </row>
    <row r="6870" spans="1:2" x14ac:dyDescent="0.15">
      <c r="A6870" s="1"/>
      <c r="B6870" s="1"/>
    </row>
    <row r="6871" spans="1:2" x14ac:dyDescent="0.15">
      <c r="A6871" s="1"/>
      <c r="B6871" s="1"/>
    </row>
    <row r="6872" spans="1:2" x14ac:dyDescent="0.15">
      <c r="A6872" s="1"/>
      <c r="B6872" s="1"/>
    </row>
    <row r="6873" spans="1:2" x14ac:dyDescent="0.15">
      <c r="A6873" s="1"/>
      <c r="B6873" s="1"/>
    </row>
    <row r="6874" spans="1:2" x14ac:dyDescent="0.15">
      <c r="A6874" s="1"/>
      <c r="B6874" s="1"/>
    </row>
    <row r="6875" spans="1:2" x14ac:dyDescent="0.15">
      <c r="A6875" s="1"/>
      <c r="B6875" s="1"/>
    </row>
    <row r="6876" spans="1:2" x14ac:dyDescent="0.15">
      <c r="A6876" s="1"/>
      <c r="B6876" s="1"/>
    </row>
    <row r="6877" spans="1:2" x14ac:dyDescent="0.15">
      <c r="A6877" s="1"/>
      <c r="B6877" s="1"/>
    </row>
    <row r="6878" spans="1:2" x14ac:dyDescent="0.15">
      <c r="A6878" s="1"/>
      <c r="B6878" s="1"/>
    </row>
    <row r="6879" spans="1:2" x14ac:dyDescent="0.15">
      <c r="A6879" s="1"/>
      <c r="B6879" s="1"/>
    </row>
    <row r="6880" spans="1:2" x14ac:dyDescent="0.15">
      <c r="A6880" s="1"/>
      <c r="B6880" s="1"/>
    </row>
    <row r="6881" spans="1:2" x14ac:dyDescent="0.15">
      <c r="A6881" s="1"/>
      <c r="B6881" s="1"/>
    </row>
    <row r="6882" spans="1:2" x14ac:dyDescent="0.15">
      <c r="A6882" s="1"/>
      <c r="B6882" s="1"/>
    </row>
    <row r="6883" spans="1:2" x14ac:dyDescent="0.15">
      <c r="A6883" s="1"/>
      <c r="B6883" s="1"/>
    </row>
    <row r="6884" spans="1:2" x14ac:dyDescent="0.15">
      <c r="A6884" s="1"/>
      <c r="B6884" s="1"/>
    </row>
    <row r="6885" spans="1:2" x14ac:dyDescent="0.15">
      <c r="A6885" s="1"/>
      <c r="B6885" s="1"/>
    </row>
    <row r="6886" spans="1:2" x14ac:dyDescent="0.15">
      <c r="A6886" s="1"/>
      <c r="B6886" s="1"/>
    </row>
    <row r="6887" spans="1:2" x14ac:dyDescent="0.15">
      <c r="A6887" s="1"/>
      <c r="B6887" s="1"/>
    </row>
    <row r="6888" spans="1:2" x14ac:dyDescent="0.15">
      <c r="A6888" s="1"/>
      <c r="B6888" s="1"/>
    </row>
    <row r="6889" spans="1:2" x14ac:dyDescent="0.15">
      <c r="A6889" s="1"/>
      <c r="B6889" s="1"/>
    </row>
    <row r="6890" spans="1:2" x14ac:dyDescent="0.15">
      <c r="A6890" s="1"/>
      <c r="B6890" s="1"/>
    </row>
    <row r="6891" spans="1:2" x14ac:dyDescent="0.15">
      <c r="A6891" s="1"/>
      <c r="B6891" s="1"/>
    </row>
    <row r="6892" spans="1:2" x14ac:dyDescent="0.15">
      <c r="A6892" s="1"/>
      <c r="B6892" s="1"/>
    </row>
    <row r="6893" spans="1:2" x14ac:dyDescent="0.15">
      <c r="A6893" s="1"/>
      <c r="B6893" s="1"/>
    </row>
    <row r="6894" spans="1:2" x14ac:dyDescent="0.15">
      <c r="A6894" s="1"/>
      <c r="B6894" s="1"/>
    </row>
    <row r="6895" spans="1:2" x14ac:dyDescent="0.15">
      <c r="A6895" s="1"/>
      <c r="B6895" s="1"/>
    </row>
    <row r="6896" spans="1:2" x14ac:dyDescent="0.15">
      <c r="A6896" s="1"/>
      <c r="B6896" s="1"/>
    </row>
    <row r="6897" spans="1:2" x14ac:dyDescent="0.15">
      <c r="A6897" s="1"/>
      <c r="B6897" s="1"/>
    </row>
    <row r="6898" spans="1:2" x14ac:dyDescent="0.15">
      <c r="A6898" s="1"/>
      <c r="B6898" s="1"/>
    </row>
    <row r="6899" spans="1:2" x14ac:dyDescent="0.15">
      <c r="A6899" s="1"/>
      <c r="B6899" s="1"/>
    </row>
    <row r="6900" spans="1:2" x14ac:dyDescent="0.15">
      <c r="A6900" s="1"/>
      <c r="B6900" s="1"/>
    </row>
    <row r="6901" spans="1:2" x14ac:dyDescent="0.15">
      <c r="A6901" s="1"/>
      <c r="B6901" s="1"/>
    </row>
    <row r="6902" spans="1:2" x14ac:dyDescent="0.15">
      <c r="A6902" s="1"/>
      <c r="B6902" s="1"/>
    </row>
    <row r="6903" spans="1:2" x14ac:dyDescent="0.15">
      <c r="A6903" s="1"/>
      <c r="B6903" s="1"/>
    </row>
    <row r="6904" spans="1:2" x14ac:dyDescent="0.15">
      <c r="A6904" s="1"/>
      <c r="B6904" s="1"/>
    </row>
    <row r="6905" spans="1:2" x14ac:dyDescent="0.15">
      <c r="A6905" s="1"/>
      <c r="B6905" s="1"/>
    </row>
    <row r="6906" spans="1:2" x14ac:dyDescent="0.15">
      <c r="A6906" s="1"/>
      <c r="B6906" s="1"/>
    </row>
    <row r="6907" spans="1:2" x14ac:dyDescent="0.15">
      <c r="A6907" s="1"/>
      <c r="B6907" s="1"/>
    </row>
    <row r="6908" spans="1:2" x14ac:dyDescent="0.15">
      <c r="A6908" s="1"/>
      <c r="B6908" s="1"/>
    </row>
    <row r="6909" spans="1:2" x14ac:dyDescent="0.15">
      <c r="A6909" s="1"/>
      <c r="B6909" s="1"/>
    </row>
    <row r="6910" spans="1:2" x14ac:dyDescent="0.15">
      <c r="A6910" s="1"/>
      <c r="B6910" s="1"/>
    </row>
    <row r="6911" spans="1:2" x14ac:dyDescent="0.15">
      <c r="A6911" s="1"/>
      <c r="B6911" s="1"/>
    </row>
    <row r="6912" spans="1:2" x14ac:dyDescent="0.15">
      <c r="A6912" s="1"/>
      <c r="B6912" s="1"/>
    </row>
    <row r="6913" spans="1:2" x14ac:dyDescent="0.15">
      <c r="A6913" s="1"/>
      <c r="B6913" s="1"/>
    </row>
    <row r="6914" spans="1:2" x14ac:dyDescent="0.15">
      <c r="A6914" s="1"/>
      <c r="B6914" s="1"/>
    </row>
    <row r="6915" spans="1:2" x14ac:dyDescent="0.15">
      <c r="A6915" s="1"/>
      <c r="B6915" s="1"/>
    </row>
    <row r="6916" spans="1:2" x14ac:dyDescent="0.15">
      <c r="A6916" s="1"/>
      <c r="B6916" s="1"/>
    </row>
    <row r="6917" spans="1:2" x14ac:dyDescent="0.15">
      <c r="A6917" s="1"/>
      <c r="B6917" s="1"/>
    </row>
    <row r="6918" spans="1:2" x14ac:dyDescent="0.15">
      <c r="A6918" s="1"/>
      <c r="B6918" s="1"/>
    </row>
    <row r="6919" spans="1:2" x14ac:dyDescent="0.15">
      <c r="A6919" s="1"/>
      <c r="B6919" s="1"/>
    </row>
    <row r="6920" spans="1:2" x14ac:dyDescent="0.15">
      <c r="A6920" s="1"/>
      <c r="B6920" s="1"/>
    </row>
    <row r="6921" spans="1:2" x14ac:dyDescent="0.15">
      <c r="A6921" s="1"/>
      <c r="B6921" s="1"/>
    </row>
    <row r="6922" spans="1:2" x14ac:dyDescent="0.15">
      <c r="A6922" s="1"/>
      <c r="B6922" s="1"/>
    </row>
    <row r="6923" spans="1:2" x14ac:dyDescent="0.15">
      <c r="A6923" s="1"/>
      <c r="B6923" s="1"/>
    </row>
    <row r="6924" spans="1:2" x14ac:dyDescent="0.15">
      <c r="A6924" s="1"/>
      <c r="B6924" s="1"/>
    </row>
    <row r="6925" spans="1:2" x14ac:dyDescent="0.15">
      <c r="A6925" s="1"/>
      <c r="B6925" s="1"/>
    </row>
    <row r="6926" spans="1:2" x14ac:dyDescent="0.15">
      <c r="A6926" s="1"/>
      <c r="B6926" s="1"/>
    </row>
    <row r="6927" spans="1:2" x14ac:dyDescent="0.15">
      <c r="A6927" s="1"/>
      <c r="B6927" s="1"/>
    </row>
    <row r="6928" spans="1:2" x14ac:dyDescent="0.15">
      <c r="A6928" s="1"/>
      <c r="B6928" s="1"/>
    </row>
    <row r="6929" spans="1:2" x14ac:dyDescent="0.15">
      <c r="A6929" s="1"/>
      <c r="B6929" s="1"/>
    </row>
    <row r="6930" spans="1:2" x14ac:dyDescent="0.15">
      <c r="A6930" s="1"/>
      <c r="B6930" s="1"/>
    </row>
    <row r="6931" spans="1:2" x14ac:dyDescent="0.15">
      <c r="A6931" s="1"/>
      <c r="B6931" s="1"/>
    </row>
    <row r="6932" spans="1:2" x14ac:dyDescent="0.15">
      <c r="A6932" s="1"/>
      <c r="B6932" s="1"/>
    </row>
    <row r="6933" spans="1:2" x14ac:dyDescent="0.15">
      <c r="A6933" s="1"/>
      <c r="B6933" s="1"/>
    </row>
    <row r="6934" spans="1:2" x14ac:dyDescent="0.15">
      <c r="A6934" s="1"/>
      <c r="B6934" s="1"/>
    </row>
    <row r="6935" spans="1:2" x14ac:dyDescent="0.15">
      <c r="A6935" s="1"/>
      <c r="B6935" s="1"/>
    </row>
    <row r="6936" spans="1:2" x14ac:dyDescent="0.15">
      <c r="A6936" s="1"/>
      <c r="B6936" s="1"/>
    </row>
    <row r="6937" spans="1:2" x14ac:dyDescent="0.15">
      <c r="A6937" s="1"/>
      <c r="B6937" s="1"/>
    </row>
    <row r="6938" spans="1:2" x14ac:dyDescent="0.15">
      <c r="A6938" s="1"/>
      <c r="B6938" s="1"/>
    </row>
    <row r="6939" spans="1:2" x14ac:dyDescent="0.15">
      <c r="A6939" s="1"/>
      <c r="B6939" s="1"/>
    </row>
    <row r="6940" spans="1:2" x14ac:dyDescent="0.15">
      <c r="A6940" s="1"/>
      <c r="B6940" s="1"/>
    </row>
    <row r="6941" spans="1:2" x14ac:dyDescent="0.15">
      <c r="A6941" s="1"/>
      <c r="B6941" s="1"/>
    </row>
    <row r="6942" spans="1:2" x14ac:dyDescent="0.15">
      <c r="A6942" s="1"/>
      <c r="B6942" s="1"/>
    </row>
    <row r="6943" spans="1:2" x14ac:dyDescent="0.15">
      <c r="A6943" s="1"/>
      <c r="B6943" s="1"/>
    </row>
    <row r="6944" spans="1:2" x14ac:dyDescent="0.15">
      <c r="A6944" s="1"/>
      <c r="B6944" s="1"/>
    </row>
    <row r="6945" spans="1:2" x14ac:dyDescent="0.15">
      <c r="A6945" s="1"/>
      <c r="B6945" s="1"/>
    </row>
    <row r="6946" spans="1:2" x14ac:dyDescent="0.15">
      <c r="A6946" s="1"/>
      <c r="B6946" s="1"/>
    </row>
    <row r="6947" spans="1:2" x14ac:dyDescent="0.15">
      <c r="A6947" s="1"/>
      <c r="B6947" s="1"/>
    </row>
    <row r="6948" spans="1:2" x14ac:dyDescent="0.15">
      <c r="A6948" s="1"/>
      <c r="B6948" s="1"/>
    </row>
    <row r="6949" spans="1:2" x14ac:dyDescent="0.15">
      <c r="A6949" s="1"/>
      <c r="B6949" s="1"/>
    </row>
    <row r="6950" spans="1:2" x14ac:dyDescent="0.15">
      <c r="A6950" s="1"/>
      <c r="B6950" s="1"/>
    </row>
    <row r="6951" spans="1:2" x14ac:dyDescent="0.15">
      <c r="A6951" s="1"/>
      <c r="B6951" s="1"/>
    </row>
    <row r="6952" spans="1:2" x14ac:dyDescent="0.15">
      <c r="A6952" s="1"/>
      <c r="B6952" s="1"/>
    </row>
    <row r="6953" spans="1:2" x14ac:dyDescent="0.15">
      <c r="A6953" s="1"/>
      <c r="B6953" s="1"/>
    </row>
    <row r="6954" spans="1:2" x14ac:dyDescent="0.15">
      <c r="A6954" s="1"/>
      <c r="B6954" s="1"/>
    </row>
    <row r="6955" spans="1:2" x14ac:dyDescent="0.15">
      <c r="A6955" s="1"/>
      <c r="B6955" s="1"/>
    </row>
    <row r="6956" spans="1:2" x14ac:dyDescent="0.15">
      <c r="A6956" s="1"/>
      <c r="B6956" s="1"/>
    </row>
    <row r="6957" spans="1:2" x14ac:dyDescent="0.15">
      <c r="A6957" s="1"/>
      <c r="B6957" s="1"/>
    </row>
    <row r="6958" spans="1:2" x14ac:dyDescent="0.15">
      <c r="A6958" s="1"/>
      <c r="B6958" s="1"/>
    </row>
    <row r="6959" spans="1:2" x14ac:dyDescent="0.15">
      <c r="A6959" s="1"/>
      <c r="B6959" s="1"/>
    </row>
    <row r="6960" spans="1:2" x14ac:dyDescent="0.15">
      <c r="A6960" s="1"/>
      <c r="B6960" s="1"/>
    </row>
    <row r="6961" spans="1:2" x14ac:dyDescent="0.15">
      <c r="A6961" s="1"/>
      <c r="B6961" s="1"/>
    </row>
    <row r="6962" spans="1:2" x14ac:dyDescent="0.15">
      <c r="A6962" s="1"/>
      <c r="B6962" s="1"/>
    </row>
    <row r="6963" spans="1:2" x14ac:dyDescent="0.15">
      <c r="A6963" s="1"/>
      <c r="B6963" s="1"/>
    </row>
    <row r="6964" spans="1:2" x14ac:dyDescent="0.15">
      <c r="A6964" s="1"/>
      <c r="B6964" s="1"/>
    </row>
    <row r="6965" spans="1:2" x14ac:dyDescent="0.15">
      <c r="A6965" s="1"/>
      <c r="B6965" s="1"/>
    </row>
    <row r="6966" spans="1:2" x14ac:dyDescent="0.15">
      <c r="A6966" s="1"/>
      <c r="B6966" s="1"/>
    </row>
    <row r="6967" spans="1:2" x14ac:dyDescent="0.15">
      <c r="A6967" s="1"/>
      <c r="B6967" s="1"/>
    </row>
    <row r="6968" spans="1:2" x14ac:dyDescent="0.15">
      <c r="A6968" s="1"/>
      <c r="B6968" s="1"/>
    </row>
    <row r="6969" spans="1:2" x14ac:dyDescent="0.15">
      <c r="A6969" s="1"/>
      <c r="B6969" s="1"/>
    </row>
    <row r="6970" spans="1:2" x14ac:dyDescent="0.15">
      <c r="A6970" s="1"/>
      <c r="B6970" s="1"/>
    </row>
    <row r="6971" spans="1:2" x14ac:dyDescent="0.15">
      <c r="A6971" s="1"/>
      <c r="B6971" s="1"/>
    </row>
    <row r="6972" spans="1:2" x14ac:dyDescent="0.15">
      <c r="A6972" s="1"/>
      <c r="B6972" s="1"/>
    </row>
    <row r="6973" spans="1:2" x14ac:dyDescent="0.15">
      <c r="A6973" s="1"/>
      <c r="B6973" s="1"/>
    </row>
    <row r="6974" spans="1:2" x14ac:dyDescent="0.15">
      <c r="A6974" s="1"/>
      <c r="B6974" s="1"/>
    </row>
    <row r="6975" spans="1:2" x14ac:dyDescent="0.15">
      <c r="A6975" s="1"/>
      <c r="B6975" s="1"/>
    </row>
    <row r="6976" spans="1:2" x14ac:dyDescent="0.15">
      <c r="A6976" s="1"/>
      <c r="B6976" s="1"/>
    </row>
    <row r="6977" spans="1:2" x14ac:dyDescent="0.15">
      <c r="A6977" s="1"/>
      <c r="B6977" s="1"/>
    </row>
    <row r="6978" spans="1:2" x14ac:dyDescent="0.15">
      <c r="A6978" s="1"/>
      <c r="B6978" s="1"/>
    </row>
    <row r="6979" spans="1:2" x14ac:dyDescent="0.15">
      <c r="A6979" s="1"/>
      <c r="B6979" s="1"/>
    </row>
    <row r="6980" spans="1:2" x14ac:dyDescent="0.15">
      <c r="A6980" s="1"/>
      <c r="B6980" s="1"/>
    </row>
    <row r="6981" spans="1:2" x14ac:dyDescent="0.15">
      <c r="A6981" s="1"/>
      <c r="B6981" s="1"/>
    </row>
    <row r="6982" spans="1:2" x14ac:dyDescent="0.15">
      <c r="A6982" s="1"/>
      <c r="B6982" s="1"/>
    </row>
    <row r="6983" spans="1:2" x14ac:dyDescent="0.15">
      <c r="A6983" s="1"/>
      <c r="B6983" s="1"/>
    </row>
    <row r="6984" spans="1:2" x14ac:dyDescent="0.15">
      <c r="A6984" s="1"/>
      <c r="B6984" s="1"/>
    </row>
    <row r="6985" spans="1:2" x14ac:dyDescent="0.15">
      <c r="A6985" s="1"/>
      <c r="B6985" s="1"/>
    </row>
    <row r="6986" spans="1:2" x14ac:dyDescent="0.15">
      <c r="A6986" s="1"/>
      <c r="B6986" s="1"/>
    </row>
    <row r="6987" spans="1:2" x14ac:dyDescent="0.15">
      <c r="A6987" s="1"/>
      <c r="B6987" s="1"/>
    </row>
    <row r="6988" spans="1:2" x14ac:dyDescent="0.15">
      <c r="A6988" s="1"/>
      <c r="B6988" s="1"/>
    </row>
    <row r="6989" spans="1:2" x14ac:dyDescent="0.15">
      <c r="A6989" s="1"/>
      <c r="B6989" s="1"/>
    </row>
    <row r="6990" spans="1:2" x14ac:dyDescent="0.15">
      <c r="A6990" s="1"/>
      <c r="B6990" s="1"/>
    </row>
    <row r="6991" spans="1:2" x14ac:dyDescent="0.15">
      <c r="A6991" s="1"/>
      <c r="B6991" s="1"/>
    </row>
    <row r="6992" spans="1:2" x14ac:dyDescent="0.15">
      <c r="A6992" s="1"/>
      <c r="B6992" s="1"/>
    </row>
    <row r="6993" spans="1:2" x14ac:dyDescent="0.15">
      <c r="A6993" s="1"/>
      <c r="B6993" s="1"/>
    </row>
    <row r="6994" spans="1:2" x14ac:dyDescent="0.15">
      <c r="A6994" s="1"/>
      <c r="B6994" s="1"/>
    </row>
    <row r="6995" spans="1:2" x14ac:dyDescent="0.15">
      <c r="A6995" s="1"/>
      <c r="B6995" s="1"/>
    </row>
    <row r="6996" spans="1:2" x14ac:dyDescent="0.15">
      <c r="A6996" s="1"/>
      <c r="B6996" s="1"/>
    </row>
    <row r="6997" spans="1:2" x14ac:dyDescent="0.15">
      <c r="A6997" s="1"/>
      <c r="B6997" s="1"/>
    </row>
    <row r="6998" spans="1:2" x14ac:dyDescent="0.15">
      <c r="A6998" s="1"/>
      <c r="B6998" s="1"/>
    </row>
    <row r="6999" spans="1:2" x14ac:dyDescent="0.15">
      <c r="A6999" s="1"/>
      <c r="B6999" s="1"/>
    </row>
    <row r="7000" spans="1:2" x14ac:dyDescent="0.15">
      <c r="A7000" s="1"/>
      <c r="B7000" s="1"/>
    </row>
    <row r="7001" spans="1:2" x14ac:dyDescent="0.15">
      <c r="A7001" s="1"/>
      <c r="B7001" s="1"/>
    </row>
    <row r="7002" spans="1:2" x14ac:dyDescent="0.15">
      <c r="A7002" s="1"/>
      <c r="B7002" s="1"/>
    </row>
    <row r="7003" spans="1:2" x14ac:dyDescent="0.15">
      <c r="A7003" s="1"/>
      <c r="B7003" s="1"/>
    </row>
    <row r="7004" spans="1:2" x14ac:dyDescent="0.15">
      <c r="A7004" s="1"/>
      <c r="B7004" s="1"/>
    </row>
    <row r="7005" spans="1:2" x14ac:dyDescent="0.15">
      <c r="A7005" s="1"/>
      <c r="B7005" s="1"/>
    </row>
    <row r="7006" spans="1:2" x14ac:dyDescent="0.15">
      <c r="A7006" s="1"/>
      <c r="B7006" s="1"/>
    </row>
    <row r="7007" spans="1:2" x14ac:dyDescent="0.15">
      <c r="A7007" s="1"/>
      <c r="B7007" s="1"/>
    </row>
    <row r="7008" spans="1:2" x14ac:dyDescent="0.15">
      <c r="A7008" s="1"/>
      <c r="B7008" s="1"/>
    </row>
    <row r="7009" spans="1:2" x14ac:dyDescent="0.15">
      <c r="A7009" s="1"/>
      <c r="B7009" s="1"/>
    </row>
    <row r="7010" spans="1:2" x14ac:dyDescent="0.15">
      <c r="A7010" s="1"/>
      <c r="B7010" s="1"/>
    </row>
    <row r="7011" spans="1:2" x14ac:dyDescent="0.15">
      <c r="A7011" s="1"/>
      <c r="B7011" s="1"/>
    </row>
    <row r="7012" spans="1:2" x14ac:dyDescent="0.15">
      <c r="A7012" s="1"/>
      <c r="B7012" s="1"/>
    </row>
    <row r="7013" spans="1:2" x14ac:dyDescent="0.15">
      <c r="A7013" s="1"/>
      <c r="B7013" s="1"/>
    </row>
    <row r="7014" spans="1:2" x14ac:dyDescent="0.15">
      <c r="A7014" s="1"/>
      <c r="B7014" s="1"/>
    </row>
    <row r="7015" spans="1:2" x14ac:dyDescent="0.15">
      <c r="A7015" s="1"/>
      <c r="B7015" s="1"/>
    </row>
    <row r="7016" spans="1:2" x14ac:dyDescent="0.15">
      <c r="A7016" s="1"/>
      <c r="B7016" s="1"/>
    </row>
    <row r="7017" spans="1:2" x14ac:dyDescent="0.15">
      <c r="A7017" s="1"/>
      <c r="B7017" s="1"/>
    </row>
    <row r="7018" spans="1:2" x14ac:dyDescent="0.15">
      <c r="A7018" s="1"/>
      <c r="B7018" s="1"/>
    </row>
    <row r="7019" spans="1:2" x14ac:dyDescent="0.15">
      <c r="A7019" s="1"/>
      <c r="B7019" s="1"/>
    </row>
    <row r="7020" spans="1:2" x14ac:dyDescent="0.15">
      <c r="A7020" s="1"/>
      <c r="B7020" s="1"/>
    </row>
    <row r="7021" spans="1:2" x14ac:dyDescent="0.15">
      <c r="A7021" s="1"/>
      <c r="B7021" s="1"/>
    </row>
    <row r="7022" spans="1:2" x14ac:dyDescent="0.15">
      <c r="A7022" s="1"/>
      <c r="B7022" s="1"/>
    </row>
    <row r="7023" spans="1:2" x14ac:dyDescent="0.15">
      <c r="A7023" s="1"/>
      <c r="B7023" s="1"/>
    </row>
    <row r="7024" spans="1:2" x14ac:dyDescent="0.15">
      <c r="A7024" s="1"/>
      <c r="B7024" s="1"/>
    </row>
    <row r="7025" spans="1:2" x14ac:dyDescent="0.15">
      <c r="A7025" s="1"/>
      <c r="B7025" s="1"/>
    </row>
    <row r="7026" spans="1:2" x14ac:dyDescent="0.15">
      <c r="A7026" s="1"/>
      <c r="B7026" s="1"/>
    </row>
    <row r="7027" spans="1:2" x14ac:dyDescent="0.15">
      <c r="A7027" s="1"/>
      <c r="B7027" s="1"/>
    </row>
    <row r="7028" spans="1:2" x14ac:dyDescent="0.15">
      <c r="A7028" s="1"/>
      <c r="B7028" s="1"/>
    </row>
    <row r="7029" spans="1:2" x14ac:dyDescent="0.15">
      <c r="A7029" s="1"/>
      <c r="B7029" s="1"/>
    </row>
    <row r="7030" spans="1:2" x14ac:dyDescent="0.15">
      <c r="A7030" s="1"/>
      <c r="B7030" s="1"/>
    </row>
    <row r="7031" spans="1:2" x14ac:dyDescent="0.15">
      <c r="A7031" s="1"/>
      <c r="B7031" s="1"/>
    </row>
    <row r="7032" spans="1:2" x14ac:dyDescent="0.15">
      <c r="A7032" s="1"/>
      <c r="B7032" s="1"/>
    </row>
    <row r="7033" spans="1:2" x14ac:dyDescent="0.15">
      <c r="A7033" s="1"/>
      <c r="B7033" s="1"/>
    </row>
    <row r="7034" spans="1:2" x14ac:dyDescent="0.15">
      <c r="A7034" s="1"/>
      <c r="B7034" s="1"/>
    </row>
    <row r="7035" spans="1:2" x14ac:dyDescent="0.15">
      <c r="A7035" s="1"/>
      <c r="B7035" s="1"/>
    </row>
    <row r="7036" spans="1:2" x14ac:dyDescent="0.15">
      <c r="A7036" s="1"/>
      <c r="B7036" s="1"/>
    </row>
    <row r="7037" spans="1:2" x14ac:dyDescent="0.15">
      <c r="A7037" s="1"/>
      <c r="B7037" s="1"/>
    </row>
    <row r="7038" spans="1:2" x14ac:dyDescent="0.15">
      <c r="A7038" s="1"/>
      <c r="B7038" s="1"/>
    </row>
    <row r="7039" spans="1:2" x14ac:dyDescent="0.15">
      <c r="A7039" s="1"/>
      <c r="B7039" s="1"/>
    </row>
    <row r="7040" spans="1:2" x14ac:dyDescent="0.15">
      <c r="A7040" s="1"/>
      <c r="B7040" s="1"/>
    </row>
    <row r="7041" spans="1:2" x14ac:dyDescent="0.15">
      <c r="A7041" s="1"/>
      <c r="B7041" s="1"/>
    </row>
    <row r="7042" spans="1:2" x14ac:dyDescent="0.15">
      <c r="A7042" s="1"/>
      <c r="B7042" s="1"/>
    </row>
    <row r="7043" spans="1:2" x14ac:dyDescent="0.15">
      <c r="A7043" s="1"/>
      <c r="B7043" s="1"/>
    </row>
    <row r="7044" spans="1:2" x14ac:dyDescent="0.15">
      <c r="A7044" s="1"/>
      <c r="B7044" s="1"/>
    </row>
    <row r="7045" spans="1:2" x14ac:dyDescent="0.15">
      <c r="A7045" s="1"/>
      <c r="B7045" s="1"/>
    </row>
    <row r="7046" spans="1:2" x14ac:dyDescent="0.15">
      <c r="A7046" s="1"/>
      <c r="B7046" s="1"/>
    </row>
    <row r="7047" spans="1:2" x14ac:dyDescent="0.15">
      <c r="A7047" s="1"/>
      <c r="B7047" s="1"/>
    </row>
    <row r="7048" spans="1:2" x14ac:dyDescent="0.15">
      <c r="A7048" s="1"/>
      <c r="B7048" s="1"/>
    </row>
    <row r="7049" spans="1:2" x14ac:dyDescent="0.15">
      <c r="A7049" s="1"/>
      <c r="B7049" s="1"/>
    </row>
    <row r="7050" spans="1:2" x14ac:dyDescent="0.15">
      <c r="A7050" s="1"/>
      <c r="B7050" s="1"/>
    </row>
    <row r="7051" spans="1:2" x14ac:dyDescent="0.15">
      <c r="A7051" s="1"/>
      <c r="B7051" s="1"/>
    </row>
    <row r="7052" spans="1:2" x14ac:dyDescent="0.15">
      <c r="A7052" s="1"/>
      <c r="B7052" s="1"/>
    </row>
    <row r="7053" spans="1:2" x14ac:dyDescent="0.15">
      <c r="A7053" s="1"/>
      <c r="B7053" s="1"/>
    </row>
    <row r="7054" spans="1:2" x14ac:dyDescent="0.15">
      <c r="A7054" s="1"/>
      <c r="B7054" s="1"/>
    </row>
    <row r="7055" spans="1:2" x14ac:dyDescent="0.15">
      <c r="A7055" s="1"/>
      <c r="B7055" s="1"/>
    </row>
    <row r="7056" spans="1:2" x14ac:dyDescent="0.15">
      <c r="A7056" s="1"/>
      <c r="B7056" s="1"/>
    </row>
    <row r="7057" spans="1:2" x14ac:dyDescent="0.15">
      <c r="A7057" s="1"/>
      <c r="B7057" s="1"/>
    </row>
    <row r="7058" spans="1:2" x14ac:dyDescent="0.15">
      <c r="A7058" s="1"/>
      <c r="B7058" s="1"/>
    </row>
    <row r="7059" spans="1:2" x14ac:dyDescent="0.15">
      <c r="A7059" s="1"/>
      <c r="B7059" s="1"/>
    </row>
    <row r="7060" spans="1:2" x14ac:dyDescent="0.15">
      <c r="A7060" s="1"/>
      <c r="B7060" s="1"/>
    </row>
    <row r="7061" spans="1:2" x14ac:dyDescent="0.15">
      <c r="A7061" s="1"/>
      <c r="B7061" s="1"/>
    </row>
    <row r="7062" spans="1:2" x14ac:dyDescent="0.15">
      <c r="A7062" s="1"/>
      <c r="B7062" s="1"/>
    </row>
    <row r="7063" spans="1:2" x14ac:dyDescent="0.15">
      <c r="A7063" s="1"/>
      <c r="B7063" s="1"/>
    </row>
    <row r="7064" spans="1:2" x14ac:dyDescent="0.15">
      <c r="A7064" s="1"/>
      <c r="B7064" s="1"/>
    </row>
    <row r="7065" spans="1:2" x14ac:dyDescent="0.15">
      <c r="A7065" s="1"/>
      <c r="B7065" s="1"/>
    </row>
    <row r="7066" spans="1:2" x14ac:dyDescent="0.15">
      <c r="A7066" s="1"/>
      <c r="B7066" s="1"/>
    </row>
    <row r="7067" spans="1:2" x14ac:dyDescent="0.15">
      <c r="A7067" s="1"/>
      <c r="B7067" s="1"/>
    </row>
    <row r="7068" spans="1:2" x14ac:dyDescent="0.15">
      <c r="A7068" s="1"/>
      <c r="B7068" s="1"/>
    </row>
    <row r="7069" spans="1:2" x14ac:dyDescent="0.15">
      <c r="A7069" s="1"/>
      <c r="B7069" s="1"/>
    </row>
    <row r="7070" spans="1:2" x14ac:dyDescent="0.15">
      <c r="A7070" s="1"/>
      <c r="B7070" s="1"/>
    </row>
    <row r="7071" spans="1:2" x14ac:dyDescent="0.15">
      <c r="A7071" s="1"/>
      <c r="B7071" s="1"/>
    </row>
    <row r="7072" spans="1:2" x14ac:dyDescent="0.15">
      <c r="A7072" s="1"/>
      <c r="B7072" s="1"/>
    </row>
    <row r="7073" spans="1:2" x14ac:dyDescent="0.15">
      <c r="A7073" s="1"/>
      <c r="B7073" s="1"/>
    </row>
    <row r="7074" spans="1:2" x14ac:dyDescent="0.15">
      <c r="A7074" s="1"/>
      <c r="B7074" s="1"/>
    </row>
    <row r="7075" spans="1:2" x14ac:dyDescent="0.15">
      <c r="A7075" s="1"/>
      <c r="B7075" s="1"/>
    </row>
    <row r="7076" spans="1:2" x14ac:dyDescent="0.15">
      <c r="A7076" s="1"/>
      <c r="B7076" s="1"/>
    </row>
    <row r="7077" spans="1:2" x14ac:dyDescent="0.15">
      <c r="A7077" s="1"/>
      <c r="B7077" s="1"/>
    </row>
    <row r="7078" spans="1:2" x14ac:dyDescent="0.15">
      <c r="A7078" s="1"/>
      <c r="B7078" s="1"/>
    </row>
    <row r="7079" spans="1:2" x14ac:dyDescent="0.15">
      <c r="A7079" s="1"/>
      <c r="B7079" s="1"/>
    </row>
    <row r="7080" spans="1:2" x14ac:dyDescent="0.15">
      <c r="A7080" s="1"/>
      <c r="B7080" s="1"/>
    </row>
    <row r="7081" spans="1:2" x14ac:dyDescent="0.15">
      <c r="A7081" s="1"/>
      <c r="B7081" s="1"/>
    </row>
    <row r="7082" spans="1:2" x14ac:dyDescent="0.15">
      <c r="A7082" s="1"/>
      <c r="B7082" s="1"/>
    </row>
    <row r="7083" spans="1:2" x14ac:dyDescent="0.15">
      <c r="A7083" s="1"/>
      <c r="B7083" s="1"/>
    </row>
    <row r="7084" spans="1:2" x14ac:dyDescent="0.15">
      <c r="A7084" s="1"/>
      <c r="B7084" s="1"/>
    </row>
    <row r="7085" spans="1:2" x14ac:dyDescent="0.15">
      <c r="A7085" s="1"/>
      <c r="B7085" s="1"/>
    </row>
    <row r="7086" spans="1:2" x14ac:dyDescent="0.15">
      <c r="A7086" s="1"/>
      <c r="B7086" s="1"/>
    </row>
    <row r="7087" spans="1:2" x14ac:dyDescent="0.15">
      <c r="A7087" s="1"/>
      <c r="B7087" s="1"/>
    </row>
    <row r="7088" spans="1:2" x14ac:dyDescent="0.15">
      <c r="A7088" s="1"/>
      <c r="B7088" s="1"/>
    </row>
    <row r="7089" spans="1:2" x14ac:dyDescent="0.15">
      <c r="A7089" s="1"/>
      <c r="B7089" s="1"/>
    </row>
    <row r="7090" spans="1:2" x14ac:dyDescent="0.15">
      <c r="A7090" s="1"/>
      <c r="B7090" s="1"/>
    </row>
    <row r="7091" spans="1:2" x14ac:dyDescent="0.15">
      <c r="A7091" s="1"/>
      <c r="B7091" s="1"/>
    </row>
    <row r="7092" spans="1:2" x14ac:dyDescent="0.15">
      <c r="A7092" s="1"/>
      <c r="B7092" s="1"/>
    </row>
    <row r="7093" spans="1:2" x14ac:dyDescent="0.15">
      <c r="A7093" s="1"/>
      <c r="B7093" s="1"/>
    </row>
    <row r="7094" spans="1:2" x14ac:dyDescent="0.15">
      <c r="A7094" s="1"/>
      <c r="B7094" s="1"/>
    </row>
    <row r="7095" spans="1:2" x14ac:dyDescent="0.15">
      <c r="A7095" s="1"/>
      <c r="B7095" s="1"/>
    </row>
    <row r="7096" spans="1:2" x14ac:dyDescent="0.15">
      <c r="A7096" s="1"/>
      <c r="B7096" s="1"/>
    </row>
    <row r="7097" spans="1:2" x14ac:dyDescent="0.15">
      <c r="A7097" s="1"/>
      <c r="B7097" s="1"/>
    </row>
    <row r="7098" spans="1:2" x14ac:dyDescent="0.15">
      <c r="A7098" s="1"/>
      <c r="B7098" s="1"/>
    </row>
    <row r="7099" spans="1:2" x14ac:dyDescent="0.15">
      <c r="A7099" s="1"/>
      <c r="B7099" s="1"/>
    </row>
    <row r="7100" spans="1:2" x14ac:dyDescent="0.15">
      <c r="A7100" s="1"/>
      <c r="B7100" s="1"/>
    </row>
    <row r="7101" spans="1:2" x14ac:dyDescent="0.15">
      <c r="A7101" s="1"/>
      <c r="B7101" s="1"/>
    </row>
    <row r="7102" spans="1:2" x14ac:dyDescent="0.15">
      <c r="A7102" s="1"/>
      <c r="B7102" s="1"/>
    </row>
    <row r="7103" spans="1:2" x14ac:dyDescent="0.15">
      <c r="A7103" s="1"/>
      <c r="B7103" s="1"/>
    </row>
    <row r="7104" spans="1:2" x14ac:dyDescent="0.15">
      <c r="A7104" s="1"/>
      <c r="B7104" s="1"/>
    </row>
    <row r="7105" spans="1:2" x14ac:dyDescent="0.15">
      <c r="A7105" s="1"/>
      <c r="B7105" s="1"/>
    </row>
    <row r="7106" spans="1:2" x14ac:dyDescent="0.15">
      <c r="A7106" s="1"/>
      <c r="B7106" s="1"/>
    </row>
    <row r="7107" spans="1:2" x14ac:dyDescent="0.15">
      <c r="A7107" s="1"/>
      <c r="B7107" s="1"/>
    </row>
    <row r="7108" spans="1:2" x14ac:dyDescent="0.15">
      <c r="A7108" s="1"/>
      <c r="B7108" s="1"/>
    </row>
    <row r="7109" spans="1:2" x14ac:dyDescent="0.15">
      <c r="A7109" s="1"/>
      <c r="B7109" s="1"/>
    </row>
    <row r="7110" spans="1:2" x14ac:dyDescent="0.15">
      <c r="A7110" s="1"/>
      <c r="B7110" s="1"/>
    </row>
    <row r="7111" spans="1:2" x14ac:dyDescent="0.15">
      <c r="A7111" s="1"/>
      <c r="B7111" s="1"/>
    </row>
    <row r="7112" spans="1:2" x14ac:dyDescent="0.15">
      <c r="A7112" s="1"/>
      <c r="B7112" s="1"/>
    </row>
    <row r="7113" spans="1:2" x14ac:dyDescent="0.15">
      <c r="A7113" s="1"/>
      <c r="B7113" s="1"/>
    </row>
    <row r="7114" spans="1:2" x14ac:dyDescent="0.15">
      <c r="A7114" s="1"/>
      <c r="B7114" s="1"/>
    </row>
    <row r="7115" spans="1:2" x14ac:dyDescent="0.15">
      <c r="A7115" s="1"/>
      <c r="B7115" s="1"/>
    </row>
    <row r="7116" spans="1:2" x14ac:dyDescent="0.15">
      <c r="A7116" s="1"/>
      <c r="B7116" s="1"/>
    </row>
    <row r="7117" spans="1:2" x14ac:dyDescent="0.15">
      <c r="A7117" s="1"/>
      <c r="B7117" s="1"/>
    </row>
    <row r="7118" spans="1:2" x14ac:dyDescent="0.15">
      <c r="A7118" s="1"/>
      <c r="B7118" s="1"/>
    </row>
    <row r="7119" spans="1:2" x14ac:dyDescent="0.15">
      <c r="A7119" s="1"/>
      <c r="B7119" s="1"/>
    </row>
    <row r="7120" spans="1:2" x14ac:dyDescent="0.15">
      <c r="A7120" s="1"/>
      <c r="B7120" s="1"/>
    </row>
    <row r="7121" spans="1:2" x14ac:dyDescent="0.15">
      <c r="A7121" s="1"/>
      <c r="B7121" s="1"/>
    </row>
    <row r="7122" spans="1:2" x14ac:dyDescent="0.15">
      <c r="A7122" s="1"/>
      <c r="B7122" s="1"/>
    </row>
    <row r="7123" spans="1:2" x14ac:dyDescent="0.15">
      <c r="A7123" s="1"/>
      <c r="B7123" s="1"/>
    </row>
    <row r="7124" spans="1:2" x14ac:dyDescent="0.15">
      <c r="A7124" s="1"/>
      <c r="B7124" s="1"/>
    </row>
    <row r="7125" spans="1:2" x14ac:dyDescent="0.15">
      <c r="A7125" s="1"/>
      <c r="B7125" s="1"/>
    </row>
    <row r="7126" spans="1:2" x14ac:dyDescent="0.15">
      <c r="A7126" s="1"/>
      <c r="B7126" s="1"/>
    </row>
    <row r="7127" spans="1:2" x14ac:dyDescent="0.15">
      <c r="A7127" s="1"/>
      <c r="B7127" s="1"/>
    </row>
    <row r="7128" spans="1:2" x14ac:dyDescent="0.15">
      <c r="A7128" s="1"/>
      <c r="B7128" s="1"/>
    </row>
    <row r="7129" spans="1:2" x14ac:dyDescent="0.15">
      <c r="A7129" s="1"/>
      <c r="B7129" s="1"/>
    </row>
    <row r="7130" spans="1:2" x14ac:dyDescent="0.15">
      <c r="A7130" s="1"/>
      <c r="B7130" s="1"/>
    </row>
    <row r="7131" spans="1:2" x14ac:dyDescent="0.15">
      <c r="A7131" s="1"/>
      <c r="B7131" s="1"/>
    </row>
    <row r="7132" spans="1:2" x14ac:dyDescent="0.15">
      <c r="A7132" s="1"/>
      <c r="B7132" s="1"/>
    </row>
    <row r="7133" spans="1:2" x14ac:dyDescent="0.15">
      <c r="A7133" s="1"/>
      <c r="B7133" s="1"/>
    </row>
    <row r="7134" spans="1:2" x14ac:dyDescent="0.15">
      <c r="A7134" s="1"/>
      <c r="B7134" s="1"/>
    </row>
    <row r="7135" spans="1:2" x14ac:dyDescent="0.15">
      <c r="A7135" s="1"/>
      <c r="B7135" s="1"/>
    </row>
    <row r="7136" spans="1:2" x14ac:dyDescent="0.15">
      <c r="A7136" s="1"/>
      <c r="B7136" s="1"/>
    </row>
    <row r="7137" spans="1:2" x14ac:dyDescent="0.15">
      <c r="A7137" s="1"/>
      <c r="B7137" s="1"/>
    </row>
    <row r="7138" spans="1:2" x14ac:dyDescent="0.15">
      <c r="A7138" s="1"/>
      <c r="B7138" s="1"/>
    </row>
    <row r="7139" spans="1:2" x14ac:dyDescent="0.15">
      <c r="A7139" s="1"/>
      <c r="B7139" s="1"/>
    </row>
    <row r="7140" spans="1:2" x14ac:dyDescent="0.15">
      <c r="A7140" s="1"/>
      <c r="B7140" s="1"/>
    </row>
    <row r="7141" spans="1:2" x14ac:dyDescent="0.15">
      <c r="A7141" s="1"/>
      <c r="B7141" s="1"/>
    </row>
    <row r="7142" spans="1:2" x14ac:dyDescent="0.15">
      <c r="A7142" s="1"/>
      <c r="B7142" s="1"/>
    </row>
    <row r="7143" spans="1:2" x14ac:dyDescent="0.15">
      <c r="A7143" s="1"/>
      <c r="B7143" s="1"/>
    </row>
    <row r="7144" spans="1:2" x14ac:dyDescent="0.15">
      <c r="A7144" s="1"/>
      <c r="B7144" s="1"/>
    </row>
    <row r="7145" spans="1:2" x14ac:dyDescent="0.15">
      <c r="A7145" s="1"/>
      <c r="B7145" s="1"/>
    </row>
    <row r="7146" spans="1:2" x14ac:dyDescent="0.15">
      <c r="A7146" s="1"/>
      <c r="B7146" s="1"/>
    </row>
    <row r="7147" spans="1:2" x14ac:dyDescent="0.15">
      <c r="A7147" s="1"/>
      <c r="B7147" s="1"/>
    </row>
    <row r="7148" spans="1:2" x14ac:dyDescent="0.15">
      <c r="A7148" s="1"/>
      <c r="B7148" s="1"/>
    </row>
    <row r="7149" spans="1:2" x14ac:dyDescent="0.15">
      <c r="A7149" s="1"/>
      <c r="B7149" s="1"/>
    </row>
    <row r="7150" spans="1:2" x14ac:dyDescent="0.15">
      <c r="A7150" s="1"/>
      <c r="B7150" s="1"/>
    </row>
    <row r="7151" spans="1:2" x14ac:dyDescent="0.15">
      <c r="A7151" s="1"/>
      <c r="B7151" s="1"/>
    </row>
    <row r="7152" spans="1:2" x14ac:dyDescent="0.15">
      <c r="A7152" s="1"/>
      <c r="B7152" s="1"/>
    </row>
    <row r="7153" spans="1:2" x14ac:dyDescent="0.15">
      <c r="A7153" s="1"/>
      <c r="B7153" s="1"/>
    </row>
    <row r="7154" spans="1:2" x14ac:dyDescent="0.15">
      <c r="A7154" s="1"/>
      <c r="B7154" s="1"/>
    </row>
    <row r="7155" spans="1:2" x14ac:dyDescent="0.15">
      <c r="A7155" s="1"/>
      <c r="B7155" s="1"/>
    </row>
    <row r="7156" spans="1:2" x14ac:dyDescent="0.15">
      <c r="A7156" s="1"/>
      <c r="B7156" s="1"/>
    </row>
    <row r="7157" spans="1:2" x14ac:dyDescent="0.15">
      <c r="A7157" s="1"/>
      <c r="B7157" s="1"/>
    </row>
    <row r="7158" spans="1:2" x14ac:dyDescent="0.15">
      <c r="A7158" s="1"/>
      <c r="B7158" s="1"/>
    </row>
    <row r="7159" spans="1:2" x14ac:dyDescent="0.15">
      <c r="A7159" s="1"/>
      <c r="B7159" s="1"/>
    </row>
    <row r="7160" spans="1:2" x14ac:dyDescent="0.15">
      <c r="A7160" s="1"/>
      <c r="B7160" s="1"/>
    </row>
    <row r="7161" spans="1:2" x14ac:dyDescent="0.15">
      <c r="A7161" s="1"/>
      <c r="B7161" s="1"/>
    </row>
    <row r="7162" spans="1:2" x14ac:dyDescent="0.15">
      <c r="A7162" s="1"/>
      <c r="B7162" s="1"/>
    </row>
    <row r="7163" spans="1:2" x14ac:dyDescent="0.15">
      <c r="A7163" s="1"/>
      <c r="B7163" s="1"/>
    </row>
    <row r="7164" spans="1:2" x14ac:dyDescent="0.15">
      <c r="A7164" s="1"/>
      <c r="B7164" s="1"/>
    </row>
    <row r="7165" spans="1:2" x14ac:dyDescent="0.15">
      <c r="A7165" s="1"/>
      <c r="B7165" s="1"/>
    </row>
    <row r="7166" spans="1:2" x14ac:dyDescent="0.15">
      <c r="A7166" s="1"/>
      <c r="B7166" s="1"/>
    </row>
    <row r="7167" spans="1:2" x14ac:dyDescent="0.15">
      <c r="A7167" s="1"/>
      <c r="B7167" s="1"/>
    </row>
    <row r="7168" spans="1:2" x14ac:dyDescent="0.15">
      <c r="A7168" s="1"/>
      <c r="B7168" s="1"/>
    </row>
    <row r="7169" spans="1:2" x14ac:dyDescent="0.15">
      <c r="A7169" s="1"/>
      <c r="B7169" s="1"/>
    </row>
    <row r="7170" spans="1:2" x14ac:dyDescent="0.15">
      <c r="A7170" s="1"/>
      <c r="B7170" s="1"/>
    </row>
    <row r="7171" spans="1:2" x14ac:dyDescent="0.15">
      <c r="A7171" s="1"/>
      <c r="B7171" s="1"/>
    </row>
    <row r="7172" spans="1:2" x14ac:dyDescent="0.15">
      <c r="A7172" s="1"/>
      <c r="B7172" s="1"/>
    </row>
    <row r="7173" spans="1:2" x14ac:dyDescent="0.15">
      <c r="A7173" s="1"/>
      <c r="B7173" s="1"/>
    </row>
    <row r="7174" spans="1:2" x14ac:dyDescent="0.15">
      <c r="A7174" s="1"/>
      <c r="B7174" s="1"/>
    </row>
    <row r="7175" spans="1:2" x14ac:dyDescent="0.15">
      <c r="A7175" s="1"/>
      <c r="B7175" s="1"/>
    </row>
    <row r="7176" spans="1:2" x14ac:dyDescent="0.15">
      <c r="A7176" s="1"/>
      <c r="B7176" s="1"/>
    </row>
    <row r="7177" spans="1:2" x14ac:dyDescent="0.15">
      <c r="A7177" s="1"/>
      <c r="B7177" s="1"/>
    </row>
    <row r="7178" spans="1:2" x14ac:dyDescent="0.15">
      <c r="A7178" s="1"/>
      <c r="B7178" s="1"/>
    </row>
    <row r="7179" spans="1:2" x14ac:dyDescent="0.15">
      <c r="A7179" s="1"/>
      <c r="B7179" s="1"/>
    </row>
    <row r="7180" spans="1:2" x14ac:dyDescent="0.15">
      <c r="A7180" s="1"/>
      <c r="B7180" s="1"/>
    </row>
    <row r="7181" spans="1:2" x14ac:dyDescent="0.15">
      <c r="A7181" s="1"/>
      <c r="B7181" s="1"/>
    </row>
    <row r="7182" spans="1:2" x14ac:dyDescent="0.15">
      <c r="A7182" s="1"/>
      <c r="B7182" s="1"/>
    </row>
    <row r="7183" spans="1:2" x14ac:dyDescent="0.15">
      <c r="A7183" s="1"/>
      <c r="B7183" s="1"/>
    </row>
    <row r="7184" spans="1:2" x14ac:dyDescent="0.15">
      <c r="A7184" s="1"/>
      <c r="B7184" s="1"/>
    </row>
    <row r="7185" spans="1:2" x14ac:dyDescent="0.15">
      <c r="A7185" s="1"/>
      <c r="B7185" s="1"/>
    </row>
    <row r="7186" spans="1:2" x14ac:dyDescent="0.15">
      <c r="A7186" s="1"/>
      <c r="B7186" s="1"/>
    </row>
    <row r="7187" spans="1:2" x14ac:dyDescent="0.15">
      <c r="A7187" s="1"/>
      <c r="B7187" s="1"/>
    </row>
    <row r="7188" spans="1:2" x14ac:dyDescent="0.15">
      <c r="A7188" s="1"/>
      <c r="B7188" s="1"/>
    </row>
    <row r="7189" spans="1:2" x14ac:dyDescent="0.15">
      <c r="A7189" s="1"/>
      <c r="B7189" s="1"/>
    </row>
    <row r="7190" spans="1:2" x14ac:dyDescent="0.15">
      <c r="A7190" s="1"/>
      <c r="B7190" s="1"/>
    </row>
    <row r="7191" spans="1:2" x14ac:dyDescent="0.15">
      <c r="A7191" s="1"/>
      <c r="B7191" s="1"/>
    </row>
    <row r="7192" spans="1:2" x14ac:dyDescent="0.15">
      <c r="A7192" s="1"/>
      <c r="B7192" s="1"/>
    </row>
    <row r="7193" spans="1:2" x14ac:dyDescent="0.15">
      <c r="A7193" s="1"/>
      <c r="B7193" s="1"/>
    </row>
    <row r="7194" spans="1:2" x14ac:dyDescent="0.15">
      <c r="A7194" s="1"/>
      <c r="B7194" s="1"/>
    </row>
    <row r="7195" spans="1:2" x14ac:dyDescent="0.15">
      <c r="A7195" s="1"/>
      <c r="B7195" s="1"/>
    </row>
    <row r="7196" spans="1:2" x14ac:dyDescent="0.15">
      <c r="A7196" s="1"/>
      <c r="B7196" s="1"/>
    </row>
    <row r="7197" spans="1:2" x14ac:dyDescent="0.15">
      <c r="A7197" s="1"/>
      <c r="B7197" s="1"/>
    </row>
    <row r="7198" spans="1:2" x14ac:dyDescent="0.15">
      <c r="A7198" s="1"/>
      <c r="B7198" s="1"/>
    </row>
    <row r="7199" spans="1:2" x14ac:dyDescent="0.15">
      <c r="A7199" s="1"/>
      <c r="B7199" s="1"/>
    </row>
    <row r="7200" spans="1:2" x14ac:dyDescent="0.15">
      <c r="A7200" s="1"/>
      <c r="B7200" s="1"/>
    </row>
    <row r="7201" spans="1:2" x14ac:dyDescent="0.15">
      <c r="A7201" s="1"/>
      <c r="B7201" s="1"/>
    </row>
    <row r="7202" spans="1:2" x14ac:dyDescent="0.15">
      <c r="A7202" s="1"/>
      <c r="B7202" s="1"/>
    </row>
    <row r="7203" spans="1:2" x14ac:dyDescent="0.15">
      <c r="A7203" s="1"/>
      <c r="B7203" s="1"/>
    </row>
    <row r="7204" spans="1:2" x14ac:dyDescent="0.15">
      <c r="A7204" s="1"/>
      <c r="B7204" s="1"/>
    </row>
    <row r="7205" spans="1:2" x14ac:dyDescent="0.15">
      <c r="A7205" s="1"/>
      <c r="B7205" s="1"/>
    </row>
    <row r="7206" spans="1:2" x14ac:dyDescent="0.15">
      <c r="A7206" s="1"/>
      <c r="B7206" s="1"/>
    </row>
    <row r="7207" spans="1:2" x14ac:dyDescent="0.15">
      <c r="A7207" s="1"/>
      <c r="B7207" s="1"/>
    </row>
    <row r="7208" spans="1:2" x14ac:dyDescent="0.15">
      <c r="A7208" s="1"/>
      <c r="B7208" s="1"/>
    </row>
    <row r="7209" spans="1:2" x14ac:dyDescent="0.15">
      <c r="A7209" s="1"/>
      <c r="B7209" s="1"/>
    </row>
    <row r="7210" spans="1:2" x14ac:dyDescent="0.15">
      <c r="A7210" s="1"/>
      <c r="B7210" s="1"/>
    </row>
    <row r="7211" spans="1:2" x14ac:dyDescent="0.15">
      <c r="A7211" s="1"/>
      <c r="B7211" s="1"/>
    </row>
    <row r="7212" spans="1:2" x14ac:dyDescent="0.15">
      <c r="A7212" s="1"/>
      <c r="B7212" s="1"/>
    </row>
    <row r="7213" spans="1:2" x14ac:dyDescent="0.15">
      <c r="A7213" s="1"/>
      <c r="B7213" s="1"/>
    </row>
    <row r="7214" spans="1:2" x14ac:dyDescent="0.15">
      <c r="A7214" s="1"/>
      <c r="B7214" s="1"/>
    </row>
    <row r="7215" spans="1:2" x14ac:dyDescent="0.15">
      <c r="A7215" s="1"/>
      <c r="B7215" s="1"/>
    </row>
    <row r="7216" spans="1:2" x14ac:dyDescent="0.15">
      <c r="A7216" s="1"/>
      <c r="B7216" s="1"/>
    </row>
    <row r="7217" spans="1:2" x14ac:dyDescent="0.15">
      <c r="A7217" s="1"/>
      <c r="B7217" s="1"/>
    </row>
    <row r="7218" spans="1:2" x14ac:dyDescent="0.15">
      <c r="A7218" s="1"/>
      <c r="B7218" s="1"/>
    </row>
    <row r="7219" spans="1:2" x14ac:dyDescent="0.15">
      <c r="A7219" s="1"/>
      <c r="B7219" s="1"/>
    </row>
    <row r="7220" spans="1:2" x14ac:dyDescent="0.15">
      <c r="A7220" s="1"/>
      <c r="B7220" s="1"/>
    </row>
    <row r="7221" spans="1:2" x14ac:dyDescent="0.15">
      <c r="A7221" s="1"/>
      <c r="B7221" s="1"/>
    </row>
    <row r="7222" spans="1:2" x14ac:dyDescent="0.15">
      <c r="A7222" s="1"/>
      <c r="B7222" s="1"/>
    </row>
    <row r="7223" spans="1:2" x14ac:dyDescent="0.15">
      <c r="A7223" s="1"/>
      <c r="B7223" s="1"/>
    </row>
    <row r="7224" spans="1:2" x14ac:dyDescent="0.15">
      <c r="A7224" s="1"/>
      <c r="B7224" s="1"/>
    </row>
    <row r="7225" spans="1:2" x14ac:dyDescent="0.15">
      <c r="A7225" s="1"/>
      <c r="B7225" s="1"/>
    </row>
    <row r="7226" spans="1:2" x14ac:dyDescent="0.15">
      <c r="A7226" s="1"/>
      <c r="B7226" s="1"/>
    </row>
    <row r="7227" spans="1:2" x14ac:dyDescent="0.15">
      <c r="A7227" s="1"/>
      <c r="B7227" s="1"/>
    </row>
    <row r="7228" spans="1:2" x14ac:dyDescent="0.15">
      <c r="A7228" s="1"/>
      <c r="B7228" s="1"/>
    </row>
    <row r="7229" spans="1:2" x14ac:dyDescent="0.15">
      <c r="A7229" s="1"/>
      <c r="B7229" s="1"/>
    </row>
    <row r="7230" spans="1:2" x14ac:dyDescent="0.15">
      <c r="A7230" s="1"/>
      <c r="B7230" s="1"/>
    </row>
    <row r="7231" spans="1:2" x14ac:dyDescent="0.15">
      <c r="A7231" s="1"/>
      <c r="B7231" s="1"/>
    </row>
    <row r="7232" spans="1:2" x14ac:dyDescent="0.15">
      <c r="A7232" s="1"/>
      <c r="B7232" s="1"/>
    </row>
    <row r="7233" spans="1:2" x14ac:dyDescent="0.15">
      <c r="A7233" s="1"/>
      <c r="B7233" s="1"/>
    </row>
    <row r="7234" spans="1:2" x14ac:dyDescent="0.15">
      <c r="A7234" s="1"/>
      <c r="B7234" s="1"/>
    </row>
    <row r="7235" spans="1:2" x14ac:dyDescent="0.15">
      <c r="A7235" s="1"/>
      <c r="B7235" s="1"/>
    </row>
    <row r="7236" spans="1:2" x14ac:dyDescent="0.15">
      <c r="A7236" s="1"/>
      <c r="B7236" s="1"/>
    </row>
    <row r="7237" spans="1:2" x14ac:dyDescent="0.15">
      <c r="A7237" s="1"/>
      <c r="B7237" s="1"/>
    </row>
    <row r="7238" spans="1:2" x14ac:dyDescent="0.15">
      <c r="A7238" s="1"/>
      <c r="B7238" s="1"/>
    </row>
    <row r="7239" spans="1:2" x14ac:dyDescent="0.15">
      <c r="A7239" s="1"/>
      <c r="B7239" s="1"/>
    </row>
    <row r="7240" spans="1:2" x14ac:dyDescent="0.15">
      <c r="A7240" s="1"/>
      <c r="B7240" s="1"/>
    </row>
    <row r="7241" spans="1:2" x14ac:dyDescent="0.15">
      <c r="A7241" s="1"/>
      <c r="B7241" s="1"/>
    </row>
    <row r="7242" spans="1:2" x14ac:dyDescent="0.15">
      <c r="A7242" s="1"/>
      <c r="B7242" s="1"/>
    </row>
    <row r="7243" spans="1:2" x14ac:dyDescent="0.15">
      <c r="A7243" s="1"/>
      <c r="B7243" s="1"/>
    </row>
    <row r="7244" spans="1:2" x14ac:dyDescent="0.15">
      <c r="A7244" s="1"/>
      <c r="B7244" s="1"/>
    </row>
    <row r="7245" spans="1:2" x14ac:dyDescent="0.15">
      <c r="A7245" s="1"/>
      <c r="B7245" s="1"/>
    </row>
    <row r="7246" spans="1:2" x14ac:dyDescent="0.15">
      <c r="A7246" s="1"/>
      <c r="B7246" s="1"/>
    </row>
    <row r="7247" spans="1:2" x14ac:dyDescent="0.15">
      <c r="A7247" s="1"/>
      <c r="B7247" s="1"/>
    </row>
    <row r="7248" spans="1:2" x14ac:dyDescent="0.15">
      <c r="A7248" s="1"/>
      <c r="B7248" s="1"/>
    </row>
    <row r="7249" spans="1:2" x14ac:dyDescent="0.15">
      <c r="A7249" s="1"/>
      <c r="B7249" s="1"/>
    </row>
    <row r="7250" spans="1:2" x14ac:dyDescent="0.15">
      <c r="A7250" s="1"/>
      <c r="B7250" s="1"/>
    </row>
    <row r="7251" spans="1:2" x14ac:dyDescent="0.15">
      <c r="A7251" s="1"/>
      <c r="B7251" s="1"/>
    </row>
    <row r="7252" spans="1:2" x14ac:dyDescent="0.15">
      <c r="A7252" s="1"/>
      <c r="B7252" s="1"/>
    </row>
    <row r="7253" spans="1:2" x14ac:dyDescent="0.15">
      <c r="A7253" s="1"/>
      <c r="B7253" s="1"/>
    </row>
    <row r="7254" spans="1:2" x14ac:dyDescent="0.15">
      <c r="A7254" s="1"/>
      <c r="B7254" s="1"/>
    </row>
    <row r="7255" spans="1:2" x14ac:dyDescent="0.15">
      <c r="A7255" s="1"/>
      <c r="B7255" s="1"/>
    </row>
    <row r="7256" spans="1:2" x14ac:dyDescent="0.15">
      <c r="A7256" s="1"/>
      <c r="B7256" s="1"/>
    </row>
    <row r="7257" spans="1:2" x14ac:dyDescent="0.15">
      <c r="A7257" s="1"/>
      <c r="B7257" s="1"/>
    </row>
    <row r="7258" spans="1:2" x14ac:dyDescent="0.15">
      <c r="A7258" s="1"/>
      <c r="B7258" s="1"/>
    </row>
    <row r="7259" spans="1:2" x14ac:dyDescent="0.15">
      <c r="A7259" s="1"/>
      <c r="B7259" s="1"/>
    </row>
    <row r="7260" spans="1:2" x14ac:dyDescent="0.15">
      <c r="A7260" s="1"/>
      <c r="B7260" s="1"/>
    </row>
    <row r="7261" spans="1:2" x14ac:dyDescent="0.15">
      <c r="A7261" s="1"/>
      <c r="B7261" s="1"/>
    </row>
    <row r="7262" spans="1:2" x14ac:dyDescent="0.15">
      <c r="A7262" s="1"/>
      <c r="B7262" s="1"/>
    </row>
    <row r="7263" spans="1:2" x14ac:dyDescent="0.15">
      <c r="A7263" s="1"/>
      <c r="B7263" s="1"/>
    </row>
    <row r="7264" spans="1:2" x14ac:dyDescent="0.15">
      <c r="A7264" s="1"/>
      <c r="B7264" s="1"/>
    </row>
    <row r="7265" spans="1:2" x14ac:dyDescent="0.15">
      <c r="A7265" s="1"/>
      <c r="B7265" s="1"/>
    </row>
    <row r="7266" spans="1:2" x14ac:dyDescent="0.15">
      <c r="A7266" s="1"/>
      <c r="B7266" s="1"/>
    </row>
    <row r="7267" spans="1:2" x14ac:dyDescent="0.15">
      <c r="A7267" s="1"/>
      <c r="B7267" s="1"/>
    </row>
    <row r="7268" spans="1:2" x14ac:dyDescent="0.15">
      <c r="A7268" s="1"/>
      <c r="B7268" s="1"/>
    </row>
    <row r="7269" spans="1:2" x14ac:dyDescent="0.15">
      <c r="A7269" s="1"/>
      <c r="B7269" s="1"/>
    </row>
    <row r="7270" spans="1:2" x14ac:dyDescent="0.15">
      <c r="A7270" s="1"/>
      <c r="B7270" s="1"/>
    </row>
    <row r="7271" spans="1:2" x14ac:dyDescent="0.15">
      <c r="A7271" s="1"/>
      <c r="B7271" s="1"/>
    </row>
    <row r="7272" spans="1:2" x14ac:dyDescent="0.15">
      <c r="A7272" s="1"/>
      <c r="B7272" s="1"/>
    </row>
    <row r="7273" spans="1:2" x14ac:dyDescent="0.15">
      <c r="A7273" s="1"/>
      <c r="B7273" s="1"/>
    </row>
    <row r="7274" spans="1:2" x14ac:dyDescent="0.15">
      <c r="A7274" s="1"/>
      <c r="B7274" s="1"/>
    </row>
    <row r="7275" spans="1:2" x14ac:dyDescent="0.15">
      <c r="A7275" s="1"/>
      <c r="B7275" s="1"/>
    </row>
    <row r="7276" spans="1:2" x14ac:dyDescent="0.15">
      <c r="A7276" s="1"/>
      <c r="B7276" s="1"/>
    </row>
    <row r="7277" spans="1:2" x14ac:dyDescent="0.15">
      <c r="A7277" s="1"/>
      <c r="B7277" s="1"/>
    </row>
    <row r="7278" spans="1:2" x14ac:dyDescent="0.15">
      <c r="A7278" s="1"/>
      <c r="B7278" s="1"/>
    </row>
    <row r="7279" spans="1:2" x14ac:dyDescent="0.15">
      <c r="A7279" s="1"/>
      <c r="B7279" s="1"/>
    </row>
    <row r="7280" spans="1:2" x14ac:dyDescent="0.15">
      <c r="A7280" s="1"/>
      <c r="B7280" s="1"/>
    </row>
    <row r="7281" spans="1:2" x14ac:dyDescent="0.15">
      <c r="A7281" s="1"/>
      <c r="B7281" s="1"/>
    </row>
    <row r="7282" spans="1:2" x14ac:dyDescent="0.15">
      <c r="A7282" s="1"/>
      <c r="B7282" s="1"/>
    </row>
    <row r="7283" spans="1:2" x14ac:dyDescent="0.15">
      <c r="A7283" s="1"/>
      <c r="B7283" s="1"/>
    </row>
    <row r="7284" spans="1:2" x14ac:dyDescent="0.15">
      <c r="A7284" s="1"/>
      <c r="B7284" s="1"/>
    </row>
    <row r="7285" spans="1:2" x14ac:dyDescent="0.15">
      <c r="A7285" s="1"/>
      <c r="B7285" s="1"/>
    </row>
    <row r="7286" spans="1:2" x14ac:dyDescent="0.15">
      <c r="A7286" s="1"/>
      <c r="B7286" s="1"/>
    </row>
    <row r="7287" spans="1:2" x14ac:dyDescent="0.15">
      <c r="A7287" s="1"/>
      <c r="B7287" s="1"/>
    </row>
    <row r="7288" spans="1:2" x14ac:dyDescent="0.15">
      <c r="A7288" s="1"/>
      <c r="B7288" s="1"/>
    </row>
    <row r="7289" spans="1:2" x14ac:dyDescent="0.15">
      <c r="A7289" s="1"/>
      <c r="B7289" s="1"/>
    </row>
    <row r="7290" spans="1:2" x14ac:dyDescent="0.15">
      <c r="A7290" s="1"/>
      <c r="B7290" s="1"/>
    </row>
    <row r="7291" spans="1:2" x14ac:dyDescent="0.15">
      <c r="A7291" s="1"/>
      <c r="B7291" s="1"/>
    </row>
    <row r="7292" spans="1:2" x14ac:dyDescent="0.15">
      <c r="A7292" s="1"/>
      <c r="B7292" s="1"/>
    </row>
    <row r="7293" spans="1:2" x14ac:dyDescent="0.15">
      <c r="A7293" s="1"/>
      <c r="B7293" s="1"/>
    </row>
    <row r="7294" spans="1:2" x14ac:dyDescent="0.15">
      <c r="A7294" s="1"/>
      <c r="B7294" s="1"/>
    </row>
    <row r="7295" spans="1:2" x14ac:dyDescent="0.15">
      <c r="A7295" s="1"/>
      <c r="B7295" s="1"/>
    </row>
    <row r="7296" spans="1:2" x14ac:dyDescent="0.15">
      <c r="A7296" s="1"/>
      <c r="B7296" s="1"/>
    </row>
    <row r="7297" spans="1:2" x14ac:dyDescent="0.15">
      <c r="A7297" s="1"/>
      <c r="B7297" s="1"/>
    </row>
    <row r="7298" spans="1:2" x14ac:dyDescent="0.15">
      <c r="A7298" s="1"/>
      <c r="B7298" s="1"/>
    </row>
    <row r="7299" spans="1:2" x14ac:dyDescent="0.15">
      <c r="A7299" s="1"/>
      <c r="B7299" s="1"/>
    </row>
    <row r="7300" spans="1:2" x14ac:dyDescent="0.15">
      <c r="A7300" s="1"/>
      <c r="B7300" s="1"/>
    </row>
    <row r="7301" spans="1:2" x14ac:dyDescent="0.15">
      <c r="A7301" s="1"/>
      <c r="B7301" s="1"/>
    </row>
    <row r="7302" spans="1:2" x14ac:dyDescent="0.15">
      <c r="A7302" s="1"/>
      <c r="B7302" s="1"/>
    </row>
    <row r="7303" spans="1:2" x14ac:dyDescent="0.15">
      <c r="A7303" s="1"/>
      <c r="B7303" s="1"/>
    </row>
    <row r="7304" spans="1:2" x14ac:dyDescent="0.15">
      <c r="A7304" s="1"/>
      <c r="B7304" s="1"/>
    </row>
    <row r="7305" spans="1:2" x14ac:dyDescent="0.15">
      <c r="A7305" s="1"/>
      <c r="B7305" s="1"/>
    </row>
    <row r="7306" spans="1:2" x14ac:dyDescent="0.15">
      <c r="A7306" s="1"/>
      <c r="B7306" s="1"/>
    </row>
    <row r="7307" spans="1:2" x14ac:dyDescent="0.15">
      <c r="A7307" s="1"/>
      <c r="B7307" s="1"/>
    </row>
    <row r="7308" spans="1:2" x14ac:dyDescent="0.15">
      <c r="A7308" s="1"/>
      <c r="B7308" s="1"/>
    </row>
    <row r="7309" spans="1:2" x14ac:dyDescent="0.15">
      <c r="A7309" s="1"/>
      <c r="B7309" s="1"/>
    </row>
    <row r="7310" spans="1:2" x14ac:dyDescent="0.15">
      <c r="A7310" s="1"/>
      <c r="B7310" s="1"/>
    </row>
    <row r="7311" spans="1:2" x14ac:dyDescent="0.15">
      <c r="A7311" s="1"/>
      <c r="B7311" s="1"/>
    </row>
    <row r="7312" spans="1:2" x14ac:dyDescent="0.15">
      <c r="A7312" s="1"/>
      <c r="B7312" s="1"/>
    </row>
    <row r="7313" spans="1:2" x14ac:dyDescent="0.15">
      <c r="A7313" s="1"/>
      <c r="B7313" s="1"/>
    </row>
    <row r="7314" spans="1:2" x14ac:dyDescent="0.15">
      <c r="A7314" s="1"/>
      <c r="B7314" s="1"/>
    </row>
    <row r="7315" spans="1:2" x14ac:dyDescent="0.15">
      <c r="A7315" s="1"/>
      <c r="B7315" s="1"/>
    </row>
    <row r="7316" spans="1:2" x14ac:dyDescent="0.15">
      <c r="A7316" s="1"/>
      <c r="B7316" s="1"/>
    </row>
    <row r="7317" spans="1:2" x14ac:dyDescent="0.15">
      <c r="A7317" s="1"/>
      <c r="B7317" s="1"/>
    </row>
    <row r="7318" spans="1:2" x14ac:dyDescent="0.15">
      <c r="A7318" s="1"/>
      <c r="B7318" s="1"/>
    </row>
    <row r="7319" spans="1:2" x14ac:dyDescent="0.15">
      <c r="A7319" s="1"/>
      <c r="B7319" s="1"/>
    </row>
    <row r="7320" spans="1:2" x14ac:dyDescent="0.15">
      <c r="A7320" s="1"/>
      <c r="B7320" s="1"/>
    </row>
    <row r="7321" spans="1:2" x14ac:dyDescent="0.15">
      <c r="A7321" s="1"/>
      <c r="B7321" s="1"/>
    </row>
    <row r="7322" spans="1:2" x14ac:dyDescent="0.15">
      <c r="A7322" s="1"/>
      <c r="B7322" s="1"/>
    </row>
    <row r="7323" spans="1:2" x14ac:dyDescent="0.15">
      <c r="A7323" s="1"/>
      <c r="B7323" s="1"/>
    </row>
    <row r="7324" spans="1:2" x14ac:dyDescent="0.15">
      <c r="A7324" s="1"/>
      <c r="B7324" s="1"/>
    </row>
    <row r="7325" spans="1:2" x14ac:dyDescent="0.15">
      <c r="A7325" s="1"/>
      <c r="B7325" s="1"/>
    </row>
    <row r="7326" spans="1:2" x14ac:dyDescent="0.15">
      <c r="A7326" s="1"/>
      <c r="B7326" s="1"/>
    </row>
    <row r="7327" spans="1:2" x14ac:dyDescent="0.15">
      <c r="A7327" s="1"/>
      <c r="B7327" s="1"/>
    </row>
    <row r="7328" spans="1:2" x14ac:dyDescent="0.15">
      <c r="A7328" s="1"/>
      <c r="B7328" s="1"/>
    </row>
    <row r="7329" spans="1:2" x14ac:dyDescent="0.15">
      <c r="A7329" s="1"/>
      <c r="B7329" s="1"/>
    </row>
    <row r="7330" spans="1:2" x14ac:dyDescent="0.15">
      <c r="A7330" s="1"/>
      <c r="B7330" s="1"/>
    </row>
    <row r="7331" spans="1:2" x14ac:dyDescent="0.15">
      <c r="A7331" s="1"/>
      <c r="B7331" s="1"/>
    </row>
    <row r="7332" spans="1:2" x14ac:dyDescent="0.15">
      <c r="A7332" s="1"/>
      <c r="B7332" s="1"/>
    </row>
    <row r="7333" spans="1:2" x14ac:dyDescent="0.15">
      <c r="A7333" s="1"/>
      <c r="B7333" s="1"/>
    </row>
    <row r="7334" spans="1:2" x14ac:dyDescent="0.15">
      <c r="A7334" s="1"/>
      <c r="B7334" s="1"/>
    </row>
    <row r="7335" spans="1:2" x14ac:dyDescent="0.15">
      <c r="A7335" s="1"/>
      <c r="B7335" s="1"/>
    </row>
    <row r="7336" spans="1:2" x14ac:dyDescent="0.15">
      <c r="A7336" s="1"/>
      <c r="B7336" s="1"/>
    </row>
    <row r="7337" spans="1:2" x14ac:dyDescent="0.15">
      <c r="A7337" s="1"/>
      <c r="B7337" s="1"/>
    </row>
    <row r="7338" spans="1:2" x14ac:dyDescent="0.15">
      <c r="A7338" s="1"/>
      <c r="B7338" s="1"/>
    </row>
    <row r="7339" spans="1:2" x14ac:dyDescent="0.15">
      <c r="A7339" s="1"/>
      <c r="B7339" s="1"/>
    </row>
    <row r="7340" spans="1:2" x14ac:dyDescent="0.15">
      <c r="A7340" s="1"/>
      <c r="B7340" s="1"/>
    </row>
    <row r="7341" spans="1:2" x14ac:dyDescent="0.15">
      <c r="A7341" s="1"/>
      <c r="B7341" s="1"/>
    </row>
    <row r="7342" spans="1:2" x14ac:dyDescent="0.15">
      <c r="A7342" s="1"/>
      <c r="B7342" s="1"/>
    </row>
    <row r="7343" spans="1:2" x14ac:dyDescent="0.15">
      <c r="A7343" s="1"/>
      <c r="B7343" s="1"/>
    </row>
    <row r="7344" spans="1:2" x14ac:dyDescent="0.15">
      <c r="A7344" s="1"/>
      <c r="B7344" s="1"/>
    </row>
    <row r="7345" spans="1:2" x14ac:dyDescent="0.15">
      <c r="A7345" s="1"/>
      <c r="B7345" s="1"/>
    </row>
    <row r="7346" spans="1:2" x14ac:dyDescent="0.15">
      <c r="A7346" s="1"/>
      <c r="B7346" s="1"/>
    </row>
    <row r="7347" spans="1:2" x14ac:dyDescent="0.15">
      <c r="A7347" s="1"/>
      <c r="B7347" s="1"/>
    </row>
    <row r="7348" spans="1:2" x14ac:dyDescent="0.15">
      <c r="A7348" s="1"/>
      <c r="B7348" s="1"/>
    </row>
    <row r="7349" spans="1:2" x14ac:dyDescent="0.15">
      <c r="A7349" s="1"/>
      <c r="B7349" s="1"/>
    </row>
    <row r="7350" spans="1:2" x14ac:dyDescent="0.15">
      <c r="A7350" s="1"/>
      <c r="B7350" s="1"/>
    </row>
    <row r="7351" spans="1:2" x14ac:dyDescent="0.15">
      <c r="A7351" s="1"/>
      <c r="B7351" s="1"/>
    </row>
    <row r="7352" spans="1:2" x14ac:dyDescent="0.15">
      <c r="A7352" s="1"/>
      <c r="B7352" s="1"/>
    </row>
    <row r="7353" spans="1:2" x14ac:dyDescent="0.15">
      <c r="A7353" s="1"/>
      <c r="B7353" s="1"/>
    </row>
    <row r="7354" spans="1:2" x14ac:dyDescent="0.15">
      <c r="A7354" s="1"/>
      <c r="B7354" s="1"/>
    </row>
    <row r="7355" spans="1:2" x14ac:dyDescent="0.15">
      <c r="A7355" s="1"/>
      <c r="B7355" s="1"/>
    </row>
    <row r="7356" spans="1:2" x14ac:dyDescent="0.15">
      <c r="A7356" s="1"/>
      <c r="B7356" s="1"/>
    </row>
    <row r="7357" spans="1:2" x14ac:dyDescent="0.15">
      <c r="A7357" s="1"/>
      <c r="B7357" s="1"/>
    </row>
    <row r="7358" spans="1:2" x14ac:dyDescent="0.15">
      <c r="A7358" s="1"/>
      <c r="B7358" s="1"/>
    </row>
    <row r="7359" spans="1:2" x14ac:dyDescent="0.15">
      <c r="A7359" s="1"/>
      <c r="B7359" s="1"/>
    </row>
    <row r="7360" spans="1:2" x14ac:dyDescent="0.15">
      <c r="A7360" s="1"/>
      <c r="B7360" s="1"/>
    </row>
    <row r="7361" spans="1:2" x14ac:dyDescent="0.15">
      <c r="A7361" s="1"/>
      <c r="B7361" s="1"/>
    </row>
    <row r="7362" spans="1:2" x14ac:dyDescent="0.15">
      <c r="A7362" s="1"/>
      <c r="B7362" s="1"/>
    </row>
    <row r="7363" spans="1:2" x14ac:dyDescent="0.15">
      <c r="A7363" s="1"/>
      <c r="B7363" s="1"/>
    </row>
    <row r="7364" spans="1:2" x14ac:dyDescent="0.15">
      <c r="A7364" s="1"/>
      <c r="B7364" s="1"/>
    </row>
    <row r="7365" spans="1:2" x14ac:dyDescent="0.15">
      <c r="A7365" s="1"/>
      <c r="B7365" s="1"/>
    </row>
    <row r="7366" spans="1:2" x14ac:dyDescent="0.15">
      <c r="A7366" s="1"/>
      <c r="B7366" s="1"/>
    </row>
    <row r="7367" spans="1:2" x14ac:dyDescent="0.15">
      <c r="A7367" s="1"/>
      <c r="B7367" s="1"/>
    </row>
    <row r="7368" spans="1:2" x14ac:dyDescent="0.15">
      <c r="A7368" s="1"/>
      <c r="B7368" s="1"/>
    </row>
    <row r="7369" spans="1:2" x14ac:dyDescent="0.15">
      <c r="A7369" s="1"/>
      <c r="B7369" s="1"/>
    </row>
    <row r="7370" spans="1:2" x14ac:dyDescent="0.15">
      <c r="A7370" s="1"/>
      <c r="B7370" s="1"/>
    </row>
    <row r="7371" spans="1:2" x14ac:dyDescent="0.15">
      <c r="A7371" s="1"/>
      <c r="B7371" s="1"/>
    </row>
    <row r="7372" spans="1:2" x14ac:dyDescent="0.15">
      <c r="A7372" s="1"/>
      <c r="B7372" s="1"/>
    </row>
    <row r="7373" spans="1:2" x14ac:dyDescent="0.15">
      <c r="A7373" s="1"/>
      <c r="B7373" s="1"/>
    </row>
    <row r="7374" spans="1:2" x14ac:dyDescent="0.15">
      <c r="A7374" s="1"/>
      <c r="B7374" s="1"/>
    </row>
    <row r="7375" spans="1:2" x14ac:dyDescent="0.15">
      <c r="A7375" s="1"/>
      <c r="B7375" s="1"/>
    </row>
    <row r="7376" spans="1:2" x14ac:dyDescent="0.15">
      <c r="A7376" s="1"/>
      <c r="B7376" s="1"/>
    </row>
    <row r="7377" spans="1:2" x14ac:dyDescent="0.15">
      <c r="A7377" s="1"/>
      <c r="B7377" s="1"/>
    </row>
    <row r="7378" spans="1:2" x14ac:dyDescent="0.15">
      <c r="A7378" s="1"/>
      <c r="B7378" s="1"/>
    </row>
    <row r="7379" spans="1:2" x14ac:dyDescent="0.15">
      <c r="A7379" s="1"/>
      <c r="B7379" s="1"/>
    </row>
    <row r="7380" spans="1:2" x14ac:dyDescent="0.15">
      <c r="A7380" s="1"/>
      <c r="B7380" s="1"/>
    </row>
    <row r="7381" spans="1:2" x14ac:dyDescent="0.15">
      <c r="A7381" s="1"/>
      <c r="B7381" s="1"/>
    </row>
    <row r="7382" spans="1:2" x14ac:dyDescent="0.15">
      <c r="A7382" s="1"/>
      <c r="B7382" s="1"/>
    </row>
    <row r="7383" spans="1:2" x14ac:dyDescent="0.15">
      <c r="A7383" s="1"/>
      <c r="B7383" s="1"/>
    </row>
    <row r="7384" spans="1:2" x14ac:dyDescent="0.15">
      <c r="A7384" s="1"/>
      <c r="B7384" s="1"/>
    </row>
    <row r="7385" spans="1:2" x14ac:dyDescent="0.15">
      <c r="A7385" s="1"/>
      <c r="B7385" s="1"/>
    </row>
    <row r="7386" spans="1:2" x14ac:dyDescent="0.15">
      <c r="A7386" s="1"/>
      <c r="B7386" s="1"/>
    </row>
    <row r="7387" spans="1:2" x14ac:dyDescent="0.15">
      <c r="A7387" s="1"/>
      <c r="B7387" s="1"/>
    </row>
    <row r="7388" spans="1:2" x14ac:dyDescent="0.15">
      <c r="A7388" s="1"/>
      <c r="B7388" s="1"/>
    </row>
    <row r="7389" spans="1:2" x14ac:dyDescent="0.15">
      <c r="A7389" s="1"/>
      <c r="B7389" s="1"/>
    </row>
    <row r="7390" spans="1:2" x14ac:dyDescent="0.15">
      <c r="A7390" s="1"/>
      <c r="B7390" s="1"/>
    </row>
    <row r="7391" spans="1:2" x14ac:dyDescent="0.15">
      <c r="A7391" s="1"/>
      <c r="B7391" s="1"/>
    </row>
    <row r="7392" spans="1:2" x14ac:dyDescent="0.15">
      <c r="A7392" s="1"/>
      <c r="B7392" s="1"/>
    </row>
    <row r="7393" spans="1:2" x14ac:dyDescent="0.15">
      <c r="A7393" s="1"/>
      <c r="B7393" s="1"/>
    </row>
    <row r="7394" spans="1:2" x14ac:dyDescent="0.15">
      <c r="A7394" s="1"/>
      <c r="B7394" s="1"/>
    </row>
    <row r="7395" spans="1:2" x14ac:dyDescent="0.15">
      <c r="A7395" s="1"/>
      <c r="B7395" s="1"/>
    </row>
    <row r="7396" spans="1:2" x14ac:dyDescent="0.15">
      <c r="A7396" s="1"/>
      <c r="B7396" s="1"/>
    </row>
    <row r="7397" spans="1:2" x14ac:dyDescent="0.15">
      <c r="A7397" s="1"/>
      <c r="B7397" s="1"/>
    </row>
    <row r="7398" spans="1:2" x14ac:dyDescent="0.15">
      <c r="A7398" s="1"/>
      <c r="B7398" s="1"/>
    </row>
    <row r="7399" spans="1:2" x14ac:dyDescent="0.15">
      <c r="A7399" s="1"/>
      <c r="B7399" s="1"/>
    </row>
    <row r="7400" spans="1:2" x14ac:dyDescent="0.15">
      <c r="A7400" s="1"/>
      <c r="B7400" s="1"/>
    </row>
    <row r="7401" spans="1:2" x14ac:dyDescent="0.15">
      <c r="A7401" s="1"/>
      <c r="B7401" s="1"/>
    </row>
    <row r="7402" spans="1:2" x14ac:dyDescent="0.15">
      <c r="A7402" s="1"/>
      <c r="B7402" s="1"/>
    </row>
    <row r="7403" spans="1:2" x14ac:dyDescent="0.15">
      <c r="A7403" s="1"/>
      <c r="B7403" s="1"/>
    </row>
    <row r="7404" spans="1:2" x14ac:dyDescent="0.15">
      <c r="A7404" s="1"/>
      <c r="B7404" s="1"/>
    </row>
    <row r="7405" spans="1:2" x14ac:dyDescent="0.15">
      <c r="A7405" s="1"/>
      <c r="B7405" s="1"/>
    </row>
    <row r="7406" spans="1:2" x14ac:dyDescent="0.15">
      <c r="A7406" s="1"/>
      <c r="B7406" s="1"/>
    </row>
    <row r="7407" spans="1:2" x14ac:dyDescent="0.15">
      <c r="A7407" s="1"/>
      <c r="B7407" s="1"/>
    </row>
    <row r="7408" spans="1:2" x14ac:dyDescent="0.15">
      <c r="A7408" s="1"/>
      <c r="B7408" s="1"/>
    </row>
    <row r="7409" spans="1:2" x14ac:dyDescent="0.15">
      <c r="A7409" s="1"/>
      <c r="B7409" s="1"/>
    </row>
    <row r="7410" spans="1:2" x14ac:dyDescent="0.15">
      <c r="A7410" s="1"/>
      <c r="B7410" s="1"/>
    </row>
    <row r="7411" spans="1:2" x14ac:dyDescent="0.15">
      <c r="A7411" s="1"/>
      <c r="B7411" s="1"/>
    </row>
    <row r="7412" spans="1:2" x14ac:dyDescent="0.15">
      <c r="A7412" s="1"/>
      <c r="B7412" s="1"/>
    </row>
    <row r="7413" spans="1:2" x14ac:dyDescent="0.15">
      <c r="A7413" s="1"/>
      <c r="B7413" s="1"/>
    </row>
    <row r="7414" spans="1:2" x14ac:dyDescent="0.15">
      <c r="A7414" s="1"/>
      <c r="B7414" s="1"/>
    </row>
    <row r="7415" spans="1:2" x14ac:dyDescent="0.15">
      <c r="A7415" s="1"/>
      <c r="B7415" s="1"/>
    </row>
    <row r="7416" spans="1:2" x14ac:dyDescent="0.15">
      <c r="A7416" s="1"/>
      <c r="B7416" s="1"/>
    </row>
    <row r="7417" spans="1:2" x14ac:dyDescent="0.15">
      <c r="A7417" s="1"/>
      <c r="B7417" s="1"/>
    </row>
    <row r="7418" spans="1:2" x14ac:dyDescent="0.15">
      <c r="A7418" s="1"/>
      <c r="B7418" s="1"/>
    </row>
    <row r="7419" spans="1:2" x14ac:dyDescent="0.15">
      <c r="A7419" s="1"/>
      <c r="B7419" s="1"/>
    </row>
    <row r="7420" spans="1:2" x14ac:dyDescent="0.15">
      <c r="A7420" s="1"/>
      <c r="B7420" s="1"/>
    </row>
    <row r="7421" spans="1:2" x14ac:dyDescent="0.15">
      <c r="A7421" s="1"/>
      <c r="B7421" s="1"/>
    </row>
    <row r="7422" spans="1:2" x14ac:dyDescent="0.15">
      <c r="A7422" s="1"/>
      <c r="B7422" s="1"/>
    </row>
    <row r="7423" spans="1:2" x14ac:dyDescent="0.15">
      <c r="A7423" s="1"/>
      <c r="B7423" s="1"/>
    </row>
    <row r="7424" spans="1:2" x14ac:dyDescent="0.15">
      <c r="A7424" s="1"/>
      <c r="B7424" s="1"/>
    </row>
    <row r="7425" spans="1:2" x14ac:dyDescent="0.15">
      <c r="A7425" s="1"/>
      <c r="B7425" s="1"/>
    </row>
    <row r="7426" spans="1:2" x14ac:dyDescent="0.15">
      <c r="A7426" s="1"/>
      <c r="B7426" s="1"/>
    </row>
    <row r="7427" spans="1:2" x14ac:dyDescent="0.15">
      <c r="A7427" s="1"/>
      <c r="B7427" s="1"/>
    </row>
    <row r="7428" spans="1:2" x14ac:dyDescent="0.15">
      <c r="A7428" s="1"/>
      <c r="B7428" s="1"/>
    </row>
    <row r="7429" spans="1:2" x14ac:dyDescent="0.15">
      <c r="A7429" s="1"/>
      <c r="B7429" s="1"/>
    </row>
    <row r="7430" spans="1:2" x14ac:dyDescent="0.15">
      <c r="A7430" s="1"/>
      <c r="B7430" s="1"/>
    </row>
    <row r="7431" spans="1:2" x14ac:dyDescent="0.15">
      <c r="A7431" s="1"/>
      <c r="B7431" s="1"/>
    </row>
    <row r="7432" spans="1:2" x14ac:dyDescent="0.15">
      <c r="A7432" s="1"/>
      <c r="B7432" s="1"/>
    </row>
    <row r="7433" spans="1:2" x14ac:dyDescent="0.15">
      <c r="A7433" s="1"/>
      <c r="B7433" s="1"/>
    </row>
    <row r="7434" spans="1:2" x14ac:dyDescent="0.15">
      <c r="A7434" s="1"/>
      <c r="B7434" s="1"/>
    </row>
    <row r="7435" spans="1:2" x14ac:dyDescent="0.15">
      <c r="A7435" s="1"/>
      <c r="B7435" s="1"/>
    </row>
    <row r="7436" spans="1:2" x14ac:dyDescent="0.15">
      <c r="A7436" s="1"/>
      <c r="B7436" s="1"/>
    </row>
    <row r="7437" spans="1:2" x14ac:dyDescent="0.15">
      <c r="A7437" s="1"/>
      <c r="B7437" s="1"/>
    </row>
    <row r="7438" spans="1:2" x14ac:dyDescent="0.15">
      <c r="A7438" s="1"/>
      <c r="B7438" s="1"/>
    </row>
    <row r="7439" spans="1:2" x14ac:dyDescent="0.15">
      <c r="A7439" s="1"/>
      <c r="B7439" s="1"/>
    </row>
    <row r="7440" spans="1:2" x14ac:dyDescent="0.15">
      <c r="A7440" s="1"/>
      <c r="B7440" s="1"/>
    </row>
    <row r="7441" spans="1:2" x14ac:dyDescent="0.15">
      <c r="A7441" s="1"/>
      <c r="B7441" s="1"/>
    </row>
    <row r="7442" spans="1:2" x14ac:dyDescent="0.15">
      <c r="A7442" s="1"/>
      <c r="B7442" s="1"/>
    </row>
    <row r="7443" spans="1:2" x14ac:dyDescent="0.15">
      <c r="A7443" s="1"/>
      <c r="B7443" s="1"/>
    </row>
    <row r="7444" spans="1:2" x14ac:dyDescent="0.15">
      <c r="A7444" s="1"/>
      <c r="B7444" s="1"/>
    </row>
    <row r="7445" spans="1:2" x14ac:dyDescent="0.15">
      <c r="A7445" s="1"/>
      <c r="B7445" s="1"/>
    </row>
    <row r="7446" spans="1:2" x14ac:dyDescent="0.15">
      <c r="A7446" s="1"/>
      <c r="B7446" s="1"/>
    </row>
    <row r="7447" spans="1:2" x14ac:dyDescent="0.15">
      <c r="A7447" s="1"/>
      <c r="B7447" s="1"/>
    </row>
    <row r="7448" spans="1:2" x14ac:dyDescent="0.15">
      <c r="A7448" s="1"/>
      <c r="B7448" s="1"/>
    </row>
    <row r="7449" spans="1:2" x14ac:dyDescent="0.15">
      <c r="A7449" s="1"/>
      <c r="B7449" s="1"/>
    </row>
    <row r="7450" spans="1:2" x14ac:dyDescent="0.15">
      <c r="A7450" s="1"/>
      <c r="B7450" s="1"/>
    </row>
    <row r="7451" spans="1:2" x14ac:dyDescent="0.15">
      <c r="A7451" s="1"/>
      <c r="B7451" s="1"/>
    </row>
    <row r="7452" spans="1:2" x14ac:dyDescent="0.15">
      <c r="A7452" s="1"/>
      <c r="B7452" s="1"/>
    </row>
    <row r="7453" spans="1:2" x14ac:dyDescent="0.15">
      <c r="A7453" s="1"/>
      <c r="B7453" s="1"/>
    </row>
    <row r="7454" spans="1:2" x14ac:dyDescent="0.15">
      <c r="A7454" s="1"/>
      <c r="B7454" s="1"/>
    </row>
    <row r="7455" spans="1:2" x14ac:dyDescent="0.15">
      <c r="A7455" s="1"/>
      <c r="B7455" s="1"/>
    </row>
    <row r="7456" spans="1:2" x14ac:dyDescent="0.15">
      <c r="A7456" s="1"/>
      <c r="B7456" s="1"/>
    </row>
    <row r="7457" spans="1:2" x14ac:dyDescent="0.15">
      <c r="A7457" s="1"/>
      <c r="B7457" s="1"/>
    </row>
    <row r="7458" spans="1:2" x14ac:dyDescent="0.15">
      <c r="A7458" s="1"/>
      <c r="B7458" s="1"/>
    </row>
    <row r="7459" spans="1:2" x14ac:dyDescent="0.15">
      <c r="A7459" s="1"/>
      <c r="B7459" s="1"/>
    </row>
    <row r="7460" spans="1:2" x14ac:dyDescent="0.15">
      <c r="A7460" s="1"/>
      <c r="B7460" s="1"/>
    </row>
    <row r="7461" spans="1:2" x14ac:dyDescent="0.15">
      <c r="A7461" s="1"/>
      <c r="B7461" s="1"/>
    </row>
    <row r="7462" spans="1:2" x14ac:dyDescent="0.15">
      <c r="A7462" s="1"/>
      <c r="B7462" s="1"/>
    </row>
    <row r="7463" spans="1:2" x14ac:dyDescent="0.15">
      <c r="A7463" s="1"/>
      <c r="B7463" s="1"/>
    </row>
    <row r="7464" spans="1:2" x14ac:dyDescent="0.15">
      <c r="A7464" s="1"/>
      <c r="B7464" s="1"/>
    </row>
    <row r="7465" spans="1:2" x14ac:dyDescent="0.15">
      <c r="A7465" s="1"/>
      <c r="B7465" s="1"/>
    </row>
    <row r="7466" spans="1:2" x14ac:dyDescent="0.15">
      <c r="A7466" s="1"/>
      <c r="B7466" s="1"/>
    </row>
    <row r="7467" spans="1:2" x14ac:dyDescent="0.15">
      <c r="A7467" s="1"/>
      <c r="B7467" s="1"/>
    </row>
    <row r="7468" spans="1:2" x14ac:dyDescent="0.15">
      <c r="A7468" s="1"/>
      <c r="B7468" s="1"/>
    </row>
    <row r="7469" spans="1:2" x14ac:dyDescent="0.15">
      <c r="A7469" s="1"/>
      <c r="B7469" s="1"/>
    </row>
    <row r="7470" spans="1:2" x14ac:dyDescent="0.15">
      <c r="A7470" s="1"/>
      <c r="B7470" s="1"/>
    </row>
    <row r="7471" spans="1:2" x14ac:dyDescent="0.15">
      <c r="A7471" s="1"/>
      <c r="B7471" s="1"/>
    </row>
    <row r="7472" spans="1:2" x14ac:dyDescent="0.15">
      <c r="A7472" s="1"/>
      <c r="B7472" s="1"/>
    </row>
    <row r="7473" spans="1:2" x14ac:dyDescent="0.15">
      <c r="A7473" s="1"/>
      <c r="B7473" s="1"/>
    </row>
    <row r="7474" spans="1:2" x14ac:dyDescent="0.15">
      <c r="A7474" s="1"/>
      <c r="B7474" s="1"/>
    </row>
    <row r="7475" spans="1:2" x14ac:dyDescent="0.15">
      <c r="A7475" s="1"/>
      <c r="B7475" s="1"/>
    </row>
    <row r="7476" spans="1:2" x14ac:dyDescent="0.15">
      <c r="A7476" s="1"/>
      <c r="B7476" s="1"/>
    </row>
    <row r="7477" spans="1:2" x14ac:dyDescent="0.15">
      <c r="A7477" s="1"/>
      <c r="B7477" s="1"/>
    </row>
    <row r="7478" spans="1:2" x14ac:dyDescent="0.15">
      <c r="A7478" s="1"/>
      <c r="B7478" s="1"/>
    </row>
    <row r="7479" spans="1:2" x14ac:dyDescent="0.15">
      <c r="A7479" s="1"/>
      <c r="B7479" s="1"/>
    </row>
    <row r="7480" spans="1:2" x14ac:dyDescent="0.15">
      <c r="A7480" s="1"/>
      <c r="B7480" s="1"/>
    </row>
    <row r="7481" spans="1:2" x14ac:dyDescent="0.15">
      <c r="A7481" s="1"/>
      <c r="B7481" s="1"/>
    </row>
    <row r="7482" spans="1:2" x14ac:dyDescent="0.15">
      <c r="A7482" s="1"/>
      <c r="B7482" s="1"/>
    </row>
    <row r="7483" spans="1:2" x14ac:dyDescent="0.15">
      <c r="A7483" s="1"/>
      <c r="B7483" s="1"/>
    </row>
    <row r="7484" spans="1:2" x14ac:dyDescent="0.15">
      <c r="A7484" s="1"/>
      <c r="B7484" s="1"/>
    </row>
    <row r="7485" spans="1:2" x14ac:dyDescent="0.15">
      <c r="A7485" s="1"/>
      <c r="B7485" s="1"/>
    </row>
    <row r="7486" spans="1:2" x14ac:dyDescent="0.15">
      <c r="A7486" s="1"/>
      <c r="B7486" s="1"/>
    </row>
    <row r="7487" spans="1:2" x14ac:dyDescent="0.15">
      <c r="A7487" s="1"/>
      <c r="B7487" s="1"/>
    </row>
    <row r="7488" spans="1:2" x14ac:dyDescent="0.15">
      <c r="A7488" s="1"/>
      <c r="B7488" s="1"/>
    </row>
    <row r="7489" spans="1:2" x14ac:dyDescent="0.15">
      <c r="A7489" s="1"/>
      <c r="B7489" s="1"/>
    </row>
    <row r="7490" spans="1:2" x14ac:dyDescent="0.15">
      <c r="A7490" s="1"/>
      <c r="B7490" s="1"/>
    </row>
    <row r="7491" spans="1:2" x14ac:dyDescent="0.15">
      <c r="A7491" s="1"/>
      <c r="B7491" s="1"/>
    </row>
    <row r="7492" spans="1:2" x14ac:dyDescent="0.15">
      <c r="A7492" s="1"/>
      <c r="B7492" s="1"/>
    </row>
    <row r="7493" spans="1:2" x14ac:dyDescent="0.15">
      <c r="A7493" s="1"/>
      <c r="B7493" s="1"/>
    </row>
    <row r="7494" spans="1:2" x14ac:dyDescent="0.15">
      <c r="A7494" s="1"/>
      <c r="B7494" s="1"/>
    </row>
    <row r="7495" spans="1:2" x14ac:dyDescent="0.15">
      <c r="A7495" s="1"/>
      <c r="B7495" s="1"/>
    </row>
    <row r="7496" spans="1:2" x14ac:dyDescent="0.15">
      <c r="A7496" s="1"/>
      <c r="B7496" s="1"/>
    </row>
    <row r="7497" spans="1:2" x14ac:dyDescent="0.15">
      <c r="A7497" s="1"/>
      <c r="B7497" s="1"/>
    </row>
    <row r="7498" spans="1:2" x14ac:dyDescent="0.15">
      <c r="A7498" s="1"/>
      <c r="B7498" s="1"/>
    </row>
    <row r="7499" spans="1:2" x14ac:dyDescent="0.15">
      <c r="A7499" s="1"/>
      <c r="B7499" s="1"/>
    </row>
    <row r="7500" spans="1:2" x14ac:dyDescent="0.15">
      <c r="A7500" s="1"/>
      <c r="B7500" s="1"/>
    </row>
    <row r="7501" spans="1:2" x14ac:dyDescent="0.15">
      <c r="A7501" s="1"/>
      <c r="B7501" s="1"/>
    </row>
    <row r="7502" spans="1:2" x14ac:dyDescent="0.15">
      <c r="A7502" s="1"/>
      <c r="B7502" s="1"/>
    </row>
    <row r="7503" spans="1:2" x14ac:dyDescent="0.15">
      <c r="A7503" s="1"/>
      <c r="B7503" s="1"/>
    </row>
    <row r="7504" spans="1:2" x14ac:dyDescent="0.15">
      <c r="A7504" s="1"/>
      <c r="B7504" s="1"/>
    </row>
    <row r="7505" spans="1:2" x14ac:dyDescent="0.15">
      <c r="A7505" s="1"/>
      <c r="B7505" s="1"/>
    </row>
    <row r="7506" spans="1:2" x14ac:dyDescent="0.15">
      <c r="A7506" s="1"/>
      <c r="B7506" s="1"/>
    </row>
    <row r="7507" spans="1:2" x14ac:dyDescent="0.15">
      <c r="A7507" s="1"/>
      <c r="B7507" s="1"/>
    </row>
    <row r="7508" spans="1:2" x14ac:dyDescent="0.15">
      <c r="A7508" s="1"/>
      <c r="B7508" s="1"/>
    </row>
    <row r="7509" spans="1:2" x14ac:dyDescent="0.15">
      <c r="A7509" s="1"/>
      <c r="B7509" s="1"/>
    </row>
    <row r="7510" spans="1:2" x14ac:dyDescent="0.15">
      <c r="A7510" s="1"/>
      <c r="B7510" s="1"/>
    </row>
    <row r="7511" spans="1:2" x14ac:dyDescent="0.15">
      <c r="A7511" s="1"/>
      <c r="B7511" s="1"/>
    </row>
    <row r="7512" spans="1:2" x14ac:dyDescent="0.15">
      <c r="A7512" s="1"/>
      <c r="B7512" s="1"/>
    </row>
    <row r="7513" spans="1:2" x14ac:dyDescent="0.15">
      <c r="A7513" s="1"/>
      <c r="B7513" s="1"/>
    </row>
    <row r="7514" spans="1:2" x14ac:dyDescent="0.15">
      <c r="A7514" s="1"/>
      <c r="B7514" s="1"/>
    </row>
    <row r="7515" spans="1:2" x14ac:dyDescent="0.15">
      <c r="A7515" s="1"/>
      <c r="B7515" s="1"/>
    </row>
    <row r="7516" spans="1:2" x14ac:dyDescent="0.15">
      <c r="A7516" s="1"/>
      <c r="B7516" s="1"/>
    </row>
    <row r="7517" spans="1:2" x14ac:dyDescent="0.15">
      <c r="A7517" s="1"/>
      <c r="B7517" s="1"/>
    </row>
    <row r="7518" spans="1:2" x14ac:dyDescent="0.15">
      <c r="A7518" s="1"/>
      <c r="B7518" s="1"/>
    </row>
    <row r="7519" spans="1:2" x14ac:dyDescent="0.15">
      <c r="A7519" s="1"/>
      <c r="B7519" s="1"/>
    </row>
    <row r="7520" spans="1:2" x14ac:dyDescent="0.15">
      <c r="A7520" s="1"/>
      <c r="B7520" s="1"/>
    </row>
    <row r="7521" spans="1:2" x14ac:dyDescent="0.15">
      <c r="A7521" s="1"/>
      <c r="B7521" s="1"/>
    </row>
    <row r="7522" spans="1:2" x14ac:dyDescent="0.15">
      <c r="A7522" s="1"/>
      <c r="B7522" s="1"/>
    </row>
    <row r="7523" spans="1:2" x14ac:dyDescent="0.15">
      <c r="A7523" s="1"/>
      <c r="B7523" s="1"/>
    </row>
    <row r="7524" spans="1:2" x14ac:dyDescent="0.15">
      <c r="A7524" s="1"/>
      <c r="B7524" s="1"/>
    </row>
    <row r="7525" spans="1:2" x14ac:dyDescent="0.15">
      <c r="A7525" s="1"/>
      <c r="B7525" s="1"/>
    </row>
    <row r="7526" spans="1:2" x14ac:dyDescent="0.15">
      <c r="A7526" s="1"/>
      <c r="B7526" s="1"/>
    </row>
    <row r="7527" spans="1:2" x14ac:dyDescent="0.15">
      <c r="A7527" s="1"/>
      <c r="B7527" s="1"/>
    </row>
    <row r="7528" spans="1:2" x14ac:dyDescent="0.15">
      <c r="A7528" s="1"/>
      <c r="B7528" s="1"/>
    </row>
    <row r="7529" spans="1:2" x14ac:dyDescent="0.15">
      <c r="A7529" s="1"/>
      <c r="B7529" s="1"/>
    </row>
    <row r="7530" spans="1:2" x14ac:dyDescent="0.15">
      <c r="A7530" s="1"/>
      <c r="B7530" s="1"/>
    </row>
    <row r="7531" spans="1:2" x14ac:dyDescent="0.15">
      <c r="A7531" s="1"/>
      <c r="B7531" s="1"/>
    </row>
    <row r="7532" spans="1:2" x14ac:dyDescent="0.15">
      <c r="A7532" s="1"/>
      <c r="B7532" s="1"/>
    </row>
    <row r="7533" spans="1:2" x14ac:dyDescent="0.15">
      <c r="A7533" s="1"/>
      <c r="B7533" s="1"/>
    </row>
    <row r="7534" spans="1:2" x14ac:dyDescent="0.15">
      <c r="A7534" s="1"/>
      <c r="B7534" s="1"/>
    </row>
    <row r="7535" spans="1:2" x14ac:dyDescent="0.15">
      <c r="A7535" s="1"/>
      <c r="B7535" s="1"/>
    </row>
    <row r="7536" spans="1:2" x14ac:dyDescent="0.15">
      <c r="A7536" s="1"/>
      <c r="B7536" s="1"/>
    </row>
    <row r="7537" spans="1:2" x14ac:dyDescent="0.15">
      <c r="A7537" s="1"/>
      <c r="B7537" s="1"/>
    </row>
    <row r="7538" spans="1:2" x14ac:dyDescent="0.15">
      <c r="A7538" s="1"/>
      <c r="B7538" s="1"/>
    </row>
    <row r="7539" spans="1:2" x14ac:dyDescent="0.15">
      <c r="A7539" s="1"/>
      <c r="B7539" s="1"/>
    </row>
    <row r="7540" spans="1:2" x14ac:dyDescent="0.15">
      <c r="A7540" s="1"/>
      <c r="B7540" s="1"/>
    </row>
    <row r="7541" spans="1:2" x14ac:dyDescent="0.15">
      <c r="A7541" s="1"/>
      <c r="B7541" s="1"/>
    </row>
    <row r="7542" spans="1:2" x14ac:dyDescent="0.15">
      <c r="A7542" s="1"/>
      <c r="B7542" s="1"/>
    </row>
    <row r="7543" spans="1:2" x14ac:dyDescent="0.15">
      <c r="A7543" s="1"/>
      <c r="B7543" s="1"/>
    </row>
    <row r="7544" spans="1:2" x14ac:dyDescent="0.15">
      <c r="A7544" s="1"/>
      <c r="B7544" s="1"/>
    </row>
    <row r="7545" spans="1:2" x14ac:dyDescent="0.15">
      <c r="A7545" s="1"/>
      <c r="B7545" s="1"/>
    </row>
    <row r="7546" spans="1:2" x14ac:dyDescent="0.15">
      <c r="A7546" s="1"/>
      <c r="B7546" s="1"/>
    </row>
    <row r="7547" spans="1:2" x14ac:dyDescent="0.15">
      <c r="A7547" s="1"/>
      <c r="B7547" s="1"/>
    </row>
    <row r="7548" spans="1:2" x14ac:dyDescent="0.15">
      <c r="A7548" s="1"/>
      <c r="B7548" s="1"/>
    </row>
    <row r="7549" spans="1:2" x14ac:dyDescent="0.15">
      <c r="A7549" s="1"/>
      <c r="B7549" s="1"/>
    </row>
    <row r="7550" spans="1:2" x14ac:dyDescent="0.15">
      <c r="A7550" s="1"/>
      <c r="B7550" s="1"/>
    </row>
    <row r="7551" spans="1:2" x14ac:dyDescent="0.15">
      <c r="A7551" s="1"/>
      <c r="B7551" s="1"/>
    </row>
    <row r="7552" spans="1:2" x14ac:dyDescent="0.15">
      <c r="A7552" s="1"/>
      <c r="B7552" s="1"/>
    </row>
    <row r="7553" spans="1:2" x14ac:dyDescent="0.15">
      <c r="A7553" s="1"/>
      <c r="B7553" s="1"/>
    </row>
    <row r="7554" spans="1:2" x14ac:dyDescent="0.15">
      <c r="A7554" s="1"/>
      <c r="B7554" s="1"/>
    </row>
    <row r="7555" spans="1:2" x14ac:dyDescent="0.15">
      <c r="A7555" s="1"/>
      <c r="B7555" s="1"/>
    </row>
    <row r="7556" spans="1:2" x14ac:dyDescent="0.15">
      <c r="A7556" s="1"/>
      <c r="B7556" s="1"/>
    </row>
    <row r="7557" spans="1:2" x14ac:dyDescent="0.15">
      <c r="A7557" s="1"/>
      <c r="B7557" s="1"/>
    </row>
    <row r="7558" spans="1:2" x14ac:dyDescent="0.15">
      <c r="A7558" s="1"/>
      <c r="B7558" s="1"/>
    </row>
    <row r="7559" spans="1:2" x14ac:dyDescent="0.15">
      <c r="A7559" s="1"/>
      <c r="B7559" s="1"/>
    </row>
    <row r="7560" spans="1:2" x14ac:dyDescent="0.15">
      <c r="A7560" s="1"/>
      <c r="B7560" s="1"/>
    </row>
    <row r="7561" spans="1:2" x14ac:dyDescent="0.15">
      <c r="A7561" s="1"/>
      <c r="B7561" s="1"/>
    </row>
    <row r="7562" spans="1:2" x14ac:dyDescent="0.15">
      <c r="A7562" s="1"/>
      <c r="B7562" s="1"/>
    </row>
    <row r="7563" spans="1:2" x14ac:dyDescent="0.15">
      <c r="A7563" s="1"/>
      <c r="B7563" s="1"/>
    </row>
    <row r="7564" spans="1:2" x14ac:dyDescent="0.15">
      <c r="A7564" s="1"/>
      <c r="B7564" s="1"/>
    </row>
    <row r="7565" spans="1:2" x14ac:dyDescent="0.15">
      <c r="A7565" s="1"/>
      <c r="B7565" s="1"/>
    </row>
    <row r="7566" spans="1:2" x14ac:dyDescent="0.15">
      <c r="A7566" s="1"/>
      <c r="B7566" s="1"/>
    </row>
    <row r="7567" spans="1:2" x14ac:dyDescent="0.15">
      <c r="A7567" s="1"/>
      <c r="B7567" s="1"/>
    </row>
    <row r="7568" spans="1:2" x14ac:dyDescent="0.15">
      <c r="A7568" s="1"/>
      <c r="B7568" s="1"/>
    </row>
    <row r="7569" spans="1:2" x14ac:dyDescent="0.15">
      <c r="A7569" s="1"/>
      <c r="B7569" s="1"/>
    </row>
    <row r="7570" spans="1:2" x14ac:dyDescent="0.15">
      <c r="A7570" s="1"/>
      <c r="B7570" s="1"/>
    </row>
    <row r="7571" spans="1:2" x14ac:dyDescent="0.15">
      <c r="A7571" s="1"/>
      <c r="B7571" s="1"/>
    </row>
    <row r="7572" spans="1:2" x14ac:dyDescent="0.15">
      <c r="A7572" s="1"/>
      <c r="B7572" s="1"/>
    </row>
    <row r="7573" spans="1:2" x14ac:dyDescent="0.15">
      <c r="A7573" s="1"/>
      <c r="B7573" s="1"/>
    </row>
    <row r="7574" spans="1:2" x14ac:dyDescent="0.15">
      <c r="A7574" s="1"/>
      <c r="B7574" s="1"/>
    </row>
    <row r="7575" spans="1:2" x14ac:dyDescent="0.15">
      <c r="A7575" s="1"/>
      <c r="B7575" s="1"/>
    </row>
    <row r="7576" spans="1:2" x14ac:dyDescent="0.15">
      <c r="A7576" s="1"/>
      <c r="B7576" s="1"/>
    </row>
    <row r="7577" spans="1:2" x14ac:dyDescent="0.15">
      <c r="A7577" s="1"/>
      <c r="B7577" s="1"/>
    </row>
    <row r="7578" spans="1:2" x14ac:dyDescent="0.15">
      <c r="A7578" s="1"/>
      <c r="B7578" s="1"/>
    </row>
    <row r="7579" spans="1:2" x14ac:dyDescent="0.15">
      <c r="A7579" s="1"/>
      <c r="B7579" s="1"/>
    </row>
    <row r="7580" spans="1:2" x14ac:dyDescent="0.15">
      <c r="A7580" s="1"/>
      <c r="B7580" s="1"/>
    </row>
    <row r="7581" spans="1:2" x14ac:dyDescent="0.15">
      <c r="A7581" s="1"/>
      <c r="B7581" s="1"/>
    </row>
    <row r="7582" spans="1:2" x14ac:dyDescent="0.15">
      <c r="A7582" s="1"/>
      <c r="B7582" s="1"/>
    </row>
    <row r="7583" spans="1:2" x14ac:dyDescent="0.15">
      <c r="A7583" s="1"/>
      <c r="B7583" s="1"/>
    </row>
    <row r="7584" spans="1:2" x14ac:dyDescent="0.15">
      <c r="A7584" s="1"/>
      <c r="B7584" s="1"/>
    </row>
    <row r="7585" spans="1:2" x14ac:dyDescent="0.15">
      <c r="A7585" s="1"/>
      <c r="B7585" s="1"/>
    </row>
    <row r="7586" spans="1:2" x14ac:dyDescent="0.15">
      <c r="A7586" s="1"/>
      <c r="B7586" s="1"/>
    </row>
    <row r="7587" spans="1:2" x14ac:dyDescent="0.15">
      <c r="A7587" s="1"/>
      <c r="B7587" s="1"/>
    </row>
    <row r="7588" spans="1:2" x14ac:dyDescent="0.15">
      <c r="A7588" s="1"/>
      <c r="B7588" s="1"/>
    </row>
    <row r="7589" spans="1:2" x14ac:dyDescent="0.15">
      <c r="A7589" s="1"/>
      <c r="B7589" s="1"/>
    </row>
    <row r="7590" spans="1:2" x14ac:dyDescent="0.15">
      <c r="A7590" s="1"/>
      <c r="B7590" s="1"/>
    </row>
    <row r="7591" spans="1:2" x14ac:dyDescent="0.15">
      <c r="A7591" s="1"/>
      <c r="B7591" s="1"/>
    </row>
    <row r="7592" spans="1:2" x14ac:dyDescent="0.15">
      <c r="A7592" s="1"/>
      <c r="B7592" s="1"/>
    </row>
    <row r="7593" spans="1:2" x14ac:dyDescent="0.15">
      <c r="A7593" s="1"/>
      <c r="B7593" s="1"/>
    </row>
    <row r="7594" spans="1:2" x14ac:dyDescent="0.15">
      <c r="A7594" s="1"/>
      <c r="B7594" s="1"/>
    </row>
    <row r="7595" spans="1:2" x14ac:dyDescent="0.15">
      <c r="A7595" s="1"/>
      <c r="B7595" s="1"/>
    </row>
    <row r="7596" spans="1:2" x14ac:dyDescent="0.15">
      <c r="A7596" s="1"/>
      <c r="B7596" s="1"/>
    </row>
    <row r="7597" spans="1:2" x14ac:dyDescent="0.15">
      <c r="A7597" s="1"/>
      <c r="B7597" s="1"/>
    </row>
    <row r="7598" spans="1:2" x14ac:dyDescent="0.15">
      <c r="A7598" s="1"/>
      <c r="B7598" s="1"/>
    </row>
    <row r="7599" spans="1:2" x14ac:dyDescent="0.15">
      <c r="A7599" s="1"/>
      <c r="B7599" s="1"/>
    </row>
    <row r="7600" spans="1:2" x14ac:dyDescent="0.15">
      <c r="A7600" s="1"/>
      <c r="B7600" s="1"/>
    </row>
    <row r="7601" spans="1:2" x14ac:dyDescent="0.15">
      <c r="A7601" s="1"/>
      <c r="B7601" s="1"/>
    </row>
    <row r="7602" spans="1:2" x14ac:dyDescent="0.15">
      <c r="A7602" s="1"/>
      <c r="B7602" s="1"/>
    </row>
    <row r="7603" spans="1:2" x14ac:dyDescent="0.15">
      <c r="A7603" s="1"/>
      <c r="B7603" s="1"/>
    </row>
    <row r="7604" spans="1:2" x14ac:dyDescent="0.15">
      <c r="A7604" s="1"/>
      <c r="B7604" s="1"/>
    </row>
    <row r="7605" spans="1:2" x14ac:dyDescent="0.15">
      <c r="A7605" s="1"/>
      <c r="B7605" s="1"/>
    </row>
    <row r="7606" spans="1:2" x14ac:dyDescent="0.15">
      <c r="A7606" s="1"/>
      <c r="B7606" s="1"/>
    </row>
    <row r="7607" spans="1:2" x14ac:dyDescent="0.15">
      <c r="A7607" s="1"/>
      <c r="B7607" s="1"/>
    </row>
    <row r="7608" spans="1:2" x14ac:dyDescent="0.15">
      <c r="A7608" s="1"/>
      <c r="B7608" s="1"/>
    </row>
    <row r="7609" spans="1:2" x14ac:dyDescent="0.15">
      <c r="A7609" s="1"/>
      <c r="B7609" s="1"/>
    </row>
    <row r="7610" spans="1:2" x14ac:dyDescent="0.15">
      <c r="A7610" s="1"/>
      <c r="B7610" s="1"/>
    </row>
    <row r="7611" spans="1:2" x14ac:dyDescent="0.15">
      <c r="A7611" s="1"/>
      <c r="B7611" s="1"/>
    </row>
    <row r="7612" spans="1:2" x14ac:dyDescent="0.15">
      <c r="A7612" s="1"/>
      <c r="B7612" s="1"/>
    </row>
    <row r="7613" spans="1:2" x14ac:dyDescent="0.15">
      <c r="A7613" s="1"/>
      <c r="B7613" s="1"/>
    </row>
    <row r="7614" spans="1:2" x14ac:dyDescent="0.15">
      <c r="A7614" s="1"/>
      <c r="B7614" s="1"/>
    </row>
    <row r="7615" spans="1:2" x14ac:dyDescent="0.15">
      <c r="A7615" s="1"/>
      <c r="B7615" s="1"/>
    </row>
    <row r="7616" spans="1:2" x14ac:dyDescent="0.15">
      <c r="A7616" s="1"/>
      <c r="B7616" s="1"/>
    </row>
    <row r="7617" spans="1:2" x14ac:dyDescent="0.15">
      <c r="A7617" s="1"/>
      <c r="B7617" s="1"/>
    </row>
    <row r="7618" spans="1:2" x14ac:dyDescent="0.15">
      <c r="A7618" s="1"/>
      <c r="B7618" s="1"/>
    </row>
    <row r="7619" spans="1:2" x14ac:dyDescent="0.15">
      <c r="A7619" s="1"/>
      <c r="B7619" s="1"/>
    </row>
    <row r="7620" spans="1:2" x14ac:dyDescent="0.15">
      <c r="A7620" s="1"/>
      <c r="B7620" s="1"/>
    </row>
    <row r="7621" spans="1:2" x14ac:dyDescent="0.15">
      <c r="A7621" s="1"/>
      <c r="B7621" s="1"/>
    </row>
    <row r="7622" spans="1:2" x14ac:dyDescent="0.15">
      <c r="A7622" s="1"/>
      <c r="B7622" s="1"/>
    </row>
    <row r="7623" spans="1:2" x14ac:dyDescent="0.15">
      <c r="A7623" s="1"/>
      <c r="B7623" s="1"/>
    </row>
    <row r="7624" spans="1:2" x14ac:dyDescent="0.15">
      <c r="A7624" s="1"/>
      <c r="B7624" s="1"/>
    </row>
    <row r="7625" spans="1:2" x14ac:dyDescent="0.15">
      <c r="A7625" s="1"/>
      <c r="B7625" s="1"/>
    </row>
    <row r="7626" spans="1:2" x14ac:dyDescent="0.15">
      <c r="A7626" s="1"/>
      <c r="B7626" s="1"/>
    </row>
    <row r="7627" spans="1:2" x14ac:dyDescent="0.15">
      <c r="A7627" s="1"/>
      <c r="B7627" s="1"/>
    </row>
    <row r="7628" spans="1:2" x14ac:dyDescent="0.15">
      <c r="A7628" s="1"/>
      <c r="B7628" s="1"/>
    </row>
    <row r="7629" spans="1:2" x14ac:dyDescent="0.15">
      <c r="A7629" s="1"/>
      <c r="B7629" s="1"/>
    </row>
    <row r="7630" spans="1:2" x14ac:dyDescent="0.15">
      <c r="A7630" s="1"/>
      <c r="B7630" s="1"/>
    </row>
    <row r="7631" spans="1:2" x14ac:dyDescent="0.15">
      <c r="A7631" s="1"/>
      <c r="B7631" s="1"/>
    </row>
    <row r="7632" spans="1:2" x14ac:dyDescent="0.15">
      <c r="A7632" s="1"/>
      <c r="B7632" s="1"/>
    </row>
    <row r="7633" spans="1:2" x14ac:dyDescent="0.15">
      <c r="A7633" s="1"/>
      <c r="B7633" s="1"/>
    </row>
    <row r="7634" spans="1:2" x14ac:dyDescent="0.15">
      <c r="A7634" s="1"/>
      <c r="B7634" s="1"/>
    </row>
    <row r="7635" spans="1:2" x14ac:dyDescent="0.15">
      <c r="A7635" s="1"/>
      <c r="B7635" s="1"/>
    </row>
    <row r="7636" spans="1:2" x14ac:dyDescent="0.15">
      <c r="A7636" s="1"/>
      <c r="B7636" s="1"/>
    </row>
    <row r="7637" spans="1:2" x14ac:dyDescent="0.15">
      <c r="A7637" s="1"/>
      <c r="B7637" s="1"/>
    </row>
    <row r="7638" spans="1:2" x14ac:dyDescent="0.15">
      <c r="A7638" s="1"/>
      <c r="B7638" s="1"/>
    </row>
    <row r="7639" spans="1:2" x14ac:dyDescent="0.15">
      <c r="A7639" s="1"/>
      <c r="B7639" s="1"/>
    </row>
    <row r="7640" spans="1:2" x14ac:dyDescent="0.15">
      <c r="A7640" s="1"/>
      <c r="B7640" s="1"/>
    </row>
    <row r="7641" spans="1:2" x14ac:dyDescent="0.15">
      <c r="A7641" s="1"/>
      <c r="B7641" s="1"/>
    </row>
    <row r="7642" spans="1:2" x14ac:dyDescent="0.15">
      <c r="A7642" s="1"/>
      <c r="B7642" s="1"/>
    </row>
    <row r="7643" spans="1:2" x14ac:dyDescent="0.15">
      <c r="A7643" s="1"/>
      <c r="B7643" s="1"/>
    </row>
    <row r="7644" spans="1:2" x14ac:dyDescent="0.15">
      <c r="A7644" s="1"/>
      <c r="B7644" s="1"/>
    </row>
    <row r="7645" spans="1:2" x14ac:dyDescent="0.15">
      <c r="A7645" s="1"/>
      <c r="B7645" s="1"/>
    </row>
    <row r="7646" spans="1:2" x14ac:dyDescent="0.15">
      <c r="A7646" s="1"/>
      <c r="B7646" s="1"/>
    </row>
    <row r="7647" spans="1:2" x14ac:dyDescent="0.15">
      <c r="A7647" s="1"/>
      <c r="B7647" s="1"/>
    </row>
    <row r="7648" spans="1:2" x14ac:dyDescent="0.15">
      <c r="A7648" s="1"/>
      <c r="B7648" s="1"/>
    </row>
    <row r="7649" spans="1:2" x14ac:dyDescent="0.15">
      <c r="A7649" s="1"/>
      <c r="B7649" s="1"/>
    </row>
    <row r="7650" spans="1:2" x14ac:dyDescent="0.15">
      <c r="A7650" s="1"/>
      <c r="B7650" s="1"/>
    </row>
    <row r="7651" spans="1:2" x14ac:dyDescent="0.15">
      <c r="A7651" s="1"/>
      <c r="B7651" s="1"/>
    </row>
    <row r="7652" spans="1:2" x14ac:dyDescent="0.15">
      <c r="A7652" s="1"/>
      <c r="B7652" s="1"/>
    </row>
    <row r="7653" spans="1:2" x14ac:dyDescent="0.15">
      <c r="A7653" s="1"/>
      <c r="B7653" s="1"/>
    </row>
    <row r="7654" spans="1:2" x14ac:dyDescent="0.15">
      <c r="A7654" s="1"/>
      <c r="B7654" s="1"/>
    </row>
    <row r="7655" spans="1:2" x14ac:dyDescent="0.15">
      <c r="A7655" s="1"/>
      <c r="B7655" s="1"/>
    </row>
    <row r="7656" spans="1:2" x14ac:dyDescent="0.15">
      <c r="A7656" s="1"/>
      <c r="B7656" s="1"/>
    </row>
    <row r="7657" spans="1:2" x14ac:dyDescent="0.15">
      <c r="A7657" s="1"/>
      <c r="B7657" s="1"/>
    </row>
    <row r="7658" spans="1:2" x14ac:dyDescent="0.15">
      <c r="A7658" s="1"/>
      <c r="B7658" s="1"/>
    </row>
    <row r="7659" spans="1:2" x14ac:dyDescent="0.15">
      <c r="A7659" s="1"/>
      <c r="B7659" s="1"/>
    </row>
    <row r="7660" spans="1:2" x14ac:dyDescent="0.15">
      <c r="A7660" s="1"/>
      <c r="B7660" s="1"/>
    </row>
    <row r="7661" spans="1:2" x14ac:dyDescent="0.15">
      <c r="A7661" s="1"/>
      <c r="B7661" s="1"/>
    </row>
    <row r="7662" spans="1:2" x14ac:dyDescent="0.15">
      <c r="A7662" s="1"/>
      <c r="B7662" s="1"/>
    </row>
    <row r="7663" spans="1:2" x14ac:dyDescent="0.15">
      <c r="A7663" s="1"/>
      <c r="B7663" s="1"/>
    </row>
    <row r="7664" spans="1:2" x14ac:dyDescent="0.15">
      <c r="A7664" s="1"/>
      <c r="B7664" s="1"/>
    </row>
    <row r="7665" spans="1:2" x14ac:dyDescent="0.15">
      <c r="A7665" s="1"/>
      <c r="B7665" s="1"/>
    </row>
    <row r="7666" spans="1:2" x14ac:dyDescent="0.15">
      <c r="A7666" s="1"/>
      <c r="B7666" s="1"/>
    </row>
    <row r="7667" spans="1:2" x14ac:dyDescent="0.15">
      <c r="A7667" s="1"/>
      <c r="B7667" s="1"/>
    </row>
    <row r="7668" spans="1:2" x14ac:dyDescent="0.15">
      <c r="A7668" s="1"/>
      <c r="B7668" s="1"/>
    </row>
    <row r="7669" spans="1:2" x14ac:dyDescent="0.15">
      <c r="A7669" s="1"/>
      <c r="B7669" s="1"/>
    </row>
    <row r="7670" spans="1:2" x14ac:dyDescent="0.15">
      <c r="A7670" s="1"/>
      <c r="B7670" s="1"/>
    </row>
    <row r="7671" spans="1:2" x14ac:dyDescent="0.15">
      <c r="A7671" s="1"/>
      <c r="B7671" s="1"/>
    </row>
    <row r="7672" spans="1:2" x14ac:dyDescent="0.15">
      <c r="A7672" s="1"/>
      <c r="B7672" s="1"/>
    </row>
    <row r="7673" spans="1:2" x14ac:dyDescent="0.15">
      <c r="A7673" s="1"/>
      <c r="B7673" s="1"/>
    </row>
    <row r="7674" spans="1:2" x14ac:dyDescent="0.15">
      <c r="A7674" s="1"/>
      <c r="B7674" s="1"/>
    </row>
    <row r="7675" spans="1:2" x14ac:dyDescent="0.15">
      <c r="A7675" s="1"/>
      <c r="B7675" s="1"/>
    </row>
    <row r="7676" spans="1:2" x14ac:dyDescent="0.15">
      <c r="A7676" s="1"/>
      <c r="B7676" s="1"/>
    </row>
    <row r="7677" spans="1:2" x14ac:dyDescent="0.15">
      <c r="A7677" s="1"/>
      <c r="B7677" s="1"/>
    </row>
    <row r="7678" spans="1:2" x14ac:dyDescent="0.15">
      <c r="A7678" s="1"/>
      <c r="B7678" s="1"/>
    </row>
    <row r="7679" spans="1:2" x14ac:dyDescent="0.15">
      <c r="A7679" s="1"/>
      <c r="B7679" s="1"/>
    </row>
    <row r="7680" spans="1:2" x14ac:dyDescent="0.15">
      <c r="A7680" s="1"/>
      <c r="B7680" s="1"/>
    </row>
    <row r="7681" spans="1:2" x14ac:dyDescent="0.15">
      <c r="A7681" s="1"/>
      <c r="B7681" s="1"/>
    </row>
    <row r="7682" spans="1:2" x14ac:dyDescent="0.15">
      <c r="A7682" s="1"/>
      <c r="B7682" s="1"/>
    </row>
    <row r="7683" spans="1:2" x14ac:dyDescent="0.15">
      <c r="A7683" s="1"/>
      <c r="B7683" s="1"/>
    </row>
    <row r="7684" spans="1:2" x14ac:dyDescent="0.15">
      <c r="A7684" s="1"/>
      <c r="B7684" s="1"/>
    </row>
    <row r="7685" spans="1:2" x14ac:dyDescent="0.15">
      <c r="A7685" s="1"/>
      <c r="B7685" s="1"/>
    </row>
    <row r="7686" spans="1:2" x14ac:dyDescent="0.15">
      <c r="A7686" s="1"/>
      <c r="B7686" s="1"/>
    </row>
    <row r="7687" spans="1:2" x14ac:dyDescent="0.15">
      <c r="A7687" s="1"/>
      <c r="B7687" s="1"/>
    </row>
    <row r="7688" spans="1:2" x14ac:dyDescent="0.15">
      <c r="A7688" s="1"/>
      <c r="B7688" s="1"/>
    </row>
    <row r="7689" spans="1:2" x14ac:dyDescent="0.15">
      <c r="A7689" s="1"/>
      <c r="B7689" s="1"/>
    </row>
    <row r="7690" spans="1:2" x14ac:dyDescent="0.15">
      <c r="A7690" s="1"/>
      <c r="B7690" s="1"/>
    </row>
    <row r="7691" spans="1:2" x14ac:dyDescent="0.15">
      <c r="A7691" s="1"/>
      <c r="B7691" s="1"/>
    </row>
    <row r="7692" spans="1:2" x14ac:dyDescent="0.15">
      <c r="A7692" s="1"/>
      <c r="B7692" s="1"/>
    </row>
    <row r="7693" spans="1:2" x14ac:dyDescent="0.15">
      <c r="A7693" s="1"/>
      <c r="B7693" s="1"/>
    </row>
    <row r="7694" spans="1:2" x14ac:dyDescent="0.15">
      <c r="A7694" s="1"/>
      <c r="B7694" s="1"/>
    </row>
    <row r="7695" spans="1:2" x14ac:dyDescent="0.15">
      <c r="A7695" s="1"/>
      <c r="B7695" s="1"/>
    </row>
    <row r="7696" spans="1:2" x14ac:dyDescent="0.15">
      <c r="A7696" s="1"/>
      <c r="B7696" s="1"/>
    </row>
    <row r="7697" spans="1:2" x14ac:dyDescent="0.15">
      <c r="A7697" s="1"/>
      <c r="B7697" s="1"/>
    </row>
    <row r="7698" spans="1:2" x14ac:dyDescent="0.15">
      <c r="A7698" s="1"/>
      <c r="B7698" s="1"/>
    </row>
    <row r="7699" spans="1:2" x14ac:dyDescent="0.15">
      <c r="A7699" s="1"/>
      <c r="B7699" s="1"/>
    </row>
    <row r="7700" spans="1:2" x14ac:dyDescent="0.15">
      <c r="A7700" s="1"/>
      <c r="B7700" s="1"/>
    </row>
    <row r="7701" spans="1:2" x14ac:dyDescent="0.15">
      <c r="A7701" s="1"/>
      <c r="B7701" s="1"/>
    </row>
    <row r="7702" spans="1:2" x14ac:dyDescent="0.15">
      <c r="A7702" s="1"/>
      <c r="B7702" s="1"/>
    </row>
    <row r="7703" spans="1:2" x14ac:dyDescent="0.15">
      <c r="A7703" s="1"/>
      <c r="B7703" s="1"/>
    </row>
    <row r="7704" spans="1:2" x14ac:dyDescent="0.15">
      <c r="A7704" s="1"/>
      <c r="B7704" s="1"/>
    </row>
    <row r="7705" spans="1:2" x14ac:dyDescent="0.15">
      <c r="A7705" s="1"/>
      <c r="B7705" s="1"/>
    </row>
    <row r="7706" spans="1:2" x14ac:dyDescent="0.15">
      <c r="A7706" s="1"/>
      <c r="B7706" s="1"/>
    </row>
    <row r="7707" spans="1:2" x14ac:dyDescent="0.15">
      <c r="A7707" s="1"/>
      <c r="B7707" s="1"/>
    </row>
    <row r="7708" spans="1:2" x14ac:dyDescent="0.15">
      <c r="A7708" s="1"/>
      <c r="B7708" s="1"/>
    </row>
    <row r="7709" spans="1:2" x14ac:dyDescent="0.15">
      <c r="A7709" s="1"/>
      <c r="B7709" s="1"/>
    </row>
    <row r="7710" spans="1:2" x14ac:dyDescent="0.15">
      <c r="A7710" s="1"/>
      <c r="B7710" s="1"/>
    </row>
    <row r="7711" spans="1:2" x14ac:dyDescent="0.15">
      <c r="A7711" s="1"/>
      <c r="B7711" s="1"/>
    </row>
    <row r="7712" spans="1:2" x14ac:dyDescent="0.15">
      <c r="A7712" s="1"/>
      <c r="B7712" s="1"/>
    </row>
    <row r="7713" spans="1:2" x14ac:dyDescent="0.15">
      <c r="A7713" s="1"/>
      <c r="B7713" s="1"/>
    </row>
    <row r="7714" spans="1:2" x14ac:dyDescent="0.15">
      <c r="A7714" s="1"/>
      <c r="B7714" s="1"/>
    </row>
    <row r="7715" spans="1:2" x14ac:dyDescent="0.15">
      <c r="A7715" s="1"/>
      <c r="B7715" s="1"/>
    </row>
    <row r="7716" spans="1:2" x14ac:dyDescent="0.15">
      <c r="A7716" s="1"/>
      <c r="B7716" s="1"/>
    </row>
    <row r="7717" spans="1:2" x14ac:dyDescent="0.15">
      <c r="A7717" s="1"/>
      <c r="B7717" s="1"/>
    </row>
    <row r="7718" spans="1:2" x14ac:dyDescent="0.15">
      <c r="A7718" s="1"/>
      <c r="B7718" s="1"/>
    </row>
    <row r="7719" spans="1:2" x14ac:dyDescent="0.15">
      <c r="A7719" s="1"/>
      <c r="B7719" s="1"/>
    </row>
    <row r="7720" spans="1:2" x14ac:dyDescent="0.15">
      <c r="A7720" s="1"/>
      <c r="B7720" s="1"/>
    </row>
    <row r="7721" spans="1:2" x14ac:dyDescent="0.15">
      <c r="A7721" s="1"/>
      <c r="B7721" s="1"/>
    </row>
    <row r="7722" spans="1:2" x14ac:dyDescent="0.15">
      <c r="A7722" s="1"/>
      <c r="B7722" s="1"/>
    </row>
    <row r="7723" spans="1:2" x14ac:dyDescent="0.15">
      <c r="A7723" s="1"/>
      <c r="B7723" s="1"/>
    </row>
    <row r="7724" spans="1:2" x14ac:dyDescent="0.15">
      <c r="A7724" s="1"/>
      <c r="B7724" s="1"/>
    </row>
    <row r="7725" spans="1:2" x14ac:dyDescent="0.15">
      <c r="A7725" s="1"/>
      <c r="B7725" s="1"/>
    </row>
    <row r="7726" spans="1:2" x14ac:dyDescent="0.15">
      <c r="A7726" s="1"/>
      <c r="B7726" s="1"/>
    </row>
    <row r="7727" spans="1:2" x14ac:dyDescent="0.15">
      <c r="A7727" s="1"/>
      <c r="B7727" s="1"/>
    </row>
    <row r="7728" spans="1:2" x14ac:dyDescent="0.15">
      <c r="A7728" s="1"/>
      <c r="B7728" s="1"/>
    </row>
    <row r="7729" spans="1:2" x14ac:dyDescent="0.15">
      <c r="A7729" s="1"/>
      <c r="B7729" s="1"/>
    </row>
    <row r="7730" spans="1:2" x14ac:dyDescent="0.15">
      <c r="A7730" s="1"/>
      <c r="B7730" s="1"/>
    </row>
    <row r="7731" spans="1:2" x14ac:dyDescent="0.15">
      <c r="A7731" s="1"/>
      <c r="B7731" s="1"/>
    </row>
    <row r="7732" spans="1:2" x14ac:dyDescent="0.15">
      <c r="A7732" s="1"/>
      <c r="B7732" s="1"/>
    </row>
    <row r="7733" spans="1:2" x14ac:dyDescent="0.15">
      <c r="A7733" s="1"/>
      <c r="B7733" s="1"/>
    </row>
    <row r="7734" spans="1:2" x14ac:dyDescent="0.15">
      <c r="A7734" s="1"/>
      <c r="B7734" s="1"/>
    </row>
    <row r="7735" spans="1:2" x14ac:dyDescent="0.15">
      <c r="A7735" s="1"/>
      <c r="B7735" s="1"/>
    </row>
    <row r="7736" spans="1:2" x14ac:dyDescent="0.15">
      <c r="A7736" s="1"/>
      <c r="B7736" s="1"/>
    </row>
    <row r="7737" spans="1:2" x14ac:dyDescent="0.15">
      <c r="A7737" s="1"/>
      <c r="B7737" s="1"/>
    </row>
    <row r="7738" spans="1:2" x14ac:dyDescent="0.15">
      <c r="A7738" s="1"/>
      <c r="B7738" s="1"/>
    </row>
    <row r="7739" spans="1:2" x14ac:dyDescent="0.15">
      <c r="A7739" s="1"/>
      <c r="B7739" s="1"/>
    </row>
    <row r="7740" spans="1:2" x14ac:dyDescent="0.15">
      <c r="A7740" s="1"/>
      <c r="B7740" s="1"/>
    </row>
    <row r="7741" spans="1:2" x14ac:dyDescent="0.15">
      <c r="A7741" s="1"/>
      <c r="B7741" s="1"/>
    </row>
    <row r="7742" spans="1:2" x14ac:dyDescent="0.15">
      <c r="A7742" s="1"/>
      <c r="B7742" s="1"/>
    </row>
    <row r="7743" spans="1:2" x14ac:dyDescent="0.15">
      <c r="A7743" s="1"/>
      <c r="B7743" s="1"/>
    </row>
    <row r="7744" spans="1:2" x14ac:dyDescent="0.15">
      <c r="A7744" s="1"/>
      <c r="B7744" s="1"/>
    </row>
    <row r="7745" spans="1:2" x14ac:dyDescent="0.15">
      <c r="A7745" s="1"/>
      <c r="B7745" s="1"/>
    </row>
    <row r="7746" spans="1:2" x14ac:dyDescent="0.15">
      <c r="A7746" s="1"/>
      <c r="B7746" s="1"/>
    </row>
    <row r="7747" spans="1:2" x14ac:dyDescent="0.15">
      <c r="A7747" s="1"/>
      <c r="B7747" s="1"/>
    </row>
    <row r="7748" spans="1:2" x14ac:dyDescent="0.15">
      <c r="A7748" s="1"/>
      <c r="B7748" s="1"/>
    </row>
    <row r="7749" spans="1:2" x14ac:dyDescent="0.15">
      <c r="A7749" s="1"/>
      <c r="B7749" s="1"/>
    </row>
    <row r="7750" spans="1:2" x14ac:dyDescent="0.15">
      <c r="A7750" s="1"/>
      <c r="B7750" s="1"/>
    </row>
    <row r="7751" spans="1:2" x14ac:dyDescent="0.15">
      <c r="A7751" s="1"/>
      <c r="B7751" s="1"/>
    </row>
    <row r="7752" spans="1:2" x14ac:dyDescent="0.15">
      <c r="A7752" s="1"/>
      <c r="B7752" s="1"/>
    </row>
    <row r="7753" spans="1:2" x14ac:dyDescent="0.15">
      <c r="A7753" s="1"/>
      <c r="B7753" s="1"/>
    </row>
    <row r="7754" spans="1:2" x14ac:dyDescent="0.15">
      <c r="A7754" s="1"/>
      <c r="B7754" s="1"/>
    </row>
    <row r="7755" spans="1:2" x14ac:dyDescent="0.15">
      <c r="A7755" s="1"/>
      <c r="B7755" s="1"/>
    </row>
    <row r="7756" spans="1:2" x14ac:dyDescent="0.15">
      <c r="A7756" s="1"/>
      <c r="B7756" s="1"/>
    </row>
    <row r="7757" spans="1:2" x14ac:dyDescent="0.15">
      <c r="A7757" s="1"/>
      <c r="B7757" s="1"/>
    </row>
    <row r="7758" spans="1:2" x14ac:dyDescent="0.15">
      <c r="A7758" s="1"/>
      <c r="B7758" s="1"/>
    </row>
    <row r="7759" spans="1:2" x14ac:dyDescent="0.15">
      <c r="A7759" s="1"/>
      <c r="B7759" s="1"/>
    </row>
    <row r="7760" spans="1:2" x14ac:dyDescent="0.15">
      <c r="A7760" s="1"/>
      <c r="B7760" s="1"/>
    </row>
    <row r="7761" spans="1:2" x14ac:dyDescent="0.15">
      <c r="A7761" s="1"/>
      <c r="B7761" s="1"/>
    </row>
    <row r="7762" spans="1:2" x14ac:dyDescent="0.15">
      <c r="A7762" s="1"/>
      <c r="B7762" s="1"/>
    </row>
    <row r="7763" spans="1:2" x14ac:dyDescent="0.15">
      <c r="A7763" s="1"/>
      <c r="B7763" s="1"/>
    </row>
    <row r="7764" spans="1:2" x14ac:dyDescent="0.15">
      <c r="A7764" s="1"/>
      <c r="B7764" s="1"/>
    </row>
    <row r="7765" spans="1:2" x14ac:dyDescent="0.15">
      <c r="A7765" s="1"/>
      <c r="B7765" s="1"/>
    </row>
    <row r="7766" spans="1:2" x14ac:dyDescent="0.15">
      <c r="A7766" s="1"/>
      <c r="B7766" s="1"/>
    </row>
    <row r="7767" spans="1:2" x14ac:dyDescent="0.15">
      <c r="A7767" s="1"/>
      <c r="B7767" s="1"/>
    </row>
    <row r="7768" spans="1:2" x14ac:dyDescent="0.15">
      <c r="A7768" s="1"/>
      <c r="B7768" s="1"/>
    </row>
    <row r="7769" spans="1:2" x14ac:dyDescent="0.15">
      <c r="A7769" s="1"/>
      <c r="B7769" s="1"/>
    </row>
    <row r="7770" spans="1:2" x14ac:dyDescent="0.15">
      <c r="A7770" s="1"/>
      <c r="B7770" s="1"/>
    </row>
    <row r="7771" spans="1:2" x14ac:dyDescent="0.15">
      <c r="A7771" s="1"/>
      <c r="B7771" s="1"/>
    </row>
    <row r="7772" spans="1:2" x14ac:dyDescent="0.15">
      <c r="A7772" s="1"/>
      <c r="B7772" s="1"/>
    </row>
    <row r="7773" spans="1:2" x14ac:dyDescent="0.15">
      <c r="A7773" s="1"/>
      <c r="B7773" s="1"/>
    </row>
    <row r="7774" spans="1:2" x14ac:dyDescent="0.15">
      <c r="A7774" s="1"/>
      <c r="B7774" s="1"/>
    </row>
    <row r="7775" spans="1:2" x14ac:dyDescent="0.15">
      <c r="A7775" s="1"/>
      <c r="B7775" s="1"/>
    </row>
    <row r="7776" spans="1:2" x14ac:dyDescent="0.15">
      <c r="A7776" s="1"/>
      <c r="B7776" s="1"/>
    </row>
    <row r="7777" spans="1:2" x14ac:dyDescent="0.15">
      <c r="A7777" s="1"/>
      <c r="B7777" s="1"/>
    </row>
    <row r="7778" spans="1:2" x14ac:dyDescent="0.15">
      <c r="A7778" s="1"/>
      <c r="B7778" s="1"/>
    </row>
    <row r="7779" spans="1:2" x14ac:dyDescent="0.15">
      <c r="A7779" s="1"/>
      <c r="B7779" s="1"/>
    </row>
    <row r="7780" spans="1:2" x14ac:dyDescent="0.15">
      <c r="A7780" s="1"/>
      <c r="B7780" s="1"/>
    </row>
    <row r="7781" spans="1:2" x14ac:dyDescent="0.15">
      <c r="A7781" s="1"/>
      <c r="B7781" s="1"/>
    </row>
    <row r="7782" spans="1:2" x14ac:dyDescent="0.15">
      <c r="A7782" s="1"/>
      <c r="B7782" s="1"/>
    </row>
    <row r="7783" spans="1:2" x14ac:dyDescent="0.15">
      <c r="A7783" s="1"/>
      <c r="B7783" s="1"/>
    </row>
    <row r="7784" spans="1:2" x14ac:dyDescent="0.15">
      <c r="A7784" s="1"/>
      <c r="B7784" s="1"/>
    </row>
    <row r="7785" spans="1:2" x14ac:dyDescent="0.15">
      <c r="A7785" s="1"/>
      <c r="B7785" s="1"/>
    </row>
    <row r="7786" spans="1:2" x14ac:dyDescent="0.15">
      <c r="A7786" s="1"/>
      <c r="B7786" s="1"/>
    </row>
    <row r="7787" spans="1:2" x14ac:dyDescent="0.15">
      <c r="A7787" s="1"/>
      <c r="B7787" s="1"/>
    </row>
    <row r="7788" spans="1:2" x14ac:dyDescent="0.15">
      <c r="A7788" s="1"/>
      <c r="B7788" s="1"/>
    </row>
    <row r="7789" spans="1:2" x14ac:dyDescent="0.15">
      <c r="A7789" s="1"/>
      <c r="B7789" s="1"/>
    </row>
    <row r="7790" spans="1:2" x14ac:dyDescent="0.15">
      <c r="A7790" s="1"/>
      <c r="B7790" s="1"/>
    </row>
    <row r="7791" spans="1:2" x14ac:dyDescent="0.15">
      <c r="A7791" s="1"/>
      <c r="B7791" s="1"/>
    </row>
    <row r="7792" spans="1:2" x14ac:dyDescent="0.15">
      <c r="A7792" s="1"/>
      <c r="B7792" s="1"/>
    </row>
    <row r="7793" spans="1:2" x14ac:dyDescent="0.15">
      <c r="A7793" s="1"/>
      <c r="B7793" s="1"/>
    </row>
    <row r="7794" spans="1:2" x14ac:dyDescent="0.15">
      <c r="A7794" s="1"/>
      <c r="B7794" s="1"/>
    </row>
    <row r="7795" spans="1:2" x14ac:dyDescent="0.15">
      <c r="A7795" s="1"/>
      <c r="B7795" s="1"/>
    </row>
    <row r="7796" spans="1:2" x14ac:dyDescent="0.15">
      <c r="A7796" s="1"/>
      <c r="B7796" s="1"/>
    </row>
    <row r="7797" spans="1:2" x14ac:dyDescent="0.15">
      <c r="A7797" s="1"/>
      <c r="B7797" s="1"/>
    </row>
    <row r="7798" spans="1:2" x14ac:dyDescent="0.15">
      <c r="A7798" s="1"/>
      <c r="B7798" s="1"/>
    </row>
    <row r="7799" spans="1:2" x14ac:dyDescent="0.15">
      <c r="A7799" s="1"/>
      <c r="B7799" s="1"/>
    </row>
    <row r="7800" spans="1:2" x14ac:dyDescent="0.15">
      <c r="A7800" s="1"/>
      <c r="B7800" s="1"/>
    </row>
    <row r="7801" spans="1:2" x14ac:dyDescent="0.15">
      <c r="A7801" s="1"/>
      <c r="B7801" s="1"/>
    </row>
    <row r="7802" spans="1:2" x14ac:dyDescent="0.15">
      <c r="A7802" s="1"/>
      <c r="B7802" s="1"/>
    </row>
    <row r="7803" spans="1:2" x14ac:dyDescent="0.15">
      <c r="A7803" s="1"/>
      <c r="B7803" s="1"/>
    </row>
    <row r="7804" spans="1:2" x14ac:dyDescent="0.15">
      <c r="A7804" s="1"/>
      <c r="B7804" s="1"/>
    </row>
    <row r="7805" spans="1:2" x14ac:dyDescent="0.15">
      <c r="A7805" s="1"/>
      <c r="B7805" s="1"/>
    </row>
    <row r="7806" spans="1:2" x14ac:dyDescent="0.15">
      <c r="A7806" s="1"/>
      <c r="B7806" s="1"/>
    </row>
    <row r="7807" spans="1:2" x14ac:dyDescent="0.15">
      <c r="A7807" s="1"/>
      <c r="B7807" s="1"/>
    </row>
    <row r="7808" spans="1:2" x14ac:dyDescent="0.15">
      <c r="A7808" s="1"/>
      <c r="B7808" s="1"/>
    </row>
    <row r="7809" spans="1:2" x14ac:dyDescent="0.15">
      <c r="A7809" s="1"/>
      <c r="B7809" s="1"/>
    </row>
    <row r="7810" spans="1:2" x14ac:dyDescent="0.15">
      <c r="A7810" s="1"/>
      <c r="B7810" s="1"/>
    </row>
    <row r="7811" spans="1:2" x14ac:dyDescent="0.15">
      <c r="A7811" s="1"/>
      <c r="B7811" s="1"/>
    </row>
    <row r="7812" spans="1:2" x14ac:dyDescent="0.15">
      <c r="A7812" s="1"/>
      <c r="B7812" s="1"/>
    </row>
    <row r="7813" spans="1:2" x14ac:dyDescent="0.15">
      <c r="A7813" s="1"/>
      <c r="B7813" s="1"/>
    </row>
    <row r="7814" spans="1:2" x14ac:dyDescent="0.15">
      <c r="A7814" s="1"/>
      <c r="B7814" s="1"/>
    </row>
    <row r="7815" spans="1:2" x14ac:dyDescent="0.15">
      <c r="A7815" s="1"/>
      <c r="B7815" s="1"/>
    </row>
    <row r="7816" spans="1:2" x14ac:dyDescent="0.15">
      <c r="A7816" s="1"/>
      <c r="B7816" s="1"/>
    </row>
    <row r="7817" spans="1:2" x14ac:dyDescent="0.15">
      <c r="A7817" s="1"/>
      <c r="B7817" s="1"/>
    </row>
    <row r="7818" spans="1:2" x14ac:dyDescent="0.15">
      <c r="A7818" s="1"/>
      <c r="B7818" s="1"/>
    </row>
    <row r="7819" spans="1:2" x14ac:dyDescent="0.15">
      <c r="A7819" s="1"/>
      <c r="B7819" s="1"/>
    </row>
    <row r="7820" spans="1:2" x14ac:dyDescent="0.15">
      <c r="A7820" s="1"/>
      <c r="B7820" s="1"/>
    </row>
    <row r="7821" spans="1:2" x14ac:dyDescent="0.15">
      <c r="A7821" s="1"/>
      <c r="B7821" s="1"/>
    </row>
    <row r="7822" spans="1:2" x14ac:dyDescent="0.15">
      <c r="A7822" s="1"/>
      <c r="B7822" s="1"/>
    </row>
    <row r="7823" spans="1:2" x14ac:dyDescent="0.15">
      <c r="A7823" s="1"/>
      <c r="B7823" s="1"/>
    </row>
    <row r="7824" spans="1:2" x14ac:dyDescent="0.15">
      <c r="A7824" s="1"/>
      <c r="B7824" s="1"/>
    </row>
    <row r="7825" spans="1:2" x14ac:dyDescent="0.15">
      <c r="A7825" s="1"/>
      <c r="B7825" s="1"/>
    </row>
    <row r="7826" spans="1:2" x14ac:dyDescent="0.15">
      <c r="A7826" s="1"/>
      <c r="B7826" s="1"/>
    </row>
    <row r="7827" spans="1:2" x14ac:dyDescent="0.15">
      <c r="A7827" s="1"/>
      <c r="B7827" s="1"/>
    </row>
    <row r="7828" spans="1:2" x14ac:dyDescent="0.15">
      <c r="A7828" s="1"/>
      <c r="B7828" s="1"/>
    </row>
    <row r="7829" spans="1:2" x14ac:dyDescent="0.15">
      <c r="A7829" s="1"/>
      <c r="B7829" s="1"/>
    </row>
    <row r="7830" spans="1:2" x14ac:dyDescent="0.15">
      <c r="A7830" s="1"/>
      <c r="B7830" s="1"/>
    </row>
    <row r="7831" spans="1:2" x14ac:dyDescent="0.15">
      <c r="A7831" s="1"/>
      <c r="B7831" s="1"/>
    </row>
    <row r="7832" spans="1:2" x14ac:dyDescent="0.15">
      <c r="A7832" s="1"/>
      <c r="B7832" s="1"/>
    </row>
    <row r="7833" spans="1:2" x14ac:dyDescent="0.15">
      <c r="A7833" s="1"/>
      <c r="B7833" s="1"/>
    </row>
    <row r="7834" spans="1:2" x14ac:dyDescent="0.15">
      <c r="A7834" s="1"/>
      <c r="B7834" s="1"/>
    </row>
    <row r="7835" spans="1:2" x14ac:dyDescent="0.15">
      <c r="A7835" s="1"/>
      <c r="B7835" s="1"/>
    </row>
    <row r="7836" spans="1:2" x14ac:dyDescent="0.15">
      <c r="A7836" s="1"/>
      <c r="B7836" s="1"/>
    </row>
    <row r="7837" spans="1:2" x14ac:dyDescent="0.15">
      <c r="A7837" s="1"/>
      <c r="B7837" s="1"/>
    </row>
    <row r="7838" spans="1:2" x14ac:dyDescent="0.15">
      <c r="A7838" s="1"/>
      <c r="B7838" s="1"/>
    </row>
    <row r="7839" spans="1:2" x14ac:dyDescent="0.15">
      <c r="A7839" s="1"/>
      <c r="B7839" s="1"/>
    </row>
    <row r="7840" spans="1:2" x14ac:dyDescent="0.15">
      <c r="A7840" s="1"/>
      <c r="B7840" s="1"/>
    </row>
    <row r="7841" spans="1:2" x14ac:dyDescent="0.15">
      <c r="A7841" s="1"/>
      <c r="B7841" s="1"/>
    </row>
    <row r="7842" spans="1:2" x14ac:dyDescent="0.15">
      <c r="A7842" s="1"/>
      <c r="B7842" s="1"/>
    </row>
    <row r="7843" spans="1:2" x14ac:dyDescent="0.15">
      <c r="A7843" s="1"/>
      <c r="B7843" s="1"/>
    </row>
    <row r="7844" spans="1:2" x14ac:dyDescent="0.15">
      <c r="A7844" s="1"/>
      <c r="B7844" s="1"/>
    </row>
    <row r="7845" spans="1:2" x14ac:dyDescent="0.15">
      <c r="A7845" s="1"/>
      <c r="B7845" s="1"/>
    </row>
    <row r="7846" spans="1:2" x14ac:dyDescent="0.15">
      <c r="A7846" s="1"/>
      <c r="B7846" s="1"/>
    </row>
    <row r="7847" spans="1:2" x14ac:dyDescent="0.15">
      <c r="A7847" s="1"/>
      <c r="B7847" s="1"/>
    </row>
    <row r="7848" spans="1:2" x14ac:dyDescent="0.15">
      <c r="A7848" s="1"/>
      <c r="B7848" s="1"/>
    </row>
    <row r="7849" spans="1:2" x14ac:dyDescent="0.15">
      <c r="A7849" s="1"/>
      <c r="B7849" s="1"/>
    </row>
    <row r="7850" spans="1:2" x14ac:dyDescent="0.15">
      <c r="A7850" s="1"/>
      <c r="B7850" s="1"/>
    </row>
    <row r="7851" spans="1:2" x14ac:dyDescent="0.15">
      <c r="A7851" s="1"/>
      <c r="B7851" s="1"/>
    </row>
    <row r="7852" spans="1:2" x14ac:dyDescent="0.15">
      <c r="A7852" s="1"/>
      <c r="B7852" s="1"/>
    </row>
    <row r="7853" spans="1:2" x14ac:dyDescent="0.15">
      <c r="A7853" s="1"/>
      <c r="B7853" s="1"/>
    </row>
    <row r="7854" spans="1:2" x14ac:dyDescent="0.15">
      <c r="A7854" s="1"/>
      <c r="B7854" s="1"/>
    </row>
    <row r="7855" spans="1:2" x14ac:dyDescent="0.15">
      <c r="A7855" s="1"/>
      <c r="B7855" s="1"/>
    </row>
    <row r="7856" spans="1:2" x14ac:dyDescent="0.15">
      <c r="A7856" s="1"/>
      <c r="B7856" s="1"/>
    </row>
    <row r="7857" spans="1:2" x14ac:dyDescent="0.15">
      <c r="A7857" s="1"/>
      <c r="B7857" s="1"/>
    </row>
    <row r="7858" spans="1:2" x14ac:dyDescent="0.15">
      <c r="A7858" s="1"/>
      <c r="B7858" s="1"/>
    </row>
    <row r="7859" spans="1:2" x14ac:dyDescent="0.15">
      <c r="A7859" s="1"/>
      <c r="B7859" s="1"/>
    </row>
    <row r="7860" spans="1:2" x14ac:dyDescent="0.15">
      <c r="A7860" s="1"/>
      <c r="B7860" s="1"/>
    </row>
    <row r="7861" spans="1:2" x14ac:dyDescent="0.15">
      <c r="A7861" s="1"/>
      <c r="B7861" s="1"/>
    </row>
    <row r="7862" spans="1:2" x14ac:dyDescent="0.15">
      <c r="A7862" s="1"/>
      <c r="B7862" s="1"/>
    </row>
    <row r="7863" spans="1:2" x14ac:dyDescent="0.15">
      <c r="A7863" s="1"/>
      <c r="B7863" s="1"/>
    </row>
    <row r="7864" spans="1:2" x14ac:dyDescent="0.15">
      <c r="A7864" s="1"/>
      <c r="B7864" s="1"/>
    </row>
    <row r="7865" spans="1:2" x14ac:dyDescent="0.15">
      <c r="A7865" s="1"/>
      <c r="B7865" s="1"/>
    </row>
    <row r="7866" spans="1:2" x14ac:dyDescent="0.15">
      <c r="A7866" s="1"/>
      <c r="B7866" s="1"/>
    </row>
    <row r="7867" spans="1:2" x14ac:dyDescent="0.15">
      <c r="A7867" s="1"/>
      <c r="B7867" s="1"/>
    </row>
    <row r="7868" spans="1:2" x14ac:dyDescent="0.15">
      <c r="A7868" s="1"/>
      <c r="B7868" s="1"/>
    </row>
    <row r="7869" spans="1:2" x14ac:dyDescent="0.15">
      <c r="A7869" s="1"/>
      <c r="B7869" s="1"/>
    </row>
    <row r="7870" spans="1:2" x14ac:dyDescent="0.15">
      <c r="A7870" s="1"/>
      <c r="B7870" s="1"/>
    </row>
    <row r="7871" spans="1:2" x14ac:dyDescent="0.15">
      <c r="A7871" s="1"/>
      <c r="B7871" s="1"/>
    </row>
    <row r="7872" spans="1:2" x14ac:dyDescent="0.15">
      <c r="A7872" s="1"/>
      <c r="B7872" s="1"/>
    </row>
    <row r="7873" spans="1:2" x14ac:dyDescent="0.15">
      <c r="A7873" s="1"/>
      <c r="B7873" s="1"/>
    </row>
    <row r="7874" spans="1:2" x14ac:dyDescent="0.15">
      <c r="A7874" s="1"/>
      <c r="B7874" s="1"/>
    </row>
    <row r="7875" spans="1:2" x14ac:dyDescent="0.15">
      <c r="A7875" s="1"/>
      <c r="B7875" s="1"/>
    </row>
    <row r="7876" spans="1:2" x14ac:dyDescent="0.15">
      <c r="A7876" s="1"/>
      <c r="B7876" s="1"/>
    </row>
    <row r="7877" spans="1:2" x14ac:dyDescent="0.15">
      <c r="A7877" s="1"/>
      <c r="B7877" s="1"/>
    </row>
    <row r="7878" spans="1:2" x14ac:dyDescent="0.15">
      <c r="A7878" s="1"/>
      <c r="B7878" s="1"/>
    </row>
    <row r="7879" spans="1:2" x14ac:dyDescent="0.15">
      <c r="A7879" s="1"/>
      <c r="B7879" s="1"/>
    </row>
    <row r="7880" spans="1:2" x14ac:dyDescent="0.15">
      <c r="A7880" s="1"/>
      <c r="B7880" s="1"/>
    </row>
    <row r="7881" spans="1:2" x14ac:dyDescent="0.15">
      <c r="A7881" s="1"/>
      <c r="B7881" s="1"/>
    </row>
    <row r="7882" spans="1:2" x14ac:dyDescent="0.15">
      <c r="A7882" s="1"/>
      <c r="B7882" s="1"/>
    </row>
    <row r="7883" spans="1:2" x14ac:dyDescent="0.15">
      <c r="A7883" s="1"/>
      <c r="B7883" s="1"/>
    </row>
    <row r="7884" spans="1:2" x14ac:dyDescent="0.15">
      <c r="A7884" s="1"/>
      <c r="B7884" s="1"/>
    </row>
    <row r="7885" spans="1:2" x14ac:dyDescent="0.15">
      <c r="A7885" s="1"/>
      <c r="B7885" s="1"/>
    </row>
    <row r="7886" spans="1:2" x14ac:dyDescent="0.15">
      <c r="A7886" s="1"/>
      <c r="B7886" s="1"/>
    </row>
    <row r="7887" spans="1:2" x14ac:dyDescent="0.15">
      <c r="A7887" s="1"/>
      <c r="B7887" s="1"/>
    </row>
    <row r="7888" spans="1:2" x14ac:dyDescent="0.15">
      <c r="A7888" s="1"/>
      <c r="B7888" s="1"/>
    </row>
    <row r="7889" spans="1:2" x14ac:dyDescent="0.15">
      <c r="A7889" s="1"/>
      <c r="B7889" s="1"/>
    </row>
    <row r="7890" spans="1:2" x14ac:dyDescent="0.15">
      <c r="A7890" s="1"/>
      <c r="B7890" s="1"/>
    </row>
    <row r="7891" spans="1:2" x14ac:dyDescent="0.15">
      <c r="A7891" s="1"/>
      <c r="B7891" s="1"/>
    </row>
    <row r="7892" spans="1:2" x14ac:dyDescent="0.15">
      <c r="A7892" s="1"/>
      <c r="B7892" s="1"/>
    </row>
    <row r="7893" spans="1:2" x14ac:dyDescent="0.15">
      <c r="A7893" s="1"/>
      <c r="B7893" s="1"/>
    </row>
    <row r="7894" spans="1:2" x14ac:dyDescent="0.15">
      <c r="A7894" s="1"/>
      <c r="B7894" s="1"/>
    </row>
    <row r="7895" spans="1:2" x14ac:dyDescent="0.15">
      <c r="A7895" s="1"/>
      <c r="B7895" s="1"/>
    </row>
    <row r="7896" spans="1:2" x14ac:dyDescent="0.15">
      <c r="A7896" s="1"/>
      <c r="B7896" s="1"/>
    </row>
    <row r="7897" spans="1:2" x14ac:dyDescent="0.15">
      <c r="A7897" s="1"/>
      <c r="B7897" s="1"/>
    </row>
    <row r="7898" spans="1:2" x14ac:dyDescent="0.15">
      <c r="A7898" s="1"/>
      <c r="B7898" s="1"/>
    </row>
    <row r="7899" spans="1:2" x14ac:dyDescent="0.15">
      <c r="A7899" s="1"/>
      <c r="B7899" s="1"/>
    </row>
    <row r="7900" spans="1:2" x14ac:dyDescent="0.15">
      <c r="A7900" s="1"/>
      <c r="B7900" s="1"/>
    </row>
    <row r="7901" spans="1:2" x14ac:dyDescent="0.15">
      <c r="A7901" s="1"/>
      <c r="B7901" s="1"/>
    </row>
    <row r="7902" spans="1:2" x14ac:dyDescent="0.15">
      <c r="A7902" s="1"/>
      <c r="B7902" s="1"/>
    </row>
    <row r="7903" spans="1:2" x14ac:dyDescent="0.15">
      <c r="A7903" s="1"/>
      <c r="B7903" s="1"/>
    </row>
    <row r="7904" spans="1:2" x14ac:dyDescent="0.15">
      <c r="A7904" s="1"/>
      <c r="B7904" s="1"/>
    </row>
    <row r="7905" spans="1:2" x14ac:dyDescent="0.15">
      <c r="A7905" s="1"/>
      <c r="B7905" s="1"/>
    </row>
    <row r="7906" spans="1:2" x14ac:dyDescent="0.15">
      <c r="A7906" s="1"/>
      <c r="B7906" s="1"/>
    </row>
    <row r="7907" spans="1:2" x14ac:dyDescent="0.15">
      <c r="A7907" s="1"/>
      <c r="B7907" s="1"/>
    </row>
    <row r="7908" spans="1:2" x14ac:dyDescent="0.15">
      <c r="A7908" s="1"/>
      <c r="B7908" s="1"/>
    </row>
    <row r="7909" spans="1:2" x14ac:dyDescent="0.15">
      <c r="A7909" s="1"/>
      <c r="B7909" s="1"/>
    </row>
    <row r="7910" spans="1:2" x14ac:dyDescent="0.15">
      <c r="A7910" s="1"/>
      <c r="B7910" s="1"/>
    </row>
    <row r="7911" spans="1:2" x14ac:dyDescent="0.15">
      <c r="A7911" s="1"/>
      <c r="B7911" s="1"/>
    </row>
    <row r="7912" spans="1:2" x14ac:dyDescent="0.15">
      <c r="A7912" s="1"/>
      <c r="B7912" s="1"/>
    </row>
    <row r="7913" spans="1:2" x14ac:dyDescent="0.15">
      <c r="A7913" s="1"/>
      <c r="B7913" s="1"/>
    </row>
    <row r="7914" spans="1:2" x14ac:dyDescent="0.15">
      <c r="A7914" s="1"/>
      <c r="B7914" s="1"/>
    </row>
    <row r="7915" spans="1:2" x14ac:dyDescent="0.15">
      <c r="A7915" s="1"/>
      <c r="B7915" s="1"/>
    </row>
    <row r="7916" spans="1:2" x14ac:dyDescent="0.15">
      <c r="A7916" s="1"/>
      <c r="B7916" s="1"/>
    </row>
    <row r="7917" spans="1:2" x14ac:dyDescent="0.15">
      <c r="A7917" s="1"/>
      <c r="B7917" s="1"/>
    </row>
    <row r="7918" spans="1:2" x14ac:dyDescent="0.15">
      <c r="A7918" s="1"/>
      <c r="B7918" s="1"/>
    </row>
    <row r="7919" spans="1:2" x14ac:dyDescent="0.15">
      <c r="A7919" s="1"/>
      <c r="B7919" s="1"/>
    </row>
    <row r="7920" spans="1:2" x14ac:dyDescent="0.15">
      <c r="A7920" s="1"/>
      <c r="B7920" s="1"/>
    </row>
    <row r="7921" spans="1:2" x14ac:dyDescent="0.15">
      <c r="A7921" s="1"/>
      <c r="B7921" s="1"/>
    </row>
    <row r="7922" spans="1:2" x14ac:dyDescent="0.15">
      <c r="A7922" s="1"/>
      <c r="B7922" s="1"/>
    </row>
    <row r="7923" spans="1:2" x14ac:dyDescent="0.15">
      <c r="A7923" s="1"/>
      <c r="B7923" s="1"/>
    </row>
    <row r="7924" spans="1:2" x14ac:dyDescent="0.15">
      <c r="A7924" s="1"/>
      <c r="B7924" s="1"/>
    </row>
    <row r="7925" spans="1:2" x14ac:dyDescent="0.15">
      <c r="A7925" s="1"/>
      <c r="B7925" s="1"/>
    </row>
    <row r="7926" spans="1:2" x14ac:dyDescent="0.15">
      <c r="A7926" s="1"/>
      <c r="B7926" s="1"/>
    </row>
    <row r="7927" spans="1:2" x14ac:dyDescent="0.15">
      <c r="A7927" s="1"/>
      <c r="B7927" s="1"/>
    </row>
    <row r="7928" spans="1:2" x14ac:dyDescent="0.15">
      <c r="A7928" s="1"/>
      <c r="B7928" s="1"/>
    </row>
    <row r="7929" spans="1:2" x14ac:dyDescent="0.15">
      <c r="A7929" s="1"/>
      <c r="B7929" s="1"/>
    </row>
    <row r="7930" spans="1:2" x14ac:dyDescent="0.15">
      <c r="A7930" s="1"/>
      <c r="B7930" s="1"/>
    </row>
    <row r="7931" spans="1:2" x14ac:dyDescent="0.15">
      <c r="A7931" s="1"/>
      <c r="B7931" s="1"/>
    </row>
    <row r="7932" spans="1:2" x14ac:dyDescent="0.15">
      <c r="A7932" s="1"/>
      <c r="B7932" s="1"/>
    </row>
    <row r="7933" spans="1:2" x14ac:dyDescent="0.15">
      <c r="A7933" s="1"/>
      <c r="B7933" s="1"/>
    </row>
    <row r="7934" spans="1:2" x14ac:dyDescent="0.15">
      <c r="A7934" s="1"/>
      <c r="B7934" s="1"/>
    </row>
    <row r="7935" spans="1:2" x14ac:dyDescent="0.15">
      <c r="A7935" s="1"/>
      <c r="B7935" s="1"/>
    </row>
    <row r="7936" spans="1:2" x14ac:dyDescent="0.15">
      <c r="A7936" s="1"/>
      <c r="B7936" s="1"/>
    </row>
    <row r="7937" spans="1:2" x14ac:dyDescent="0.15">
      <c r="A7937" s="1"/>
      <c r="B7937" s="1"/>
    </row>
    <row r="7938" spans="1:2" x14ac:dyDescent="0.15">
      <c r="A7938" s="1"/>
      <c r="B7938" s="1"/>
    </row>
    <row r="7939" spans="1:2" x14ac:dyDescent="0.15">
      <c r="A7939" s="1"/>
      <c r="B7939" s="1"/>
    </row>
    <row r="7940" spans="1:2" x14ac:dyDescent="0.15">
      <c r="A7940" s="1"/>
      <c r="B7940" s="1"/>
    </row>
    <row r="7941" spans="1:2" x14ac:dyDescent="0.15">
      <c r="A7941" s="1"/>
      <c r="B7941" s="1"/>
    </row>
    <row r="7942" spans="1:2" x14ac:dyDescent="0.15">
      <c r="A7942" s="1"/>
      <c r="B7942" s="1"/>
    </row>
    <row r="7943" spans="1:2" x14ac:dyDescent="0.15">
      <c r="A7943" s="1"/>
      <c r="B7943" s="1"/>
    </row>
    <row r="7944" spans="1:2" x14ac:dyDescent="0.15">
      <c r="A7944" s="1"/>
      <c r="B7944" s="1"/>
    </row>
    <row r="7945" spans="1:2" x14ac:dyDescent="0.15">
      <c r="A7945" s="1"/>
      <c r="B7945" s="1"/>
    </row>
    <row r="7946" spans="1:2" x14ac:dyDescent="0.15">
      <c r="A7946" s="1"/>
      <c r="B7946" s="1"/>
    </row>
    <row r="7947" spans="1:2" x14ac:dyDescent="0.15">
      <c r="A7947" s="1"/>
      <c r="B7947" s="1"/>
    </row>
    <row r="7948" spans="1:2" x14ac:dyDescent="0.15">
      <c r="A7948" s="1"/>
      <c r="B7948" s="1"/>
    </row>
    <row r="7949" spans="1:2" x14ac:dyDescent="0.15">
      <c r="A7949" s="1"/>
      <c r="B7949" s="1"/>
    </row>
    <row r="7950" spans="1:2" x14ac:dyDescent="0.15">
      <c r="A7950" s="1"/>
      <c r="B7950" s="1"/>
    </row>
    <row r="7951" spans="1:2" x14ac:dyDescent="0.15">
      <c r="A7951" s="1"/>
      <c r="B7951" s="1"/>
    </row>
    <row r="7952" spans="1:2" x14ac:dyDescent="0.15">
      <c r="A7952" s="1"/>
      <c r="B7952" s="1"/>
    </row>
    <row r="7953" spans="1:2" x14ac:dyDescent="0.15">
      <c r="A7953" s="1"/>
      <c r="B7953" s="1"/>
    </row>
    <row r="7954" spans="1:2" x14ac:dyDescent="0.15">
      <c r="A7954" s="1"/>
      <c r="B7954" s="1"/>
    </row>
    <row r="7955" spans="1:2" x14ac:dyDescent="0.15">
      <c r="A7955" s="1"/>
      <c r="B7955" s="1"/>
    </row>
    <row r="7956" spans="1:2" x14ac:dyDescent="0.15">
      <c r="A7956" s="1"/>
      <c r="B7956" s="1"/>
    </row>
    <row r="7957" spans="1:2" x14ac:dyDescent="0.15">
      <c r="A7957" s="1"/>
      <c r="B7957" s="1"/>
    </row>
    <row r="7958" spans="1:2" x14ac:dyDescent="0.15">
      <c r="A7958" s="1"/>
      <c r="B7958" s="1"/>
    </row>
    <row r="7959" spans="1:2" x14ac:dyDescent="0.15">
      <c r="A7959" s="1"/>
      <c r="B7959" s="1"/>
    </row>
    <row r="7960" spans="1:2" x14ac:dyDescent="0.15">
      <c r="A7960" s="1"/>
      <c r="B7960" s="1"/>
    </row>
    <row r="7961" spans="1:2" x14ac:dyDescent="0.15">
      <c r="A7961" s="1"/>
      <c r="B7961" s="1"/>
    </row>
    <row r="7962" spans="1:2" x14ac:dyDescent="0.15">
      <c r="A7962" s="1"/>
      <c r="B7962" s="1"/>
    </row>
    <row r="7963" spans="1:2" x14ac:dyDescent="0.15">
      <c r="A7963" s="1"/>
      <c r="B7963" s="1"/>
    </row>
    <row r="7964" spans="1:2" x14ac:dyDescent="0.15">
      <c r="A7964" s="1"/>
      <c r="B7964" s="1"/>
    </row>
    <row r="7965" spans="1:2" x14ac:dyDescent="0.15">
      <c r="A7965" s="1"/>
      <c r="B7965" s="1"/>
    </row>
    <row r="7966" spans="1:2" x14ac:dyDescent="0.15">
      <c r="A7966" s="1"/>
      <c r="B7966" s="1"/>
    </row>
    <row r="7967" spans="1:2" x14ac:dyDescent="0.15">
      <c r="A7967" s="1"/>
      <c r="B7967" s="1"/>
    </row>
    <row r="7968" spans="1:2" x14ac:dyDescent="0.15">
      <c r="A7968" s="1"/>
      <c r="B7968" s="1"/>
    </row>
    <row r="7969" spans="1:2" x14ac:dyDescent="0.15">
      <c r="A7969" s="1"/>
      <c r="B7969" s="1"/>
    </row>
    <row r="7970" spans="1:2" x14ac:dyDescent="0.15">
      <c r="A7970" s="1"/>
      <c r="B7970" s="1"/>
    </row>
    <row r="7971" spans="1:2" x14ac:dyDescent="0.15">
      <c r="A7971" s="1"/>
      <c r="B7971" s="1"/>
    </row>
    <row r="7972" spans="1:2" x14ac:dyDescent="0.15">
      <c r="A7972" s="1"/>
      <c r="B7972" s="1"/>
    </row>
    <row r="7973" spans="1:2" x14ac:dyDescent="0.15">
      <c r="A7973" s="1"/>
      <c r="B7973" s="1"/>
    </row>
    <row r="7974" spans="1:2" x14ac:dyDescent="0.15">
      <c r="A7974" s="1"/>
      <c r="B7974" s="1"/>
    </row>
    <row r="7975" spans="1:2" x14ac:dyDescent="0.15">
      <c r="A7975" s="1"/>
      <c r="B7975" s="1"/>
    </row>
    <row r="7976" spans="1:2" x14ac:dyDescent="0.15">
      <c r="A7976" s="1"/>
      <c r="B7976" s="1"/>
    </row>
    <row r="7977" spans="1:2" x14ac:dyDescent="0.15">
      <c r="A7977" s="1"/>
      <c r="B7977" s="1"/>
    </row>
    <row r="7978" spans="1:2" x14ac:dyDescent="0.15">
      <c r="A7978" s="1"/>
      <c r="B7978" s="1"/>
    </row>
    <row r="7979" spans="1:2" x14ac:dyDescent="0.15">
      <c r="A7979" s="1"/>
      <c r="B7979" s="1"/>
    </row>
    <row r="7980" spans="1:2" x14ac:dyDescent="0.15">
      <c r="A7980" s="1"/>
      <c r="B7980" s="1"/>
    </row>
    <row r="7981" spans="1:2" x14ac:dyDescent="0.15">
      <c r="A7981" s="1"/>
      <c r="B7981" s="1"/>
    </row>
    <row r="7982" spans="1:2" x14ac:dyDescent="0.15">
      <c r="A7982" s="1"/>
      <c r="B7982" s="1"/>
    </row>
    <row r="7983" spans="1:2" x14ac:dyDescent="0.15">
      <c r="A7983" s="1"/>
      <c r="B7983" s="1"/>
    </row>
    <row r="7984" spans="1:2" x14ac:dyDescent="0.15">
      <c r="A7984" s="1"/>
      <c r="B7984" s="1"/>
    </row>
    <row r="7985" spans="1:2" x14ac:dyDescent="0.15">
      <c r="A7985" s="1"/>
      <c r="B7985" s="1"/>
    </row>
    <row r="7986" spans="1:2" x14ac:dyDescent="0.15">
      <c r="A7986" s="1"/>
      <c r="B7986" s="1"/>
    </row>
    <row r="7987" spans="1:2" x14ac:dyDescent="0.15">
      <c r="A7987" s="1"/>
      <c r="B7987" s="1"/>
    </row>
    <row r="7988" spans="1:2" x14ac:dyDescent="0.15">
      <c r="A7988" s="1"/>
      <c r="B7988" s="1"/>
    </row>
    <row r="7989" spans="1:2" x14ac:dyDescent="0.15">
      <c r="A7989" s="1"/>
      <c r="B7989" s="1"/>
    </row>
    <row r="7990" spans="1:2" x14ac:dyDescent="0.15">
      <c r="A7990" s="1"/>
      <c r="B7990" s="1"/>
    </row>
    <row r="7991" spans="1:2" x14ac:dyDescent="0.15">
      <c r="A7991" s="1"/>
      <c r="B7991" s="1"/>
    </row>
    <row r="7992" spans="1:2" x14ac:dyDescent="0.15">
      <c r="A7992" s="1"/>
      <c r="B7992" s="1"/>
    </row>
    <row r="7993" spans="1:2" x14ac:dyDescent="0.15">
      <c r="A7993" s="1"/>
      <c r="B7993" s="1"/>
    </row>
    <row r="7994" spans="1:2" x14ac:dyDescent="0.15">
      <c r="A7994" s="1"/>
      <c r="B7994" s="1"/>
    </row>
    <row r="7995" spans="1:2" x14ac:dyDescent="0.15">
      <c r="A7995" s="1"/>
      <c r="B7995" s="1"/>
    </row>
    <row r="7996" spans="1:2" x14ac:dyDescent="0.15">
      <c r="A7996" s="1"/>
      <c r="B7996" s="1"/>
    </row>
    <row r="7997" spans="1:2" x14ac:dyDescent="0.15">
      <c r="A7997" s="1"/>
      <c r="B7997" s="1"/>
    </row>
    <row r="7998" spans="1:2" x14ac:dyDescent="0.15">
      <c r="A7998" s="1"/>
      <c r="B7998" s="1"/>
    </row>
    <row r="7999" spans="1:2" x14ac:dyDescent="0.15">
      <c r="A7999" s="1"/>
      <c r="B7999" s="1"/>
    </row>
    <row r="8000" spans="1:2" x14ac:dyDescent="0.15">
      <c r="A8000" s="1"/>
      <c r="B8000" s="1"/>
    </row>
    <row r="8001" spans="1:2" x14ac:dyDescent="0.15">
      <c r="A8001" s="1"/>
      <c r="B8001" s="1"/>
    </row>
    <row r="8002" spans="1:2" x14ac:dyDescent="0.15">
      <c r="A8002" s="1"/>
      <c r="B8002" s="1"/>
    </row>
    <row r="8003" spans="1:2" x14ac:dyDescent="0.15">
      <c r="A8003" s="1"/>
      <c r="B8003" s="1"/>
    </row>
    <row r="8004" spans="1:2" x14ac:dyDescent="0.15">
      <c r="A8004" s="1"/>
      <c r="B8004" s="1"/>
    </row>
    <row r="8005" spans="1:2" x14ac:dyDescent="0.15">
      <c r="A8005" s="1"/>
      <c r="B8005" s="1"/>
    </row>
    <row r="8006" spans="1:2" x14ac:dyDescent="0.15">
      <c r="A8006" s="1"/>
      <c r="B8006" s="1"/>
    </row>
    <row r="8007" spans="1:2" x14ac:dyDescent="0.15">
      <c r="A8007" s="1"/>
      <c r="B8007" s="1"/>
    </row>
    <row r="8008" spans="1:2" x14ac:dyDescent="0.15">
      <c r="A8008" s="1"/>
      <c r="B8008" s="1"/>
    </row>
    <row r="8009" spans="1:2" x14ac:dyDescent="0.15">
      <c r="A8009" s="1"/>
      <c r="B8009" s="1"/>
    </row>
    <row r="8010" spans="1:2" x14ac:dyDescent="0.15">
      <c r="A8010" s="1"/>
      <c r="B8010" s="1"/>
    </row>
    <row r="8011" spans="1:2" x14ac:dyDescent="0.15">
      <c r="A8011" s="1"/>
      <c r="B8011" s="1"/>
    </row>
    <row r="8012" spans="1:2" x14ac:dyDescent="0.15">
      <c r="A8012" s="1"/>
      <c r="B8012" s="1"/>
    </row>
    <row r="8013" spans="1:2" x14ac:dyDescent="0.15">
      <c r="A8013" s="1"/>
      <c r="B8013" s="1"/>
    </row>
    <row r="8014" spans="1:2" x14ac:dyDescent="0.15">
      <c r="A8014" s="1"/>
      <c r="B8014" s="1"/>
    </row>
    <row r="8015" spans="1:2" x14ac:dyDescent="0.15">
      <c r="A8015" s="1"/>
      <c r="B8015" s="1"/>
    </row>
    <row r="8016" spans="1:2" x14ac:dyDescent="0.15">
      <c r="A8016" s="1"/>
      <c r="B8016" s="1"/>
    </row>
    <row r="8017" spans="1:2" x14ac:dyDescent="0.15">
      <c r="A8017" s="1"/>
      <c r="B8017" s="1"/>
    </row>
    <row r="8018" spans="1:2" x14ac:dyDescent="0.15">
      <c r="A8018" s="1"/>
      <c r="B8018" s="1"/>
    </row>
    <row r="8019" spans="1:2" x14ac:dyDescent="0.15">
      <c r="A8019" s="1"/>
      <c r="B8019" s="1"/>
    </row>
    <row r="8020" spans="1:2" x14ac:dyDescent="0.15">
      <c r="A8020" s="1"/>
      <c r="B8020" s="1"/>
    </row>
    <row r="8021" spans="1:2" x14ac:dyDescent="0.15">
      <c r="A8021" s="1"/>
      <c r="B8021" s="1"/>
    </row>
    <row r="8022" spans="1:2" x14ac:dyDescent="0.15">
      <c r="A8022" s="1"/>
      <c r="B8022" s="1"/>
    </row>
    <row r="8023" spans="1:2" x14ac:dyDescent="0.15">
      <c r="A8023" s="1"/>
      <c r="B8023" s="1"/>
    </row>
    <row r="8024" spans="1:2" x14ac:dyDescent="0.15">
      <c r="A8024" s="1"/>
      <c r="B8024" s="1"/>
    </row>
    <row r="8025" spans="1:2" x14ac:dyDescent="0.15">
      <c r="A8025" s="1"/>
      <c r="B8025" s="1"/>
    </row>
    <row r="8026" spans="1:2" x14ac:dyDescent="0.15">
      <c r="A8026" s="1"/>
      <c r="B8026" s="1"/>
    </row>
    <row r="8027" spans="1:2" x14ac:dyDescent="0.15">
      <c r="A8027" s="1"/>
      <c r="B8027" s="1"/>
    </row>
    <row r="8028" spans="1:2" x14ac:dyDescent="0.15">
      <c r="A8028" s="1"/>
      <c r="B8028" s="1"/>
    </row>
    <row r="8029" spans="1:2" x14ac:dyDescent="0.15">
      <c r="A8029" s="1"/>
      <c r="B8029" s="1"/>
    </row>
    <row r="8030" spans="1:2" x14ac:dyDescent="0.15">
      <c r="A8030" s="1"/>
      <c r="B8030" s="1"/>
    </row>
    <row r="8031" spans="1:2" x14ac:dyDescent="0.15">
      <c r="A8031" s="1"/>
      <c r="B8031" s="1"/>
    </row>
    <row r="8032" spans="1:2" x14ac:dyDescent="0.15">
      <c r="A8032" s="1"/>
      <c r="B8032" s="1"/>
    </row>
    <row r="8033" spans="1:2" x14ac:dyDescent="0.15">
      <c r="A8033" s="1"/>
      <c r="B8033" s="1"/>
    </row>
    <row r="8034" spans="1:2" x14ac:dyDescent="0.15">
      <c r="A8034" s="1"/>
      <c r="B8034" s="1"/>
    </row>
    <row r="8035" spans="1:2" x14ac:dyDescent="0.15">
      <c r="A8035" s="1"/>
      <c r="B8035" s="1"/>
    </row>
    <row r="8036" spans="1:2" x14ac:dyDescent="0.15">
      <c r="A8036" s="1"/>
      <c r="B8036" s="1"/>
    </row>
    <row r="8037" spans="1:2" x14ac:dyDescent="0.15">
      <c r="A8037" s="1"/>
      <c r="B8037" s="1"/>
    </row>
    <row r="8038" spans="1:2" x14ac:dyDescent="0.15">
      <c r="A8038" s="1"/>
      <c r="B8038" s="1"/>
    </row>
    <row r="8039" spans="1:2" x14ac:dyDescent="0.15">
      <c r="A8039" s="1"/>
      <c r="B8039" s="1"/>
    </row>
    <row r="8040" spans="1:2" x14ac:dyDescent="0.15">
      <c r="A8040" s="1"/>
      <c r="B8040" s="1"/>
    </row>
    <row r="8041" spans="1:2" x14ac:dyDescent="0.15">
      <c r="A8041" s="1"/>
      <c r="B8041" s="1"/>
    </row>
    <row r="8042" spans="1:2" x14ac:dyDescent="0.15">
      <c r="A8042" s="1"/>
      <c r="B8042" s="1"/>
    </row>
    <row r="8043" spans="1:2" x14ac:dyDescent="0.15">
      <c r="A8043" s="1"/>
      <c r="B8043" s="1"/>
    </row>
    <row r="8044" spans="1:2" x14ac:dyDescent="0.15">
      <c r="A8044" s="1"/>
      <c r="B8044" s="1"/>
    </row>
    <row r="8045" spans="1:2" x14ac:dyDescent="0.15">
      <c r="A8045" s="1"/>
      <c r="B8045" s="1"/>
    </row>
    <row r="8046" spans="1:2" x14ac:dyDescent="0.15">
      <c r="A8046" s="1"/>
      <c r="B8046" s="1"/>
    </row>
    <row r="8047" spans="1:2" x14ac:dyDescent="0.15">
      <c r="A8047" s="1"/>
      <c r="B8047" s="1"/>
    </row>
    <row r="8048" spans="1:2" x14ac:dyDescent="0.15">
      <c r="A8048" s="1"/>
      <c r="B8048" s="1"/>
    </row>
    <row r="8049" spans="1:2" x14ac:dyDescent="0.15">
      <c r="A8049" s="1"/>
      <c r="B8049" s="1"/>
    </row>
    <row r="8050" spans="1:2" x14ac:dyDescent="0.15">
      <c r="A8050" s="1"/>
      <c r="B8050" s="1"/>
    </row>
    <row r="8051" spans="1:2" x14ac:dyDescent="0.15">
      <c r="A8051" s="1"/>
      <c r="B8051" s="1"/>
    </row>
    <row r="8052" spans="1:2" x14ac:dyDescent="0.15">
      <c r="A8052" s="1"/>
      <c r="B8052" s="1"/>
    </row>
    <row r="8053" spans="1:2" x14ac:dyDescent="0.15">
      <c r="A8053" s="1"/>
      <c r="B8053" s="1"/>
    </row>
    <row r="8054" spans="1:2" x14ac:dyDescent="0.15">
      <c r="A8054" s="1"/>
      <c r="B8054" s="1"/>
    </row>
    <row r="8055" spans="1:2" x14ac:dyDescent="0.15">
      <c r="A8055" s="1"/>
      <c r="B8055" s="1"/>
    </row>
    <row r="8056" spans="1:2" x14ac:dyDescent="0.15">
      <c r="A8056" s="1"/>
      <c r="B8056" s="1"/>
    </row>
    <row r="8057" spans="1:2" x14ac:dyDescent="0.15">
      <c r="A8057" s="1"/>
      <c r="B8057" s="1"/>
    </row>
    <row r="8058" spans="1:2" x14ac:dyDescent="0.15">
      <c r="A8058" s="1"/>
      <c r="B8058" s="1"/>
    </row>
    <row r="8059" spans="1:2" x14ac:dyDescent="0.15">
      <c r="A8059" s="1"/>
      <c r="B8059" s="1"/>
    </row>
    <row r="8060" spans="1:2" x14ac:dyDescent="0.15">
      <c r="A8060" s="1"/>
      <c r="B8060" s="1"/>
    </row>
    <row r="8061" spans="1:2" x14ac:dyDescent="0.15">
      <c r="A8061" s="1"/>
      <c r="B8061" s="1"/>
    </row>
    <row r="8062" spans="1:2" x14ac:dyDescent="0.15">
      <c r="A8062" s="1"/>
      <c r="B8062" s="1"/>
    </row>
    <row r="8063" spans="1:2" x14ac:dyDescent="0.15">
      <c r="A8063" s="1"/>
      <c r="B8063" s="1"/>
    </row>
    <row r="8064" spans="1:2" x14ac:dyDescent="0.15">
      <c r="A8064" s="1"/>
      <c r="B8064" s="1"/>
    </row>
    <row r="8065" spans="1:2" x14ac:dyDescent="0.15">
      <c r="A8065" s="1"/>
      <c r="B8065" s="1"/>
    </row>
    <row r="8066" spans="1:2" x14ac:dyDescent="0.15">
      <c r="A8066" s="1"/>
      <c r="B8066" s="1"/>
    </row>
    <row r="8067" spans="1:2" x14ac:dyDescent="0.15">
      <c r="A8067" s="1"/>
      <c r="B8067" s="1"/>
    </row>
    <row r="8068" spans="1:2" x14ac:dyDescent="0.15">
      <c r="A8068" s="1"/>
      <c r="B8068" s="1"/>
    </row>
    <row r="8069" spans="1:2" x14ac:dyDescent="0.15">
      <c r="A8069" s="1"/>
      <c r="B8069" s="1"/>
    </row>
    <row r="8070" spans="1:2" x14ac:dyDescent="0.15">
      <c r="A8070" s="1"/>
      <c r="B8070" s="1"/>
    </row>
    <row r="8071" spans="1:2" x14ac:dyDescent="0.15">
      <c r="A8071" s="1"/>
      <c r="B8071" s="1"/>
    </row>
    <row r="8072" spans="1:2" x14ac:dyDescent="0.15">
      <c r="A8072" s="1"/>
      <c r="B8072" s="1"/>
    </row>
    <row r="8073" spans="1:2" x14ac:dyDescent="0.15">
      <c r="A8073" s="1"/>
      <c r="B8073" s="1"/>
    </row>
    <row r="8074" spans="1:2" x14ac:dyDescent="0.15">
      <c r="A8074" s="1"/>
      <c r="B8074" s="1"/>
    </row>
    <row r="8075" spans="1:2" x14ac:dyDescent="0.15">
      <c r="A8075" s="1"/>
      <c r="B8075" s="1"/>
    </row>
    <row r="8076" spans="1:2" x14ac:dyDescent="0.15">
      <c r="A8076" s="1"/>
      <c r="B8076" s="1"/>
    </row>
    <row r="8077" spans="1:2" x14ac:dyDescent="0.15">
      <c r="A8077" s="1"/>
      <c r="B8077" s="1"/>
    </row>
    <row r="8078" spans="1:2" x14ac:dyDescent="0.15">
      <c r="A8078" s="1"/>
      <c r="B8078" s="1"/>
    </row>
    <row r="8079" spans="1:2" x14ac:dyDescent="0.15">
      <c r="A8079" s="1"/>
      <c r="B8079" s="1"/>
    </row>
    <row r="8080" spans="1:2" x14ac:dyDescent="0.15">
      <c r="A8080" s="1"/>
      <c r="B8080" s="1"/>
    </row>
    <row r="8081" spans="1:2" x14ac:dyDescent="0.15">
      <c r="A8081" s="1"/>
      <c r="B8081" s="1"/>
    </row>
    <row r="8082" spans="1:2" x14ac:dyDescent="0.15">
      <c r="A8082" s="1"/>
      <c r="B8082" s="1"/>
    </row>
    <row r="8083" spans="1:2" x14ac:dyDescent="0.15">
      <c r="A8083" s="1"/>
      <c r="B8083" s="1"/>
    </row>
    <row r="8084" spans="1:2" x14ac:dyDescent="0.15">
      <c r="A8084" s="1"/>
      <c r="B8084" s="1"/>
    </row>
    <row r="8085" spans="1:2" x14ac:dyDescent="0.15">
      <c r="A8085" s="1"/>
      <c r="B8085" s="1"/>
    </row>
    <row r="8086" spans="1:2" x14ac:dyDescent="0.15">
      <c r="A8086" s="1"/>
      <c r="B8086" s="1"/>
    </row>
    <row r="8087" spans="1:2" x14ac:dyDescent="0.15">
      <c r="A8087" s="1"/>
      <c r="B8087" s="1"/>
    </row>
    <row r="8088" spans="1:2" x14ac:dyDescent="0.15">
      <c r="A8088" s="1"/>
      <c r="B8088" s="1"/>
    </row>
    <row r="8089" spans="1:2" x14ac:dyDescent="0.15">
      <c r="A8089" s="1"/>
      <c r="B8089" s="1"/>
    </row>
    <row r="8090" spans="1:2" x14ac:dyDescent="0.15">
      <c r="A8090" s="1"/>
      <c r="B8090" s="1"/>
    </row>
    <row r="8091" spans="1:2" x14ac:dyDescent="0.15">
      <c r="A8091" s="1"/>
      <c r="B8091" s="1"/>
    </row>
    <row r="8092" spans="1:2" x14ac:dyDescent="0.15">
      <c r="A8092" s="1"/>
      <c r="B8092" s="1"/>
    </row>
    <row r="8093" spans="1:2" x14ac:dyDescent="0.15">
      <c r="A8093" s="1"/>
      <c r="B8093" s="1"/>
    </row>
    <row r="8094" spans="1:2" x14ac:dyDescent="0.15">
      <c r="A8094" s="1"/>
      <c r="B8094" s="1"/>
    </row>
    <row r="8095" spans="1:2" x14ac:dyDescent="0.15">
      <c r="A8095" s="1"/>
      <c r="B8095" s="1"/>
    </row>
    <row r="8096" spans="1:2" x14ac:dyDescent="0.15">
      <c r="A8096" s="1"/>
      <c r="B8096" s="1"/>
    </row>
    <row r="8097" spans="1:2" x14ac:dyDescent="0.15">
      <c r="A8097" s="1"/>
      <c r="B8097" s="1"/>
    </row>
    <row r="8098" spans="1:2" x14ac:dyDescent="0.15">
      <c r="A8098" s="1"/>
      <c r="B8098" s="1"/>
    </row>
    <row r="8099" spans="1:2" x14ac:dyDescent="0.15">
      <c r="A8099" s="1"/>
      <c r="B8099" s="1"/>
    </row>
    <row r="8100" spans="1:2" x14ac:dyDescent="0.15">
      <c r="A8100" s="1"/>
      <c r="B8100" s="1"/>
    </row>
    <row r="8101" spans="1:2" x14ac:dyDescent="0.15">
      <c r="A8101" s="1"/>
      <c r="B8101" s="1"/>
    </row>
    <row r="8102" spans="1:2" x14ac:dyDescent="0.15">
      <c r="A8102" s="1"/>
      <c r="B8102" s="1"/>
    </row>
    <row r="8103" spans="1:2" x14ac:dyDescent="0.15">
      <c r="A8103" s="1"/>
      <c r="B8103" s="1"/>
    </row>
    <row r="8104" spans="1:2" x14ac:dyDescent="0.15">
      <c r="A8104" s="1"/>
      <c r="B8104" s="1"/>
    </row>
    <row r="8105" spans="1:2" x14ac:dyDescent="0.15">
      <c r="A8105" s="1"/>
      <c r="B8105" s="1"/>
    </row>
    <row r="8106" spans="1:2" x14ac:dyDescent="0.15">
      <c r="A8106" s="1"/>
      <c r="B8106" s="1"/>
    </row>
    <row r="8107" spans="1:2" x14ac:dyDescent="0.15">
      <c r="A8107" s="1"/>
      <c r="B8107" s="1"/>
    </row>
    <row r="8108" spans="1:2" x14ac:dyDescent="0.15">
      <c r="A8108" s="1"/>
      <c r="B8108" s="1"/>
    </row>
    <row r="8109" spans="1:2" x14ac:dyDescent="0.15">
      <c r="A8109" s="1"/>
      <c r="B8109" s="1"/>
    </row>
    <row r="8110" spans="1:2" x14ac:dyDescent="0.15">
      <c r="A8110" s="1"/>
      <c r="B8110" s="1"/>
    </row>
    <row r="8111" spans="1:2" x14ac:dyDescent="0.15">
      <c r="A8111" s="1"/>
      <c r="B8111" s="1"/>
    </row>
    <row r="8112" spans="1:2" x14ac:dyDescent="0.15">
      <c r="A8112" s="1"/>
      <c r="B8112" s="1"/>
    </row>
    <row r="8113" spans="1:2" x14ac:dyDescent="0.15">
      <c r="A8113" s="1"/>
      <c r="B8113" s="1"/>
    </row>
    <row r="8114" spans="1:2" x14ac:dyDescent="0.15">
      <c r="A8114" s="1"/>
      <c r="B8114" s="1"/>
    </row>
    <row r="8115" spans="1:2" x14ac:dyDescent="0.15">
      <c r="A8115" s="1"/>
      <c r="B8115" s="1"/>
    </row>
    <row r="8116" spans="1:2" x14ac:dyDescent="0.15">
      <c r="A8116" s="1"/>
      <c r="B8116" s="1"/>
    </row>
    <row r="8117" spans="1:2" x14ac:dyDescent="0.15">
      <c r="A8117" s="1"/>
      <c r="B8117" s="1"/>
    </row>
    <row r="8118" spans="1:2" x14ac:dyDescent="0.15">
      <c r="A8118" s="1"/>
      <c r="B8118" s="1"/>
    </row>
    <row r="8119" spans="1:2" x14ac:dyDescent="0.15">
      <c r="A8119" s="1"/>
      <c r="B8119" s="1"/>
    </row>
    <row r="8120" spans="1:2" x14ac:dyDescent="0.15">
      <c r="A8120" s="1"/>
      <c r="B8120" s="1"/>
    </row>
    <row r="8121" spans="1:2" x14ac:dyDescent="0.15">
      <c r="A8121" s="1"/>
      <c r="B8121" s="1"/>
    </row>
    <row r="8122" spans="1:2" x14ac:dyDescent="0.15">
      <c r="A8122" s="1"/>
      <c r="B8122" s="1"/>
    </row>
    <row r="8123" spans="1:2" x14ac:dyDescent="0.15">
      <c r="A8123" s="1"/>
      <c r="B8123" s="1"/>
    </row>
    <row r="8124" spans="1:2" x14ac:dyDescent="0.15">
      <c r="A8124" s="1"/>
      <c r="B8124" s="1"/>
    </row>
    <row r="8125" spans="1:2" x14ac:dyDescent="0.15">
      <c r="A8125" s="1"/>
      <c r="B8125" s="1"/>
    </row>
    <row r="8126" spans="1:2" x14ac:dyDescent="0.15">
      <c r="A8126" s="1"/>
      <c r="B8126" s="1"/>
    </row>
    <row r="8127" spans="1:2" x14ac:dyDescent="0.15">
      <c r="A8127" s="1"/>
      <c r="B8127" s="1"/>
    </row>
    <row r="8128" spans="1:2" x14ac:dyDescent="0.15">
      <c r="A8128" s="1"/>
      <c r="B8128" s="1"/>
    </row>
    <row r="8129" spans="1:2" x14ac:dyDescent="0.15">
      <c r="A8129" s="1"/>
      <c r="B8129" s="1"/>
    </row>
    <row r="8130" spans="1:2" x14ac:dyDescent="0.15">
      <c r="A8130" s="1"/>
      <c r="B8130" s="1"/>
    </row>
    <row r="8131" spans="1:2" x14ac:dyDescent="0.15">
      <c r="A8131" s="1"/>
      <c r="B8131" s="1"/>
    </row>
    <row r="8132" spans="1:2" x14ac:dyDescent="0.15">
      <c r="A8132" s="1"/>
      <c r="B8132" s="1"/>
    </row>
    <row r="8133" spans="1:2" x14ac:dyDescent="0.15">
      <c r="A8133" s="1"/>
      <c r="B8133" s="1"/>
    </row>
    <row r="8134" spans="1:2" x14ac:dyDescent="0.15">
      <c r="A8134" s="1"/>
      <c r="B8134" s="1"/>
    </row>
    <row r="8135" spans="1:2" x14ac:dyDescent="0.15">
      <c r="A8135" s="1"/>
      <c r="B8135" s="1"/>
    </row>
    <row r="8136" spans="1:2" x14ac:dyDescent="0.15">
      <c r="A8136" s="1"/>
      <c r="B8136" s="1"/>
    </row>
    <row r="8137" spans="1:2" x14ac:dyDescent="0.15">
      <c r="A8137" s="1"/>
      <c r="B8137" s="1"/>
    </row>
    <row r="8138" spans="1:2" x14ac:dyDescent="0.15">
      <c r="A8138" s="1"/>
      <c r="B8138" s="1"/>
    </row>
    <row r="8139" spans="1:2" x14ac:dyDescent="0.15">
      <c r="A8139" s="1"/>
      <c r="B8139" s="1"/>
    </row>
    <row r="8140" spans="1:2" x14ac:dyDescent="0.15">
      <c r="A8140" s="1"/>
      <c r="B8140" s="1"/>
    </row>
    <row r="8141" spans="1:2" x14ac:dyDescent="0.15">
      <c r="A8141" s="1"/>
      <c r="B8141" s="1"/>
    </row>
    <row r="8142" spans="1:2" x14ac:dyDescent="0.15">
      <c r="A8142" s="1"/>
      <c r="B8142" s="1"/>
    </row>
    <row r="8143" spans="1:2" x14ac:dyDescent="0.15">
      <c r="A8143" s="1"/>
      <c r="B8143" s="1"/>
    </row>
    <row r="8144" spans="1:2" x14ac:dyDescent="0.15">
      <c r="A8144" s="1"/>
      <c r="B8144" s="1"/>
    </row>
    <row r="8145" spans="1:2" x14ac:dyDescent="0.15">
      <c r="A8145" s="1"/>
      <c r="B8145" s="1"/>
    </row>
    <row r="8146" spans="1:2" x14ac:dyDescent="0.15">
      <c r="A8146" s="1"/>
      <c r="B8146" s="1"/>
    </row>
    <row r="8147" spans="1:2" x14ac:dyDescent="0.15">
      <c r="A8147" s="1"/>
      <c r="B8147" s="1"/>
    </row>
    <row r="8148" spans="1:2" x14ac:dyDescent="0.15">
      <c r="A8148" s="1"/>
      <c r="B8148" s="1"/>
    </row>
    <row r="8149" spans="1:2" x14ac:dyDescent="0.15">
      <c r="A8149" s="1"/>
      <c r="B8149" s="1"/>
    </row>
    <row r="8150" spans="1:2" x14ac:dyDescent="0.15">
      <c r="A8150" s="1"/>
      <c r="B8150" s="1"/>
    </row>
    <row r="8151" spans="1:2" x14ac:dyDescent="0.15">
      <c r="A8151" s="1"/>
      <c r="B8151" s="1"/>
    </row>
    <row r="8152" spans="1:2" x14ac:dyDescent="0.15">
      <c r="A8152" s="1"/>
      <c r="B8152" s="1"/>
    </row>
    <row r="8153" spans="1:2" x14ac:dyDescent="0.15">
      <c r="A8153" s="1"/>
      <c r="B8153" s="1"/>
    </row>
    <row r="8154" spans="1:2" x14ac:dyDescent="0.15">
      <c r="A8154" s="1"/>
      <c r="B8154" s="1"/>
    </row>
    <row r="8155" spans="1:2" x14ac:dyDescent="0.15">
      <c r="A8155" s="1"/>
      <c r="B8155" s="1"/>
    </row>
    <row r="8156" spans="1:2" x14ac:dyDescent="0.15">
      <c r="A8156" s="1"/>
      <c r="B8156" s="1"/>
    </row>
    <row r="8157" spans="1:2" x14ac:dyDescent="0.15">
      <c r="A8157" s="1"/>
      <c r="B8157" s="1"/>
    </row>
    <row r="8158" spans="1:2" x14ac:dyDescent="0.15">
      <c r="A8158" s="1"/>
      <c r="B8158" s="1"/>
    </row>
    <row r="8159" spans="1:2" x14ac:dyDescent="0.15">
      <c r="A8159" s="1"/>
      <c r="B8159" s="1"/>
    </row>
    <row r="8160" spans="1:2" x14ac:dyDescent="0.15">
      <c r="A8160" s="1"/>
      <c r="B8160" s="1"/>
    </row>
    <row r="8161" spans="1:2" x14ac:dyDescent="0.15">
      <c r="A8161" s="1"/>
      <c r="B8161" s="1"/>
    </row>
    <row r="8162" spans="1:2" x14ac:dyDescent="0.15">
      <c r="A8162" s="1"/>
      <c r="B8162" s="1"/>
    </row>
    <row r="8163" spans="1:2" x14ac:dyDescent="0.15">
      <c r="A8163" s="1"/>
      <c r="B8163" s="1"/>
    </row>
    <row r="8164" spans="1:2" x14ac:dyDescent="0.15">
      <c r="A8164" s="1"/>
      <c r="B8164" s="1"/>
    </row>
    <row r="8165" spans="1:2" x14ac:dyDescent="0.15">
      <c r="A8165" s="1"/>
      <c r="B8165" s="1"/>
    </row>
    <row r="8166" spans="1:2" x14ac:dyDescent="0.15">
      <c r="A8166" s="1"/>
      <c r="B8166" s="1"/>
    </row>
    <row r="8167" spans="1:2" x14ac:dyDescent="0.15">
      <c r="A8167" s="1"/>
      <c r="B8167" s="1"/>
    </row>
    <row r="8168" spans="1:2" x14ac:dyDescent="0.15">
      <c r="A8168" s="1"/>
      <c r="B8168" s="1"/>
    </row>
    <row r="8169" spans="1:2" x14ac:dyDescent="0.15">
      <c r="A8169" s="1"/>
      <c r="B8169" s="1"/>
    </row>
    <row r="8170" spans="1:2" x14ac:dyDescent="0.15">
      <c r="A8170" s="1"/>
      <c r="B8170" s="1"/>
    </row>
    <row r="8171" spans="1:2" x14ac:dyDescent="0.15">
      <c r="A8171" s="1"/>
      <c r="B8171" s="1"/>
    </row>
    <row r="8172" spans="1:2" x14ac:dyDescent="0.15">
      <c r="A8172" s="1"/>
      <c r="B8172" s="1"/>
    </row>
    <row r="8173" spans="1:2" x14ac:dyDescent="0.15">
      <c r="A8173" s="1"/>
      <c r="B8173" s="1"/>
    </row>
    <row r="8174" spans="1:2" x14ac:dyDescent="0.15">
      <c r="A8174" s="1"/>
      <c r="B8174" s="1"/>
    </row>
    <row r="8175" spans="1:2" x14ac:dyDescent="0.15">
      <c r="A8175" s="1"/>
      <c r="B8175" s="1"/>
    </row>
    <row r="8176" spans="1:2" x14ac:dyDescent="0.15">
      <c r="A8176" s="1"/>
      <c r="B8176" s="1"/>
    </row>
    <row r="8177" spans="1:2" x14ac:dyDescent="0.15">
      <c r="A8177" s="1"/>
      <c r="B8177" s="1"/>
    </row>
    <row r="8178" spans="1:2" x14ac:dyDescent="0.15">
      <c r="A8178" s="1"/>
      <c r="B8178" s="1"/>
    </row>
    <row r="8179" spans="1:2" x14ac:dyDescent="0.15">
      <c r="A8179" s="1"/>
      <c r="B8179" s="1"/>
    </row>
    <row r="8180" spans="1:2" x14ac:dyDescent="0.15">
      <c r="A8180" s="1"/>
      <c r="B8180" s="1"/>
    </row>
    <row r="8181" spans="1:2" x14ac:dyDescent="0.15">
      <c r="A8181" s="1"/>
      <c r="B8181" s="1"/>
    </row>
    <row r="8182" spans="1:2" x14ac:dyDescent="0.15">
      <c r="A8182" s="1"/>
      <c r="B8182" s="1"/>
    </row>
    <row r="8183" spans="1:2" x14ac:dyDescent="0.15">
      <c r="A8183" s="1"/>
      <c r="B8183" s="1"/>
    </row>
    <row r="8184" spans="1:2" x14ac:dyDescent="0.15">
      <c r="A8184" s="1"/>
      <c r="B8184" s="1"/>
    </row>
    <row r="8185" spans="1:2" x14ac:dyDescent="0.15">
      <c r="A8185" s="1"/>
      <c r="B8185" s="1"/>
    </row>
    <row r="8186" spans="1:2" x14ac:dyDescent="0.15">
      <c r="A8186" s="1"/>
      <c r="B8186" s="1"/>
    </row>
    <row r="8187" spans="1:2" x14ac:dyDescent="0.15">
      <c r="A8187" s="1"/>
      <c r="B8187" s="1"/>
    </row>
    <row r="8188" spans="1:2" x14ac:dyDescent="0.15">
      <c r="A8188" s="1"/>
      <c r="B8188" s="1"/>
    </row>
    <row r="8189" spans="1:2" x14ac:dyDescent="0.15">
      <c r="A8189" s="1"/>
      <c r="B8189" s="1"/>
    </row>
    <row r="8190" spans="1:2" x14ac:dyDescent="0.15">
      <c r="A8190" s="1"/>
      <c r="B8190" s="1"/>
    </row>
    <row r="8191" spans="1:2" x14ac:dyDescent="0.15">
      <c r="A8191" s="1"/>
      <c r="B8191" s="1"/>
    </row>
    <row r="8192" spans="1:2" x14ac:dyDescent="0.15">
      <c r="A8192" s="1"/>
      <c r="B8192" s="1"/>
    </row>
    <row r="8193" spans="1:2" x14ac:dyDescent="0.15">
      <c r="A8193" s="1"/>
      <c r="B8193" s="1"/>
    </row>
    <row r="8194" spans="1:2" x14ac:dyDescent="0.15">
      <c r="A8194" s="1"/>
      <c r="B8194" s="1"/>
    </row>
    <row r="8195" spans="1:2" x14ac:dyDescent="0.15">
      <c r="A8195" s="1"/>
      <c r="B8195" s="1"/>
    </row>
    <row r="8196" spans="1:2" x14ac:dyDescent="0.15">
      <c r="A8196" s="1"/>
      <c r="B8196" s="1"/>
    </row>
    <row r="8197" spans="1:2" x14ac:dyDescent="0.15">
      <c r="A8197" s="1"/>
      <c r="B8197" s="1"/>
    </row>
    <row r="8198" spans="1:2" x14ac:dyDescent="0.15">
      <c r="A8198" s="1"/>
      <c r="B8198" s="1"/>
    </row>
    <row r="8199" spans="1:2" x14ac:dyDescent="0.15">
      <c r="A8199" s="1"/>
      <c r="B8199" s="1"/>
    </row>
    <row r="8200" spans="1:2" x14ac:dyDescent="0.15">
      <c r="A8200" s="1"/>
      <c r="B8200" s="1"/>
    </row>
    <row r="8201" spans="1:2" x14ac:dyDescent="0.15">
      <c r="A8201" s="1"/>
      <c r="B8201" s="1"/>
    </row>
    <row r="8202" spans="1:2" x14ac:dyDescent="0.15">
      <c r="A8202" s="1"/>
      <c r="B8202" s="1"/>
    </row>
    <row r="8203" spans="1:2" x14ac:dyDescent="0.15">
      <c r="A8203" s="1"/>
      <c r="B8203" s="1"/>
    </row>
    <row r="8204" spans="1:2" x14ac:dyDescent="0.15">
      <c r="A8204" s="1"/>
      <c r="B8204" s="1"/>
    </row>
    <row r="8205" spans="1:2" x14ac:dyDescent="0.15">
      <c r="A8205" s="1"/>
      <c r="B8205" s="1"/>
    </row>
    <row r="8206" spans="1:2" x14ac:dyDescent="0.15">
      <c r="A8206" s="1"/>
      <c r="B8206" s="1"/>
    </row>
    <row r="8207" spans="1:2" x14ac:dyDescent="0.15">
      <c r="A8207" s="1"/>
      <c r="B8207" s="1"/>
    </row>
    <row r="8208" spans="1:2" x14ac:dyDescent="0.15">
      <c r="A8208" s="1"/>
      <c r="B8208" s="1"/>
    </row>
    <row r="8209" spans="1:2" x14ac:dyDescent="0.15">
      <c r="A8209" s="1"/>
      <c r="B8209" s="1"/>
    </row>
    <row r="8210" spans="1:2" x14ac:dyDescent="0.15">
      <c r="A8210" s="1"/>
      <c r="B8210" s="1"/>
    </row>
    <row r="8211" spans="1:2" x14ac:dyDescent="0.15">
      <c r="A8211" s="1"/>
      <c r="B8211" s="1"/>
    </row>
    <row r="8212" spans="1:2" x14ac:dyDescent="0.15">
      <c r="A8212" s="1"/>
      <c r="B8212" s="1"/>
    </row>
    <row r="8213" spans="1:2" x14ac:dyDescent="0.15">
      <c r="A8213" s="1"/>
      <c r="B8213" s="1"/>
    </row>
    <row r="8214" spans="1:2" x14ac:dyDescent="0.15">
      <c r="A8214" s="1"/>
      <c r="B8214" s="1"/>
    </row>
    <row r="8215" spans="1:2" x14ac:dyDescent="0.15">
      <c r="A8215" s="1"/>
      <c r="B8215" s="1"/>
    </row>
    <row r="8216" spans="1:2" x14ac:dyDescent="0.15">
      <c r="A8216" s="1"/>
      <c r="B8216" s="1"/>
    </row>
    <row r="8217" spans="1:2" x14ac:dyDescent="0.15">
      <c r="A8217" s="1"/>
      <c r="B8217" s="1"/>
    </row>
    <row r="8218" spans="1:2" x14ac:dyDescent="0.15">
      <c r="A8218" s="1"/>
      <c r="B8218" s="1"/>
    </row>
    <row r="8219" spans="1:2" x14ac:dyDescent="0.15">
      <c r="A8219" s="1"/>
      <c r="B8219" s="1"/>
    </row>
    <row r="8220" spans="1:2" x14ac:dyDescent="0.15">
      <c r="A8220" s="1"/>
      <c r="B8220" s="1"/>
    </row>
    <row r="8221" spans="1:2" x14ac:dyDescent="0.15">
      <c r="A8221" s="1"/>
      <c r="B8221" s="1"/>
    </row>
    <row r="8222" spans="1:2" x14ac:dyDescent="0.15">
      <c r="A8222" s="1"/>
      <c r="B8222" s="1"/>
    </row>
    <row r="8223" spans="1:2" x14ac:dyDescent="0.15">
      <c r="A8223" s="1"/>
      <c r="B8223" s="1"/>
    </row>
    <row r="8224" spans="1:2" x14ac:dyDescent="0.15">
      <c r="A8224" s="1"/>
      <c r="B8224" s="1"/>
    </row>
    <row r="8225" spans="1:2" x14ac:dyDescent="0.15">
      <c r="A8225" s="1"/>
      <c r="B8225" s="1"/>
    </row>
    <row r="8226" spans="1:2" x14ac:dyDescent="0.15">
      <c r="A8226" s="1"/>
      <c r="B8226" s="1"/>
    </row>
    <row r="8227" spans="1:2" x14ac:dyDescent="0.15">
      <c r="A8227" s="1"/>
      <c r="B8227" s="1"/>
    </row>
    <row r="8228" spans="1:2" x14ac:dyDescent="0.15">
      <c r="A8228" s="1"/>
      <c r="B8228" s="1"/>
    </row>
    <row r="8229" spans="1:2" x14ac:dyDescent="0.15">
      <c r="A8229" s="1"/>
      <c r="B8229" s="1"/>
    </row>
    <row r="8230" spans="1:2" x14ac:dyDescent="0.15">
      <c r="A8230" s="1"/>
      <c r="B8230" s="1"/>
    </row>
    <row r="8231" spans="1:2" x14ac:dyDescent="0.15">
      <c r="A8231" s="1"/>
      <c r="B8231" s="1"/>
    </row>
    <row r="8232" spans="1:2" x14ac:dyDescent="0.15">
      <c r="A8232" s="1"/>
      <c r="B8232" s="1"/>
    </row>
    <row r="8233" spans="1:2" x14ac:dyDescent="0.15">
      <c r="A8233" s="1"/>
      <c r="B8233" s="1"/>
    </row>
    <row r="8234" spans="1:2" x14ac:dyDescent="0.15">
      <c r="A8234" s="1"/>
      <c r="B8234" s="1"/>
    </row>
    <row r="8235" spans="1:2" x14ac:dyDescent="0.15">
      <c r="A8235" s="1"/>
      <c r="B8235" s="1"/>
    </row>
    <row r="8236" spans="1:2" x14ac:dyDescent="0.15">
      <c r="A8236" s="1"/>
      <c r="B8236" s="1"/>
    </row>
    <row r="8237" spans="1:2" x14ac:dyDescent="0.15">
      <c r="A8237" s="1"/>
      <c r="B8237" s="1"/>
    </row>
    <row r="8238" spans="1:2" x14ac:dyDescent="0.15">
      <c r="A8238" s="1"/>
      <c r="B8238" s="1"/>
    </row>
    <row r="8239" spans="1:2" x14ac:dyDescent="0.15">
      <c r="A8239" s="1"/>
      <c r="B8239" s="1"/>
    </row>
    <row r="8240" spans="1:2" x14ac:dyDescent="0.15">
      <c r="A8240" s="1"/>
      <c r="B8240" s="1"/>
    </row>
    <row r="8241" spans="1:2" x14ac:dyDescent="0.15">
      <c r="A8241" s="1"/>
      <c r="B8241" s="1"/>
    </row>
    <row r="8242" spans="1:2" x14ac:dyDescent="0.15">
      <c r="A8242" s="1"/>
      <c r="B8242" s="1"/>
    </row>
    <row r="8243" spans="1:2" x14ac:dyDescent="0.15">
      <c r="A8243" s="1"/>
      <c r="B8243" s="1"/>
    </row>
    <row r="8244" spans="1:2" x14ac:dyDescent="0.15">
      <c r="A8244" s="1"/>
      <c r="B8244" s="1"/>
    </row>
    <row r="8245" spans="1:2" x14ac:dyDescent="0.15">
      <c r="A8245" s="1"/>
      <c r="B8245" s="1"/>
    </row>
    <row r="8246" spans="1:2" x14ac:dyDescent="0.15">
      <c r="A8246" s="1"/>
      <c r="B8246" s="1"/>
    </row>
    <row r="8247" spans="1:2" x14ac:dyDescent="0.15">
      <c r="A8247" s="1"/>
      <c r="B8247" s="1"/>
    </row>
    <row r="8248" spans="1:2" x14ac:dyDescent="0.15">
      <c r="A8248" s="1"/>
      <c r="B8248" s="1"/>
    </row>
    <row r="8249" spans="1:2" x14ac:dyDescent="0.15">
      <c r="A8249" s="1"/>
      <c r="B8249" s="1"/>
    </row>
    <row r="8250" spans="1:2" x14ac:dyDescent="0.15">
      <c r="A8250" s="1"/>
      <c r="B8250" s="1"/>
    </row>
    <row r="8251" spans="1:2" x14ac:dyDescent="0.15">
      <c r="A8251" s="1"/>
      <c r="B8251" s="1"/>
    </row>
    <row r="8252" spans="1:2" x14ac:dyDescent="0.15">
      <c r="A8252" s="1"/>
      <c r="B8252" s="1"/>
    </row>
    <row r="8253" spans="1:2" x14ac:dyDescent="0.15">
      <c r="A8253" s="1"/>
      <c r="B8253" s="1"/>
    </row>
    <row r="8254" spans="1:2" x14ac:dyDescent="0.15">
      <c r="A8254" s="1"/>
      <c r="B8254" s="1"/>
    </row>
    <row r="8255" spans="1:2" x14ac:dyDescent="0.15">
      <c r="A8255" s="1"/>
      <c r="B8255" s="1"/>
    </row>
    <row r="8256" spans="1:2" x14ac:dyDescent="0.15">
      <c r="A8256" s="1"/>
      <c r="B8256" s="1"/>
    </row>
    <row r="8257" spans="1:2" x14ac:dyDescent="0.15">
      <c r="A8257" s="1"/>
      <c r="B8257" s="1"/>
    </row>
    <row r="8258" spans="1:2" x14ac:dyDescent="0.15">
      <c r="A8258" s="1"/>
      <c r="B8258" s="1"/>
    </row>
    <row r="8259" spans="1:2" x14ac:dyDescent="0.15">
      <c r="A8259" s="1"/>
      <c r="B8259" s="1"/>
    </row>
    <row r="8260" spans="1:2" x14ac:dyDescent="0.15">
      <c r="A8260" s="1"/>
      <c r="B8260" s="1"/>
    </row>
    <row r="8261" spans="1:2" x14ac:dyDescent="0.15">
      <c r="A8261" s="1"/>
      <c r="B8261" s="1"/>
    </row>
    <row r="8262" spans="1:2" x14ac:dyDescent="0.15">
      <c r="A8262" s="1"/>
      <c r="B8262" s="1"/>
    </row>
    <row r="8263" spans="1:2" x14ac:dyDescent="0.15">
      <c r="A8263" s="1"/>
      <c r="B8263" s="1"/>
    </row>
    <row r="8264" spans="1:2" x14ac:dyDescent="0.15">
      <c r="A8264" s="1"/>
      <c r="B8264" s="1"/>
    </row>
    <row r="8265" spans="1:2" x14ac:dyDescent="0.15">
      <c r="A8265" s="1"/>
      <c r="B8265" s="1"/>
    </row>
    <row r="8266" spans="1:2" x14ac:dyDescent="0.15">
      <c r="A8266" s="1"/>
      <c r="B8266" s="1"/>
    </row>
    <row r="8267" spans="1:2" x14ac:dyDescent="0.15">
      <c r="A8267" s="1"/>
      <c r="B8267" s="1"/>
    </row>
    <row r="8268" spans="1:2" x14ac:dyDescent="0.15">
      <c r="A8268" s="1"/>
      <c r="B8268" s="1"/>
    </row>
    <row r="8269" spans="1:2" x14ac:dyDescent="0.15">
      <c r="A8269" s="1"/>
      <c r="B8269" s="1"/>
    </row>
    <row r="8270" spans="1:2" x14ac:dyDescent="0.15">
      <c r="A8270" s="1"/>
      <c r="B8270" s="1"/>
    </row>
    <row r="8271" spans="1:2" x14ac:dyDescent="0.15">
      <c r="A8271" s="1"/>
      <c r="B8271" s="1"/>
    </row>
    <row r="8272" spans="1:2" x14ac:dyDescent="0.15">
      <c r="A8272" s="1"/>
      <c r="B8272" s="1"/>
    </row>
    <row r="8273" spans="1:2" x14ac:dyDescent="0.15">
      <c r="A8273" s="1"/>
      <c r="B8273" s="1"/>
    </row>
    <row r="8274" spans="1:2" x14ac:dyDescent="0.15">
      <c r="A8274" s="1"/>
      <c r="B8274" s="1"/>
    </row>
    <row r="8275" spans="1:2" x14ac:dyDescent="0.15">
      <c r="A8275" s="1"/>
      <c r="B8275" s="1"/>
    </row>
    <row r="8276" spans="1:2" x14ac:dyDescent="0.15">
      <c r="A8276" s="1"/>
      <c r="B8276" s="1"/>
    </row>
    <row r="8277" spans="1:2" x14ac:dyDescent="0.15">
      <c r="A8277" s="1"/>
      <c r="B8277" s="1"/>
    </row>
    <row r="8278" spans="1:2" x14ac:dyDescent="0.15">
      <c r="A8278" s="1"/>
      <c r="B8278" s="1"/>
    </row>
    <row r="8279" spans="1:2" x14ac:dyDescent="0.15">
      <c r="A8279" s="1"/>
      <c r="B8279" s="1"/>
    </row>
    <row r="8280" spans="1:2" x14ac:dyDescent="0.15">
      <c r="A8280" s="1"/>
      <c r="B8280" s="1"/>
    </row>
    <row r="8281" spans="1:2" x14ac:dyDescent="0.15">
      <c r="A8281" s="1"/>
      <c r="B8281" s="1"/>
    </row>
    <row r="8282" spans="1:2" x14ac:dyDescent="0.15">
      <c r="A8282" s="1"/>
      <c r="B8282" s="1"/>
    </row>
    <row r="8283" spans="1:2" x14ac:dyDescent="0.15">
      <c r="A8283" s="1"/>
      <c r="B8283" s="1"/>
    </row>
    <row r="8284" spans="1:2" x14ac:dyDescent="0.15">
      <c r="A8284" s="1"/>
      <c r="B8284" s="1"/>
    </row>
    <row r="8285" spans="1:2" x14ac:dyDescent="0.15">
      <c r="A8285" s="1"/>
      <c r="B8285" s="1"/>
    </row>
    <row r="8286" spans="1:2" x14ac:dyDescent="0.15">
      <c r="A8286" s="1"/>
      <c r="B8286" s="1"/>
    </row>
    <row r="8287" spans="1:2" x14ac:dyDescent="0.15">
      <c r="A8287" s="1"/>
      <c r="B8287" s="1"/>
    </row>
    <row r="8288" spans="1:2" x14ac:dyDescent="0.15">
      <c r="A8288" s="1"/>
      <c r="B8288" s="1"/>
    </row>
    <row r="8289" spans="1:2" x14ac:dyDescent="0.15">
      <c r="A8289" s="1"/>
      <c r="B8289" s="1"/>
    </row>
    <row r="8290" spans="1:2" x14ac:dyDescent="0.15">
      <c r="A8290" s="1"/>
      <c r="B8290" s="1"/>
    </row>
    <row r="8291" spans="1:2" x14ac:dyDescent="0.15">
      <c r="A8291" s="1"/>
      <c r="B8291" s="1"/>
    </row>
    <row r="8292" spans="1:2" x14ac:dyDescent="0.15">
      <c r="A8292" s="1"/>
      <c r="B8292" s="1"/>
    </row>
    <row r="8293" spans="1:2" x14ac:dyDescent="0.15">
      <c r="A8293" s="1"/>
      <c r="B8293" s="1"/>
    </row>
    <row r="8294" spans="1:2" x14ac:dyDescent="0.15">
      <c r="A8294" s="1"/>
      <c r="B8294" s="1"/>
    </row>
    <row r="8295" spans="1:2" x14ac:dyDescent="0.15">
      <c r="A8295" s="1"/>
      <c r="B8295" s="1"/>
    </row>
    <row r="8296" spans="1:2" x14ac:dyDescent="0.15">
      <c r="A8296" s="1"/>
      <c r="B8296" s="1"/>
    </row>
    <row r="8297" spans="1:2" x14ac:dyDescent="0.15">
      <c r="A8297" s="1"/>
      <c r="B8297" s="1"/>
    </row>
    <row r="8298" spans="1:2" x14ac:dyDescent="0.15">
      <c r="A8298" s="1"/>
      <c r="B8298" s="1"/>
    </row>
    <row r="8299" spans="1:2" x14ac:dyDescent="0.15">
      <c r="A8299" s="1"/>
      <c r="B8299" s="1"/>
    </row>
    <row r="8300" spans="1:2" x14ac:dyDescent="0.15">
      <c r="A8300" s="1"/>
      <c r="B8300" s="1"/>
    </row>
    <row r="8301" spans="1:2" x14ac:dyDescent="0.15">
      <c r="A8301" s="1"/>
      <c r="B8301" s="1"/>
    </row>
    <row r="8302" spans="1:2" x14ac:dyDescent="0.15">
      <c r="A8302" s="1"/>
      <c r="B8302" s="1"/>
    </row>
    <row r="8303" spans="1:2" x14ac:dyDescent="0.15">
      <c r="A8303" s="1"/>
      <c r="B8303" s="1"/>
    </row>
    <row r="8304" spans="1:2" x14ac:dyDescent="0.15">
      <c r="A8304" s="1"/>
      <c r="B8304" s="1"/>
    </row>
    <row r="8305" spans="1:2" x14ac:dyDescent="0.15">
      <c r="A8305" s="1"/>
      <c r="B8305" s="1"/>
    </row>
    <row r="8306" spans="1:2" x14ac:dyDescent="0.15">
      <c r="A8306" s="1"/>
      <c r="B8306" s="1"/>
    </row>
    <row r="8307" spans="1:2" x14ac:dyDescent="0.15">
      <c r="A8307" s="1"/>
      <c r="B8307" s="1"/>
    </row>
    <row r="8308" spans="1:2" x14ac:dyDescent="0.15">
      <c r="A8308" s="1"/>
      <c r="B8308" s="1"/>
    </row>
    <row r="8309" spans="1:2" x14ac:dyDescent="0.15">
      <c r="A8309" s="1"/>
      <c r="B8309" s="1"/>
    </row>
    <row r="8310" spans="1:2" x14ac:dyDescent="0.15">
      <c r="A8310" s="1"/>
      <c r="B8310" s="1"/>
    </row>
    <row r="8311" spans="1:2" x14ac:dyDescent="0.15">
      <c r="A8311" s="1"/>
      <c r="B8311" s="1"/>
    </row>
    <row r="8312" spans="1:2" x14ac:dyDescent="0.15">
      <c r="A8312" s="1"/>
      <c r="B8312" s="1"/>
    </row>
    <row r="8313" spans="1:2" x14ac:dyDescent="0.15">
      <c r="A8313" s="1"/>
      <c r="B8313" s="1"/>
    </row>
    <row r="8314" spans="1:2" x14ac:dyDescent="0.15">
      <c r="A8314" s="1"/>
      <c r="B8314" s="1"/>
    </row>
    <row r="8315" spans="1:2" x14ac:dyDescent="0.15">
      <c r="A8315" s="1"/>
      <c r="B8315" s="1"/>
    </row>
    <row r="8316" spans="1:2" x14ac:dyDescent="0.15">
      <c r="A8316" s="1"/>
      <c r="B8316" s="1"/>
    </row>
    <row r="8317" spans="1:2" x14ac:dyDescent="0.15">
      <c r="A8317" s="1"/>
      <c r="B8317" s="1"/>
    </row>
    <row r="8318" spans="1:2" x14ac:dyDescent="0.15">
      <c r="A8318" s="1"/>
      <c r="B8318" s="1"/>
    </row>
    <row r="8319" spans="1:2" x14ac:dyDescent="0.15">
      <c r="A8319" s="1"/>
      <c r="B8319" s="1"/>
    </row>
    <row r="8320" spans="1:2" x14ac:dyDescent="0.15">
      <c r="A8320" s="1"/>
      <c r="B8320" s="1"/>
    </row>
    <row r="8321" spans="1:2" x14ac:dyDescent="0.15">
      <c r="A8321" s="1"/>
      <c r="B8321" s="1"/>
    </row>
    <row r="8322" spans="1:2" x14ac:dyDescent="0.15">
      <c r="A8322" s="1"/>
      <c r="B8322" s="1"/>
    </row>
    <row r="8323" spans="1:2" x14ac:dyDescent="0.15">
      <c r="A8323" s="1"/>
      <c r="B8323" s="1"/>
    </row>
    <row r="8324" spans="1:2" x14ac:dyDescent="0.15">
      <c r="A8324" s="1"/>
      <c r="B8324" s="1"/>
    </row>
    <row r="8325" spans="1:2" x14ac:dyDescent="0.15">
      <c r="A8325" s="1"/>
      <c r="B8325" s="1"/>
    </row>
    <row r="8326" spans="1:2" x14ac:dyDescent="0.15">
      <c r="A8326" s="1"/>
      <c r="B8326" s="1"/>
    </row>
    <row r="8327" spans="1:2" x14ac:dyDescent="0.15">
      <c r="A8327" s="1"/>
      <c r="B8327" s="1"/>
    </row>
    <row r="8328" spans="1:2" x14ac:dyDescent="0.15">
      <c r="A8328" s="1"/>
      <c r="B8328" s="1"/>
    </row>
    <row r="8329" spans="1:2" x14ac:dyDescent="0.15">
      <c r="A8329" s="1"/>
      <c r="B8329" s="1"/>
    </row>
    <row r="8330" spans="1:2" x14ac:dyDescent="0.15">
      <c r="A8330" s="1"/>
      <c r="B8330" s="1"/>
    </row>
    <row r="8331" spans="1:2" x14ac:dyDescent="0.15">
      <c r="A8331" s="1"/>
      <c r="B8331" s="1"/>
    </row>
    <row r="8332" spans="1:2" x14ac:dyDescent="0.15">
      <c r="A8332" s="1"/>
      <c r="B8332" s="1"/>
    </row>
    <row r="8333" spans="1:2" x14ac:dyDescent="0.15">
      <c r="A8333" s="1"/>
      <c r="B8333" s="1"/>
    </row>
    <row r="8334" spans="1:2" x14ac:dyDescent="0.15">
      <c r="A8334" s="1"/>
      <c r="B8334" s="1"/>
    </row>
    <row r="8335" spans="1:2" x14ac:dyDescent="0.15">
      <c r="A8335" s="1"/>
      <c r="B8335" s="1"/>
    </row>
    <row r="8336" spans="1:2" x14ac:dyDescent="0.15">
      <c r="A8336" s="1"/>
      <c r="B8336" s="1"/>
    </row>
    <row r="8337" spans="1:2" x14ac:dyDescent="0.15">
      <c r="A8337" s="1"/>
      <c r="B8337" s="1"/>
    </row>
    <row r="8338" spans="1:2" x14ac:dyDescent="0.15">
      <c r="A8338" s="1"/>
      <c r="B8338" s="1"/>
    </row>
    <row r="8339" spans="1:2" x14ac:dyDescent="0.15">
      <c r="A8339" s="1"/>
      <c r="B8339" s="1"/>
    </row>
    <row r="8340" spans="1:2" x14ac:dyDescent="0.15">
      <c r="A8340" s="1"/>
      <c r="B8340" s="1"/>
    </row>
    <row r="8341" spans="1:2" x14ac:dyDescent="0.15">
      <c r="A8341" s="1"/>
      <c r="B8341" s="1"/>
    </row>
    <row r="8342" spans="1:2" x14ac:dyDescent="0.15">
      <c r="A8342" s="1"/>
      <c r="B8342" s="1"/>
    </row>
    <row r="8343" spans="1:2" x14ac:dyDescent="0.15">
      <c r="A8343" s="1"/>
      <c r="B8343" s="1"/>
    </row>
    <row r="8344" spans="1:2" x14ac:dyDescent="0.15">
      <c r="A8344" s="1"/>
      <c r="B8344" s="1"/>
    </row>
    <row r="8345" spans="1:2" x14ac:dyDescent="0.15">
      <c r="A8345" s="1"/>
      <c r="B8345" s="1"/>
    </row>
    <row r="8346" spans="1:2" x14ac:dyDescent="0.15">
      <c r="A8346" s="1"/>
      <c r="B8346" s="1"/>
    </row>
    <row r="8347" spans="1:2" x14ac:dyDescent="0.15">
      <c r="A8347" s="1"/>
      <c r="B8347" s="1"/>
    </row>
    <row r="8348" spans="1:2" x14ac:dyDescent="0.15">
      <c r="A8348" s="1"/>
      <c r="B8348" s="1"/>
    </row>
    <row r="8349" spans="1:2" x14ac:dyDescent="0.15">
      <c r="A8349" s="1"/>
      <c r="B8349" s="1"/>
    </row>
    <row r="8350" spans="1:2" x14ac:dyDescent="0.15">
      <c r="A8350" s="1"/>
      <c r="B8350" s="1"/>
    </row>
    <row r="8351" spans="1:2" x14ac:dyDescent="0.15">
      <c r="A8351" s="1"/>
      <c r="B8351" s="1"/>
    </row>
    <row r="8352" spans="1:2" x14ac:dyDescent="0.15">
      <c r="A8352" s="1"/>
      <c r="B8352" s="1"/>
    </row>
    <row r="8353" spans="1:2" x14ac:dyDescent="0.15">
      <c r="A8353" s="1"/>
      <c r="B8353" s="1"/>
    </row>
    <row r="8354" spans="1:2" x14ac:dyDescent="0.15">
      <c r="A8354" s="1"/>
      <c r="B8354" s="1"/>
    </row>
    <row r="8355" spans="1:2" x14ac:dyDescent="0.15">
      <c r="A8355" s="1"/>
      <c r="B8355" s="1"/>
    </row>
    <row r="8356" spans="1:2" x14ac:dyDescent="0.15">
      <c r="A8356" s="1"/>
      <c r="B8356" s="1"/>
    </row>
    <row r="8357" spans="1:2" x14ac:dyDescent="0.15">
      <c r="A8357" s="1"/>
      <c r="B8357" s="1"/>
    </row>
    <row r="8358" spans="1:2" x14ac:dyDescent="0.15">
      <c r="A8358" s="1"/>
      <c r="B8358" s="1"/>
    </row>
    <row r="8359" spans="1:2" x14ac:dyDescent="0.15">
      <c r="A8359" s="1"/>
      <c r="B8359" s="1"/>
    </row>
    <row r="8360" spans="1:2" x14ac:dyDescent="0.15">
      <c r="A8360" s="1"/>
      <c r="B8360" s="1"/>
    </row>
    <row r="8361" spans="1:2" x14ac:dyDescent="0.15">
      <c r="A8361" s="1"/>
      <c r="B8361" s="1"/>
    </row>
    <row r="8362" spans="1:2" x14ac:dyDescent="0.15">
      <c r="A8362" s="1"/>
      <c r="B8362" s="1"/>
    </row>
    <row r="8363" spans="1:2" x14ac:dyDescent="0.15">
      <c r="A8363" s="1"/>
      <c r="B8363" s="1"/>
    </row>
    <row r="8364" spans="1:2" x14ac:dyDescent="0.15">
      <c r="A8364" s="1"/>
      <c r="B8364" s="1"/>
    </row>
    <row r="8365" spans="1:2" x14ac:dyDescent="0.15">
      <c r="A8365" s="1"/>
      <c r="B8365" s="1"/>
    </row>
    <row r="8366" spans="1:2" x14ac:dyDescent="0.15">
      <c r="A8366" s="1"/>
      <c r="B8366" s="1"/>
    </row>
    <row r="8367" spans="1:2" x14ac:dyDescent="0.15">
      <c r="A8367" s="1"/>
      <c r="B8367" s="1"/>
    </row>
    <row r="8368" spans="1:2" x14ac:dyDescent="0.15">
      <c r="A8368" s="1"/>
      <c r="B8368" s="1"/>
    </row>
    <row r="8369" spans="1:2" x14ac:dyDescent="0.15">
      <c r="A8369" s="1"/>
      <c r="B8369" s="1"/>
    </row>
    <row r="8370" spans="1:2" x14ac:dyDescent="0.15">
      <c r="A8370" s="1"/>
      <c r="B8370" s="1"/>
    </row>
    <row r="8371" spans="1:2" x14ac:dyDescent="0.15">
      <c r="A8371" s="1"/>
      <c r="B8371" s="1"/>
    </row>
    <row r="8372" spans="1:2" x14ac:dyDescent="0.15">
      <c r="A8372" s="1"/>
      <c r="B8372" s="1"/>
    </row>
    <row r="8373" spans="1:2" x14ac:dyDescent="0.15">
      <c r="A8373" s="1"/>
      <c r="B8373" s="1"/>
    </row>
    <row r="8374" spans="1:2" x14ac:dyDescent="0.15">
      <c r="A8374" s="1"/>
      <c r="B8374" s="1"/>
    </row>
    <row r="8375" spans="1:2" x14ac:dyDescent="0.15">
      <c r="A8375" s="1"/>
      <c r="B8375" s="1"/>
    </row>
    <row r="8376" spans="1:2" x14ac:dyDescent="0.15">
      <c r="A8376" s="1"/>
      <c r="B8376" s="1"/>
    </row>
    <row r="8377" spans="1:2" x14ac:dyDescent="0.15">
      <c r="A8377" s="1"/>
      <c r="B8377" s="1"/>
    </row>
    <row r="8378" spans="1:2" x14ac:dyDescent="0.15">
      <c r="A8378" s="1"/>
      <c r="B8378" s="1"/>
    </row>
    <row r="8379" spans="1:2" x14ac:dyDescent="0.15">
      <c r="A8379" s="1"/>
      <c r="B8379" s="1"/>
    </row>
    <row r="8380" spans="1:2" x14ac:dyDescent="0.15">
      <c r="A8380" s="1"/>
      <c r="B8380" s="1"/>
    </row>
    <row r="8381" spans="1:2" x14ac:dyDescent="0.15">
      <c r="A8381" s="1"/>
      <c r="B8381" s="1"/>
    </row>
    <row r="8382" spans="1:2" x14ac:dyDescent="0.15">
      <c r="A8382" s="1"/>
      <c r="B8382" s="1"/>
    </row>
    <row r="8383" spans="1:2" x14ac:dyDescent="0.15">
      <c r="A8383" s="1"/>
      <c r="B8383" s="1"/>
    </row>
    <row r="8384" spans="1:2" x14ac:dyDescent="0.15">
      <c r="A8384" s="1"/>
      <c r="B8384" s="1"/>
    </row>
    <row r="8385" spans="1:2" x14ac:dyDescent="0.15">
      <c r="A8385" s="1"/>
      <c r="B8385" s="1"/>
    </row>
    <row r="8386" spans="1:2" x14ac:dyDescent="0.15">
      <c r="A8386" s="1"/>
      <c r="B8386" s="1"/>
    </row>
    <row r="8387" spans="1:2" x14ac:dyDescent="0.15">
      <c r="A8387" s="1"/>
      <c r="B8387" s="1"/>
    </row>
    <row r="8388" spans="1:2" x14ac:dyDescent="0.15">
      <c r="A8388" s="1"/>
      <c r="B8388" s="1"/>
    </row>
    <row r="8389" spans="1:2" x14ac:dyDescent="0.15">
      <c r="A8389" s="1"/>
      <c r="B8389" s="1"/>
    </row>
    <row r="8390" spans="1:2" x14ac:dyDescent="0.15">
      <c r="A8390" s="1"/>
      <c r="B8390" s="1"/>
    </row>
    <row r="8391" spans="1:2" x14ac:dyDescent="0.15">
      <c r="A8391" s="1"/>
      <c r="B8391" s="1"/>
    </row>
    <row r="8392" spans="1:2" x14ac:dyDescent="0.15">
      <c r="A8392" s="1"/>
      <c r="B8392" s="1"/>
    </row>
    <row r="8393" spans="1:2" x14ac:dyDescent="0.15">
      <c r="A8393" s="1"/>
      <c r="B8393" s="1"/>
    </row>
    <row r="8394" spans="1:2" x14ac:dyDescent="0.15">
      <c r="A8394" s="1"/>
      <c r="B8394" s="1"/>
    </row>
    <row r="8395" spans="1:2" x14ac:dyDescent="0.15">
      <c r="A8395" s="1"/>
      <c r="B8395" s="1"/>
    </row>
    <row r="8396" spans="1:2" x14ac:dyDescent="0.15">
      <c r="A8396" s="1"/>
      <c r="B8396" s="1"/>
    </row>
    <row r="8397" spans="1:2" x14ac:dyDescent="0.15">
      <c r="A8397" s="1"/>
      <c r="B8397" s="1"/>
    </row>
    <row r="8398" spans="1:2" x14ac:dyDescent="0.15">
      <c r="A8398" s="1"/>
      <c r="B8398" s="1"/>
    </row>
    <row r="8399" spans="1:2" x14ac:dyDescent="0.15">
      <c r="A8399" s="1"/>
      <c r="B8399" s="1"/>
    </row>
    <row r="8400" spans="1:2" x14ac:dyDescent="0.15">
      <c r="A8400" s="1"/>
      <c r="B8400" s="1"/>
    </row>
    <row r="8401" spans="1:2" x14ac:dyDescent="0.15">
      <c r="A8401" s="1"/>
      <c r="B8401" s="1"/>
    </row>
    <row r="8402" spans="1:2" x14ac:dyDescent="0.15">
      <c r="A8402" s="1"/>
      <c r="B8402" s="1"/>
    </row>
    <row r="8403" spans="1:2" x14ac:dyDescent="0.15">
      <c r="A8403" s="1"/>
      <c r="B8403" s="1"/>
    </row>
    <row r="8404" spans="1:2" x14ac:dyDescent="0.15">
      <c r="A8404" s="1"/>
      <c r="B8404" s="1"/>
    </row>
    <row r="8405" spans="1:2" x14ac:dyDescent="0.15">
      <c r="A8405" s="1"/>
      <c r="B8405" s="1"/>
    </row>
    <row r="8406" spans="1:2" x14ac:dyDescent="0.15">
      <c r="A8406" s="1"/>
      <c r="B8406" s="1"/>
    </row>
    <row r="8407" spans="1:2" x14ac:dyDescent="0.15">
      <c r="A8407" s="1"/>
      <c r="B8407" s="1"/>
    </row>
    <row r="8408" spans="1:2" x14ac:dyDescent="0.15">
      <c r="A8408" s="1"/>
      <c r="B8408" s="1"/>
    </row>
    <row r="8409" spans="1:2" x14ac:dyDescent="0.15">
      <c r="A8409" s="1"/>
      <c r="B8409" s="1"/>
    </row>
    <row r="8410" spans="1:2" x14ac:dyDescent="0.15">
      <c r="A8410" s="1"/>
      <c r="B8410" s="1"/>
    </row>
    <row r="8411" spans="1:2" x14ac:dyDescent="0.15">
      <c r="A8411" s="1"/>
      <c r="B8411" s="1"/>
    </row>
    <row r="8412" spans="1:2" x14ac:dyDescent="0.15">
      <c r="A8412" s="1"/>
      <c r="B8412" s="1"/>
    </row>
    <row r="8413" spans="1:2" x14ac:dyDescent="0.15">
      <c r="A8413" s="1"/>
      <c r="B8413" s="1"/>
    </row>
    <row r="8414" spans="1:2" x14ac:dyDescent="0.15">
      <c r="A8414" s="1"/>
      <c r="B8414" s="1"/>
    </row>
    <row r="8415" spans="1:2" x14ac:dyDescent="0.15">
      <c r="A8415" s="1"/>
      <c r="B8415" s="1"/>
    </row>
    <row r="8416" spans="1:2" x14ac:dyDescent="0.15">
      <c r="A8416" s="1"/>
      <c r="B8416" s="1"/>
    </row>
    <row r="8417" spans="1:2" x14ac:dyDescent="0.15">
      <c r="A8417" s="1"/>
      <c r="B8417" s="1"/>
    </row>
    <row r="8418" spans="1:2" x14ac:dyDescent="0.15">
      <c r="A8418" s="1"/>
      <c r="B8418" s="1"/>
    </row>
    <row r="8419" spans="1:2" x14ac:dyDescent="0.15">
      <c r="A8419" s="1"/>
      <c r="B8419" s="1"/>
    </row>
    <row r="8420" spans="1:2" x14ac:dyDescent="0.15">
      <c r="A8420" s="1"/>
      <c r="B8420" s="1"/>
    </row>
    <row r="8421" spans="1:2" x14ac:dyDescent="0.15">
      <c r="A8421" s="1"/>
      <c r="B8421" s="1"/>
    </row>
    <row r="8422" spans="1:2" x14ac:dyDescent="0.15">
      <c r="A8422" s="1"/>
      <c r="B8422" s="1"/>
    </row>
    <row r="8423" spans="1:2" x14ac:dyDescent="0.15">
      <c r="A8423" s="1"/>
      <c r="B8423" s="1"/>
    </row>
    <row r="8424" spans="1:2" x14ac:dyDescent="0.15">
      <c r="A8424" s="1"/>
      <c r="B8424" s="1"/>
    </row>
    <row r="8425" spans="1:2" x14ac:dyDescent="0.15">
      <c r="A8425" s="1"/>
      <c r="B8425" s="1"/>
    </row>
    <row r="8426" spans="1:2" x14ac:dyDescent="0.15">
      <c r="A8426" s="1"/>
      <c r="B8426" s="1"/>
    </row>
    <row r="8427" spans="1:2" x14ac:dyDescent="0.15">
      <c r="A8427" s="1"/>
      <c r="B8427" s="1"/>
    </row>
    <row r="8428" spans="1:2" x14ac:dyDescent="0.15">
      <c r="A8428" s="1"/>
      <c r="B8428" s="1"/>
    </row>
    <row r="8429" spans="1:2" x14ac:dyDescent="0.15">
      <c r="A8429" s="1"/>
      <c r="B8429" s="1"/>
    </row>
    <row r="8430" spans="1:2" x14ac:dyDescent="0.15">
      <c r="A8430" s="1"/>
      <c r="B8430" s="1"/>
    </row>
    <row r="8431" spans="1:2" x14ac:dyDescent="0.15">
      <c r="A8431" s="1"/>
      <c r="B8431" s="1"/>
    </row>
    <row r="8432" spans="1:2" x14ac:dyDescent="0.15">
      <c r="A8432" s="1"/>
      <c r="B8432" s="1"/>
    </row>
    <row r="8433" spans="1:2" x14ac:dyDescent="0.15">
      <c r="A8433" s="1"/>
      <c r="B8433" s="1"/>
    </row>
    <row r="8434" spans="1:2" x14ac:dyDescent="0.15">
      <c r="A8434" s="1"/>
      <c r="B8434" s="1"/>
    </row>
    <row r="8435" spans="1:2" x14ac:dyDescent="0.15">
      <c r="A8435" s="1"/>
      <c r="B8435" s="1"/>
    </row>
    <row r="8436" spans="1:2" x14ac:dyDescent="0.15">
      <c r="A8436" s="1"/>
      <c r="B8436" s="1"/>
    </row>
    <row r="8437" spans="1:2" x14ac:dyDescent="0.15">
      <c r="A8437" s="1"/>
      <c r="B8437" s="1"/>
    </row>
    <row r="8438" spans="1:2" x14ac:dyDescent="0.15">
      <c r="A8438" s="1"/>
      <c r="B8438" s="1"/>
    </row>
    <row r="8439" spans="1:2" x14ac:dyDescent="0.15">
      <c r="A8439" s="1"/>
      <c r="B8439" s="1"/>
    </row>
    <row r="8440" spans="1:2" x14ac:dyDescent="0.15">
      <c r="A8440" s="1"/>
      <c r="B8440" s="1"/>
    </row>
    <row r="8441" spans="1:2" x14ac:dyDescent="0.15">
      <c r="A8441" s="1"/>
      <c r="B8441" s="1"/>
    </row>
    <row r="8442" spans="1:2" x14ac:dyDescent="0.15">
      <c r="A8442" s="1"/>
      <c r="B8442" s="1"/>
    </row>
    <row r="8443" spans="1:2" x14ac:dyDescent="0.15">
      <c r="A8443" s="1"/>
      <c r="B8443" s="1"/>
    </row>
    <row r="8444" spans="1:2" x14ac:dyDescent="0.15">
      <c r="A8444" s="1"/>
      <c r="B8444" s="1"/>
    </row>
    <row r="8445" spans="1:2" x14ac:dyDescent="0.15">
      <c r="A8445" s="1"/>
      <c r="B8445" s="1"/>
    </row>
    <row r="8446" spans="1:2" x14ac:dyDescent="0.15">
      <c r="A8446" s="1"/>
      <c r="B8446" s="1"/>
    </row>
    <row r="8447" spans="1:2" x14ac:dyDescent="0.15">
      <c r="A8447" s="1"/>
      <c r="B8447" s="1"/>
    </row>
    <row r="8448" spans="1:2" x14ac:dyDescent="0.15">
      <c r="A8448" s="1"/>
      <c r="B8448" s="1"/>
    </row>
    <row r="8449" spans="1:2" x14ac:dyDescent="0.15">
      <c r="A8449" s="1"/>
      <c r="B8449" s="1"/>
    </row>
    <row r="8450" spans="1:2" x14ac:dyDescent="0.15">
      <c r="A8450" s="1"/>
      <c r="B8450" s="1"/>
    </row>
    <row r="8451" spans="1:2" x14ac:dyDescent="0.15">
      <c r="A8451" s="1"/>
      <c r="B8451" s="1"/>
    </row>
    <row r="8452" spans="1:2" x14ac:dyDescent="0.15">
      <c r="A8452" s="1"/>
      <c r="B8452" s="1"/>
    </row>
    <row r="8453" spans="1:2" x14ac:dyDescent="0.15">
      <c r="A8453" s="1"/>
      <c r="B8453" s="1"/>
    </row>
    <row r="8454" spans="1:2" x14ac:dyDescent="0.15">
      <c r="A8454" s="1"/>
      <c r="B8454" s="1"/>
    </row>
    <row r="8455" spans="1:2" x14ac:dyDescent="0.15">
      <c r="A8455" s="1"/>
      <c r="B8455" s="1"/>
    </row>
    <row r="8456" spans="1:2" x14ac:dyDescent="0.15">
      <c r="A8456" s="1"/>
      <c r="B8456" s="1"/>
    </row>
    <row r="8457" spans="1:2" x14ac:dyDescent="0.15">
      <c r="A8457" s="1"/>
      <c r="B8457" s="1"/>
    </row>
    <row r="8458" spans="1:2" x14ac:dyDescent="0.15">
      <c r="A8458" s="1"/>
      <c r="B8458" s="1"/>
    </row>
    <row r="8459" spans="1:2" x14ac:dyDescent="0.15">
      <c r="A8459" s="1"/>
      <c r="B8459" s="1"/>
    </row>
    <row r="8460" spans="1:2" x14ac:dyDescent="0.15">
      <c r="A8460" s="1"/>
      <c r="B8460" s="1"/>
    </row>
    <row r="8461" spans="1:2" x14ac:dyDescent="0.15">
      <c r="A8461" s="1"/>
      <c r="B8461" s="1"/>
    </row>
    <row r="8462" spans="1:2" x14ac:dyDescent="0.15">
      <c r="A8462" s="1"/>
      <c r="B8462" s="1"/>
    </row>
    <row r="8463" spans="1:2" x14ac:dyDescent="0.15">
      <c r="A8463" s="1"/>
      <c r="B8463" s="1"/>
    </row>
    <row r="8464" spans="1:2" x14ac:dyDescent="0.15">
      <c r="A8464" s="1"/>
      <c r="B8464" s="1"/>
    </row>
    <row r="8465" spans="1:2" x14ac:dyDescent="0.15">
      <c r="A8465" s="1"/>
      <c r="B8465" s="1"/>
    </row>
    <row r="8466" spans="1:2" x14ac:dyDescent="0.15">
      <c r="A8466" s="1"/>
      <c r="B8466" s="1"/>
    </row>
    <row r="8467" spans="1:2" x14ac:dyDescent="0.15">
      <c r="A8467" s="1"/>
      <c r="B8467" s="1"/>
    </row>
    <row r="8468" spans="1:2" x14ac:dyDescent="0.15">
      <c r="A8468" s="1"/>
      <c r="B8468" s="1"/>
    </row>
    <row r="8469" spans="1:2" x14ac:dyDescent="0.15">
      <c r="A8469" s="1"/>
      <c r="B8469" s="1"/>
    </row>
    <row r="8470" spans="1:2" x14ac:dyDescent="0.15">
      <c r="A8470" s="1"/>
      <c r="B8470" s="1"/>
    </row>
    <row r="8471" spans="1:2" x14ac:dyDescent="0.15">
      <c r="A8471" s="1"/>
      <c r="B8471" s="1"/>
    </row>
    <row r="8472" spans="1:2" x14ac:dyDescent="0.15">
      <c r="A8472" s="1"/>
      <c r="B8472" s="1"/>
    </row>
    <row r="8473" spans="1:2" x14ac:dyDescent="0.15">
      <c r="A8473" s="1"/>
      <c r="B8473" s="1"/>
    </row>
    <row r="8474" spans="1:2" x14ac:dyDescent="0.15">
      <c r="A8474" s="1"/>
      <c r="B8474" s="1"/>
    </row>
    <row r="8475" spans="1:2" x14ac:dyDescent="0.15">
      <c r="A8475" s="1"/>
      <c r="B8475" s="1"/>
    </row>
    <row r="8476" spans="1:2" x14ac:dyDescent="0.15">
      <c r="A8476" s="1"/>
      <c r="B8476" s="1"/>
    </row>
    <row r="8477" spans="1:2" x14ac:dyDescent="0.15">
      <c r="A8477" s="1"/>
      <c r="B8477" s="1"/>
    </row>
    <row r="8478" spans="1:2" x14ac:dyDescent="0.15">
      <c r="A8478" s="1"/>
      <c r="B8478" s="1"/>
    </row>
    <row r="8479" spans="1:2" x14ac:dyDescent="0.15">
      <c r="A8479" s="1"/>
      <c r="B8479" s="1"/>
    </row>
    <row r="8480" spans="1:2" x14ac:dyDescent="0.15">
      <c r="A8480" s="1"/>
      <c r="B8480" s="1"/>
    </row>
    <row r="8481" spans="1:2" x14ac:dyDescent="0.15">
      <c r="A8481" s="1"/>
      <c r="B8481" s="1"/>
    </row>
    <row r="8482" spans="1:2" x14ac:dyDescent="0.15">
      <c r="A8482" s="1"/>
      <c r="B8482" s="1"/>
    </row>
    <row r="8483" spans="1:2" x14ac:dyDescent="0.15">
      <c r="A8483" s="1"/>
      <c r="B8483" s="1"/>
    </row>
    <row r="8484" spans="1:2" x14ac:dyDescent="0.15">
      <c r="A8484" s="1"/>
      <c r="B8484" s="1"/>
    </row>
    <row r="8485" spans="1:2" x14ac:dyDescent="0.15">
      <c r="A8485" s="1"/>
      <c r="B8485" s="1"/>
    </row>
    <row r="8486" spans="1:2" x14ac:dyDescent="0.15">
      <c r="A8486" s="1"/>
      <c r="B8486" s="1"/>
    </row>
    <row r="8487" spans="1:2" x14ac:dyDescent="0.15">
      <c r="A8487" s="1"/>
      <c r="B8487" s="1"/>
    </row>
    <row r="8488" spans="1:2" x14ac:dyDescent="0.15">
      <c r="A8488" s="1"/>
      <c r="B8488" s="1"/>
    </row>
    <row r="8489" spans="1:2" x14ac:dyDescent="0.15">
      <c r="A8489" s="1"/>
      <c r="B8489" s="1"/>
    </row>
    <row r="8490" spans="1:2" x14ac:dyDescent="0.15">
      <c r="A8490" s="1"/>
      <c r="B8490" s="1"/>
    </row>
    <row r="8491" spans="1:2" x14ac:dyDescent="0.15">
      <c r="A8491" s="1"/>
      <c r="B8491" s="1"/>
    </row>
    <row r="8492" spans="1:2" x14ac:dyDescent="0.15">
      <c r="A8492" s="1"/>
      <c r="B8492" s="1"/>
    </row>
    <row r="8493" spans="1:2" x14ac:dyDescent="0.15">
      <c r="A8493" s="1"/>
      <c r="B8493" s="1"/>
    </row>
    <row r="8494" spans="1:2" x14ac:dyDescent="0.15">
      <c r="A8494" s="1"/>
      <c r="B8494" s="1"/>
    </row>
    <row r="8495" spans="1:2" x14ac:dyDescent="0.15">
      <c r="A8495" s="1"/>
      <c r="B8495" s="1"/>
    </row>
    <row r="8496" spans="1:2" x14ac:dyDescent="0.15">
      <c r="A8496" s="1"/>
      <c r="B8496" s="1"/>
    </row>
    <row r="8497" spans="1:2" x14ac:dyDescent="0.15">
      <c r="A8497" s="1"/>
      <c r="B8497" s="1"/>
    </row>
    <row r="8498" spans="1:2" x14ac:dyDescent="0.15">
      <c r="A8498" s="1"/>
      <c r="B8498" s="1"/>
    </row>
    <row r="8499" spans="1:2" x14ac:dyDescent="0.15">
      <c r="A8499" s="1"/>
      <c r="B8499" s="1"/>
    </row>
    <row r="8500" spans="1:2" x14ac:dyDescent="0.15">
      <c r="A8500" s="1"/>
      <c r="B8500" s="1"/>
    </row>
    <row r="8501" spans="1:2" x14ac:dyDescent="0.15">
      <c r="A8501" s="1"/>
      <c r="B8501" s="1"/>
    </row>
    <row r="8502" spans="1:2" x14ac:dyDescent="0.15">
      <c r="A8502" s="1"/>
      <c r="B8502" s="1"/>
    </row>
    <row r="8503" spans="1:2" x14ac:dyDescent="0.15">
      <c r="A8503" s="1"/>
      <c r="B8503" s="1"/>
    </row>
    <row r="8504" spans="1:2" x14ac:dyDescent="0.15">
      <c r="A8504" s="1"/>
      <c r="B8504" s="1"/>
    </row>
    <row r="8505" spans="1:2" x14ac:dyDescent="0.15">
      <c r="A8505" s="1"/>
      <c r="B8505" s="1"/>
    </row>
    <row r="8506" spans="1:2" x14ac:dyDescent="0.15">
      <c r="A8506" s="1"/>
      <c r="B8506" s="1"/>
    </row>
    <row r="8507" spans="1:2" x14ac:dyDescent="0.15">
      <c r="A8507" s="1"/>
      <c r="B8507" s="1"/>
    </row>
    <row r="8508" spans="1:2" x14ac:dyDescent="0.15">
      <c r="A8508" s="1"/>
      <c r="B8508" s="1"/>
    </row>
    <row r="8509" spans="1:2" x14ac:dyDescent="0.15">
      <c r="A8509" s="1"/>
      <c r="B8509" s="1"/>
    </row>
    <row r="8510" spans="1:2" x14ac:dyDescent="0.15">
      <c r="A8510" s="1"/>
      <c r="B8510" s="1"/>
    </row>
    <row r="8511" spans="1:2" x14ac:dyDescent="0.15">
      <c r="A8511" s="1"/>
      <c r="B8511" s="1"/>
    </row>
    <row r="8512" spans="1:2" x14ac:dyDescent="0.15">
      <c r="A8512" s="1"/>
      <c r="B8512" s="1"/>
    </row>
    <row r="8513" spans="1:2" x14ac:dyDescent="0.15">
      <c r="A8513" s="1"/>
      <c r="B8513" s="1"/>
    </row>
    <row r="8514" spans="1:2" x14ac:dyDescent="0.15">
      <c r="A8514" s="1"/>
      <c r="B8514" s="1"/>
    </row>
    <row r="8515" spans="1:2" x14ac:dyDescent="0.15">
      <c r="A8515" s="1"/>
      <c r="B8515" s="1"/>
    </row>
    <row r="8516" spans="1:2" x14ac:dyDescent="0.15">
      <c r="A8516" s="1"/>
      <c r="B8516" s="1"/>
    </row>
    <row r="8517" spans="1:2" x14ac:dyDescent="0.15">
      <c r="A8517" s="1"/>
      <c r="B8517" s="1"/>
    </row>
    <row r="8518" spans="1:2" x14ac:dyDescent="0.15">
      <c r="A8518" s="1"/>
      <c r="B8518" s="1"/>
    </row>
    <row r="8519" spans="1:2" x14ac:dyDescent="0.15">
      <c r="A8519" s="1"/>
      <c r="B8519" s="1"/>
    </row>
    <row r="8520" spans="1:2" x14ac:dyDescent="0.15">
      <c r="A8520" s="1"/>
      <c r="B8520" s="1"/>
    </row>
    <row r="8521" spans="1:2" x14ac:dyDescent="0.15">
      <c r="A8521" s="1"/>
      <c r="B8521" s="1"/>
    </row>
    <row r="8522" spans="1:2" x14ac:dyDescent="0.15">
      <c r="A8522" s="1"/>
      <c r="B8522" s="1"/>
    </row>
    <row r="8523" spans="1:2" x14ac:dyDescent="0.15">
      <c r="A8523" s="1"/>
      <c r="B8523" s="1"/>
    </row>
    <row r="8524" spans="1:2" x14ac:dyDescent="0.15">
      <c r="A8524" s="1"/>
      <c r="B8524" s="1"/>
    </row>
    <row r="8525" spans="1:2" x14ac:dyDescent="0.15">
      <c r="A8525" s="1"/>
      <c r="B8525" s="1"/>
    </row>
    <row r="8526" spans="1:2" x14ac:dyDescent="0.15">
      <c r="A8526" s="1"/>
      <c r="B8526" s="1"/>
    </row>
    <row r="8527" spans="1:2" x14ac:dyDescent="0.15">
      <c r="A8527" s="1"/>
      <c r="B8527" s="1"/>
    </row>
    <row r="8528" spans="1:2" x14ac:dyDescent="0.15">
      <c r="A8528" s="1"/>
      <c r="B8528" s="1"/>
    </row>
    <row r="8529" spans="1:2" x14ac:dyDescent="0.15">
      <c r="A8529" s="1"/>
      <c r="B8529" s="1"/>
    </row>
    <row r="8530" spans="1:2" x14ac:dyDescent="0.15">
      <c r="A8530" s="1"/>
      <c r="B8530" s="1"/>
    </row>
    <row r="8531" spans="1:2" x14ac:dyDescent="0.15">
      <c r="A8531" s="1"/>
      <c r="B8531" s="1"/>
    </row>
    <row r="8532" spans="1:2" x14ac:dyDescent="0.15">
      <c r="A8532" s="1"/>
      <c r="B8532" s="1"/>
    </row>
    <row r="8533" spans="1:2" x14ac:dyDescent="0.15">
      <c r="A8533" s="1"/>
      <c r="B8533" s="1"/>
    </row>
    <row r="8534" spans="1:2" x14ac:dyDescent="0.15">
      <c r="A8534" s="1"/>
      <c r="B8534" s="1"/>
    </row>
    <row r="8535" spans="1:2" x14ac:dyDescent="0.15">
      <c r="A8535" s="1"/>
      <c r="B8535" s="1"/>
    </row>
    <row r="8536" spans="1:2" x14ac:dyDescent="0.15">
      <c r="A8536" s="1"/>
      <c r="B8536" s="1"/>
    </row>
    <row r="8537" spans="1:2" x14ac:dyDescent="0.15">
      <c r="A8537" s="1"/>
      <c r="B8537" s="1"/>
    </row>
    <row r="8538" spans="1:2" x14ac:dyDescent="0.15">
      <c r="A8538" s="1"/>
      <c r="B8538" s="1"/>
    </row>
    <row r="8539" spans="1:2" x14ac:dyDescent="0.15">
      <c r="A8539" s="1"/>
      <c r="B8539" s="1"/>
    </row>
    <row r="8540" spans="1:2" x14ac:dyDescent="0.15">
      <c r="A8540" s="1"/>
      <c r="B8540" s="1"/>
    </row>
    <row r="8541" spans="1:2" x14ac:dyDescent="0.15">
      <c r="A8541" s="1"/>
      <c r="B8541" s="1"/>
    </row>
    <row r="8542" spans="1:2" x14ac:dyDescent="0.15">
      <c r="A8542" s="1"/>
      <c r="B8542" s="1"/>
    </row>
    <row r="8543" spans="1:2" x14ac:dyDescent="0.15">
      <c r="A8543" s="1"/>
      <c r="B8543" s="1"/>
    </row>
    <row r="8544" spans="1:2" x14ac:dyDescent="0.15">
      <c r="A8544" s="1"/>
      <c r="B8544" s="1"/>
    </row>
    <row r="8545" spans="1:2" x14ac:dyDescent="0.15">
      <c r="A8545" s="1"/>
      <c r="B8545" s="1"/>
    </row>
    <row r="8546" spans="1:2" x14ac:dyDescent="0.15">
      <c r="A8546" s="1"/>
      <c r="B8546" s="1"/>
    </row>
    <row r="8547" spans="1:2" x14ac:dyDescent="0.15">
      <c r="A8547" s="1"/>
      <c r="B8547" s="1"/>
    </row>
    <row r="8548" spans="1:2" x14ac:dyDescent="0.15">
      <c r="A8548" s="1"/>
      <c r="B8548" s="1"/>
    </row>
    <row r="8549" spans="1:2" x14ac:dyDescent="0.15">
      <c r="A8549" s="1"/>
      <c r="B8549" s="1"/>
    </row>
    <row r="8550" spans="1:2" x14ac:dyDescent="0.15">
      <c r="A8550" s="1"/>
      <c r="B8550" s="1"/>
    </row>
    <row r="8551" spans="1:2" x14ac:dyDescent="0.15">
      <c r="A8551" s="1"/>
      <c r="B8551" s="1"/>
    </row>
    <row r="8552" spans="1:2" x14ac:dyDescent="0.15">
      <c r="A8552" s="1"/>
      <c r="B8552" s="1"/>
    </row>
    <row r="8553" spans="1:2" x14ac:dyDescent="0.15">
      <c r="A8553" s="1"/>
      <c r="B8553" s="1"/>
    </row>
    <row r="8554" spans="1:2" x14ac:dyDescent="0.15">
      <c r="A8554" s="1"/>
      <c r="B8554" s="1"/>
    </row>
    <row r="8555" spans="1:2" x14ac:dyDescent="0.15">
      <c r="A8555" s="1"/>
      <c r="B8555" s="1"/>
    </row>
    <row r="8556" spans="1:2" x14ac:dyDescent="0.15">
      <c r="A8556" s="1"/>
      <c r="B8556" s="1"/>
    </row>
    <row r="8557" spans="1:2" x14ac:dyDescent="0.15">
      <c r="A8557" s="1"/>
      <c r="B8557" s="1"/>
    </row>
    <row r="8558" spans="1:2" x14ac:dyDescent="0.15">
      <c r="A8558" s="1"/>
      <c r="B8558" s="1"/>
    </row>
    <row r="8559" spans="1:2" x14ac:dyDescent="0.15">
      <c r="A8559" s="1"/>
      <c r="B8559" s="1"/>
    </row>
    <row r="8560" spans="1:2" x14ac:dyDescent="0.15">
      <c r="A8560" s="1"/>
      <c r="B8560" s="1"/>
    </row>
    <row r="8561" spans="1:2" x14ac:dyDescent="0.15">
      <c r="A8561" s="1"/>
      <c r="B8561" s="1"/>
    </row>
    <row r="8562" spans="1:2" x14ac:dyDescent="0.15">
      <c r="A8562" s="1"/>
      <c r="B8562" s="1"/>
    </row>
    <row r="8563" spans="1:2" x14ac:dyDescent="0.15">
      <c r="A8563" s="1"/>
      <c r="B8563" s="1"/>
    </row>
    <row r="8564" spans="1:2" x14ac:dyDescent="0.15">
      <c r="A8564" s="1"/>
      <c r="B8564" s="1"/>
    </row>
    <row r="8565" spans="1:2" x14ac:dyDescent="0.15">
      <c r="A8565" s="1"/>
      <c r="B8565" s="1"/>
    </row>
    <row r="8566" spans="1:2" x14ac:dyDescent="0.15">
      <c r="A8566" s="1"/>
      <c r="B8566" s="1"/>
    </row>
    <row r="8567" spans="1:2" x14ac:dyDescent="0.15">
      <c r="A8567" s="1"/>
      <c r="B8567" s="1"/>
    </row>
    <row r="8568" spans="1:2" x14ac:dyDescent="0.15">
      <c r="A8568" s="1"/>
      <c r="B8568" s="1"/>
    </row>
    <row r="8569" spans="1:2" x14ac:dyDescent="0.15">
      <c r="A8569" s="1"/>
      <c r="B8569" s="1"/>
    </row>
    <row r="8570" spans="1:2" x14ac:dyDescent="0.15">
      <c r="A8570" s="1"/>
      <c r="B8570" s="1"/>
    </row>
    <row r="8571" spans="1:2" x14ac:dyDescent="0.15">
      <c r="A8571" s="1"/>
      <c r="B8571" s="1"/>
    </row>
    <row r="8572" spans="1:2" x14ac:dyDescent="0.15">
      <c r="A8572" s="1"/>
      <c r="B8572" s="1"/>
    </row>
    <row r="8573" spans="1:2" x14ac:dyDescent="0.15">
      <c r="A8573" s="1"/>
      <c r="B8573" s="1"/>
    </row>
    <row r="8574" spans="1:2" x14ac:dyDescent="0.15">
      <c r="A8574" s="1"/>
      <c r="B8574" s="1"/>
    </row>
    <row r="8575" spans="1:2" x14ac:dyDescent="0.15">
      <c r="A8575" s="1"/>
      <c r="B8575" s="1"/>
    </row>
    <row r="8576" spans="1:2" x14ac:dyDescent="0.15">
      <c r="A8576" s="1"/>
      <c r="B8576" s="1"/>
    </row>
    <row r="8577" spans="1:2" x14ac:dyDescent="0.15">
      <c r="A8577" s="1"/>
      <c r="B8577" s="1"/>
    </row>
    <row r="8578" spans="1:2" x14ac:dyDescent="0.15">
      <c r="A8578" s="1"/>
      <c r="B8578" s="1"/>
    </row>
    <row r="8579" spans="1:2" x14ac:dyDescent="0.15">
      <c r="A8579" s="1"/>
      <c r="B8579" s="1"/>
    </row>
    <row r="8580" spans="1:2" x14ac:dyDescent="0.15">
      <c r="A8580" s="1"/>
      <c r="B8580" s="1"/>
    </row>
    <row r="8581" spans="1:2" x14ac:dyDescent="0.15">
      <c r="A8581" s="1"/>
      <c r="B8581" s="1"/>
    </row>
    <row r="8582" spans="1:2" x14ac:dyDescent="0.15">
      <c r="A8582" s="1"/>
      <c r="B8582" s="1"/>
    </row>
    <row r="8583" spans="1:2" x14ac:dyDescent="0.15">
      <c r="A8583" s="1"/>
      <c r="B8583" s="1"/>
    </row>
    <row r="8584" spans="1:2" x14ac:dyDescent="0.15">
      <c r="A8584" s="1"/>
      <c r="B8584" s="1"/>
    </row>
    <row r="8585" spans="1:2" x14ac:dyDescent="0.15">
      <c r="A8585" s="1"/>
      <c r="B8585" s="1"/>
    </row>
    <row r="8586" spans="1:2" x14ac:dyDescent="0.15">
      <c r="A8586" s="1"/>
      <c r="B8586" s="1"/>
    </row>
    <row r="8587" spans="1:2" x14ac:dyDescent="0.15">
      <c r="A8587" s="1"/>
      <c r="B8587" s="1"/>
    </row>
    <row r="8588" spans="1:2" x14ac:dyDescent="0.15">
      <c r="A8588" s="1"/>
      <c r="B8588" s="1"/>
    </row>
    <row r="8589" spans="1:2" x14ac:dyDescent="0.15">
      <c r="A8589" s="1"/>
      <c r="B8589" s="1"/>
    </row>
    <row r="8590" spans="1:2" x14ac:dyDescent="0.15">
      <c r="A8590" s="1"/>
      <c r="B8590" s="1"/>
    </row>
    <row r="8591" spans="1:2" x14ac:dyDescent="0.15">
      <c r="A8591" s="1"/>
      <c r="B8591" s="1"/>
    </row>
    <row r="8592" spans="1:2" x14ac:dyDescent="0.15">
      <c r="A8592" s="1"/>
      <c r="B8592" s="1"/>
    </row>
    <row r="8593" spans="1:2" x14ac:dyDescent="0.15">
      <c r="A8593" s="1"/>
      <c r="B8593" s="1"/>
    </row>
    <row r="8594" spans="1:2" x14ac:dyDescent="0.15">
      <c r="A8594" s="1"/>
      <c r="B8594" s="1"/>
    </row>
    <row r="8595" spans="1:2" x14ac:dyDescent="0.15">
      <c r="A8595" s="1"/>
      <c r="B8595" s="1"/>
    </row>
    <row r="8596" spans="1:2" x14ac:dyDescent="0.15">
      <c r="A8596" s="1"/>
      <c r="B8596" s="1"/>
    </row>
    <row r="8597" spans="1:2" x14ac:dyDescent="0.15">
      <c r="A8597" s="1"/>
      <c r="B8597" s="1"/>
    </row>
    <row r="8598" spans="1:2" x14ac:dyDescent="0.15">
      <c r="A8598" s="1"/>
      <c r="B8598" s="1"/>
    </row>
    <row r="8599" spans="1:2" x14ac:dyDescent="0.15">
      <c r="A8599" s="1"/>
      <c r="B8599" s="1"/>
    </row>
    <row r="8600" spans="1:2" x14ac:dyDescent="0.15">
      <c r="A8600" s="1"/>
      <c r="B8600" s="1"/>
    </row>
    <row r="8601" spans="1:2" x14ac:dyDescent="0.15">
      <c r="A8601" s="1"/>
      <c r="B8601" s="1"/>
    </row>
    <row r="8602" spans="1:2" x14ac:dyDescent="0.15">
      <c r="A8602" s="1"/>
      <c r="B8602" s="1"/>
    </row>
    <row r="8603" spans="1:2" x14ac:dyDescent="0.15">
      <c r="A8603" s="1"/>
      <c r="B8603" s="1"/>
    </row>
    <row r="8604" spans="1:2" x14ac:dyDescent="0.15">
      <c r="A8604" s="1"/>
      <c r="B8604" s="1"/>
    </row>
    <row r="8605" spans="1:2" x14ac:dyDescent="0.15">
      <c r="A8605" s="1"/>
      <c r="B8605" s="1"/>
    </row>
    <row r="8606" spans="1:2" x14ac:dyDescent="0.15">
      <c r="A8606" s="1"/>
      <c r="B8606" s="1"/>
    </row>
    <row r="8607" spans="1:2" x14ac:dyDescent="0.15">
      <c r="A8607" s="1"/>
      <c r="B8607" s="1"/>
    </row>
    <row r="8608" spans="1:2" x14ac:dyDescent="0.15">
      <c r="A8608" s="1"/>
      <c r="B8608" s="1"/>
    </row>
    <row r="8609" spans="1:2" x14ac:dyDescent="0.15">
      <c r="A8609" s="1"/>
      <c r="B8609" s="1"/>
    </row>
    <row r="8610" spans="1:2" x14ac:dyDescent="0.15">
      <c r="A8610" s="1"/>
      <c r="B8610" s="1"/>
    </row>
    <row r="8611" spans="1:2" x14ac:dyDescent="0.15">
      <c r="A8611" s="1"/>
      <c r="B8611" s="1"/>
    </row>
    <row r="8612" spans="1:2" x14ac:dyDescent="0.15">
      <c r="A8612" s="1"/>
      <c r="B8612" s="1"/>
    </row>
    <row r="8613" spans="1:2" x14ac:dyDescent="0.15">
      <c r="A8613" s="1"/>
      <c r="B8613" s="1"/>
    </row>
    <row r="8614" spans="1:2" x14ac:dyDescent="0.15">
      <c r="A8614" s="1"/>
      <c r="B8614" s="1"/>
    </row>
    <row r="8615" spans="1:2" x14ac:dyDescent="0.15">
      <c r="A8615" s="1"/>
      <c r="B8615" s="1"/>
    </row>
    <row r="8616" spans="1:2" x14ac:dyDescent="0.15">
      <c r="A8616" s="1"/>
      <c r="B8616" s="1"/>
    </row>
    <row r="8617" spans="1:2" x14ac:dyDescent="0.15">
      <c r="A8617" s="1"/>
      <c r="B8617" s="1"/>
    </row>
    <row r="8618" spans="1:2" x14ac:dyDescent="0.15">
      <c r="A8618" s="1"/>
      <c r="B8618" s="1"/>
    </row>
    <row r="8619" spans="1:2" x14ac:dyDescent="0.15">
      <c r="A8619" s="1"/>
      <c r="B8619" s="1"/>
    </row>
    <row r="8620" spans="1:2" x14ac:dyDescent="0.15">
      <c r="A8620" s="1"/>
      <c r="B8620" s="1"/>
    </row>
    <row r="8621" spans="1:2" x14ac:dyDescent="0.15">
      <c r="A8621" s="1"/>
      <c r="B8621" s="1"/>
    </row>
    <row r="8622" spans="1:2" x14ac:dyDescent="0.15">
      <c r="A8622" s="1"/>
      <c r="B8622" s="1"/>
    </row>
    <row r="8623" spans="1:2" x14ac:dyDescent="0.15">
      <c r="A8623" s="1"/>
      <c r="B8623" s="1"/>
    </row>
    <row r="8624" spans="1:2" x14ac:dyDescent="0.15">
      <c r="A8624" s="1"/>
      <c r="B8624" s="1"/>
    </row>
    <row r="8625" spans="1:2" x14ac:dyDescent="0.15">
      <c r="A8625" s="1"/>
      <c r="B8625" s="1"/>
    </row>
    <row r="8626" spans="1:2" x14ac:dyDescent="0.15">
      <c r="A8626" s="1"/>
      <c r="B8626" s="1"/>
    </row>
    <row r="8627" spans="1:2" x14ac:dyDescent="0.15">
      <c r="A8627" s="1"/>
      <c r="B8627" s="1"/>
    </row>
    <row r="8628" spans="1:2" x14ac:dyDescent="0.15">
      <c r="A8628" s="1"/>
      <c r="B8628" s="1"/>
    </row>
    <row r="8629" spans="1:2" x14ac:dyDescent="0.15">
      <c r="A8629" s="1"/>
      <c r="B8629" s="1"/>
    </row>
    <row r="8630" spans="1:2" x14ac:dyDescent="0.15">
      <c r="A8630" s="1"/>
      <c r="B8630" s="1"/>
    </row>
    <row r="8631" spans="1:2" x14ac:dyDescent="0.15">
      <c r="A8631" s="1"/>
      <c r="B8631" s="1"/>
    </row>
    <row r="8632" spans="1:2" x14ac:dyDescent="0.15">
      <c r="A8632" s="1"/>
      <c r="B8632" s="1"/>
    </row>
    <row r="8633" spans="1:2" x14ac:dyDescent="0.15">
      <c r="A8633" s="1"/>
      <c r="B8633" s="1"/>
    </row>
    <row r="8634" spans="1:2" x14ac:dyDescent="0.15">
      <c r="A8634" s="1"/>
      <c r="B8634" s="1"/>
    </row>
    <row r="8635" spans="1:2" x14ac:dyDescent="0.15">
      <c r="A8635" s="1"/>
      <c r="B8635" s="1"/>
    </row>
    <row r="8636" spans="1:2" x14ac:dyDescent="0.15">
      <c r="A8636" s="1"/>
      <c r="B8636" s="1"/>
    </row>
    <row r="8637" spans="1:2" x14ac:dyDescent="0.15">
      <c r="A8637" s="1"/>
      <c r="B8637" s="1"/>
    </row>
    <row r="8638" spans="1:2" x14ac:dyDescent="0.15">
      <c r="A8638" s="1"/>
      <c r="B8638" s="1"/>
    </row>
    <row r="8639" spans="1:2" x14ac:dyDescent="0.15">
      <c r="A8639" s="1"/>
      <c r="B8639" s="1"/>
    </row>
    <row r="8640" spans="1:2" x14ac:dyDescent="0.15">
      <c r="A8640" s="1"/>
      <c r="B8640" s="1"/>
    </row>
    <row r="8641" spans="1:2" x14ac:dyDescent="0.15">
      <c r="A8641" s="1"/>
      <c r="B8641" s="1"/>
    </row>
    <row r="8642" spans="1:2" x14ac:dyDescent="0.15">
      <c r="A8642" s="1"/>
      <c r="B8642" s="1"/>
    </row>
    <row r="8643" spans="1:2" x14ac:dyDescent="0.15">
      <c r="A8643" s="1"/>
      <c r="B8643" s="1"/>
    </row>
    <row r="8644" spans="1:2" x14ac:dyDescent="0.15">
      <c r="A8644" s="1"/>
      <c r="B8644" s="1"/>
    </row>
    <row r="8645" spans="1:2" x14ac:dyDescent="0.15">
      <c r="A8645" s="1"/>
      <c r="B8645" s="1"/>
    </row>
    <row r="8646" spans="1:2" x14ac:dyDescent="0.15">
      <c r="A8646" s="1"/>
      <c r="B8646" s="1"/>
    </row>
    <row r="8647" spans="1:2" x14ac:dyDescent="0.15">
      <c r="A8647" s="1"/>
      <c r="B8647" s="1"/>
    </row>
    <row r="8648" spans="1:2" x14ac:dyDescent="0.15">
      <c r="A8648" s="1"/>
      <c r="B8648" s="1"/>
    </row>
    <row r="8649" spans="1:2" x14ac:dyDescent="0.15">
      <c r="A8649" s="1"/>
      <c r="B8649" s="1"/>
    </row>
    <row r="8650" spans="1:2" x14ac:dyDescent="0.15">
      <c r="A8650" s="1"/>
      <c r="B8650" s="1"/>
    </row>
    <row r="8651" spans="1:2" x14ac:dyDescent="0.15">
      <c r="A8651" s="1"/>
      <c r="B8651" s="1"/>
    </row>
    <row r="8652" spans="1:2" x14ac:dyDescent="0.15">
      <c r="A8652" s="1"/>
      <c r="B8652" s="1"/>
    </row>
    <row r="8653" spans="1:2" x14ac:dyDescent="0.15">
      <c r="A8653" s="1"/>
      <c r="B8653" s="1"/>
    </row>
    <row r="8654" spans="1:2" x14ac:dyDescent="0.15">
      <c r="A8654" s="1"/>
      <c r="B8654" s="1"/>
    </row>
    <row r="8655" spans="1:2" x14ac:dyDescent="0.15">
      <c r="A8655" s="1"/>
      <c r="B8655" s="1"/>
    </row>
    <row r="8656" spans="1:2" x14ac:dyDescent="0.15">
      <c r="A8656" s="1"/>
      <c r="B8656" s="1"/>
    </row>
    <row r="8657" spans="1:2" x14ac:dyDescent="0.15">
      <c r="A8657" s="1"/>
      <c r="B8657" s="1"/>
    </row>
    <row r="8658" spans="1:2" x14ac:dyDescent="0.15">
      <c r="A8658" s="1"/>
      <c r="B8658" s="1"/>
    </row>
    <row r="8659" spans="1:2" x14ac:dyDescent="0.15">
      <c r="A8659" s="1"/>
      <c r="B8659" s="1"/>
    </row>
    <row r="8660" spans="1:2" x14ac:dyDescent="0.15">
      <c r="A8660" s="1"/>
      <c r="B8660" s="1"/>
    </row>
    <row r="8661" spans="1:2" x14ac:dyDescent="0.15">
      <c r="A8661" s="1"/>
      <c r="B8661" s="1"/>
    </row>
    <row r="8662" spans="1:2" x14ac:dyDescent="0.15">
      <c r="A8662" s="1"/>
      <c r="B8662" s="1"/>
    </row>
    <row r="8663" spans="1:2" x14ac:dyDescent="0.15">
      <c r="A8663" s="1"/>
      <c r="B8663" s="1"/>
    </row>
    <row r="8664" spans="1:2" x14ac:dyDescent="0.15">
      <c r="A8664" s="1"/>
      <c r="B8664" s="1"/>
    </row>
    <row r="8665" spans="1:2" x14ac:dyDescent="0.15">
      <c r="A8665" s="1"/>
      <c r="B8665" s="1"/>
    </row>
    <row r="8666" spans="1:2" x14ac:dyDescent="0.15">
      <c r="A8666" s="1"/>
      <c r="B8666" s="1"/>
    </row>
    <row r="8667" spans="1:2" x14ac:dyDescent="0.15">
      <c r="A8667" s="1"/>
      <c r="B8667" s="1"/>
    </row>
    <row r="8668" spans="1:2" x14ac:dyDescent="0.15">
      <c r="A8668" s="1"/>
      <c r="B8668" s="1"/>
    </row>
    <row r="8669" spans="1:2" x14ac:dyDescent="0.15">
      <c r="A8669" s="1"/>
      <c r="B8669" s="1"/>
    </row>
    <row r="8670" spans="1:2" x14ac:dyDescent="0.15">
      <c r="A8670" s="1"/>
      <c r="B8670" s="1"/>
    </row>
    <row r="8671" spans="1:2" x14ac:dyDescent="0.15">
      <c r="A8671" s="1"/>
      <c r="B8671" s="1"/>
    </row>
    <row r="8672" spans="1:2" x14ac:dyDescent="0.15">
      <c r="A8672" s="1"/>
      <c r="B8672" s="1"/>
    </row>
    <row r="8673" spans="1:2" x14ac:dyDescent="0.15">
      <c r="A8673" s="1"/>
      <c r="B8673" s="1"/>
    </row>
    <row r="8674" spans="1:2" x14ac:dyDescent="0.15">
      <c r="A8674" s="1"/>
      <c r="B8674" s="1"/>
    </row>
    <row r="8675" spans="1:2" x14ac:dyDescent="0.15">
      <c r="A8675" s="1"/>
      <c r="B8675" s="1"/>
    </row>
    <row r="8676" spans="1:2" x14ac:dyDescent="0.15">
      <c r="A8676" s="1"/>
      <c r="B8676" s="1"/>
    </row>
    <row r="8677" spans="1:2" x14ac:dyDescent="0.15">
      <c r="A8677" s="1"/>
      <c r="B8677" s="1"/>
    </row>
    <row r="8678" spans="1:2" x14ac:dyDescent="0.15">
      <c r="A8678" s="1"/>
      <c r="B8678" s="1"/>
    </row>
    <row r="8679" spans="1:2" x14ac:dyDescent="0.15">
      <c r="A8679" s="1"/>
      <c r="B8679" s="1"/>
    </row>
    <row r="8680" spans="1:2" x14ac:dyDescent="0.15">
      <c r="A8680" s="1"/>
      <c r="B8680" s="1"/>
    </row>
    <row r="8681" spans="1:2" x14ac:dyDescent="0.15">
      <c r="A8681" s="1"/>
      <c r="B8681" s="1"/>
    </row>
    <row r="8682" spans="1:2" x14ac:dyDescent="0.15">
      <c r="A8682" s="1"/>
      <c r="B8682" s="1"/>
    </row>
    <row r="8683" spans="1:2" x14ac:dyDescent="0.15">
      <c r="A8683" s="1"/>
      <c r="B8683" s="1"/>
    </row>
    <row r="8684" spans="1:2" x14ac:dyDescent="0.15">
      <c r="A8684" s="1"/>
      <c r="B8684" s="1"/>
    </row>
    <row r="8685" spans="1:2" x14ac:dyDescent="0.15">
      <c r="A8685" s="1"/>
      <c r="B8685" s="1"/>
    </row>
    <row r="8686" spans="1:2" x14ac:dyDescent="0.15">
      <c r="A8686" s="1"/>
      <c r="B8686" s="1"/>
    </row>
    <row r="8687" spans="1:2" x14ac:dyDescent="0.15">
      <c r="A8687" s="1"/>
      <c r="B8687" s="1"/>
    </row>
    <row r="8688" spans="1:2" x14ac:dyDescent="0.15">
      <c r="A8688" s="1"/>
      <c r="B8688" s="1"/>
    </row>
    <row r="8689" spans="1:2" x14ac:dyDescent="0.15">
      <c r="A8689" s="1"/>
      <c r="B8689" s="1"/>
    </row>
    <row r="8690" spans="1:2" x14ac:dyDescent="0.15">
      <c r="A8690" s="1"/>
      <c r="B8690" s="1"/>
    </row>
    <row r="8691" spans="1:2" x14ac:dyDescent="0.15">
      <c r="A8691" s="1"/>
      <c r="B8691" s="1"/>
    </row>
    <row r="8692" spans="1:2" x14ac:dyDescent="0.15">
      <c r="A8692" s="1"/>
      <c r="B8692" s="1"/>
    </row>
    <row r="8693" spans="1:2" x14ac:dyDescent="0.15">
      <c r="A8693" s="1"/>
      <c r="B8693" s="1"/>
    </row>
    <row r="8694" spans="1:2" x14ac:dyDescent="0.15">
      <c r="A8694" s="1"/>
      <c r="B8694" s="1"/>
    </row>
    <row r="8695" spans="1:2" x14ac:dyDescent="0.15">
      <c r="A8695" s="1"/>
      <c r="B8695" s="1"/>
    </row>
    <row r="8696" spans="1:2" x14ac:dyDescent="0.15">
      <c r="A8696" s="1"/>
      <c r="B8696" s="1"/>
    </row>
    <row r="8697" spans="1:2" x14ac:dyDescent="0.15">
      <c r="A8697" s="1"/>
      <c r="B8697" s="1"/>
    </row>
    <row r="8698" spans="1:2" x14ac:dyDescent="0.15">
      <c r="A8698" s="1"/>
      <c r="B8698" s="1"/>
    </row>
    <row r="8699" spans="1:2" x14ac:dyDescent="0.15">
      <c r="A8699" s="1"/>
      <c r="B8699" s="1"/>
    </row>
    <row r="8700" spans="1:2" x14ac:dyDescent="0.15">
      <c r="A8700" s="1"/>
      <c r="B8700" s="1"/>
    </row>
    <row r="8701" spans="1:2" x14ac:dyDescent="0.15">
      <c r="A8701" s="1"/>
      <c r="B8701" s="1"/>
    </row>
    <row r="8702" spans="1:2" x14ac:dyDescent="0.15">
      <c r="A8702" s="1"/>
      <c r="B8702" s="1"/>
    </row>
    <row r="8703" spans="1:2" x14ac:dyDescent="0.15">
      <c r="A8703" s="1"/>
      <c r="B8703" s="1"/>
    </row>
    <row r="8704" spans="1:2" x14ac:dyDescent="0.15">
      <c r="A8704" s="1"/>
      <c r="B8704" s="1"/>
    </row>
    <row r="8705" spans="1:2" x14ac:dyDescent="0.15">
      <c r="A8705" s="1"/>
      <c r="B8705" s="1"/>
    </row>
    <row r="8706" spans="1:2" x14ac:dyDescent="0.15">
      <c r="A8706" s="1"/>
      <c r="B8706" s="1"/>
    </row>
    <row r="8707" spans="1:2" x14ac:dyDescent="0.15">
      <c r="A8707" s="1"/>
      <c r="B8707" s="1"/>
    </row>
    <row r="8708" spans="1:2" x14ac:dyDescent="0.15">
      <c r="A8708" s="1"/>
      <c r="B8708" s="1"/>
    </row>
    <row r="8709" spans="1:2" x14ac:dyDescent="0.15">
      <c r="A8709" s="1"/>
      <c r="B8709" s="1"/>
    </row>
    <row r="8710" spans="1:2" x14ac:dyDescent="0.15">
      <c r="A8710" s="1"/>
      <c r="B8710" s="1"/>
    </row>
    <row r="8711" spans="1:2" x14ac:dyDescent="0.15">
      <c r="A8711" s="1"/>
      <c r="B8711" s="1"/>
    </row>
    <row r="8712" spans="1:2" x14ac:dyDescent="0.15">
      <c r="A8712" s="1"/>
      <c r="B8712" s="1"/>
    </row>
    <row r="8713" spans="1:2" x14ac:dyDescent="0.15">
      <c r="A8713" s="1"/>
      <c r="B8713" s="1"/>
    </row>
    <row r="8714" spans="1:2" x14ac:dyDescent="0.15">
      <c r="A8714" s="1"/>
      <c r="B8714" s="1"/>
    </row>
    <row r="8715" spans="1:2" x14ac:dyDescent="0.15">
      <c r="A8715" s="1"/>
      <c r="B8715" s="1"/>
    </row>
    <row r="8716" spans="1:2" x14ac:dyDescent="0.15">
      <c r="A8716" s="1"/>
      <c r="B8716" s="1"/>
    </row>
    <row r="8717" spans="1:2" x14ac:dyDescent="0.15">
      <c r="A8717" s="1"/>
      <c r="B8717" s="1"/>
    </row>
    <row r="8718" spans="1:2" x14ac:dyDescent="0.15">
      <c r="A8718" s="1"/>
      <c r="B8718" s="1"/>
    </row>
    <row r="8719" spans="1:2" x14ac:dyDescent="0.15">
      <c r="A8719" s="1"/>
      <c r="B8719" s="1"/>
    </row>
    <row r="8720" spans="1:2" x14ac:dyDescent="0.15">
      <c r="A8720" s="1"/>
      <c r="B8720" s="1"/>
    </row>
    <row r="8721" spans="1:2" x14ac:dyDescent="0.15">
      <c r="A8721" s="1"/>
      <c r="B8721" s="1"/>
    </row>
    <row r="8722" spans="1:2" x14ac:dyDescent="0.15">
      <c r="A8722" s="1"/>
      <c r="B8722" s="1"/>
    </row>
    <row r="8723" spans="1:2" x14ac:dyDescent="0.15">
      <c r="A8723" s="1"/>
      <c r="B8723" s="1"/>
    </row>
    <row r="8724" spans="1:2" x14ac:dyDescent="0.15">
      <c r="A8724" s="1"/>
      <c r="B8724" s="1"/>
    </row>
    <row r="8725" spans="1:2" x14ac:dyDescent="0.15">
      <c r="A8725" s="1"/>
      <c r="B8725" s="1"/>
    </row>
    <row r="8726" spans="1:2" x14ac:dyDescent="0.15">
      <c r="A8726" s="1"/>
      <c r="B8726" s="1"/>
    </row>
    <row r="8727" spans="1:2" x14ac:dyDescent="0.15">
      <c r="A8727" s="1"/>
      <c r="B8727" s="1"/>
    </row>
    <row r="8728" spans="1:2" x14ac:dyDescent="0.15">
      <c r="A8728" s="1"/>
      <c r="B8728" s="1"/>
    </row>
    <row r="8729" spans="1:2" x14ac:dyDescent="0.15">
      <c r="A8729" s="1"/>
      <c r="B8729" s="1"/>
    </row>
    <row r="8730" spans="1:2" x14ac:dyDescent="0.15">
      <c r="A8730" s="1"/>
      <c r="B8730" s="1"/>
    </row>
    <row r="8731" spans="1:2" x14ac:dyDescent="0.15">
      <c r="A8731" s="1"/>
      <c r="B8731" s="1"/>
    </row>
    <row r="8732" spans="1:2" x14ac:dyDescent="0.15">
      <c r="A8732" s="1"/>
      <c r="B8732" s="1"/>
    </row>
    <row r="8733" spans="1:2" x14ac:dyDescent="0.15">
      <c r="A8733" s="1"/>
      <c r="B8733" s="1"/>
    </row>
    <row r="8734" spans="1:2" x14ac:dyDescent="0.15">
      <c r="A8734" s="1"/>
      <c r="B8734" s="1"/>
    </row>
    <row r="8735" spans="1:2" x14ac:dyDescent="0.15">
      <c r="A8735" s="1"/>
      <c r="B8735" s="1"/>
    </row>
    <row r="8736" spans="1:2" x14ac:dyDescent="0.15">
      <c r="A8736" s="1"/>
      <c r="B8736" s="1"/>
    </row>
    <row r="8737" spans="1:2" x14ac:dyDescent="0.15">
      <c r="A8737" s="1"/>
      <c r="B8737" s="1"/>
    </row>
    <row r="8738" spans="1:2" x14ac:dyDescent="0.15">
      <c r="A8738" s="1"/>
      <c r="B8738" s="1"/>
    </row>
    <row r="8739" spans="1:2" x14ac:dyDescent="0.15">
      <c r="A8739" s="1"/>
      <c r="B8739" s="1"/>
    </row>
    <row r="8740" spans="1:2" x14ac:dyDescent="0.15">
      <c r="A8740" s="1"/>
      <c r="B8740" s="1"/>
    </row>
    <row r="8741" spans="1:2" x14ac:dyDescent="0.15">
      <c r="A8741" s="1"/>
      <c r="B8741" s="1"/>
    </row>
    <row r="8742" spans="1:2" x14ac:dyDescent="0.15">
      <c r="A8742" s="1"/>
      <c r="B8742" s="1"/>
    </row>
    <row r="8743" spans="1:2" x14ac:dyDescent="0.15">
      <c r="A8743" s="1"/>
      <c r="B8743" s="1"/>
    </row>
    <row r="8744" spans="1:2" x14ac:dyDescent="0.15">
      <c r="A8744" s="1"/>
      <c r="B8744" s="1"/>
    </row>
    <row r="8745" spans="1:2" x14ac:dyDescent="0.15">
      <c r="A8745" s="1"/>
      <c r="B8745" s="1"/>
    </row>
    <row r="8746" spans="1:2" x14ac:dyDescent="0.15">
      <c r="A8746" s="1"/>
      <c r="B8746" s="1"/>
    </row>
    <row r="8747" spans="1:2" x14ac:dyDescent="0.15">
      <c r="A8747" s="1"/>
      <c r="B8747" s="1"/>
    </row>
    <row r="8748" spans="1:2" x14ac:dyDescent="0.15">
      <c r="A8748" s="1"/>
      <c r="B8748" s="1"/>
    </row>
    <row r="8749" spans="1:2" x14ac:dyDescent="0.15">
      <c r="A8749" s="1"/>
      <c r="B8749" s="1"/>
    </row>
    <row r="8750" spans="1:2" x14ac:dyDescent="0.15">
      <c r="A8750" s="1"/>
      <c r="B8750" s="1"/>
    </row>
    <row r="8751" spans="1:2" x14ac:dyDescent="0.15">
      <c r="A8751" s="1"/>
      <c r="B8751" s="1"/>
    </row>
    <row r="8752" spans="1:2" x14ac:dyDescent="0.15">
      <c r="A8752" s="1"/>
      <c r="B8752" s="1"/>
    </row>
    <row r="8753" spans="1:2" x14ac:dyDescent="0.15">
      <c r="A8753" s="1"/>
      <c r="B8753" s="1"/>
    </row>
    <row r="8754" spans="1:2" x14ac:dyDescent="0.15">
      <c r="A8754" s="1"/>
      <c r="B8754" s="1"/>
    </row>
    <row r="8755" spans="1:2" x14ac:dyDescent="0.15">
      <c r="A8755" s="1"/>
      <c r="B8755" s="1"/>
    </row>
    <row r="8756" spans="1:2" x14ac:dyDescent="0.15">
      <c r="A8756" s="1"/>
      <c r="B8756" s="1"/>
    </row>
    <row r="8757" spans="1:2" x14ac:dyDescent="0.15">
      <c r="A8757" s="1"/>
      <c r="B8757" s="1"/>
    </row>
    <row r="8758" spans="1:2" x14ac:dyDescent="0.15">
      <c r="A8758" s="1"/>
      <c r="B8758" s="1"/>
    </row>
    <row r="8759" spans="1:2" x14ac:dyDescent="0.15">
      <c r="A8759" s="1"/>
      <c r="B8759" s="1"/>
    </row>
    <row r="8760" spans="1:2" x14ac:dyDescent="0.15">
      <c r="A8760" s="1"/>
      <c r="B8760" s="1"/>
    </row>
    <row r="8761" spans="1:2" x14ac:dyDescent="0.15">
      <c r="A8761" s="1"/>
      <c r="B8761" s="1"/>
    </row>
    <row r="8762" spans="1:2" x14ac:dyDescent="0.15">
      <c r="A8762" s="1"/>
      <c r="B8762" s="1"/>
    </row>
    <row r="8763" spans="1:2" x14ac:dyDescent="0.15">
      <c r="A8763" s="1"/>
      <c r="B8763" s="1"/>
    </row>
    <row r="8764" spans="1:2" x14ac:dyDescent="0.15">
      <c r="A8764" s="1"/>
      <c r="B8764" s="1"/>
    </row>
    <row r="8765" spans="1:2" x14ac:dyDescent="0.15">
      <c r="A8765" s="1"/>
      <c r="B8765" s="1"/>
    </row>
    <row r="8766" spans="1:2" x14ac:dyDescent="0.15">
      <c r="A8766" s="1"/>
      <c r="B8766" s="1"/>
    </row>
    <row r="8767" spans="1:2" x14ac:dyDescent="0.15">
      <c r="A8767" s="1"/>
      <c r="B8767" s="1"/>
    </row>
    <row r="8768" spans="1:2" x14ac:dyDescent="0.15">
      <c r="A8768" s="1"/>
      <c r="B8768" s="1"/>
    </row>
    <row r="8769" spans="1:2" x14ac:dyDescent="0.15">
      <c r="A8769" s="1"/>
      <c r="B8769" s="1"/>
    </row>
    <row r="8770" spans="1:2" x14ac:dyDescent="0.15">
      <c r="A8770" s="1"/>
      <c r="B8770" s="1"/>
    </row>
    <row r="8771" spans="1:2" x14ac:dyDescent="0.15">
      <c r="A8771" s="1"/>
      <c r="B8771" s="1"/>
    </row>
    <row r="8772" spans="1:2" x14ac:dyDescent="0.15">
      <c r="A8772" s="1"/>
      <c r="B8772" s="1"/>
    </row>
    <row r="8773" spans="1:2" x14ac:dyDescent="0.15">
      <c r="A8773" s="1"/>
      <c r="B8773" s="1"/>
    </row>
    <row r="8774" spans="1:2" x14ac:dyDescent="0.15">
      <c r="A8774" s="1"/>
      <c r="B8774" s="1"/>
    </row>
    <row r="8775" spans="1:2" x14ac:dyDescent="0.15">
      <c r="A8775" s="1"/>
      <c r="B8775" s="1"/>
    </row>
    <row r="8776" spans="1:2" x14ac:dyDescent="0.15">
      <c r="A8776" s="1"/>
      <c r="B8776" s="1"/>
    </row>
    <row r="8777" spans="1:2" x14ac:dyDescent="0.15">
      <c r="A8777" s="1"/>
      <c r="B8777" s="1"/>
    </row>
    <row r="8778" spans="1:2" x14ac:dyDescent="0.15">
      <c r="A8778" s="1"/>
      <c r="B8778" s="1"/>
    </row>
    <row r="8779" spans="1:2" x14ac:dyDescent="0.15">
      <c r="A8779" s="1"/>
      <c r="B8779" s="1"/>
    </row>
    <row r="8780" spans="1:2" x14ac:dyDescent="0.15">
      <c r="A8780" s="1"/>
      <c r="B8780" s="1"/>
    </row>
    <row r="8781" spans="1:2" x14ac:dyDescent="0.15">
      <c r="A8781" s="1"/>
      <c r="B8781" s="1"/>
    </row>
    <row r="8782" spans="1:2" x14ac:dyDescent="0.15">
      <c r="A8782" s="1"/>
      <c r="B8782" s="1"/>
    </row>
    <row r="8783" spans="1:2" x14ac:dyDescent="0.15">
      <c r="A8783" s="1"/>
      <c r="B8783" s="1"/>
    </row>
    <row r="8784" spans="1:2" x14ac:dyDescent="0.15">
      <c r="A8784" s="1"/>
      <c r="B8784" s="1"/>
    </row>
    <row r="8785" spans="1:2" x14ac:dyDescent="0.15">
      <c r="A8785" s="1"/>
      <c r="B8785" s="1"/>
    </row>
    <row r="8786" spans="1:2" x14ac:dyDescent="0.15">
      <c r="A8786" s="1"/>
      <c r="B8786" s="1"/>
    </row>
    <row r="8787" spans="1:2" x14ac:dyDescent="0.15">
      <c r="A8787" s="1"/>
      <c r="B8787" s="1"/>
    </row>
    <row r="8788" spans="1:2" x14ac:dyDescent="0.15">
      <c r="A8788" s="1"/>
      <c r="B8788" s="1"/>
    </row>
    <row r="8789" spans="1:2" x14ac:dyDescent="0.15">
      <c r="A8789" s="1"/>
      <c r="B8789" s="1"/>
    </row>
    <row r="8790" spans="1:2" x14ac:dyDescent="0.15">
      <c r="A8790" s="1"/>
      <c r="B8790" s="1"/>
    </row>
    <row r="8791" spans="1:2" x14ac:dyDescent="0.15">
      <c r="A8791" s="1"/>
      <c r="B8791" s="1"/>
    </row>
    <row r="8792" spans="1:2" x14ac:dyDescent="0.15">
      <c r="A8792" s="1"/>
      <c r="B8792" s="1"/>
    </row>
    <row r="8793" spans="1:2" x14ac:dyDescent="0.15">
      <c r="A8793" s="1"/>
      <c r="B8793" s="1"/>
    </row>
    <row r="8794" spans="1:2" x14ac:dyDescent="0.15">
      <c r="A8794" s="1"/>
      <c r="B8794" s="1"/>
    </row>
    <row r="8795" spans="1:2" x14ac:dyDescent="0.15">
      <c r="A8795" s="1"/>
      <c r="B8795" s="1"/>
    </row>
    <row r="8796" spans="1:2" x14ac:dyDescent="0.15">
      <c r="A8796" s="1"/>
      <c r="B8796" s="1"/>
    </row>
    <row r="8797" spans="1:2" x14ac:dyDescent="0.15">
      <c r="A8797" s="1"/>
      <c r="B8797" s="1"/>
    </row>
    <row r="8798" spans="1:2" x14ac:dyDescent="0.15">
      <c r="A8798" s="1"/>
      <c r="B8798" s="1"/>
    </row>
    <row r="8799" spans="1:2" x14ac:dyDescent="0.15">
      <c r="A8799" s="1"/>
      <c r="B8799" s="1"/>
    </row>
    <row r="8800" spans="1:2" x14ac:dyDescent="0.15">
      <c r="A8800" s="1"/>
      <c r="B8800" s="1"/>
    </row>
    <row r="8801" spans="1:2" x14ac:dyDescent="0.15">
      <c r="A8801" s="1"/>
      <c r="B8801" s="1"/>
    </row>
    <row r="8802" spans="1:2" x14ac:dyDescent="0.15">
      <c r="A8802" s="1"/>
      <c r="B8802" s="1"/>
    </row>
    <row r="8803" spans="1:2" x14ac:dyDescent="0.15">
      <c r="A8803" s="1"/>
      <c r="B8803" s="1"/>
    </row>
    <row r="8804" spans="1:2" x14ac:dyDescent="0.15">
      <c r="A8804" s="1"/>
      <c r="B8804" s="1"/>
    </row>
    <row r="8805" spans="1:2" x14ac:dyDescent="0.15">
      <c r="A8805" s="1"/>
      <c r="B8805" s="1"/>
    </row>
    <row r="8806" spans="1:2" x14ac:dyDescent="0.15">
      <c r="A8806" s="1"/>
      <c r="B8806" s="1"/>
    </row>
    <row r="8807" spans="1:2" x14ac:dyDescent="0.15">
      <c r="A8807" s="1"/>
      <c r="B8807" s="1"/>
    </row>
    <row r="8808" spans="1:2" x14ac:dyDescent="0.15">
      <c r="A8808" s="1"/>
      <c r="B8808" s="1"/>
    </row>
    <row r="8809" spans="1:2" x14ac:dyDescent="0.15">
      <c r="A8809" s="1"/>
      <c r="B8809" s="1"/>
    </row>
    <row r="8810" spans="1:2" x14ac:dyDescent="0.15">
      <c r="A8810" s="1"/>
      <c r="B8810" s="1"/>
    </row>
    <row r="8811" spans="1:2" x14ac:dyDescent="0.15">
      <c r="A8811" s="1"/>
      <c r="B8811" s="1"/>
    </row>
    <row r="8812" spans="1:2" x14ac:dyDescent="0.15">
      <c r="A8812" s="1"/>
      <c r="B8812" s="1"/>
    </row>
    <row r="8813" spans="1:2" x14ac:dyDescent="0.15">
      <c r="A8813" s="1"/>
      <c r="B8813" s="1"/>
    </row>
    <row r="8814" spans="1:2" x14ac:dyDescent="0.15">
      <c r="A8814" s="1"/>
      <c r="B8814" s="1"/>
    </row>
    <row r="8815" spans="1:2" x14ac:dyDescent="0.15">
      <c r="A8815" s="1"/>
      <c r="B8815" s="1"/>
    </row>
    <row r="8816" spans="1:2" x14ac:dyDescent="0.15">
      <c r="A8816" s="1"/>
      <c r="B8816" s="1"/>
    </row>
    <row r="8817" spans="1:2" x14ac:dyDescent="0.15">
      <c r="A8817" s="1"/>
      <c r="B8817" s="1"/>
    </row>
    <row r="8818" spans="1:2" x14ac:dyDescent="0.15">
      <c r="A8818" s="1"/>
      <c r="B8818" s="1"/>
    </row>
    <row r="8819" spans="1:2" x14ac:dyDescent="0.15">
      <c r="A8819" s="1"/>
      <c r="B8819" s="1"/>
    </row>
    <row r="8820" spans="1:2" x14ac:dyDescent="0.15">
      <c r="A8820" s="1"/>
      <c r="B8820" s="1"/>
    </row>
    <row r="8821" spans="1:2" x14ac:dyDescent="0.15">
      <c r="A8821" s="1"/>
      <c r="B8821" s="1"/>
    </row>
    <row r="8822" spans="1:2" x14ac:dyDescent="0.15">
      <c r="A8822" s="1"/>
      <c r="B8822" s="1"/>
    </row>
    <row r="8823" spans="1:2" x14ac:dyDescent="0.15">
      <c r="A8823" s="1"/>
      <c r="B8823" s="1"/>
    </row>
    <row r="8824" spans="1:2" x14ac:dyDescent="0.15">
      <c r="A8824" s="1"/>
      <c r="B8824" s="1"/>
    </row>
    <row r="8825" spans="1:2" x14ac:dyDescent="0.15">
      <c r="A8825" s="1"/>
      <c r="B8825" s="1"/>
    </row>
    <row r="8826" spans="1:2" x14ac:dyDescent="0.15">
      <c r="A8826" s="1"/>
      <c r="B8826" s="1"/>
    </row>
    <row r="8827" spans="1:2" x14ac:dyDescent="0.15">
      <c r="A8827" s="1"/>
      <c r="B8827" s="1"/>
    </row>
    <row r="8828" spans="1:2" x14ac:dyDescent="0.15">
      <c r="A8828" s="1"/>
      <c r="B8828" s="1"/>
    </row>
    <row r="8829" spans="1:2" x14ac:dyDescent="0.15">
      <c r="A8829" s="1"/>
      <c r="B8829" s="1"/>
    </row>
    <row r="8830" spans="1:2" x14ac:dyDescent="0.15">
      <c r="A8830" s="1"/>
      <c r="B8830" s="1"/>
    </row>
    <row r="8831" spans="1:2" x14ac:dyDescent="0.15">
      <c r="A8831" s="1"/>
      <c r="B8831" s="1"/>
    </row>
    <row r="8832" spans="1:2" x14ac:dyDescent="0.15">
      <c r="A8832" s="1"/>
      <c r="B8832" s="1"/>
    </row>
    <row r="8833" spans="1:2" x14ac:dyDescent="0.15">
      <c r="A8833" s="1"/>
      <c r="B8833" s="1"/>
    </row>
    <row r="8834" spans="1:2" x14ac:dyDescent="0.15">
      <c r="A8834" s="1"/>
      <c r="B8834" s="1"/>
    </row>
    <row r="8835" spans="1:2" x14ac:dyDescent="0.15">
      <c r="A8835" s="1"/>
      <c r="B8835" s="1"/>
    </row>
    <row r="8836" spans="1:2" x14ac:dyDescent="0.15">
      <c r="A8836" s="1"/>
      <c r="B8836" s="1"/>
    </row>
    <row r="8837" spans="1:2" x14ac:dyDescent="0.15">
      <c r="A8837" s="1"/>
      <c r="B8837" s="1"/>
    </row>
    <row r="8838" spans="1:2" x14ac:dyDescent="0.15">
      <c r="A8838" s="1"/>
      <c r="B8838" s="1"/>
    </row>
    <row r="8839" spans="1:2" x14ac:dyDescent="0.15">
      <c r="A8839" s="1"/>
      <c r="B8839" s="1"/>
    </row>
    <row r="8840" spans="1:2" x14ac:dyDescent="0.15">
      <c r="A8840" s="1"/>
      <c r="B8840" s="1"/>
    </row>
    <row r="8841" spans="1:2" x14ac:dyDescent="0.15">
      <c r="A8841" s="1"/>
      <c r="B8841" s="1"/>
    </row>
    <row r="8842" spans="1:2" x14ac:dyDescent="0.15">
      <c r="A8842" s="1"/>
      <c r="B8842" s="1"/>
    </row>
    <row r="8843" spans="1:2" x14ac:dyDescent="0.15">
      <c r="A8843" s="1"/>
      <c r="B8843" s="1"/>
    </row>
    <row r="8844" spans="1:2" x14ac:dyDescent="0.15">
      <c r="A8844" s="1"/>
      <c r="B8844" s="1"/>
    </row>
    <row r="8845" spans="1:2" x14ac:dyDescent="0.15">
      <c r="A8845" s="1"/>
      <c r="B8845" s="1"/>
    </row>
    <row r="8846" spans="1:2" x14ac:dyDescent="0.15">
      <c r="A8846" s="1"/>
      <c r="B8846" s="1"/>
    </row>
    <row r="8847" spans="1:2" x14ac:dyDescent="0.15">
      <c r="A8847" s="1"/>
      <c r="B8847" s="1"/>
    </row>
    <row r="8848" spans="1:2" x14ac:dyDescent="0.15">
      <c r="A8848" s="1"/>
      <c r="B8848" s="1"/>
    </row>
    <row r="8849" spans="1:2" x14ac:dyDescent="0.15">
      <c r="A8849" s="1"/>
      <c r="B8849" s="1"/>
    </row>
    <row r="8850" spans="1:2" x14ac:dyDescent="0.15">
      <c r="A8850" s="1"/>
      <c r="B8850" s="1"/>
    </row>
    <row r="8851" spans="1:2" x14ac:dyDescent="0.15">
      <c r="A8851" s="1"/>
      <c r="B8851" s="1"/>
    </row>
    <row r="8852" spans="1:2" x14ac:dyDescent="0.15">
      <c r="A8852" s="1"/>
      <c r="B8852" s="1"/>
    </row>
    <row r="8853" spans="1:2" x14ac:dyDescent="0.15">
      <c r="A8853" s="1"/>
      <c r="B8853" s="1"/>
    </row>
    <row r="8854" spans="1:2" x14ac:dyDescent="0.15">
      <c r="A8854" s="1"/>
      <c r="B8854" s="1"/>
    </row>
    <row r="8855" spans="1:2" x14ac:dyDescent="0.15">
      <c r="A8855" s="1"/>
      <c r="B8855" s="1"/>
    </row>
    <row r="8856" spans="1:2" x14ac:dyDescent="0.15">
      <c r="A8856" s="1"/>
      <c r="B8856" s="1"/>
    </row>
    <row r="8857" spans="1:2" x14ac:dyDescent="0.15">
      <c r="A8857" s="1"/>
      <c r="B8857" s="1"/>
    </row>
    <row r="8858" spans="1:2" x14ac:dyDescent="0.15">
      <c r="A8858" s="1"/>
      <c r="B8858" s="1"/>
    </row>
    <row r="8859" spans="1:2" x14ac:dyDescent="0.15">
      <c r="A8859" s="1"/>
      <c r="B8859" s="1"/>
    </row>
    <row r="8860" spans="1:2" x14ac:dyDescent="0.15">
      <c r="A8860" s="1"/>
      <c r="B8860" s="1"/>
    </row>
    <row r="8861" spans="1:2" x14ac:dyDescent="0.15">
      <c r="A8861" s="1"/>
      <c r="B8861" s="1"/>
    </row>
    <row r="8862" spans="1:2" x14ac:dyDescent="0.15">
      <c r="A8862" s="1"/>
      <c r="B8862" s="1"/>
    </row>
    <row r="8863" spans="1:2" x14ac:dyDescent="0.15">
      <c r="A8863" s="1"/>
      <c r="B8863" s="1"/>
    </row>
    <row r="8864" spans="1:2" x14ac:dyDescent="0.15">
      <c r="A8864" s="1"/>
      <c r="B8864" s="1"/>
    </row>
    <row r="8865" spans="1:2" x14ac:dyDescent="0.15">
      <c r="A8865" s="1"/>
      <c r="B8865" s="1"/>
    </row>
    <row r="8866" spans="1:2" x14ac:dyDescent="0.15">
      <c r="A8866" s="1"/>
      <c r="B8866" s="1"/>
    </row>
    <row r="8867" spans="1:2" x14ac:dyDescent="0.15">
      <c r="A8867" s="1"/>
      <c r="B8867" s="1"/>
    </row>
    <row r="8868" spans="1:2" x14ac:dyDescent="0.15">
      <c r="A8868" s="1"/>
      <c r="B8868" s="1"/>
    </row>
    <row r="8869" spans="1:2" x14ac:dyDescent="0.15">
      <c r="A8869" s="1"/>
      <c r="B8869" s="1"/>
    </row>
    <row r="8870" spans="1:2" x14ac:dyDescent="0.15">
      <c r="A8870" s="1"/>
      <c r="B8870" s="1"/>
    </row>
    <row r="8871" spans="1:2" x14ac:dyDescent="0.15">
      <c r="A8871" s="1"/>
      <c r="B8871" s="1"/>
    </row>
    <row r="8872" spans="1:2" x14ac:dyDescent="0.15">
      <c r="A8872" s="1"/>
      <c r="B8872" s="1"/>
    </row>
    <row r="8873" spans="1:2" x14ac:dyDescent="0.15">
      <c r="A8873" s="1"/>
      <c r="B8873" s="1"/>
    </row>
    <row r="8874" spans="1:2" x14ac:dyDescent="0.15">
      <c r="A8874" s="1"/>
      <c r="B8874" s="1"/>
    </row>
    <row r="8875" spans="1:2" x14ac:dyDescent="0.15">
      <c r="A8875" s="1"/>
      <c r="B8875" s="1"/>
    </row>
    <row r="8876" spans="1:2" x14ac:dyDescent="0.15">
      <c r="A8876" s="1"/>
      <c r="B8876" s="1"/>
    </row>
    <row r="8877" spans="1:2" x14ac:dyDescent="0.15">
      <c r="A8877" s="1"/>
      <c r="B8877" s="1"/>
    </row>
    <row r="8878" spans="1:2" x14ac:dyDescent="0.15">
      <c r="A8878" s="1"/>
      <c r="B8878" s="1"/>
    </row>
    <row r="8879" spans="1:2" x14ac:dyDescent="0.15">
      <c r="A8879" s="1"/>
      <c r="B8879" s="1"/>
    </row>
    <row r="8880" spans="1:2" x14ac:dyDescent="0.15">
      <c r="A8880" s="1"/>
      <c r="B8880" s="1"/>
    </row>
    <row r="8881" spans="1:2" x14ac:dyDescent="0.15">
      <c r="A8881" s="1"/>
      <c r="B8881" s="1"/>
    </row>
    <row r="8882" spans="1:2" x14ac:dyDescent="0.15">
      <c r="A8882" s="1"/>
      <c r="B8882" s="1"/>
    </row>
    <row r="8883" spans="1:2" x14ac:dyDescent="0.15">
      <c r="A8883" s="1"/>
      <c r="B8883" s="1"/>
    </row>
    <row r="8884" spans="1:2" x14ac:dyDescent="0.15">
      <c r="A8884" s="1"/>
      <c r="B8884" s="1"/>
    </row>
    <row r="8885" spans="1:2" x14ac:dyDescent="0.15">
      <c r="A8885" s="1"/>
      <c r="B8885" s="1"/>
    </row>
    <row r="8886" spans="1:2" x14ac:dyDescent="0.15">
      <c r="A8886" s="1"/>
      <c r="B8886" s="1"/>
    </row>
    <row r="8887" spans="1:2" x14ac:dyDescent="0.15">
      <c r="A8887" s="1"/>
      <c r="B8887" s="1"/>
    </row>
    <row r="8888" spans="1:2" x14ac:dyDescent="0.15">
      <c r="A8888" s="1"/>
      <c r="B8888" s="1"/>
    </row>
    <row r="8889" spans="1:2" x14ac:dyDescent="0.15">
      <c r="A8889" s="1"/>
      <c r="B8889" s="1"/>
    </row>
    <row r="8890" spans="1:2" x14ac:dyDescent="0.15">
      <c r="A8890" s="1"/>
      <c r="B8890" s="1"/>
    </row>
    <row r="8891" spans="1:2" x14ac:dyDescent="0.15">
      <c r="A8891" s="1"/>
      <c r="B8891" s="1"/>
    </row>
    <row r="8892" spans="1:2" x14ac:dyDescent="0.15">
      <c r="A8892" s="1"/>
      <c r="B8892" s="1"/>
    </row>
    <row r="8893" spans="1:2" x14ac:dyDescent="0.15">
      <c r="A8893" s="1"/>
      <c r="B8893" s="1"/>
    </row>
    <row r="8894" spans="1:2" x14ac:dyDescent="0.15">
      <c r="A8894" s="1"/>
      <c r="B8894" s="1"/>
    </row>
    <row r="8895" spans="1:2" x14ac:dyDescent="0.15">
      <c r="A8895" s="1"/>
      <c r="B8895" s="1"/>
    </row>
    <row r="8896" spans="1:2" x14ac:dyDescent="0.15">
      <c r="A8896" s="1"/>
      <c r="B8896" s="1"/>
    </row>
    <row r="8897" spans="1:2" x14ac:dyDescent="0.15">
      <c r="A8897" s="1"/>
      <c r="B8897" s="1"/>
    </row>
    <row r="8898" spans="1:2" x14ac:dyDescent="0.15">
      <c r="A8898" s="1"/>
      <c r="B8898" s="1"/>
    </row>
    <row r="8899" spans="1:2" x14ac:dyDescent="0.15">
      <c r="A8899" s="1"/>
      <c r="B8899" s="1"/>
    </row>
    <row r="8900" spans="1:2" x14ac:dyDescent="0.15">
      <c r="A8900" s="1"/>
      <c r="B8900" s="1"/>
    </row>
    <row r="8901" spans="1:2" x14ac:dyDescent="0.15">
      <c r="A8901" s="1"/>
      <c r="B8901" s="1"/>
    </row>
    <row r="8902" spans="1:2" x14ac:dyDescent="0.15">
      <c r="A8902" s="1"/>
      <c r="B8902" s="1"/>
    </row>
    <row r="8903" spans="1:2" x14ac:dyDescent="0.15">
      <c r="A8903" s="1"/>
      <c r="B8903" s="1"/>
    </row>
    <row r="8904" spans="1:2" x14ac:dyDescent="0.15">
      <c r="A8904" s="1"/>
      <c r="B8904" s="1"/>
    </row>
    <row r="8905" spans="1:2" x14ac:dyDescent="0.15">
      <c r="A8905" s="1"/>
      <c r="B8905" s="1"/>
    </row>
    <row r="8906" spans="1:2" x14ac:dyDescent="0.15">
      <c r="A8906" s="1"/>
      <c r="B8906" s="1"/>
    </row>
    <row r="8907" spans="1:2" x14ac:dyDescent="0.15">
      <c r="A8907" s="1"/>
      <c r="B8907" s="1"/>
    </row>
    <row r="8908" spans="1:2" x14ac:dyDescent="0.15">
      <c r="A8908" s="1"/>
      <c r="B8908" s="1"/>
    </row>
    <row r="8909" spans="1:2" x14ac:dyDescent="0.15">
      <c r="A8909" s="1"/>
      <c r="B8909" s="1"/>
    </row>
    <row r="8910" spans="1:2" x14ac:dyDescent="0.15">
      <c r="A8910" s="1"/>
      <c r="B8910" s="1"/>
    </row>
    <row r="8911" spans="1:2" x14ac:dyDescent="0.15">
      <c r="A8911" s="1"/>
      <c r="B8911" s="1"/>
    </row>
    <row r="8912" spans="1:2" x14ac:dyDescent="0.15">
      <c r="A8912" s="1"/>
      <c r="B8912" s="1"/>
    </row>
    <row r="8913" spans="1:2" x14ac:dyDescent="0.15">
      <c r="A8913" s="1"/>
      <c r="B8913" s="1"/>
    </row>
    <row r="8914" spans="1:2" x14ac:dyDescent="0.15">
      <c r="A8914" s="1"/>
      <c r="B8914" s="1"/>
    </row>
    <row r="8915" spans="1:2" x14ac:dyDescent="0.15">
      <c r="A8915" s="1"/>
      <c r="B8915" s="1"/>
    </row>
    <row r="8916" spans="1:2" x14ac:dyDescent="0.15">
      <c r="A8916" s="1"/>
      <c r="B8916" s="1"/>
    </row>
    <row r="8917" spans="1:2" x14ac:dyDescent="0.15">
      <c r="A8917" s="1"/>
      <c r="B8917" s="1"/>
    </row>
    <row r="8918" spans="1:2" x14ac:dyDescent="0.15">
      <c r="A8918" s="1"/>
      <c r="B8918" s="1"/>
    </row>
    <row r="8919" spans="1:2" x14ac:dyDescent="0.15">
      <c r="A8919" s="1"/>
      <c r="B8919" s="1"/>
    </row>
    <row r="8920" spans="1:2" x14ac:dyDescent="0.15">
      <c r="A8920" s="1"/>
      <c r="B8920" s="1"/>
    </row>
    <row r="8921" spans="1:2" x14ac:dyDescent="0.15">
      <c r="A8921" s="1"/>
      <c r="B8921" s="1"/>
    </row>
    <row r="8922" spans="1:2" x14ac:dyDescent="0.15">
      <c r="A8922" s="1"/>
      <c r="B8922" s="1"/>
    </row>
    <row r="8923" spans="1:2" x14ac:dyDescent="0.15">
      <c r="A8923" s="1"/>
      <c r="B8923" s="1"/>
    </row>
    <row r="8924" spans="1:2" x14ac:dyDescent="0.15">
      <c r="A8924" s="1"/>
      <c r="B8924" s="1"/>
    </row>
    <row r="8925" spans="1:2" x14ac:dyDescent="0.15">
      <c r="A8925" s="1"/>
      <c r="B8925" s="1"/>
    </row>
    <row r="8926" spans="1:2" x14ac:dyDescent="0.15">
      <c r="A8926" s="1"/>
      <c r="B8926" s="1"/>
    </row>
    <row r="8927" spans="1:2" x14ac:dyDescent="0.15">
      <c r="A8927" s="1"/>
      <c r="B8927" s="1"/>
    </row>
    <row r="8928" spans="1:2" x14ac:dyDescent="0.15">
      <c r="A8928" s="1"/>
      <c r="B8928" s="1"/>
    </row>
    <row r="8929" spans="1:2" x14ac:dyDescent="0.15">
      <c r="A8929" s="1"/>
      <c r="B8929" s="1"/>
    </row>
    <row r="8930" spans="1:2" x14ac:dyDescent="0.15">
      <c r="A8930" s="1"/>
      <c r="B8930" s="1"/>
    </row>
    <row r="8931" spans="1:2" x14ac:dyDescent="0.15">
      <c r="A8931" s="1"/>
      <c r="B8931" s="1"/>
    </row>
    <row r="8932" spans="1:2" x14ac:dyDescent="0.15">
      <c r="A8932" s="1"/>
      <c r="B8932" s="1"/>
    </row>
    <row r="8933" spans="1:2" x14ac:dyDescent="0.15">
      <c r="A8933" s="1"/>
      <c r="B8933" s="1"/>
    </row>
    <row r="8934" spans="1:2" x14ac:dyDescent="0.15">
      <c r="A8934" s="1"/>
      <c r="B8934" s="1"/>
    </row>
    <row r="8935" spans="1:2" x14ac:dyDescent="0.15">
      <c r="A8935" s="1"/>
      <c r="B8935" s="1"/>
    </row>
    <row r="8936" spans="1:2" x14ac:dyDescent="0.15">
      <c r="A8936" s="1"/>
      <c r="B8936" s="1"/>
    </row>
    <row r="8937" spans="1:2" x14ac:dyDescent="0.15">
      <c r="A8937" s="1"/>
      <c r="B8937" s="1"/>
    </row>
    <row r="8938" spans="1:2" x14ac:dyDescent="0.15">
      <c r="A8938" s="1"/>
      <c r="B8938" s="1"/>
    </row>
    <row r="8939" spans="1:2" x14ac:dyDescent="0.15">
      <c r="A8939" s="1"/>
      <c r="B8939" s="1"/>
    </row>
    <row r="8940" spans="1:2" x14ac:dyDescent="0.15">
      <c r="A8940" s="1"/>
      <c r="B8940" s="1"/>
    </row>
    <row r="8941" spans="1:2" x14ac:dyDescent="0.15">
      <c r="A8941" s="1"/>
      <c r="B8941" s="1"/>
    </row>
    <row r="8942" spans="1:2" x14ac:dyDescent="0.15">
      <c r="A8942" s="1"/>
      <c r="B8942" s="1"/>
    </row>
    <row r="8943" spans="1:2" x14ac:dyDescent="0.15">
      <c r="A8943" s="1"/>
      <c r="B8943" s="1"/>
    </row>
    <row r="8944" spans="1:2" x14ac:dyDescent="0.15">
      <c r="A8944" s="1"/>
      <c r="B8944" s="1"/>
    </row>
    <row r="8945" spans="1:2" x14ac:dyDescent="0.15">
      <c r="A8945" s="1"/>
      <c r="B8945" s="1"/>
    </row>
    <row r="8946" spans="1:2" x14ac:dyDescent="0.15">
      <c r="A8946" s="1"/>
      <c r="B8946" s="1"/>
    </row>
    <row r="8947" spans="1:2" x14ac:dyDescent="0.15">
      <c r="A8947" s="1"/>
      <c r="B8947" s="1"/>
    </row>
    <row r="8948" spans="1:2" x14ac:dyDescent="0.15">
      <c r="A8948" s="1"/>
      <c r="B8948" s="1"/>
    </row>
    <row r="8949" spans="1:2" x14ac:dyDescent="0.15">
      <c r="A8949" s="1"/>
      <c r="B8949" s="1"/>
    </row>
    <row r="8950" spans="1:2" x14ac:dyDescent="0.15">
      <c r="A8950" s="1"/>
      <c r="B8950" s="1"/>
    </row>
    <row r="8951" spans="1:2" x14ac:dyDescent="0.15">
      <c r="A8951" s="1"/>
      <c r="B8951" s="1"/>
    </row>
    <row r="8952" spans="1:2" x14ac:dyDescent="0.15">
      <c r="A8952" s="1"/>
      <c r="B8952" s="1"/>
    </row>
    <row r="8953" spans="1:2" x14ac:dyDescent="0.15">
      <c r="A8953" s="1"/>
      <c r="B8953" s="1"/>
    </row>
    <row r="8954" spans="1:2" x14ac:dyDescent="0.15">
      <c r="A8954" s="1"/>
      <c r="B8954" s="1"/>
    </row>
    <row r="8955" spans="1:2" x14ac:dyDescent="0.15">
      <c r="A8955" s="1"/>
      <c r="B8955" s="1"/>
    </row>
    <row r="8956" spans="1:2" x14ac:dyDescent="0.15">
      <c r="A8956" s="1"/>
      <c r="B8956" s="1"/>
    </row>
    <row r="8957" spans="1:2" x14ac:dyDescent="0.15">
      <c r="A8957" s="1"/>
      <c r="B8957" s="1"/>
    </row>
    <row r="8958" spans="1:2" x14ac:dyDescent="0.15">
      <c r="A8958" s="1"/>
      <c r="B8958" s="1"/>
    </row>
    <row r="8959" spans="1:2" x14ac:dyDescent="0.15">
      <c r="A8959" s="1"/>
      <c r="B8959" s="1"/>
    </row>
    <row r="8960" spans="1:2" x14ac:dyDescent="0.15">
      <c r="A8960" s="1"/>
      <c r="B8960" s="1"/>
    </row>
    <row r="8961" spans="1:2" x14ac:dyDescent="0.15">
      <c r="A8961" s="1"/>
      <c r="B8961" s="1"/>
    </row>
    <row r="8962" spans="1:2" x14ac:dyDescent="0.15">
      <c r="A8962" s="1"/>
      <c r="B8962" s="1"/>
    </row>
    <row r="8963" spans="1:2" x14ac:dyDescent="0.15">
      <c r="A8963" s="1"/>
      <c r="B8963" s="1"/>
    </row>
    <row r="8964" spans="1:2" x14ac:dyDescent="0.15">
      <c r="A8964" s="1"/>
      <c r="B8964" s="1"/>
    </row>
    <row r="8965" spans="1:2" x14ac:dyDescent="0.15">
      <c r="A8965" s="1"/>
      <c r="B8965" s="1"/>
    </row>
    <row r="8966" spans="1:2" x14ac:dyDescent="0.15">
      <c r="A8966" s="1"/>
      <c r="B8966" s="1"/>
    </row>
    <row r="8967" spans="1:2" x14ac:dyDescent="0.15">
      <c r="A8967" s="1"/>
      <c r="B8967" s="1"/>
    </row>
    <row r="8968" spans="1:2" x14ac:dyDescent="0.15">
      <c r="A8968" s="1"/>
      <c r="B8968" s="1"/>
    </row>
    <row r="8969" spans="1:2" x14ac:dyDescent="0.15">
      <c r="A8969" s="1"/>
      <c r="B8969" s="1"/>
    </row>
    <row r="8970" spans="1:2" x14ac:dyDescent="0.15">
      <c r="A8970" s="1"/>
      <c r="B8970" s="1"/>
    </row>
    <row r="8971" spans="1:2" x14ac:dyDescent="0.15">
      <c r="A8971" s="1"/>
      <c r="B8971" s="1"/>
    </row>
    <row r="8972" spans="1:2" x14ac:dyDescent="0.15">
      <c r="A8972" s="1"/>
      <c r="B8972" s="1"/>
    </row>
    <row r="8973" spans="1:2" x14ac:dyDescent="0.15">
      <c r="A8973" s="1"/>
      <c r="B8973" s="1"/>
    </row>
    <row r="8974" spans="1:2" x14ac:dyDescent="0.15">
      <c r="A8974" s="1"/>
      <c r="B8974" s="1"/>
    </row>
    <row r="8975" spans="1:2" x14ac:dyDescent="0.15">
      <c r="A8975" s="1"/>
      <c r="B8975" s="1"/>
    </row>
    <row r="8976" spans="1:2" x14ac:dyDescent="0.15">
      <c r="A8976" s="1"/>
      <c r="B8976" s="1"/>
    </row>
    <row r="8977" spans="1:2" x14ac:dyDescent="0.15">
      <c r="A8977" s="1"/>
      <c r="B8977" s="1"/>
    </row>
    <row r="8978" spans="1:2" x14ac:dyDescent="0.15">
      <c r="A8978" s="1"/>
      <c r="B8978" s="1"/>
    </row>
    <row r="8979" spans="1:2" x14ac:dyDescent="0.15">
      <c r="A8979" s="1"/>
      <c r="B8979" s="1"/>
    </row>
    <row r="8980" spans="1:2" x14ac:dyDescent="0.15">
      <c r="A8980" s="1"/>
      <c r="B8980" s="1"/>
    </row>
    <row r="8981" spans="1:2" x14ac:dyDescent="0.15">
      <c r="A8981" s="1"/>
      <c r="B8981" s="1"/>
    </row>
    <row r="8982" spans="1:2" x14ac:dyDescent="0.15">
      <c r="A8982" s="1"/>
      <c r="B8982" s="1"/>
    </row>
    <row r="8983" spans="1:2" x14ac:dyDescent="0.15">
      <c r="A8983" s="1"/>
      <c r="B8983" s="1"/>
    </row>
    <row r="8984" spans="1:2" x14ac:dyDescent="0.15">
      <c r="A8984" s="1"/>
      <c r="B8984" s="1"/>
    </row>
    <row r="8985" spans="1:2" x14ac:dyDescent="0.15">
      <c r="A8985" s="1"/>
      <c r="B8985" s="1"/>
    </row>
    <row r="8986" spans="1:2" x14ac:dyDescent="0.15">
      <c r="A8986" s="1"/>
      <c r="B8986" s="1"/>
    </row>
    <row r="8987" spans="1:2" x14ac:dyDescent="0.15">
      <c r="A8987" s="1"/>
      <c r="B8987" s="1"/>
    </row>
    <row r="8988" spans="1:2" x14ac:dyDescent="0.15">
      <c r="A8988" s="1"/>
      <c r="B8988" s="1"/>
    </row>
    <row r="8989" spans="1:2" x14ac:dyDescent="0.15">
      <c r="A8989" s="1"/>
      <c r="B8989" s="1"/>
    </row>
    <row r="8990" spans="1:2" x14ac:dyDescent="0.15">
      <c r="A8990" s="1"/>
      <c r="B8990" s="1"/>
    </row>
    <row r="8991" spans="1:2" x14ac:dyDescent="0.15">
      <c r="A8991" s="1"/>
      <c r="B8991" s="1"/>
    </row>
    <row r="8992" spans="1:2" x14ac:dyDescent="0.15">
      <c r="A8992" s="1"/>
      <c r="B8992" s="1"/>
    </row>
    <row r="8993" spans="1:2" x14ac:dyDescent="0.15">
      <c r="A8993" s="1"/>
      <c r="B8993" s="1"/>
    </row>
    <row r="8994" spans="1:2" x14ac:dyDescent="0.15">
      <c r="A8994" s="1"/>
      <c r="B8994" s="1"/>
    </row>
    <row r="8995" spans="1:2" x14ac:dyDescent="0.15">
      <c r="A8995" s="1"/>
      <c r="B8995" s="1"/>
    </row>
    <row r="8996" spans="1:2" x14ac:dyDescent="0.15">
      <c r="A8996" s="1"/>
      <c r="B8996" s="1"/>
    </row>
    <row r="8997" spans="1:2" x14ac:dyDescent="0.15">
      <c r="A8997" s="1"/>
      <c r="B8997" s="1"/>
    </row>
    <row r="8998" spans="1:2" x14ac:dyDescent="0.15">
      <c r="A8998" s="1"/>
      <c r="B8998" s="1"/>
    </row>
    <row r="8999" spans="1:2" x14ac:dyDescent="0.15">
      <c r="A8999" s="1"/>
      <c r="B8999" s="1"/>
    </row>
    <row r="9000" spans="1:2" x14ac:dyDescent="0.15">
      <c r="A9000" s="1"/>
      <c r="B9000" s="1"/>
    </row>
    <row r="9001" spans="1:2" x14ac:dyDescent="0.15">
      <c r="A9001" s="1"/>
      <c r="B9001" s="1"/>
    </row>
    <row r="9002" spans="1:2" x14ac:dyDescent="0.15">
      <c r="A9002" s="1"/>
      <c r="B9002" s="1"/>
    </row>
    <row r="9003" spans="1:2" x14ac:dyDescent="0.15">
      <c r="A9003" s="1"/>
      <c r="B9003" s="1"/>
    </row>
    <row r="9004" spans="1:2" x14ac:dyDescent="0.15">
      <c r="A9004" s="1"/>
      <c r="B9004" s="1"/>
    </row>
    <row r="9005" spans="1:2" x14ac:dyDescent="0.15">
      <c r="A9005" s="1"/>
      <c r="B9005" s="1"/>
    </row>
    <row r="9006" spans="1:2" x14ac:dyDescent="0.15">
      <c r="A9006" s="1"/>
      <c r="B9006" s="1"/>
    </row>
    <row r="9007" spans="1:2" x14ac:dyDescent="0.15">
      <c r="A9007" s="1"/>
      <c r="B9007" s="1"/>
    </row>
    <row r="9008" spans="1:2" x14ac:dyDescent="0.15">
      <c r="A9008" s="1"/>
      <c r="B9008" s="1"/>
    </row>
    <row r="9009" spans="1:2" x14ac:dyDescent="0.15">
      <c r="A9009" s="1"/>
      <c r="B9009" s="1"/>
    </row>
    <row r="9010" spans="1:2" x14ac:dyDescent="0.15">
      <c r="A9010" s="1"/>
      <c r="B9010" s="1"/>
    </row>
    <row r="9011" spans="1:2" x14ac:dyDescent="0.15">
      <c r="A9011" s="1"/>
      <c r="B9011" s="1"/>
    </row>
    <row r="9012" spans="1:2" x14ac:dyDescent="0.15">
      <c r="A9012" s="1"/>
      <c r="B9012" s="1"/>
    </row>
    <row r="9013" spans="1:2" x14ac:dyDescent="0.15">
      <c r="A9013" s="1"/>
      <c r="B9013" s="1"/>
    </row>
    <row r="9014" spans="1:2" x14ac:dyDescent="0.15">
      <c r="A9014" s="1"/>
      <c r="B9014" s="1"/>
    </row>
    <row r="9015" spans="1:2" x14ac:dyDescent="0.15">
      <c r="A9015" s="1"/>
      <c r="B9015" s="1"/>
    </row>
    <row r="9016" spans="1:2" x14ac:dyDescent="0.15">
      <c r="A9016" s="1"/>
      <c r="B9016" s="1"/>
    </row>
    <row r="9017" spans="1:2" x14ac:dyDescent="0.15">
      <c r="A9017" s="1"/>
      <c r="B9017" s="1"/>
    </row>
    <row r="9018" spans="1:2" x14ac:dyDescent="0.15">
      <c r="A9018" s="1"/>
      <c r="B9018" s="1"/>
    </row>
    <row r="9019" spans="1:2" x14ac:dyDescent="0.15">
      <c r="A9019" s="1"/>
      <c r="B9019" s="1"/>
    </row>
    <row r="9020" spans="1:2" x14ac:dyDescent="0.15">
      <c r="A9020" s="1"/>
      <c r="B9020" s="1"/>
    </row>
    <row r="9021" spans="1:2" x14ac:dyDescent="0.15">
      <c r="A9021" s="1"/>
      <c r="B9021" s="1"/>
    </row>
    <row r="9022" spans="1:2" x14ac:dyDescent="0.15">
      <c r="A9022" s="1"/>
      <c r="B9022" s="1"/>
    </row>
    <row r="9023" spans="1:2" x14ac:dyDescent="0.15">
      <c r="A9023" s="1"/>
      <c r="B9023" s="1"/>
    </row>
    <row r="9024" spans="1:2" x14ac:dyDescent="0.15">
      <c r="A9024" s="1"/>
      <c r="B9024" s="1"/>
    </row>
    <row r="9025" spans="1:2" x14ac:dyDescent="0.15">
      <c r="A9025" s="1"/>
      <c r="B9025" s="1"/>
    </row>
    <row r="9026" spans="1:2" x14ac:dyDescent="0.15">
      <c r="A9026" s="1"/>
      <c r="B9026" s="1"/>
    </row>
    <row r="9027" spans="1:2" x14ac:dyDescent="0.15">
      <c r="A9027" s="1"/>
      <c r="B9027" s="1"/>
    </row>
    <row r="9028" spans="1:2" x14ac:dyDescent="0.15">
      <c r="A9028" s="1"/>
      <c r="B9028" s="1"/>
    </row>
    <row r="9029" spans="1:2" x14ac:dyDescent="0.15">
      <c r="A9029" s="1"/>
      <c r="B9029" s="1"/>
    </row>
    <row r="9030" spans="1:2" x14ac:dyDescent="0.15">
      <c r="A9030" s="1"/>
      <c r="B9030" s="1"/>
    </row>
    <row r="9031" spans="1:2" x14ac:dyDescent="0.15">
      <c r="A9031" s="1"/>
      <c r="B9031" s="1"/>
    </row>
    <row r="9032" spans="1:2" x14ac:dyDescent="0.15">
      <c r="A9032" s="1"/>
      <c r="B9032" s="1"/>
    </row>
    <row r="9033" spans="1:2" x14ac:dyDescent="0.15">
      <c r="A9033" s="1"/>
      <c r="B9033" s="1"/>
    </row>
    <row r="9034" spans="1:2" x14ac:dyDescent="0.15">
      <c r="A9034" s="1"/>
      <c r="B9034" s="1"/>
    </row>
    <row r="9035" spans="1:2" x14ac:dyDescent="0.15">
      <c r="A9035" s="1"/>
      <c r="B9035" s="1"/>
    </row>
    <row r="9036" spans="1:2" x14ac:dyDescent="0.15">
      <c r="A9036" s="1"/>
      <c r="B9036" s="1"/>
    </row>
    <row r="9037" spans="1:2" x14ac:dyDescent="0.15">
      <c r="A9037" s="1"/>
      <c r="B9037" s="1"/>
    </row>
    <row r="9038" spans="1:2" x14ac:dyDescent="0.15">
      <c r="A9038" s="1"/>
      <c r="B9038" s="1"/>
    </row>
    <row r="9039" spans="1:2" x14ac:dyDescent="0.15">
      <c r="A9039" s="1"/>
      <c r="B9039" s="1"/>
    </row>
    <row r="9040" spans="1:2" x14ac:dyDescent="0.15">
      <c r="A9040" s="1"/>
      <c r="B9040" s="1"/>
    </row>
    <row r="9041" spans="1:2" x14ac:dyDescent="0.15">
      <c r="A9041" s="1"/>
      <c r="B9041" s="1"/>
    </row>
    <row r="9042" spans="1:2" x14ac:dyDescent="0.15">
      <c r="A9042" s="1"/>
      <c r="B9042" s="1"/>
    </row>
    <row r="9043" spans="1:2" x14ac:dyDescent="0.15">
      <c r="A9043" s="1"/>
      <c r="B9043" s="1"/>
    </row>
    <row r="9044" spans="1:2" x14ac:dyDescent="0.15">
      <c r="A9044" s="1"/>
      <c r="B9044" s="1"/>
    </row>
    <row r="9045" spans="1:2" x14ac:dyDescent="0.15">
      <c r="A9045" s="1"/>
      <c r="B9045" s="1"/>
    </row>
    <row r="9046" spans="1:2" x14ac:dyDescent="0.15">
      <c r="A9046" s="1"/>
      <c r="B9046" s="1"/>
    </row>
    <row r="9047" spans="1:2" x14ac:dyDescent="0.15">
      <c r="A9047" s="1"/>
      <c r="B9047" s="1"/>
    </row>
    <row r="9048" spans="1:2" x14ac:dyDescent="0.15">
      <c r="A9048" s="1"/>
      <c r="B9048" s="1"/>
    </row>
    <row r="9049" spans="1:2" x14ac:dyDescent="0.15">
      <c r="A9049" s="1"/>
      <c r="B9049" s="1"/>
    </row>
    <row r="9050" spans="1:2" x14ac:dyDescent="0.15">
      <c r="A9050" s="1"/>
      <c r="B9050" s="1"/>
    </row>
    <row r="9051" spans="1:2" x14ac:dyDescent="0.15">
      <c r="A9051" s="1"/>
      <c r="B9051" s="1"/>
    </row>
    <row r="9052" spans="1:2" x14ac:dyDescent="0.15">
      <c r="A9052" s="1"/>
      <c r="B9052" s="1"/>
    </row>
    <row r="9053" spans="1:2" x14ac:dyDescent="0.15">
      <c r="A9053" s="1"/>
      <c r="B9053" s="1"/>
    </row>
    <row r="9054" spans="1:2" x14ac:dyDescent="0.15">
      <c r="A9054" s="1"/>
      <c r="B9054" s="1"/>
    </row>
    <row r="9055" spans="1:2" x14ac:dyDescent="0.15">
      <c r="A9055" s="1"/>
      <c r="B9055" s="1"/>
    </row>
    <row r="9056" spans="1:2" x14ac:dyDescent="0.15">
      <c r="A9056" s="1"/>
      <c r="B9056" s="1"/>
    </row>
    <row r="9057" spans="1:2" x14ac:dyDescent="0.15">
      <c r="A9057" s="1"/>
      <c r="B9057" s="1"/>
    </row>
    <row r="9058" spans="1:2" x14ac:dyDescent="0.15">
      <c r="A9058" s="1"/>
      <c r="B9058" s="1"/>
    </row>
    <row r="9059" spans="1:2" x14ac:dyDescent="0.15">
      <c r="A9059" s="1"/>
      <c r="B9059" s="1"/>
    </row>
    <row r="9060" spans="1:2" x14ac:dyDescent="0.15">
      <c r="A9060" s="1"/>
      <c r="B9060" s="1"/>
    </row>
    <row r="9061" spans="1:2" x14ac:dyDescent="0.15">
      <c r="A9061" s="1"/>
      <c r="B9061" s="1"/>
    </row>
    <row r="9062" spans="1:2" x14ac:dyDescent="0.15">
      <c r="A9062" s="1"/>
      <c r="B9062" s="1"/>
    </row>
    <row r="9063" spans="1:2" x14ac:dyDescent="0.15">
      <c r="A9063" s="1"/>
      <c r="B9063" s="1"/>
    </row>
    <row r="9064" spans="1:2" x14ac:dyDescent="0.15">
      <c r="A9064" s="1"/>
      <c r="B9064" s="1"/>
    </row>
    <row r="9065" spans="1:2" x14ac:dyDescent="0.15">
      <c r="A9065" s="1"/>
      <c r="B9065" s="1"/>
    </row>
    <row r="9066" spans="1:2" x14ac:dyDescent="0.15">
      <c r="A9066" s="1"/>
      <c r="B9066" s="1"/>
    </row>
    <row r="9067" spans="1:2" x14ac:dyDescent="0.15">
      <c r="A9067" s="1"/>
      <c r="B9067" s="1"/>
    </row>
    <row r="9068" spans="1:2" x14ac:dyDescent="0.15">
      <c r="A9068" s="1"/>
      <c r="B9068" s="1"/>
    </row>
    <row r="9069" spans="1:2" x14ac:dyDescent="0.15">
      <c r="A9069" s="1"/>
      <c r="B9069" s="1"/>
    </row>
    <row r="9070" spans="1:2" x14ac:dyDescent="0.15">
      <c r="A9070" s="1"/>
      <c r="B9070" s="1"/>
    </row>
    <row r="9071" spans="1:2" x14ac:dyDescent="0.15">
      <c r="A9071" s="1"/>
      <c r="B9071" s="1"/>
    </row>
    <row r="9072" spans="1:2" x14ac:dyDescent="0.15">
      <c r="A9072" s="1"/>
      <c r="B9072" s="1"/>
    </row>
    <row r="9073" spans="1:2" x14ac:dyDescent="0.15">
      <c r="A9073" s="1"/>
      <c r="B9073" s="1"/>
    </row>
    <row r="9074" spans="1:2" x14ac:dyDescent="0.15">
      <c r="A9074" s="1"/>
      <c r="B9074" s="1"/>
    </row>
    <row r="9075" spans="1:2" x14ac:dyDescent="0.15">
      <c r="A9075" s="1"/>
      <c r="B9075" s="1"/>
    </row>
    <row r="9076" spans="1:2" x14ac:dyDescent="0.15">
      <c r="A9076" s="1"/>
      <c r="B9076" s="1"/>
    </row>
    <row r="9077" spans="1:2" x14ac:dyDescent="0.15">
      <c r="A9077" s="1"/>
      <c r="B9077" s="1"/>
    </row>
    <row r="9078" spans="1:2" x14ac:dyDescent="0.15">
      <c r="A9078" s="1"/>
      <c r="B9078" s="1"/>
    </row>
    <row r="9079" spans="1:2" x14ac:dyDescent="0.15">
      <c r="A9079" s="1"/>
      <c r="B9079" s="1"/>
    </row>
    <row r="9080" spans="1:2" x14ac:dyDescent="0.15">
      <c r="A9080" s="1"/>
      <c r="B9080" s="1"/>
    </row>
    <row r="9081" spans="1:2" x14ac:dyDescent="0.15">
      <c r="A9081" s="1"/>
      <c r="B9081" s="1"/>
    </row>
    <row r="9082" spans="1:2" x14ac:dyDescent="0.15">
      <c r="A9082" s="1"/>
      <c r="B9082" s="1"/>
    </row>
    <row r="9083" spans="1:2" x14ac:dyDescent="0.15">
      <c r="A9083" s="1"/>
      <c r="B9083" s="1"/>
    </row>
    <row r="9084" spans="1:2" x14ac:dyDescent="0.15">
      <c r="A9084" s="1"/>
      <c r="B9084" s="1"/>
    </row>
    <row r="9085" spans="1:2" x14ac:dyDescent="0.15">
      <c r="A9085" s="1"/>
      <c r="B9085" s="1"/>
    </row>
    <row r="9086" spans="1:2" x14ac:dyDescent="0.15">
      <c r="A9086" s="1"/>
      <c r="B9086" s="1"/>
    </row>
    <row r="9087" spans="1:2" x14ac:dyDescent="0.15">
      <c r="A9087" s="1"/>
      <c r="B9087" s="1"/>
    </row>
    <row r="9088" spans="1:2" x14ac:dyDescent="0.15">
      <c r="A9088" s="1"/>
      <c r="B9088" s="1"/>
    </row>
    <row r="9089" spans="1:2" x14ac:dyDescent="0.15">
      <c r="A9089" s="1"/>
      <c r="B9089" s="1"/>
    </row>
    <row r="9090" spans="1:2" x14ac:dyDescent="0.15">
      <c r="A9090" s="1"/>
      <c r="B9090" s="1"/>
    </row>
    <row r="9091" spans="1:2" x14ac:dyDescent="0.15">
      <c r="A9091" s="1"/>
      <c r="B9091" s="1"/>
    </row>
    <row r="9092" spans="1:2" x14ac:dyDescent="0.15">
      <c r="A9092" s="1"/>
      <c r="B9092" s="1"/>
    </row>
    <row r="9093" spans="1:2" x14ac:dyDescent="0.15">
      <c r="A9093" s="1"/>
      <c r="B9093" s="1"/>
    </row>
    <row r="9094" spans="1:2" x14ac:dyDescent="0.15">
      <c r="A9094" s="1"/>
      <c r="B9094" s="1"/>
    </row>
    <row r="9095" spans="1:2" x14ac:dyDescent="0.15">
      <c r="A9095" s="1"/>
      <c r="B9095" s="1"/>
    </row>
    <row r="9096" spans="1:2" x14ac:dyDescent="0.15">
      <c r="A9096" s="1"/>
      <c r="B9096" s="1"/>
    </row>
    <row r="9097" spans="1:2" x14ac:dyDescent="0.15">
      <c r="A9097" s="1"/>
      <c r="B9097" s="1"/>
    </row>
    <row r="9098" spans="1:2" x14ac:dyDescent="0.15">
      <c r="A9098" s="1"/>
      <c r="B9098" s="1"/>
    </row>
    <row r="9099" spans="1:2" x14ac:dyDescent="0.15">
      <c r="A9099" s="1"/>
      <c r="B9099" s="1"/>
    </row>
    <row r="9100" spans="1:2" x14ac:dyDescent="0.15">
      <c r="A9100" s="1"/>
      <c r="B9100" s="1"/>
    </row>
    <row r="9101" spans="1:2" x14ac:dyDescent="0.15">
      <c r="A9101" s="1"/>
      <c r="B9101" s="1"/>
    </row>
    <row r="9102" spans="1:2" x14ac:dyDescent="0.15">
      <c r="A9102" s="1"/>
      <c r="B9102" s="1"/>
    </row>
    <row r="9103" spans="1:2" x14ac:dyDescent="0.15">
      <c r="A9103" s="1"/>
      <c r="B9103" s="1"/>
    </row>
    <row r="9104" spans="1:2" x14ac:dyDescent="0.15">
      <c r="A9104" s="1"/>
      <c r="B9104" s="1"/>
    </row>
    <row r="9105" spans="1:2" x14ac:dyDescent="0.15">
      <c r="A9105" s="1"/>
      <c r="B9105" s="1"/>
    </row>
    <row r="9106" spans="1:2" x14ac:dyDescent="0.15">
      <c r="A9106" s="1"/>
      <c r="B9106" s="1"/>
    </row>
    <row r="9107" spans="1:2" x14ac:dyDescent="0.15">
      <c r="A9107" s="1"/>
      <c r="B9107" s="1"/>
    </row>
    <row r="9108" spans="1:2" x14ac:dyDescent="0.15">
      <c r="A9108" s="1"/>
      <c r="B9108" s="1"/>
    </row>
    <row r="9109" spans="1:2" x14ac:dyDescent="0.15">
      <c r="A9109" s="1"/>
      <c r="B9109" s="1"/>
    </row>
    <row r="9110" spans="1:2" x14ac:dyDescent="0.15">
      <c r="A9110" s="1"/>
      <c r="B9110" s="1"/>
    </row>
    <row r="9111" spans="1:2" x14ac:dyDescent="0.15">
      <c r="A9111" s="1"/>
      <c r="B9111" s="1"/>
    </row>
    <row r="9112" spans="1:2" x14ac:dyDescent="0.15">
      <c r="A9112" s="1"/>
      <c r="B9112" s="1"/>
    </row>
    <row r="9113" spans="1:2" x14ac:dyDescent="0.15">
      <c r="A9113" s="1"/>
      <c r="B9113" s="1"/>
    </row>
    <row r="9114" spans="1:2" x14ac:dyDescent="0.15">
      <c r="A9114" s="1"/>
      <c r="B9114" s="1"/>
    </row>
    <row r="9115" spans="1:2" x14ac:dyDescent="0.15">
      <c r="A9115" s="1"/>
      <c r="B9115" s="1"/>
    </row>
    <row r="9116" spans="1:2" x14ac:dyDescent="0.15">
      <c r="A9116" s="1"/>
      <c r="B9116" s="1"/>
    </row>
    <row r="9117" spans="1:2" x14ac:dyDescent="0.15">
      <c r="A9117" s="1"/>
      <c r="B9117" s="1"/>
    </row>
    <row r="9118" spans="1:2" x14ac:dyDescent="0.15">
      <c r="A9118" s="1"/>
      <c r="B9118" s="1"/>
    </row>
    <row r="9119" spans="1:2" x14ac:dyDescent="0.15">
      <c r="A9119" s="1"/>
      <c r="B9119" s="1"/>
    </row>
    <row r="9120" spans="1:2" x14ac:dyDescent="0.15">
      <c r="A9120" s="1"/>
      <c r="B9120" s="1"/>
    </row>
    <row r="9121" spans="1:2" x14ac:dyDescent="0.15">
      <c r="A9121" s="1"/>
      <c r="B9121" s="1"/>
    </row>
    <row r="9122" spans="1:2" x14ac:dyDescent="0.15">
      <c r="A9122" s="1"/>
      <c r="B9122" s="1"/>
    </row>
    <row r="9123" spans="1:2" x14ac:dyDescent="0.15">
      <c r="A9123" s="1"/>
      <c r="B9123" s="1"/>
    </row>
    <row r="9124" spans="1:2" x14ac:dyDescent="0.15">
      <c r="A9124" s="1"/>
      <c r="B9124" s="1"/>
    </row>
    <row r="9125" spans="1:2" x14ac:dyDescent="0.15">
      <c r="A9125" s="1"/>
      <c r="B9125" s="1"/>
    </row>
    <row r="9126" spans="1:2" x14ac:dyDescent="0.15">
      <c r="A9126" s="1"/>
      <c r="B9126" s="1"/>
    </row>
    <row r="9127" spans="1:2" x14ac:dyDescent="0.15">
      <c r="A9127" s="1"/>
      <c r="B9127" s="1"/>
    </row>
    <row r="9128" spans="1:2" x14ac:dyDescent="0.15">
      <c r="A9128" s="1"/>
      <c r="B9128" s="1"/>
    </row>
    <row r="9129" spans="1:2" x14ac:dyDescent="0.15">
      <c r="A9129" s="1"/>
      <c r="B9129" s="1"/>
    </row>
    <row r="9130" spans="1:2" x14ac:dyDescent="0.15">
      <c r="A9130" s="1"/>
      <c r="B9130" s="1"/>
    </row>
    <row r="9131" spans="1:2" x14ac:dyDescent="0.15">
      <c r="A9131" s="1"/>
      <c r="B9131" s="1"/>
    </row>
    <row r="9132" spans="1:2" x14ac:dyDescent="0.15">
      <c r="A9132" s="1"/>
      <c r="B9132" s="1"/>
    </row>
    <row r="9133" spans="1:2" x14ac:dyDescent="0.15">
      <c r="A9133" s="1"/>
      <c r="B9133" s="1"/>
    </row>
    <row r="9134" spans="1:2" x14ac:dyDescent="0.15">
      <c r="A9134" s="1"/>
      <c r="B9134" s="1"/>
    </row>
    <row r="9135" spans="1:2" x14ac:dyDescent="0.15">
      <c r="A9135" s="1"/>
      <c r="B9135" s="1"/>
    </row>
    <row r="9136" spans="1:2" x14ac:dyDescent="0.15">
      <c r="A9136" s="1"/>
      <c r="B9136" s="1"/>
    </row>
    <row r="9137" spans="1:2" x14ac:dyDescent="0.15">
      <c r="A9137" s="1"/>
      <c r="B9137" s="1"/>
    </row>
    <row r="9138" spans="1:2" x14ac:dyDescent="0.15">
      <c r="A9138" s="1"/>
      <c r="B9138" s="1"/>
    </row>
    <row r="9139" spans="1:2" x14ac:dyDescent="0.15">
      <c r="A9139" s="1"/>
      <c r="B9139" s="1"/>
    </row>
    <row r="9140" spans="1:2" x14ac:dyDescent="0.15">
      <c r="A9140" s="1"/>
      <c r="B9140" s="1"/>
    </row>
    <row r="9141" spans="1:2" x14ac:dyDescent="0.15">
      <c r="A9141" s="1"/>
      <c r="B9141" s="1"/>
    </row>
    <row r="9142" spans="1:2" x14ac:dyDescent="0.15">
      <c r="A9142" s="1"/>
      <c r="B9142" s="1"/>
    </row>
    <row r="9143" spans="1:2" x14ac:dyDescent="0.15">
      <c r="A9143" s="1"/>
      <c r="B9143" s="1"/>
    </row>
    <row r="9144" spans="1:2" x14ac:dyDescent="0.15">
      <c r="A9144" s="1"/>
      <c r="B9144" s="1"/>
    </row>
    <row r="9145" spans="1:2" x14ac:dyDescent="0.15">
      <c r="A9145" s="1"/>
      <c r="B9145" s="1"/>
    </row>
    <row r="9146" spans="1:2" x14ac:dyDescent="0.15">
      <c r="A9146" s="1"/>
      <c r="B9146" s="1"/>
    </row>
    <row r="9147" spans="1:2" x14ac:dyDescent="0.15">
      <c r="A9147" s="1"/>
      <c r="B9147" s="1"/>
    </row>
    <row r="9148" spans="1:2" x14ac:dyDescent="0.15">
      <c r="A9148" s="1"/>
      <c r="B9148" s="1"/>
    </row>
    <row r="9149" spans="1:2" x14ac:dyDescent="0.15">
      <c r="A9149" s="1"/>
      <c r="B9149" s="1"/>
    </row>
    <row r="9150" spans="1:2" x14ac:dyDescent="0.15">
      <c r="A9150" s="1"/>
      <c r="B9150" s="1"/>
    </row>
    <row r="9151" spans="1:2" x14ac:dyDescent="0.15">
      <c r="A9151" s="1"/>
      <c r="B9151" s="1"/>
    </row>
    <row r="9152" spans="1:2" x14ac:dyDescent="0.15">
      <c r="A9152" s="1"/>
      <c r="B9152" s="1"/>
    </row>
    <row r="9153" spans="1:2" x14ac:dyDescent="0.15">
      <c r="A9153" s="1"/>
      <c r="B9153" s="1"/>
    </row>
    <row r="9154" spans="1:2" x14ac:dyDescent="0.15">
      <c r="A9154" s="1"/>
      <c r="B9154" s="1"/>
    </row>
    <row r="9155" spans="1:2" x14ac:dyDescent="0.15">
      <c r="A9155" s="1"/>
      <c r="B9155" s="1"/>
    </row>
    <row r="9156" spans="1:2" x14ac:dyDescent="0.15">
      <c r="A9156" s="1"/>
      <c r="B9156" s="1"/>
    </row>
    <row r="9157" spans="1:2" x14ac:dyDescent="0.15">
      <c r="A9157" s="1"/>
      <c r="B9157" s="1"/>
    </row>
    <row r="9158" spans="1:2" x14ac:dyDescent="0.15">
      <c r="A9158" s="1"/>
      <c r="B9158" s="1"/>
    </row>
    <row r="9159" spans="1:2" x14ac:dyDescent="0.15">
      <c r="A9159" s="1"/>
      <c r="B9159" s="1"/>
    </row>
    <row r="9160" spans="1:2" x14ac:dyDescent="0.15">
      <c r="A9160" s="1"/>
      <c r="B9160" s="1"/>
    </row>
    <row r="9161" spans="1:2" x14ac:dyDescent="0.15">
      <c r="A9161" s="1"/>
      <c r="B9161" s="1"/>
    </row>
    <row r="9162" spans="1:2" x14ac:dyDescent="0.15">
      <c r="A9162" s="1"/>
      <c r="B9162" s="1"/>
    </row>
    <row r="9163" spans="1:2" x14ac:dyDescent="0.15">
      <c r="A9163" s="1"/>
      <c r="B9163" s="1"/>
    </row>
    <row r="9164" spans="1:2" x14ac:dyDescent="0.15">
      <c r="A9164" s="1"/>
      <c r="B9164" s="1"/>
    </row>
    <row r="9165" spans="1:2" x14ac:dyDescent="0.15">
      <c r="A9165" s="1"/>
      <c r="B9165" s="1"/>
    </row>
    <row r="9166" spans="1:2" x14ac:dyDescent="0.15">
      <c r="A9166" s="1"/>
      <c r="B9166" s="1"/>
    </row>
    <row r="9167" spans="1:2" x14ac:dyDescent="0.15">
      <c r="A9167" s="1"/>
      <c r="B9167" s="1"/>
    </row>
    <row r="9168" spans="1:2" x14ac:dyDescent="0.15">
      <c r="A9168" s="1"/>
      <c r="B9168" s="1"/>
    </row>
    <row r="9169" spans="1:2" x14ac:dyDescent="0.15">
      <c r="A9169" s="1"/>
      <c r="B9169" s="1"/>
    </row>
    <row r="9170" spans="1:2" x14ac:dyDescent="0.15">
      <c r="A9170" s="1"/>
      <c r="B9170" s="1"/>
    </row>
    <row r="9171" spans="1:2" x14ac:dyDescent="0.15">
      <c r="A9171" s="1"/>
      <c r="B9171" s="1"/>
    </row>
    <row r="9172" spans="1:2" x14ac:dyDescent="0.15">
      <c r="A9172" s="1"/>
      <c r="B9172" s="1"/>
    </row>
    <row r="9173" spans="1:2" x14ac:dyDescent="0.15">
      <c r="A9173" s="1"/>
      <c r="B9173" s="1"/>
    </row>
    <row r="9174" spans="1:2" x14ac:dyDescent="0.15">
      <c r="A9174" s="1"/>
      <c r="B9174" s="1"/>
    </row>
    <row r="9175" spans="1:2" x14ac:dyDescent="0.15">
      <c r="A9175" s="1"/>
      <c r="B9175" s="1"/>
    </row>
    <row r="9176" spans="1:2" x14ac:dyDescent="0.15">
      <c r="A9176" s="1"/>
      <c r="B9176" s="1"/>
    </row>
    <row r="9177" spans="1:2" x14ac:dyDescent="0.15">
      <c r="A9177" s="1"/>
      <c r="B9177" s="1"/>
    </row>
    <row r="9178" spans="1:2" x14ac:dyDescent="0.15">
      <c r="A9178" s="1"/>
      <c r="B9178" s="1"/>
    </row>
    <row r="9179" spans="1:2" x14ac:dyDescent="0.15">
      <c r="A9179" s="1"/>
      <c r="B9179" s="1"/>
    </row>
    <row r="9180" spans="1:2" x14ac:dyDescent="0.15">
      <c r="A9180" s="1"/>
      <c r="B9180" s="1"/>
    </row>
    <row r="9181" spans="1:2" x14ac:dyDescent="0.15">
      <c r="A9181" s="1"/>
      <c r="B9181" s="1"/>
    </row>
    <row r="9182" spans="1:2" x14ac:dyDescent="0.15">
      <c r="A9182" s="1"/>
      <c r="B9182" s="1"/>
    </row>
    <row r="9183" spans="1:2" x14ac:dyDescent="0.15">
      <c r="A9183" s="1"/>
      <c r="B9183" s="1"/>
    </row>
    <row r="9184" spans="1:2" x14ac:dyDescent="0.15">
      <c r="A9184" s="1"/>
      <c r="B9184" s="1"/>
    </row>
    <row r="9185" spans="1:2" x14ac:dyDescent="0.15">
      <c r="A9185" s="1"/>
      <c r="B9185" s="1"/>
    </row>
    <row r="9186" spans="1:2" x14ac:dyDescent="0.15">
      <c r="A9186" s="1"/>
      <c r="B9186" s="1"/>
    </row>
    <row r="9187" spans="1:2" x14ac:dyDescent="0.15">
      <c r="A9187" s="1"/>
      <c r="B9187" s="1"/>
    </row>
    <row r="9188" spans="1:2" x14ac:dyDescent="0.15">
      <c r="A9188" s="1"/>
      <c r="B9188" s="1"/>
    </row>
    <row r="9189" spans="1:2" x14ac:dyDescent="0.15">
      <c r="A9189" s="1"/>
      <c r="B9189" s="1"/>
    </row>
    <row r="9190" spans="1:2" x14ac:dyDescent="0.15">
      <c r="A9190" s="1"/>
      <c r="B9190" s="1"/>
    </row>
    <row r="9191" spans="1:2" x14ac:dyDescent="0.15">
      <c r="A9191" s="1"/>
      <c r="B9191" s="1"/>
    </row>
    <row r="9192" spans="1:2" x14ac:dyDescent="0.15">
      <c r="A9192" s="1"/>
      <c r="B9192" s="1"/>
    </row>
    <row r="9193" spans="1:2" x14ac:dyDescent="0.15">
      <c r="A9193" s="1"/>
      <c r="B9193" s="1"/>
    </row>
    <row r="9194" spans="1:2" x14ac:dyDescent="0.15">
      <c r="A9194" s="1"/>
      <c r="B9194" s="1"/>
    </row>
    <row r="9195" spans="1:2" x14ac:dyDescent="0.15">
      <c r="A9195" s="1"/>
      <c r="B9195" s="1"/>
    </row>
    <row r="9196" spans="1:2" x14ac:dyDescent="0.15">
      <c r="A9196" s="1"/>
      <c r="B9196" s="1"/>
    </row>
    <row r="9197" spans="1:2" x14ac:dyDescent="0.15">
      <c r="A9197" s="1"/>
      <c r="B9197" s="1"/>
    </row>
    <row r="9198" spans="1:2" x14ac:dyDescent="0.15">
      <c r="A9198" s="1"/>
      <c r="B9198" s="1"/>
    </row>
    <row r="9199" spans="1:2" x14ac:dyDescent="0.15">
      <c r="A9199" s="1"/>
      <c r="B9199" s="1"/>
    </row>
    <row r="9200" spans="1:2" x14ac:dyDescent="0.15">
      <c r="A9200" s="1"/>
      <c r="B9200" s="1"/>
    </row>
    <row r="9201" spans="1:2" x14ac:dyDescent="0.15">
      <c r="A9201" s="1"/>
      <c r="B9201" s="1"/>
    </row>
    <row r="9202" spans="1:2" x14ac:dyDescent="0.15">
      <c r="A9202" s="1"/>
      <c r="B9202" s="1"/>
    </row>
    <row r="9203" spans="1:2" x14ac:dyDescent="0.15">
      <c r="A9203" s="1"/>
      <c r="B9203" s="1"/>
    </row>
    <row r="9204" spans="1:2" x14ac:dyDescent="0.15">
      <c r="A9204" s="1"/>
      <c r="B9204" s="1"/>
    </row>
    <row r="9205" spans="1:2" x14ac:dyDescent="0.15">
      <c r="A9205" s="1"/>
      <c r="B9205" s="1"/>
    </row>
    <row r="9206" spans="1:2" x14ac:dyDescent="0.15">
      <c r="A9206" s="1"/>
      <c r="B9206" s="1"/>
    </row>
    <row r="9207" spans="1:2" x14ac:dyDescent="0.15">
      <c r="A9207" s="1"/>
      <c r="B9207" s="1"/>
    </row>
    <row r="9208" spans="1:2" x14ac:dyDescent="0.15">
      <c r="A9208" s="1"/>
      <c r="B9208" s="1"/>
    </row>
    <row r="9209" spans="1:2" x14ac:dyDescent="0.15">
      <c r="A9209" s="1"/>
      <c r="B9209" s="1"/>
    </row>
    <row r="9210" spans="1:2" x14ac:dyDescent="0.15">
      <c r="A9210" s="1"/>
      <c r="B9210" s="1"/>
    </row>
    <row r="9211" spans="1:2" x14ac:dyDescent="0.15">
      <c r="A9211" s="1"/>
      <c r="B9211" s="1"/>
    </row>
    <row r="9212" spans="1:2" x14ac:dyDescent="0.15">
      <c r="A9212" s="1"/>
      <c r="B9212" s="1"/>
    </row>
    <row r="9213" spans="1:2" x14ac:dyDescent="0.15">
      <c r="A9213" s="1"/>
      <c r="B9213" s="1"/>
    </row>
    <row r="9214" spans="1:2" x14ac:dyDescent="0.15">
      <c r="A9214" s="1"/>
      <c r="B9214" s="1"/>
    </row>
    <row r="9215" spans="1:2" x14ac:dyDescent="0.15">
      <c r="A9215" s="1"/>
      <c r="B9215" s="1"/>
    </row>
    <row r="9216" spans="1:2" x14ac:dyDescent="0.15">
      <c r="A9216" s="1"/>
      <c r="B9216" s="1"/>
    </row>
    <row r="9217" spans="1:2" x14ac:dyDescent="0.15">
      <c r="A9217" s="1"/>
      <c r="B9217" s="1"/>
    </row>
    <row r="9218" spans="1:2" x14ac:dyDescent="0.15">
      <c r="A9218" s="1"/>
      <c r="B9218" s="1"/>
    </row>
    <row r="9219" spans="1:2" x14ac:dyDescent="0.15">
      <c r="A9219" s="1"/>
      <c r="B9219" s="1"/>
    </row>
    <row r="9220" spans="1:2" x14ac:dyDescent="0.15">
      <c r="A9220" s="1"/>
      <c r="B9220" s="1"/>
    </row>
    <row r="9221" spans="1:2" x14ac:dyDescent="0.15">
      <c r="A9221" s="1"/>
      <c r="B9221" s="1"/>
    </row>
    <row r="9222" spans="1:2" x14ac:dyDescent="0.15">
      <c r="A9222" s="1"/>
      <c r="B9222" s="1"/>
    </row>
    <row r="9223" spans="1:2" x14ac:dyDescent="0.15">
      <c r="A9223" s="1"/>
      <c r="B9223" s="1"/>
    </row>
    <row r="9224" spans="1:2" x14ac:dyDescent="0.15">
      <c r="A9224" s="1"/>
      <c r="B9224" s="1"/>
    </row>
    <row r="9225" spans="1:2" x14ac:dyDescent="0.15">
      <c r="A9225" s="1"/>
      <c r="B9225" s="1"/>
    </row>
    <row r="9226" spans="1:2" x14ac:dyDescent="0.15">
      <c r="A9226" s="1"/>
      <c r="B9226" s="1"/>
    </row>
    <row r="9227" spans="1:2" x14ac:dyDescent="0.15">
      <c r="A9227" s="1"/>
      <c r="B9227" s="1"/>
    </row>
    <row r="9228" spans="1:2" x14ac:dyDescent="0.15">
      <c r="A9228" s="1"/>
      <c r="B9228" s="1"/>
    </row>
    <row r="9229" spans="1:2" x14ac:dyDescent="0.15">
      <c r="A9229" s="1"/>
      <c r="B9229" s="1"/>
    </row>
    <row r="9230" spans="1:2" x14ac:dyDescent="0.15">
      <c r="A9230" s="1"/>
      <c r="B9230" s="1"/>
    </row>
    <row r="9231" spans="1:2" x14ac:dyDescent="0.15">
      <c r="A9231" s="1"/>
      <c r="B9231" s="1"/>
    </row>
    <row r="9232" spans="1:2" x14ac:dyDescent="0.15">
      <c r="A9232" s="1"/>
      <c r="B9232" s="1"/>
    </row>
    <row r="9233" spans="1:2" x14ac:dyDescent="0.15">
      <c r="A9233" s="1"/>
      <c r="B9233" s="1"/>
    </row>
    <row r="9234" spans="1:2" x14ac:dyDescent="0.15">
      <c r="A9234" s="1"/>
      <c r="B9234" s="1"/>
    </row>
    <row r="9235" spans="1:2" x14ac:dyDescent="0.15">
      <c r="A9235" s="1"/>
      <c r="B9235" s="1"/>
    </row>
    <row r="9236" spans="1:2" x14ac:dyDescent="0.15">
      <c r="A9236" s="1"/>
      <c r="B9236" s="1"/>
    </row>
    <row r="9237" spans="1:2" x14ac:dyDescent="0.15">
      <c r="A9237" s="1"/>
      <c r="B9237" s="1"/>
    </row>
    <row r="9238" spans="1:2" x14ac:dyDescent="0.15">
      <c r="A9238" s="1"/>
      <c r="B9238" s="1"/>
    </row>
    <row r="9239" spans="1:2" x14ac:dyDescent="0.15">
      <c r="A9239" s="1"/>
      <c r="B9239" s="1"/>
    </row>
    <row r="9240" spans="1:2" x14ac:dyDescent="0.15">
      <c r="A9240" s="1"/>
      <c r="B9240" s="1"/>
    </row>
    <row r="9241" spans="1:2" x14ac:dyDescent="0.15">
      <c r="A9241" s="1"/>
      <c r="B9241" s="1"/>
    </row>
    <row r="9242" spans="1:2" x14ac:dyDescent="0.15">
      <c r="A9242" s="1"/>
      <c r="B9242" s="1"/>
    </row>
    <row r="9243" spans="1:2" x14ac:dyDescent="0.15">
      <c r="A9243" s="1"/>
      <c r="B9243" s="1"/>
    </row>
    <row r="9244" spans="1:2" x14ac:dyDescent="0.15">
      <c r="A9244" s="1"/>
      <c r="B9244" s="1"/>
    </row>
    <row r="9245" spans="1:2" x14ac:dyDescent="0.15">
      <c r="A9245" s="1"/>
      <c r="B9245" s="1"/>
    </row>
    <row r="9246" spans="1:2" x14ac:dyDescent="0.15">
      <c r="A9246" s="1"/>
      <c r="B9246" s="1"/>
    </row>
    <row r="9247" spans="1:2" x14ac:dyDescent="0.15">
      <c r="A9247" s="1"/>
      <c r="B9247" s="1"/>
    </row>
    <row r="9248" spans="1:2" x14ac:dyDescent="0.15">
      <c r="A9248" s="1"/>
      <c r="B9248" s="1"/>
    </row>
    <row r="9249" spans="1:2" x14ac:dyDescent="0.15">
      <c r="A9249" s="1"/>
      <c r="B9249" s="1"/>
    </row>
    <row r="9250" spans="1:2" x14ac:dyDescent="0.15">
      <c r="A9250" s="1"/>
      <c r="B9250" s="1"/>
    </row>
    <row r="9251" spans="1:2" x14ac:dyDescent="0.15">
      <c r="A9251" s="1"/>
      <c r="B9251" s="1"/>
    </row>
    <row r="9252" spans="1:2" x14ac:dyDescent="0.15">
      <c r="A9252" s="1"/>
      <c r="B9252" s="1"/>
    </row>
    <row r="9253" spans="1:2" x14ac:dyDescent="0.15">
      <c r="A9253" s="1"/>
      <c r="B9253" s="1"/>
    </row>
    <row r="9254" spans="1:2" x14ac:dyDescent="0.15">
      <c r="A9254" s="1"/>
      <c r="B9254" s="1"/>
    </row>
    <row r="9255" spans="1:2" x14ac:dyDescent="0.15">
      <c r="A9255" s="1"/>
      <c r="B9255" s="1"/>
    </row>
    <row r="9256" spans="1:2" x14ac:dyDescent="0.15">
      <c r="A9256" s="1"/>
      <c r="B9256" s="1"/>
    </row>
    <row r="9257" spans="1:2" x14ac:dyDescent="0.15">
      <c r="A9257" s="1"/>
      <c r="B9257" s="1"/>
    </row>
    <row r="9258" spans="1:2" x14ac:dyDescent="0.15">
      <c r="A9258" s="1"/>
      <c r="B9258" s="1"/>
    </row>
    <row r="9259" spans="1:2" x14ac:dyDescent="0.15">
      <c r="A9259" s="1"/>
      <c r="B9259" s="1"/>
    </row>
    <row r="9260" spans="1:2" x14ac:dyDescent="0.15">
      <c r="A9260" s="1"/>
      <c r="B9260" s="1"/>
    </row>
    <row r="9261" spans="1:2" x14ac:dyDescent="0.15">
      <c r="A9261" s="1"/>
      <c r="B9261" s="1"/>
    </row>
    <row r="9262" spans="1:2" x14ac:dyDescent="0.15">
      <c r="A9262" s="1"/>
      <c r="B9262" s="1"/>
    </row>
    <row r="9263" spans="1:2" x14ac:dyDescent="0.15">
      <c r="A9263" s="1"/>
      <c r="B9263" s="1"/>
    </row>
    <row r="9264" spans="1:2" x14ac:dyDescent="0.15">
      <c r="A9264" s="1"/>
      <c r="B9264" s="1"/>
    </row>
    <row r="9265" spans="1:2" x14ac:dyDescent="0.15">
      <c r="A9265" s="1"/>
      <c r="B9265" s="1"/>
    </row>
    <row r="9266" spans="1:2" x14ac:dyDescent="0.15">
      <c r="A9266" s="1"/>
      <c r="B9266" s="1"/>
    </row>
    <row r="9267" spans="1:2" x14ac:dyDescent="0.15">
      <c r="A9267" s="1"/>
      <c r="B9267" s="1"/>
    </row>
    <row r="9268" spans="1:2" x14ac:dyDescent="0.15">
      <c r="A9268" s="1"/>
      <c r="B9268" s="1"/>
    </row>
    <row r="9269" spans="1:2" x14ac:dyDescent="0.15">
      <c r="A9269" s="1"/>
      <c r="B9269" s="1"/>
    </row>
    <row r="9270" spans="1:2" x14ac:dyDescent="0.15">
      <c r="A9270" s="1"/>
      <c r="B9270" s="1"/>
    </row>
    <row r="9271" spans="1:2" x14ac:dyDescent="0.15">
      <c r="A9271" s="1"/>
      <c r="B9271" s="1"/>
    </row>
    <row r="9272" spans="1:2" x14ac:dyDescent="0.15">
      <c r="A9272" s="1"/>
      <c r="B9272" s="1"/>
    </row>
    <row r="9273" spans="1:2" x14ac:dyDescent="0.15">
      <c r="A9273" s="1"/>
      <c r="B9273" s="1"/>
    </row>
    <row r="9274" spans="1:2" x14ac:dyDescent="0.15">
      <c r="A9274" s="1"/>
      <c r="B9274" s="1"/>
    </row>
    <row r="9275" spans="1:2" x14ac:dyDescent="0.15">
      <c r="A9275" s="1"/>
      <c r="B9275" s="1"/>
    </row>
    <row r="9276" spans="1:2" x14ac:dyDescent="0.15">
      <c r="A9276" s="1"/>
      <c r="B9276" s="1"/>
    </row>
    <row r="9277" spans="1:2" x14ac:dyDescent="0.15">
      <c r="A9277" s="1"/>
      <c r="B9277" s="1"/>
    </row>
    <row r="9278" spans="1:2" x14ac:dyDescent="0.15">
      <c r="A9278" s="1"/>
      <c r="B9278" s="1"/>
    </row>
    <row r="9279" spans="1:2" x14ac:dyDescent="0.15">
      <c r="A9279" s="1"/>
      <c r="B9279" s="1"/>
    </row>
    <row r="9280" spans="1:2" x14ac:dyDescent="0.15">
      <c r="A9280" s="1"/>
      <c r="B9280" s="1"/>
    </row>
    <row r="9281" spans="1:2" x14ac:dyDescent="0.15">
      <c r="A9281" s="1"/>
      <c r="B9281" s="1"/>
    </row>
    <row r="9282" spans="1:2" x14ac:dyDescent="0.15">
      <c r="A9282" s="1"/>
      <c r="B9282" s="1"/>
    </row>
    <row r="9283" spans="1:2" x14ac:dyDescent="0.15">
      <c r="A9283" s="1"/>
      <c r="B9283" s="1"/>
    </row>
    <row r="9284" spans="1:2" x14ac:dyDescent="0.15">
      <c r="A9284" s="1"/>
      <c r="B9284" s="1"/>
    </row>
    <row r="9285" spans="1:2" x14ac:dyDescent="0.15">
      <c r="A9285" s="1"/>
      <c r="B9285" s="1"/>
    </row>
    <row r="9286" spans="1:2" x14ac:dyDescent="0.15">
      <c r="A9286" s="1"/>
      <c r="B9286" s="1"/>
    </row>
    <row r="9287" spans="1:2" x14ac:dyDescent="0.15">
      <c r="A9287" s="1"/>
      <c r="B9287" s="1"/>
    </row>
    <row r="9288" spans="1:2" x14ac:dyDescent="0.15">
      <c r="A9288" s="1"/>
      <c r="B9288" s="1"/>
    </row>
    <row r="9289" spans="1:2" x14ac:dyDescent="0.15">
      <c r="A9289" s="1"/>
      <c r="B9289" s="1"/>
    </row>
    <row r="9290" spans="1:2" x14ac:dyDescent="0.15">
      <c r="A9290" s="1"/>
      <c r="B9290" s="1"/>
    </row>
    <row r="9291" spans="1:2" x14ac:dyDescent="0.15">
      <c r="A9291" s="1"/>
      <c r="B9291" s="1"/>
    </row>
    <row r="9292" spans="1:2" x14ac:dyDescent="0.15">
      <c r="A9292" s="1"/>
      <c r="B9292" s="1"/>
    </row>
    <row r="9293" spans="1:2" x14ac:dyDescent="0.15">
      <c r="A9293" s="1"/>
      <c r="B9293" s="1"/>
    </row>
    <row r="9294" spans="1:2" x14ac:dyDescent="0.15">
      <c r="A9294" s="1"/>
      <c r="B9294" s="1"/>
    </row>
    <row r="9295" spans="1:2" x14ac:dyDescent="0.15">
      <c r="A9295" s="1"/>
      <c r="B9295" s="1"/>
    </row>
    <row r="9296" spans="1:2" x14ac:dyDescent="0.15">
      <c r="A9296" s="1"/>
      <c r="B9296" s="1"/>
    </row>
    <row r="9297" spans="1:2" x14ac:dyDescent="0.15">
      <c r="A9297" s="1"/>
      <c r="B9297" s="1"/>
    </row>
    <row r="9298" spans="1:2" x14ac:dyDescent="0.15">
      <c r="A9298" s="1"/>
      <c r="B9298" s="1"/>
    </row>
    <row r="9299" spans="1:2" x14ac:dyDescent="0.15">
      <c r="A9299" s="1"/>
      <c r="B9299" s="1"/>
    </row>
    <row r="9300" spans="1:2" x14ac:dyDescent="0.15">
      <c r="A9300" s="1"/>
      <c r="B9300" s="1"/>
    </row>
    <row r="9301" spans="1:2" x14ac:dyDescent="0.15">
      <c r="A9301" s="1"/>
      <c r="B9301" s="1"/>
    </row>
    <row r="9302" spans="1:2" x14ac:dyDescent="0.15">
      <c r="A9302" s="1"/>
      <c r="B9302" s="1"/>
    </row>
    <row r="9303" spans="1:2" x14ac:dyDescent="0.15">
      <c r="A9303" s="1"/>
      <c r="B9303" s="1"/>
    </row>
    <row r="9304" spans="1:2" x14ac:dyDescent="0.15">
      <c r="A9304" s="1"/>
      <c r="B9304" s="1"/>
    </row>
    <row r="9305" spans="1:2" x14ac:dyDescent="0.15">
      <c r="A9305" s="1"/>
      <c r="B9305" s="1"/>
    </row>
    <row r="9306" spans="1:2" x14ac:dyDescent="0.15">
      <c r="A9306" s="1"/>
      <c r="B9306" s="1"/>
    </row>
    <row r="9307" spans="1:2" x14ac:dyDescent="0.15">
      <c r="A9307" s="1"/>
      <c r="B9307" s="1"/>
    </row>
    <row r="9308" spans="1:2" x14ac:dyDescent="0.15">
      <c r="A9308" s="1"/>
      <c r="B9308" s="1"/>
    </row>
    <row r="9309" spans="1:2" x14ac:dyDescent="0.15">
      <c r="A9309" s="1"/>
      <c r="B9309" s="1"/>
    </row>
    <row r="9310" spans="1:2" x14ac:dyDescent="0.15">
      <c r="A9310" s="1"/>
      <c r="B9310" s="1"/>
    </row>
    <row r="9311" spans="1:2" x14ac:dyDescent="0.15">
      <c r="A9311" s="1"/>
      <c r="B9311" s="1"/>
    </row>
    <row r="9312" spans="1:2" x14ac:dyDescent="0.15">
      <c r="A9312" s="1"/>
      <c r="B9312" s="1"/>
    </row>
    <row r="9313" spans="1:2" x14ac:dyDescent="0.15">
      <c r="A9313" s="1"/>
      <c r="B9313" s="1"/>
    </row>
    <row r="9314" spans="1:2" x14ac:dyDescent="0.15">
      <c r="A9314" s="1"/>
      <c r="B9314" s="1"/>
    </row>
    <row r="9315" spans="1:2" x14ac:dyDescent="0.15">
      <c r="A9315" s="1"/>
      <c r="B9315" s="1"/>
    </row>
    <row r="9316" spans="1:2" x14ac:dyDescent="0.15">
      <c r="A9316" s="1"/>
      <c r="B9316" s="1"/>
    </row>
    <row r="9317" spans="1:2" x14ac:dyDescent="0.15">
      <c r="A9317" s="1"/>
      <c r="B9317" s="1"/>
    </row>
    <row r="9318" spans="1:2" x14ac:dyDescent="0.15">
      <c r="A9318" s="1"/>
      <c r="B9318" s="1"/>
    </row>
    <row r="9319" spans="1:2" x14ac:dyDescent="0.15">
      <c r="A9319" s="1"/>
      <c r="B9319" s="1"/>
    </row>
    <row r="9320" spans="1:2" x14ac:dyDescent="0.15">
      <c r="A9320" s="1"/>
      <c r="B9320" s="1"/>
    </row>
    <row r="9321" spans="1:2" x14ac:dyDescent="0.15">
      <c r="A9321" s="1"/>
      <c r="B9321" s="1"/>
    </row>
    <row r="9322" spans="1:2" x14ac:dyDescent="0.15">
      <c r="A9322" s="1"/>
      <c r="B9322" s="1"/>
    </row>
    <row r="9323" spans="1:2" x14ac:dyDescent="0.15">
      <c r="A9323" s="1"/>
      <c r="B9323" s="1"/>
    </row>
    <row r="9324" spans="1:2" x14ac:dyDescent="0.15">
      <c r="A9324" s="1"/>
      <c r="B9324" s="1"/>
    </row>
    <row r="9325" spans="1:2" x14ac:dyDescent="0.15">
      <c r="A9325" s="1"/>
      <c r="B9325" s="1"/>
    </row>
    <row r="9326" spans="1:2" x14ac:dyDescent="0.15">
      <c r="A9326" s="1"/>
      <c r="B9326" s="1"/>
    </row>
    <row r="9327" spans="1:2" x14ac:dyDescent="0.15">
      <c r="A9327" s="1"/>
      <c r="B9327" s="1"/>
    </row>
    <row r="9328" spans="1:2" x14ac:dyDescent="0.15">
      <c r="A9328" s="1"/>
      <c r="B9328" s="1"/>
    </row>
    <row r="9329" spans="1:2" x14ac:dyDescent="0.15">
      <c r="A9329" s="1"/>
      <c r="B9329" s="1"/>
    </row>
    <row r="9330" spans="1:2" x14ac:dyDescent="0.15">
      <c r="A9330" s="1"/>
      <c r="B9330" s="1"/>
    </row>
    <row r="9331" spans="1:2" x14ac:dyDescent="0.15">
      <c r="A9331" s="1"/>
      <c r="B9331" s="1"/>
    </row>
    <row r="9332" spans="1:2" x14ac:dyDescent="0.15">
      <c r="A9332" s="1"/>
      <c r="B9332" s="1"/>
    </row>
    <row r="9333" spans="1:2" x14ac:dyDescent="0.15">
      <c r="A9333" s="1"/>
      <c r="B9333" s="1"/>
    </row>
    <row r="9334" spans="1:2" x14ac:dyDescent="0.15">
      <c r="A9334" s="1"/>
      <c r="B9334" s="1"/>
    </row>
    <row r="9335" spans="1:2" x14ac:dyDescent="0.15">
      <c r="A9335" s="1"/>
      <c r="B9335" s="1"/>
    </row>
    <row r="9336" spans="1:2" x14ac:dyDescent="0.15">
      <c r="A9336" s="1"/>
      <c r="B9336" s="1"/>
    </row>
    <row r="9337" spans="1:2" x14ac:dyDescent="0.15">
      <c r="A9337" s="1"/>
      <c r="B9337" s="1"/>
    </row>
    <row r="9338" spans="1:2" x14ac:dyDescent="0.15">
      <c r="A9338" s="1"/>
      <c r="B9338" s="1"/>
    </row>
    <row r="9339" spans="1:2" x14ac:dyDescent="0.15">
      <c r="A9339" s="1"/>
      <c r="B9339" s="1"/>
    </row>
    <row r="9340" spans="1:2" x14ac:dyDescent="0.15">
      <c r="A9340" s="1"/>
      <c r="B9340" s="1"/>
    </row>
    <row r="9341" spans="1:2" x14ac:dyDescent="0.15">
      <c r="A9341" s="1"/>
      <c r="B9341" s="1"/>
    </row>
    <row r="9342" spans="1:2" x14ac:dyDescent="0.15">
      <c r="A9342" s="1"/>
      <c r="B9342" s="1"/>
    </row>
    <row r="9343" spans="1:2" x14ac:dyDescent="0.15">
      <c r="A9343" s="1"/>
      <c r="B9343" s="1"/>
    </row>
    <row r="9344" spans="1:2" x14ac:dyDescent="0.15">
      <c r="A9344" s="1"/>
      <c r="B9344" s="1"/>
    </row>
    <row r="9345" spans="1:2" x14ac:dyDescent="0.15">
      <c r="A9345" s="1"/>
      <c r="B9345" s="1"/>
    </row>
    <row r="9346" spans="1:2" x14ac:dyDescent="0.15">
      <c r="A9346" s="1"/>
      <c r="B9346" s="1"/>
    </row>
    <row r="9347" spans="1:2" x14ac:dyDescent="0.15">
      <c r="A9347" s="1"/>
      <c r="B9347" s="1"/>
    </row>
    <row r="9348" spans="1:2" x14ac:dyDescent="0.15">
      <c r="A9348" s="1"/>
      <c r="B9348" s="1"/>
    </row>
    <row r="9349" spans="1:2" x14ac:dyDescent="0.15">
      <c r="A9349" s="1"/>
      <c r="B9349" s="1"/>
    </row>
    <row r="9350" spans="1:2" x14ac:dyDescent="0.15">
      <c r="A9350" s="1"/>
      <c r="B9350" s="1"/>
    </row>
    <row r="9351" spans="1:2" x14ac:dyDescent="0.15">
      <c r="A9351" s="1"/>
      <c r="B9351" s="1"/>
    </row>
    <row r="9352" spans="1:2" x14ac:dyDescent="0.15">
      <c r="A9352" s="1"/>
      <c r="B9352" s="1"/>
    </row>
    <row r="9353" spans="1:2" x14ac:dyDescent="0.15">
      <c r="A9353" s="1"/>
      <c r="B9353" s="1"/>
    </row>
    <row r="9354" spans="1:2" x14ac:dyDescent="0.15">
      <c r="A9354" s="1"/>
      <c r="B9354" s="1"/>
    </row>
    <row r="9355" spans="1:2" x14ac:dyDescent="0.15">
      <c r="A9355" s="1"/>
      <c r="B9355" s="1"/>
    </row>
    <row r="9356" spans="1:2" x14ac:dyDescent="0.15">
      <c r="A9356" s="1"/>
      <c r="B9356" s="1"/>
    </row>
    <row r="9357" spans="1:2" x14ac:dyDescent="0.15">
      <c r="A9357" s="1"/>
      <c r="B9357" s="1"/>
    </row>
    <row r="9358" spans="1:2" x14ac:dyDescent="0.15">
      <c r="A9358" s="1"/>
      <c r="B9358" s="1"/>
    </row>
    <row r="9359" spans="1:2" x14ac:dyDescent="0.15">
      <c r="A9359" s="1"/>
      <c r="B9359" s="1"/>
    </row>
    <row r="9360" spans="1:2" x14ac:dyDescent="0.15">
      <c r="A9360" s="1"/>
      <c r="B9360" s="1"/>
    </row>
    <row r="9361" spans="1:2" x14ac:dyDescent="0.15">
      <c r="A9361" s="1"/>
      <c r="B9361" s="1"/>
    </row>
    <row r="9362" spans="1:2" x14ac:dyDescent="0.15">
      <c r="A9362" s="1"/>
      <c r="B9362" s="1"/>
    </row>
    <row r="9363" spans="1:2" x14ac:dyDescent="0.15">
      <c r="A9363" s="1"/>
      <c r="B9363" s="1"/>
    </row>
    <row r="9364" spans="1:2" x14ac:dyDescent="0.15">
      <c r="A9364" s="1"/>
      <c r="B9364" s="1"/>
    </row>
    <row r="9365" spans="1:2" x14ac:dyDescent="0.15">
      <c r="A9365" s="1"/>
      <c r="B9365" s="1"/>
    </row>
    <row r="9366" spans="1:2" x14ac:dyDescent="0.15">
      <c r="A9366" s="1"/>
      <c r="B9366" s="1"/>
    </row>
    <row r="9367" spans="1:2" x14ac:dyDescent="0.15">
      <c r="A9367" s="1"/>
      <c r="B9367" s="1"/>
    </row>
    <row r="9368" spans="1:2" x14ac:dyDescent="0.15">
      <c r="A9368" s="1"/>
      <c r="B9368" s="1"/>
    </row>
    <row r="9369" spans="1:2" x14ac:dyDescent="0.15">
      <c r="A9369" s="1"/>
      <c r="B9369" s="1"/>
    </row>
    <row r="9370" spans="1:2" x14ac:dyDescent="0.15">
      <c r="A9370" s="1"/>
      <c r="B9370" s="1"/>
    </row>
    <row r="9371" spans="1:2" x14ac:dyDescent="0.15">
      <c r="A9371" s="1"/>
      <c r="B9371" s="1"/>
    </row>
    <row r="9372" spans="1:2" x14ac:dyDescent="0.15">
      <c r="A9372" s="1"/>
      <c r="B9372" s="1"/>
    </row>
    <row r="9373" spans="1:2" x14ac:dyDescent="0.15">
      <c r="A9373" s="1"/>
      <c r="B9373" s="1"/>
    </row>
    <row r="9374" spans="1:2" x14ac:dyDescent="0.15">
      <c r="A9374" s="1"/>
      <c r="B9374" s="1"/>
    </row>
    <row r="9375" spans="1:2" x14ac:dyDescent="0.15">
      <c r="A9375" s="1"/>
      <c r="B9375" s="1"/>
    </row>
    <row r="9376" spans="1:2" x14ac:dyDescent="0.15">
      <c r="A9376" s="1"/>
      <c r="B9376" s="1"/>
    </row>
    <row r="9377" spans="1:2" x14ac:dyDescent="0.15">
      <c r="A9377" s="1"/>
      <c r="B9377" s="1"/>
    </row>
    <row r="9378" spans="1:2" x14ac:dyDescent="0.15">
      <c r="A9378" s="1"/>
      <c r="B9378" s="1"/>
    </row>
    <row r="9379" spans="1:2" x14ac:dyDescent="0.15">
      <c r="A9379" s="1"/>
      <c r="B9379" s="1"/>
    </row>
    <row r="9380" spans="1:2" x14ac:dyDescent="0.15">
      <c r="A9380" s="1"/>
      <c r="B9380" s="1"/>
    </row>
    <row r="9381" spans="1:2" x14ac:dyDescent="0.15">
      <c r="A9381" s="1"/>
      <c r="B9381" s="1"/>
    </row>
    <row r="9382" spans="1:2" x14ac:dyDescent="0.15">
      <c r="A9382" s="1"/>
      <c r="B9382" s="1"/>
    </row>
    <row r="9383" spans="1:2" x14ac:dyDescent="0.15">
      <c r="A9383" s="1"/>
      <c r="B9383" s="1"/>
    </row>
    <row r="9384" spans="1:2" x14ac:dyDescent="0.15">
      <c r="A9384" s="1"/>
      <c r="B9384" s="1"/>
    </row>
    <row r="9385" spans="1:2" x14ac:dyDescent="0.15">
      <c r="A9385" s="1"/>
      <c r="B9385" s="1"/>
    </row>
    <row r="9386" spans="1:2" x14ac:dyDescent="0.15">
      <c r="A9386" s="1"/>
      <c r="B9386" s="1"/>
    </row>
    <row r="9387" spans="1:2" x14ac:dyDescent="0.15">
      <c r="A9387" s="1"/>
      <c r="B9387" s="1"/>
    </row>
    <row r="9388" spans="1:2" x14ac:dyDescent="0.15">
      <c r="A9388" s="1"/>
      <c r="B9388" s="1"/>
    </row>
    <row r="9389" spans="1:2" x14ac:dyDescent="0.15">
      <c r="A9389" s="1"/>
      <c r="B9389" s="1"/>
    </row>
    <row r="9390" spans="1:2" x14ac:dyDescent="0.15">
      <c r="A9390" s="1"/>
      <c r="B9390" s="1"/>
    </row>
    <row r="9391" spans="1:2" x14ac:dyDescent="0.15">
      <c r="A9391" s="1"/>
      <c r="B9391" s="1"/>
    </row>
    <row r="9392" spans="1:2" x14ac:dyDescent="0.15">
      <c r="A9392" s="1"/>
      <c r="B9392" s="1"/>
    </row>
    <row r="9393" spans="1:2" x14ac:dyDescent="0.15">
      <c r="A9393" s="1"/>
      <c r="B9393" s="1"/>
    </row>
    <row r="9394" spans="1:2" x14ac:dyDescent="0.15">
      <c r="A9394" s="1"/>
      <c r="B9394" s="1"/>
    </row>
    <row r="9395" spans="1:2" x14ac:dyDescent="0.15">
      <c r="A9395" s="1"/>
      <c r="B9395" s="1"/>
    </row>
    <row r="9396" spans="1:2" x14ac:dyDescent="0.15">
      <c r="A9396" s="1"/>
      <c r="B9396" s="1"/>
    </row>
    <row r="9397" spans="1:2" x14ac:dyDescent="0.15">
      <c r="A9397" s="1"/>
      <c r="B9397" s="1"/>
    </row>
    <row r="9398" spans="1:2" x14ac:dyDescent="0.15">
      <c r="A9398" s="1"/>
      <c r="B9398" s="1"/>
    </row>
    <row r="9399" spans="1:2" x14ac:dyDescent="0.15">
      <c r="A9399" s="1"/>
      <c r="B9399" s="1"/>
    </row>
    <row r="9400" spans="1:2" x14ac:dyDescent="0.15">
      <c r="A9400" s="1"/>
      <c r="B9400" s="1"/>
    </row>
    <row r="9401" spans="1:2" x14ac:dyDescent="0.15">
      <c r="A9401" s="1"/>
      <c r="B9401" s="1"/>
    </row>
    <row r="9402" spans="1:2" x14ac:dyDescent="0.15">
      <c r="A9402" s="1"/>
      <c r="B9402" s="1"/>
    </row>
    <row r="9403" spans="1:2" x14ac:dyDescent="0.15">
      <c r="A9403" s="1"/>
      <c r="B9403" s="1"/>
    </row>
    <row r="9404" spans="1:2" x14ac:dyDescent="0.15">
      <c r="A9404" s="1"/>
      <c r="B9404" s="1"/>
    </row>
    <row r="9405" spans="1:2" x14ac:dyDescent="0.15">
      <c r="A9405" s="1"/>
      <c r="B9405" s="1"/>
    </row>
    <row r="9406" spans="1:2" x14ac:dyDescent="0.15">
      <c r="A9406" s="1"/>
      <c r="B9406" s="1"/>
    </row>
    <row r="9407" spans="1:2" x14ac:dyDescent="0.15">
      <c r="A9407" s="1"/>
      <c r="B9407" s="1"/>
    </row>
    <row r="9408" spans="1:2" x14ac:dyDescent="0.15">
      <c r="A9408" s="1"/>
      <c r="B9408" s="1"/>
    </row>
    <row r="9409" spans="1:2" x14ac:dyDescent="0.15">
      <c r="A9409" s="1"/>
      <c r="B9409" s="1"/>
    </row>
    <row r="9410" spans="1:2" x14ac:dyDescent="0.15">
      <c r="A9410" s="1"/>
      <c r="B9410" s="1"/>
    </row>
    <row r="9411" spans="1:2" x14ac:dyDescent="0.15">
      <c r="A9411" s="1"/>
      <c r="B9411" s="1"/>
    </row>
    <row r="9412" spans="1:2" x14ac:dyDescent="0.15">
      <c r="A9412" s="1"/>
      <c r="B9412" s="1"/>
    </row>
    <row r="9413" spans="1:2" x14ac:dyDescent="0.15">
      <c r="A9413" s="1"/>
      <c r="B9413" s="1"/>
    </row>
    <row r="9414" spans="1:2" x14ac:dyDescent="0.15">
      <c r="A9414" s="1"/>
      <c r="B9414" s="1"/>
    </row>
    <row r="9415" spans="1:2" x14ac:dyDescent="0.15">
      <c r="A9415" s="1"/>
      <c r="B9415" s="1"/>
    </row>
    <row r="9416" spans="1:2" x14ac:dyDescent="0.15">
      <c r="A9416" s="1"/>
      <c r="B9416" s="1"/>
    </row>
    <row r="9417" spans="1:2" x14ac:dyDescent="0.15">
      <c r="A9417" s="1"/>
      <c r="B9417" s="1"/>
    </row>
    <row r="9418" spans="1:2" x14ac:dyDescent="0.15">
      <c r="A9418" s="1"/>
      <c r="B9418" s="1"/>
    </row>
    <row r="9419" spans="1:2" x14ac:dyDescent="0.15">
      <c r="A9419" s="1"/>
      <c r="B9419" s="1"/>
    </row>
    <row r="9420" spans="1:2" x14ac:dyDescent="0.15">
      <c r="A9420" s="1"/>
      <c r="B9420" s="1"/>
    </row>
    <row r="9421" spans="1:2" x14ac:dyDescent="0.15">
      <c r="A9421" s="1"/>
      <c r="B9421" s="1"/>
    </row>
    <row r="9422" spans="1:2" x14ac:dyDescent="0.15">
      <c r="A9422" s="1"/>
      <c r="B9422" s="1"/>
    </row>
    <row r="9423" spans="1:2" x14ac:dyDescent="0.15">
      <c r="A9423" s="1"/>
      <c r="B9423" s="1"/>
    </row>
    <row r="9424" spans="1:2" x14ac:dyDescent="0.15">
      <c r="A9424" s="1"/>
      <c r="B9424" s="1"/>
    </row>
    <row r="9425" spans="1:2" x14ac:dyDescent="0.15">
      <c r="A9425" s="1"/>
      <c r="B9425" s="1"/>
    </row>
    <row r="9426" spans="1:2" x14ac:dyDescent="0.15">
      <c r="A9426" s="1"/>
      <c r="B9426" s="1"/>
    </row>
    <row r="9427" spans="1:2" x14ac:dyDescent="0.15">
      <c r="A9427" s="1"/>
      <c r="B9427" s="1"/>
    </row>
    <row r="9428" spans="1:2" x14ac:dyDescent="0.15">
      <c r="A9428" s="1"/>
      <c r="B9428" s="1"/>
    </row>
    <row r="9429" spans="1:2" x14ac:dyDescent="0.15">
      <c r="A9429" s="1"/>
      <c r="B9429" s="1"/>
    </row>
    <row r="9430" spans="1:2" x14ac:dyDescent="0.15">
      <c r="A9430" s="1"/>
      <c r="B9430" s="1"/>
    </row>
    <row r="9431" spans="1:2" x14ac:dyDescent="0.15">
      <c r="A9431" s="1"/>
      <c r="B9431" s="1"/>
    </row>
    <row r="9432" spans="1:2" x14ac:dyDescent="0.15">
      <c r="A9432" s="1"/>
      <c r="B9432" s="1"/>
    </row>
    <row r="9433" spans="1:2" x14ac:dyDescent="0.15">
      <c r="A9433" s="1"/>
      <c r="B9433" s="1"/>
    </row>
    <row r="9434" spans="1:2" x14ac:dyDescent="0.15">
      <c r="A9434" s="1"/>
      <c r="B9434" s="1"/>
    </row>
    <row r="9435" spans="1:2" x14ac:dyDescent="0.15">
      <c r="A9435" s="1"/>
      <c r="B9435" s="1"/>
    </row>
    <row r="9436" spans="1:2" x14ac:dyDescent="0.15">
      <c r="A9436" s="1"/>
      <c r="B9436" s="1"/>
    </row>
    <row r="9437" spans="1:2" x14ac:dyDescent="0.15">
      <c r="A9437" s="1"/>
      <c r="B9437" s="1"/>
    </row>
    <row r="9438" spans="1:2" x14ac:dyDescent="0.15">
      <c r="A9438" s="1"/>
      <c r="B9438" s="1"/>
    </row>
    <row r="9439" spans="1:2" x14ac:dyDescent="0.15">
      <c r="A9439" s="1"/>
      <c r="B9439" s="1"/>
    </row>
    <row r="9440" spans="1:2" x14ac:dyDescent="0.15">
      <c r="A9440" s="1"/>
      <c r="B9440" s="1"/>
    </row>
    <row r="9441" spans="1:2" x14ac:dyDescent="0.15">
      <c r="A9441" s="1"/>
      <c r="B9441" s="1"/>
    </row>
    <row r="9442" spans="1:2" x14ac:dyDescent="0.15">
      <c r="A9442" s="1"/>
      <c r="B9442" s="1"/>
    </row>
    <row r="9443" spans="1:2" x14ac:dyDescent="0.15">
      <c r="A9443" s="1"/>
      <c r="B9443" s="1"/>
    </row>
    <row r="9444" spans="1:2" x14ac:dyDescent="0.15">
      <c r="A9444" s="1"/>
      <c r="B9444" s="1"/>
    </row>
    <row r="9445" spans="1:2" x14ac:dyDescent="0.15">
      <c r="A9445" s="1"/>
      <c r="B9445" s="1"/>
    </row>
    <row r="9446" spans="1:2" x14ac:dyDescent="0.15">
      <c r="A9446" s="1"/>
      <c r="B9446" s="1"/>
    </row>
    <row r="9447" spans="1:2" x14ac:dyDescent="0.15">
      <c r="A9447" s="1"/>
      <c r="B9447" s="1"/>
    </row>
    <row r="9448" spans="1:2" x14ac:dyDescent="0.15">
      <c r="A9448" s="1"/>
      <c r="B9448" s="1"/>
    </row>
    <row r="9449" spans="1:2" x14ac:dyDescent="0.15">
      <c r="A9449" s="1"/>
      <c r="B9449" s="1"/>
    </row>
    <row r="9450" spans="1:2" x14ac:dyDescent="0.15">
      <c r="A9450" s="1"/>
      <c r="B9450" s="1"/>
    </row>
    <row r="9451" spans="1:2" x14ac:dyDescent="0.15">
      <c r="A9451" s="1"/>
      <c r="B9451" s="1"/>
    </row>
    <row r="9452" spans="1:2" x14ac:dyDescent="0.15">
      <c r="A9452" s="1"/>
      <c r="B9452" s="1"/>
    </row>
    <row r="9453" spans="1:2" x14ac:dyDescent="0.15">
      <c r="A9453" s="1"/>
      <c r="B9453" s="1"/>
    </row>
    <row r="9454" spans="1:2" x14ac:dyDescent="0.15">
      <c r="A9454" s="1"/>
      <c r="B9454" s="1"/>
    </row>
    <row r="9455" spans="1:2" x14ac:dyDescent="0.15">
      <c r="A9455" s="1"/>
      <c r="B9455" s="1"/>
    </row>
    <row r="9456" spans="1:2" x14ac:dyDescent="0.15">
      <c r="A9456" s="1"/>
      <c r="B9456" s="1"/>
    </row>
    <row r="9457" spans="1:2" x14ac:dyDescent="0.15">
      <c r="A9457" s="1"/>
      <c r="B9457" s="1"/>
    </row>
    <row r="9458" spans="1:2" x14ac:dyDescent="0.15">
      <c r="A9458" s="1"/>
      <c r="B9458" s="1"/>
    </row>
    <row r="9459" spans="1:2" x14ac:dyDescent="0.15">
      <c r="A9459" s="1"/>
      <c r="B9459" s="1"/>
    </row>
    <row r="9460" spans="1:2" x14ac:dyDescent="0.15">
      <c r="A9460" s="1"/>
      <c r="B9460" s="1"/>
    </row>
    <row r="9461" spans="1:2" x14ac:dyDescent="0.15">
      <c r="A9461" s="1"/>
      <c r="B9461" s="1"/>
    </row>
    <row r="9462" spans="1:2" x14ac:dyDescent="0.15">
      <c r="A9462" s="1"/>
      <c r="B9462" s="1"/>
    </row>
    <row r="9463" spans="1:2" x14ac:dyDescent="0.15">
      <c r="A9463" s="1"/>
      <c r="B9463" s="1"/>
    </row>
    <row r="9464" spans="1:2" x14ac:dyDescent="0.15">
      <c r="A9464" s="1"/>
      <c r="B9464" s="1"/>
    </row>
    <row r="9465" spans="1:2" x14ac:dyDescent="0.15">
      <c r="A9465" s="1"/>
      <c r="B9465" s="1"/>
    </row>
    <row r="9466" spans="1:2" x14ac:dyDescent="0.15">
      <c r="A9466" s="1"/>
      <c r="B9466" s="1"/>
    </row>
    <row r="9467" spans="1:2" x14ac:dyDescent="0.15">
      <c r="A9467" s="1"/>
      <c r="B9467" s="1"/>
    </row>
    <row r="9468" spans="1:2" x14ac:dyDescent="0.15">
      <c r="A9468" s="1"/>
      <c r="B9468" s="1"/>
    </row>
    <row r="9469" spans="1:2" x14ac:dyDescent="0.15">
      <c r="A9469" s="1"/>
      <c r="B9469" s="1"/>
    </row>
    <row r="9470" spans="1:2" x14ac:dyDescent="0.15">
      <c r="A9470" s="1"/>
      <c r="B9470" s="1"/>
    </row>
    <row r="9471" spans="1:2" x14ac:dyDescent="0.15">
      <c r="A9471" s="1"/>
      <c r="B9471" s="1"/>
    </row>
    <row r="9472" spans="1:2" x14ac:dyDescent="0.15">
      <c r="A9472" s="1"/>
      <c r="B9472" s="1"/>
    </row>
    <row r="9473" spans="1:2" x14ac:dyDescent="0.15">
      <c r="A9473" s="1"/>
      <c r="B9473" s="1"/>
    </row>
    <row r="9474" spans="1:2" x14ac:dyDescent="0.15">
      <c r="A9474" s="1"/>
      <c r="B9474" s="1"/>
    </row>
    <row r="9475" spans="1:2" x14ac:dyDescent="0.15">
      <c r="A9475" s="1"/>
      <c r="B9475" s="1"/>
    </row>
    <row r="9476" spans="1:2" x14ac:dyDescent="0.15">
      <c r="A9476" s="1"/>
      <c r="B9476" s="1"/>
    </row>
    <row r="9477" spans="1:2" x14ac:dyDescent="0.15">
      <c r="A9477" s="1"/>
      <c r="B9477" s="1"/>
    </row>
    <row r="9478" spans="1:2" x14ac:dyDescent="0.15">
      <c r="A9478" s="1"/>
      <c r="B9478" s="1"/>
    </row>
    <row r="9479" spans="1:2" x14ac:dyDescent="0.15">
      <c r="A9479" s="1"/>
      <c r="B9479" s="1"/>
    </row>
    <row r="9480" spans="1:2" x14ac:dyDescent="0.15">
      <c r="A9480" s="1"/>
      <c r="B9480" s="1"/>
    </row>
    <row r="9481" spans="1:2" x14ac:dyDescent="0.15">
      <c r="A9481" s="1"/>
      <c r="B9481" s="1"/>
    </row>
    <row r="9482" spans="1:2" x14ac:dyDescent="0.15">
      <c r="A9482" s="1"/>
      <c r="B9482" s="1"/>
    </row>
    <row r="9483" spans="1:2" x14ac:dyDescent="0.15">
      <c r="A9483" s="1"/>
      <c r="B9483" s="1"/>
    </row>
    <row r="9484" spans="1:2" x14ac:dyDescent="0.15">
      <c r="A9484" s="1"/>
      <c r="B9484" s="1"/>
    </row>
    <row r="9485" spans="1:2" x14ac:dyDescent="0.15">
      <c r="A9485" s="1"/>
      <c r="B9485" s="1"/>
    </row>
    <row r="9486" spans="1:2" x14ac:dyDescent="0.15">
      <c r="A9486" s="1"/>
      <c r="B9486" s="1"/>
    </row>
    <row r="9487" spans="1:2" x14ac:dyDescent="0.15">
      <c r="A9487" s="1"/>
      <c r="B9487" s="1"/>
    </row>
    <row r="9488" spans="1:2" x14ac:dyDescent="0.15">
      <c r="A9488" s="1"/>
      <c r="B9488" s="1"/>
    </row>
    <row r="9489" spans="1:2" x14ac:dyDescent="0.15">
      <c r="A9489" s="1"/>
      <c r="B9489" s="1"/>
    </row>
    <row r="9490" spans="1:2" x14ac:dyDescent="0.15">
      <c r="A9490" s="1"/>
      <c r="B9490" s="1"/>
    </row>
    <row r="9491" spans="1:2" x14ac:dyDescent="0.15">
      <c r="A9491" s="1"/>
      <c r="B9491" s="1"/>
    </row>
    <row r="9492" spans="1:2" x14ac:dyDescent="0.15">
      <c r="A9492" s="1"/>
      <c r="B9492" s="1"/>
    </row>
    <row r="9493" spans="1:2" x14ac:dyDescent="0.15">
      <c r="A9493" s="1"/>
      <c r="B9493" s="1"/>
    </row>
    <row r="9494" spans="1:2" x14ac:dyDescent="0.15">
      <c r="A9494" s="1"/>
      <c r="B9494" s="1"/>
    </row>
    <row r="9495" spans="1:2" x14ac:dyDescent="0.15">
      <c r="A9495" s="1"/>
      <c r="B9495" s="1"/>
    </row>
    <row r="9496" spans="1:2" x14ac:dyDescent="0.15">
      <c r="A9496" s="1"/>
      <c r="B9496" s="1"/>
    </row>
    <row r="9497" spans="1:2" x14ac:dyDescent="0.15">
      <c r="A9497" s="1"/>
      <c r="B9497" s="1"/>
    </row>
    <row r="9498" spans="1:2" x14ac:dyDescent="0.15">
      <c r="A9498" s="1"/>
      <c r="B9498" s="1"/>
    </row>
    <row r="9499" spans="1:2" x14ac:dyDescent="0.15">
      <c r="A9499" s="1"/>
      <c r="B9499" s="1"/>
    </row>
    <row r="9500" spans="1:2" x14ac:dyDescent="0.15">
      <c r="A9500" s="1"/>
      <c r="B9500" s="1"/>
    </row>
    <row r="9501" spans="1:2" x14ac:dyDescent="0.15">
      <c r="A9501" s="1"/>
      <c r="B9501" s="1"/>
    </row>
    <row r="9502" spans="1:2" x14ac:dyDescent="0.15">
      <c r="A9502" s="1"/>
      <c r="B9502" s="1"/>
    </row>
    <row r="9503" spans="1:2" x14ac:dyDescent="0.15">
      <c r="A9503" s="1"/>
      <c r="B9503" s="1"/>
    </row>
    <row r="9504" spans="1:2" x14ac:dyDescent="0.15">
      <c r="A9504" s="1"/>
      <c r="B9504" s="1"/>
    </row>
    <row r="9505" spans="1:2" x14ac:dyDescent="0.15">
      <c r="A9505" s="1"/>
      <c r="B9505" s="1"/>
    </row>
    <row r="9506" spans="1:2" x14ac:dyDescent="0.15">
      <c r="A9506" s="1"/>
      <c r="B9506" s="1"/>
    </row>
    <row r="9507" spans="1:2" x14ac:dyDescent="0.15">
      <c r="A9507" s="1"/>
      <c r="B9507" s="1"/>
    </row>
    <row r="9508" spans="1:2" x14ac:dyDescent="0.15">
      <c r="A9508" s="1"/>
      <c r="B9508" s="1"/>
    </row>
    <row r="9509" spans="1:2" x14ac:dyDescent="0.15">
      <c r="A9509" s="1"/>
      <c r="B9509" s="1"/>
    </row>
    <row r="9510" spans="1:2" x14ac:dyDescent="0.15">
      <c r="A9510" s="1"/>
      <c r="B9510" s="1"/>
    </row>
    <row r="9511" spans="1:2" x14ac:dyDescent="0.15">
      <c r="A9511" s="1"/>
      <c r="B9511" s="1"/>
    </row>
    <row r="9512" spans="1:2" x14ac:dyDescent="0.15">
      <c r="A9512" s="1"/>
      <c r="B9512" s="1"/>
    </row>
    <row r="9513" spans="1:2" x14ac:dyDescent="0.15">
      <c r="A9513" s="1"/>
      <c r="B9513" s="1"/>
    </row>
    <row r="9514" spans="1:2" x14ac:dyDescent="0.15">
      <c r="A9514" s="1"/>
      <c r="B9514" s="1"/>
    </row>
    <row r="9515" spans="1:2" x14ac:dyDescent="0.15">
      <c r="A9515" s="1"/>
      <c r="B9515" s="1"/>
    </row>
    <row r="9516" spans="1:2" x14ac:dyDescent="0.15">
      <c r="A9516" s="1"/>
      <c r="B9516" s="1"/>
    </row>
    <row r="9517" spans="1:2" x14ac:dyDescent="0.15">
      <c r="A9517" s="1"/>
      <c r="B9517" s="1"/>
    </row>
    <row r="9518" spans="1:2" x14ac:dyDescent="0.15">
      <c r="A9518" s="1"/>
      <c r="B9518" s="1"/>
    </row>
    <row r="9519" spans="1:2" x14ac:dyDescent="0.15">
      <c r="A9519" s="1"/>
      <c r="B9519" s="1"/>
    </row>
    <row r="9520" spans="1:2" x14ac:dyDescent="0.15">
      <c r="A9520" s="1"/>
      <c r="B9520" s="1"/>
    </row>
    <row r="9521" spans="1:2" x14ac:dyDescent="0.15">
      <c r="A9521" s="1"/>
      <c r="B9521" s="1"/>
    </row>
    <row r="9522" spans="1:2" x14ac:dyDescent="0.15">
      <c r="A9522" s="1"/>
      <c r="B9522" s="1"/>
    </row>
    <row r="9523" spans="1:2" x14ac:dyDescent="0.15">
      <c r="A9523" s="1"/>
      <c r="B9523" s="1"/>
    </row>
    <row r="9524" spans="1:2" x14ac:dyDescent="0.15">
      <c r="A9524" s="1"/>
      <c r="B9524" s="1"/>
    </row>
    <row r="9525" spans="1:2" x14ac:dyDescent="0.15">
      <c r="A9525" s="1"/>
      <c r="B9525" s="1"/>
    </row>
    <row r="9526" spans="1:2" x14ac:dyDescent="0.15">
      <c r="A9526" s="1"/>
      <c r="B9526" s="1"/>
    </row>
    <row r="9527" spans="1:2" x14ac:dyDescent="0.15">
      <c r="A9527" s="1"/>
      <c r="B9527" s="1"/>
    </row>
    <row r="9528" spans="1:2" x14ac:dyDescent="0.15">
      <c r="A9528" s="1"/>
      <c r="B9528" s="1"/>
    </row>
    <row r="9529" spans="1:2" x14ac:dyDescent="0.15">
      <c r="A9529" s="1"/>
      <c r="B9529" s="1"/>
    </row>
    <row r="9530" spans="1:2" x14ac:dyDescent="0.15">
      <c r="A9530" s="1"/>
      <c r="B9530" s="1"/>
    </row>
    <row r="9531" spans="1:2" x14ac:dyDescent="0.15">
      <c r="A9531" s="1"/>
      <c r="B9531" s="1"/>
    </row>
    <row r="9532" spans="1:2" x14ac:dyDescent="0.15">
      <c r="A9532" s="1"/>
      <c r="B9532" s="1"/>
    </row>
    <row r="9533" spans="1:2" x14ac:dyDescent="0.15">
      <c r="A9533" s="1"/>
      <c r="B9533" s="1"/>
    </row>
    <row r="9534" spans="1:2" x14ac:dyDescent="0.15">
      <c r="A9534" s="1"/>
      <c r="B9534" s="1"/>
    </row>
    <row r="9535" spans="1:2" x14ac:dyDescent="0.15">
      <c r="A9535" s="1"/>
      <c r="B9535" s="1"/>
    </row>
    <row r="9536" spans="1:2" x14ac:dyDescent="0.15">
      <c r="A9536" s="1"/>
      <c r="B9536" s="1"/>
    </row>
    <row r="9537" spans="1:2" x14ac:dyDescent="0.15">
      <c r="A9537" s="1"/>
      <c r="B9537" s="1"/>
    </row>
    <row r="9538" spans="1:2" x14ac:dyDescent="0.15">
      <c r="A9538" s="1"/>
      <c r="B9538" s="1"/>
    </row>
    <row r="9539" spans="1:2" x14ac:dyDescent="0.15">
      <c r="A9539" s="1"/>
      <c r="B9539" s="1"/>
    </row>
    <row r="9540" spans="1:2" x14ac:dyDescent="0.15">
      <c r="A9540" s="1"/>
      <c r="B9540" s="1"/>
    </row>
    <row r="9541" spans="1:2" x14ac:dyDescent="0.15">
      <c r="A9541" s="1"/>
      <c r="B9541" s="1"/>
    </row>
    <row r="9542" spans="1:2" x14ac:dyDescent="0.15">
      <c r="A9542" s="1"/>
      <c r="B9542" s="1"/>
    </row>
    <row r="9543" spans="1:2" x14ac:dyDescent="0.15">
      <c r="A9543" s="1"/>
      <c r="B9543" s="1"/>
    </row>
    <row r="9544" spans="1:2" x14ac:dyDescent="0.15">
      <c r="A9544" s="1"/>
      <c r="B9544" s="1"/>
    </row>
    <row r="9545" spans="1:2" x14ac:dyDescent="0.15">
      <c r="A9545" s="1"/>
      <c r="B9545" s="1"/>
    </row>
    <row r="9546" spans="1:2" x14ac:dyDescent="0.15">
      <c r="A9546" s="1"/>
      <c r="B9546" s="1"/>
    </row>
    <row r="9547" spans="1:2" x14ac:dyDescent="0.15">
      <c r="A9547" s="1"/>
      <c r="B9547" s="1"/>
    </row>
    <row r="9548" spans="1:2" x14ac:dyDescent="0.15">
      <c r="A9548" s="1"/>
      <c r="B9548" s="1"/>
    </row>
    <row r="9549" spans="1:2" x14ac:dyDescent="0.15">
      <c r="A9549" s="1"/>
      <c r="B9549" s="1"/>
    </row>
    <row r="9550" spans="1:2" x14ac:dyDescent="0.15">
      <c r="A9550" s="1"/>
      <c r="B9550" s="1"/>
    </row>
    <row r="9551" spans="1:2" x14ac:dyDescent="0.15">
      <c r="A9551" s="1"/>
      <c r="B9551" s="1"/>
    </row>
    <row r="9552" spans="1:2" x14ac:dyDescent="0.15">
      <c r="A9552" s="1"/>
      <c r="B9552" s="1"/>
    </row>
    <row r="9553" spans="1:2" x14ac:dyDescent="0.15">
      <c r="A9553" s="1"/>
      <c r="B9553" s="1"/>
    </row>
    <row r="9554" spans="1:2" x14ac:dyDescent="0.15">
      <c r="A9554" s="1"/>
      <c r="B9554" s="1"/>
    </row>
    <row r="9555" spans="1:2" x14ac:dyDescent="0.15">
      <c r="A9555" s="1"/>
      <c r="B9555" s="1"/>
    </row>
    <row r="9556" spans="1:2" x14ac:dyDescent="0.15">
      <c r="A9556" s="1"/>
      <c r="B9556" s="1"/>
    </row>
    <row r="9557" spans="1:2" x14ac:dyDescent="0.15">
      <c r="A9557" s="1"/>
      <c r="B9557" s="1"/>
    </row>
    <row r="9558" spans="1:2" x14ac:dyDescent="0.15">
      <c r="A9558" s="1"/>
      <c r="B9558" s="1"/>
    </row>
    <row r="9559" spans="1:2" x14ac:dyDescent="0.15">
      <c r="A9559" s="1"/>
      <c r="B9559" s="1"/>
    </row>
    <row r="9560" spans="1:2" x14ac:dyDescent="0.15">
      <c r="A9560" s="1"/>
      <c r="B9560" s="1"/>
    </row>
    <row r="9561" spans="1:2" x14ac:dyDescent="0.15">
      <c r="A9561" s="1"/>
      <c r="B9561" s="1"/>
    </row>
    <row r="9562" spans="1:2" x14ac:dyDescent="0.15">
      <c r="A9562" s="1"/>
      <c r="B9562" s="1"/>
    </row>
    <row r="9563" spans="1:2" x14ac:dyDescent="0.15">
      <c r="A9563" s="1"/>
      <c r="B9563" s="1"/>
    </row>
    <row r="9564" spans="1:2" x14ac:dyDescent="0.15">
      <c r="A9564" s="1"/>
      <c r="B9564" s="1"/>
    </row>
    <row r="9565" spans="1:2" x14ac:dyDescent="0.15">
      <c r="A9565" s="1"/>
      <c r="B9565" s="1"/>
    </row>
    <row r="9566" spans="1:2" x14ac:dyDescent="0.15">
      <c r="A9566" s="1"/>
      <c r="B9566" s="1"/>
    </row>
    <row r="9567" spans="1:2" x14ac:dyDescent="0.15">
      <c r="A9567" s="1"/>
      <c r="B9567" s="1"/>
    </row>
    <row r="9568" spans="1:2" x14ac:dyDescent="0.15">
      <c r="A9568" s="1"/>
      <c r="B9568" s="1"/>
    </row>
    <row r="9569" spans="1:2" x14ac:dyDescent="0.15">
      <c r="A9569" s="1"/>
      <c r="B9569" s="1"/>
    </row>
    <row r="9570" spans="1:2" x14ac:dyDescent="0.15">
      <c r="A9570" s="1"/>
      <c r="B9570" s="1"/>
    </row>
    <row r="9571" spans="1:2" x14ac:dyDescent="0.15">
      <c r="A9571" s="1"/>
      <c r="B9571" s="1"/>
    </row>
    <row r="9572" spans="1:2" x14ac:dyDescent="0.15">
      <c r="A9572" s="1"/>
      <c r="B9572" s="1"/>
    </row>
    <row r="9573" spans="1:2" x14ac:dyDescent="0.15">
      <c r="A9573" s="1"/>
      <c r="B9573" s="1"/>
    </row>
    <row r="9574" spans="1:2" x14ac:dyDescent="0.15">
      <c r="A9574" s="1"/>
      <c r="B9574" s="1"/>
    </row>
    <row r="9575" spans="1:2" x14ac:dyDescent="0.15">
      <c r="A9575" s="1"/>
      <c r="B9575" s="1"/>
    </row>
    <row r="9576" spans="1:2" x14ac:dyDescent="0.15">
      <c r="A9576" s="1"/>
      <c r="B9576" s="1"/>
    </row>
    <row r="9577" spans="1:2" x14ac:dyDescent="0.15">
      <c r="A9577" s="1"/>
      <c r="B9577" s="1"/>
    </row>
    <row r="9578" spans="1:2" x14ac:dyDescent="0.15">
      <c r="A9578" s="1"/>
      <c r="B9578" s="1"/>
    </row>
    <row r="9579" spans="1:2" x14ac:dyDescent="0.15">
      <c r="A9579" s="1"/>
      <c r="B9579" s="1"/>
    </row>
    <row r="9580" spans="1:2" x14ac:dyDescent="0.15">
      <c r="A9580" s="1"/>
      <c r="B9580" s="1"/>
    </row>
    <row r="9581" spans="1:2" x14ac:dyDescent="0.15">
      <c r="A9581" s="1"/>
      <c r="B9581" s="1"/>
    </row>
    <row r="9582" spans="1:2" x14ac:dyDescent="0.15">
      <c r="A9582" s="1"/>
      <c r="B9582" s="1"/>
    </row>
    <row r="9583" spans="1:2" x14ac:dyDescent="0.15">
      <c r="A9583" s="1"/>
      <c r="B9583" s="1"/>
    </row>
    <row r="9584" spans="1:2" x14ac:dyDescent="0.15">
      <c r="A9584" s="1"/>
      <c r="B9584" s="1"/>
    </row>
    <row r="9585" spans="1:2" x14ac:dyDescent="0.15">
      <c r="A9585" s="1"/>
      <c r="B9585" s="1"/>
    </row>
    <row r="9586" spans="1:2" x14ac:dyDescent="0.15">
      <c r="A9586" s="1"/>
      <c r="B9586" s="1"/>
    </row>
    <row r="9587" spans="1:2" x14ac:dyDescent="0.15">
      <c r="A9587" s="1"/>
      <c r="B9587" s="1"/>
    </row>
    <row r="9588" spans="1:2" x14ac:dyDescent="0.15">
      <c r="A9588" s="1"/>
      <c r="B9588" s="1"/>
    </row>
    <row r="9589" spans="1:2" x14ac:dyDescent="0.15">
      <c r="A9589" s="1"/>
      <c r="B9589" s="1"/>
    </row>
    <row r="9590" spans="1:2" x14ac:dyDescent="0.15">
      <c r="A9590" s="1"/>
      <c r="B9590" s="1"/>
    </row>
    <row r="9591" spans="1:2" x14ac:dyDescent="0.15">
      <c r="A9591" s="1"/>
      <c r="B9591" s="1"/>
    </row>
    <row r="9592" spans="1:2" x14ac:dyDescent="0.15">
      <c r="A9592" s="1"/>
      <c r="B9592" s="1"/>
    </row>
    <row r="9593" spans="1:2" x14ac:dyDescent="0.15">
      <c r="A9593" s="1"/>
      <c r="B9593" s="1"/>
    </row>
    <row r="9594" spans="1:2" x14ac:dyDescent="0.15">
      <c r="A9594" s="1"/>
      <c r="B9594" s="1"/>
    </row>
    <row r="9595" spans="1:2" x14ac:dyDescent="0.15">
      <c r="A9595" s="1"/>
      <c r="B9595" s="1"/>
    </row>
    <row r="9596" spans="1:2" x14ac:dyDescent="0.15">
      <c r="A9596" s="1"/>
      <c r="B9596" s="1"/>
    </row>
    <row r="9597" spans="1:2" x14ac:dyDescent="0.15">
      <c r="A9597" s="1"/>
      <c r="B9597" s="1"/>
    </row>
    <row r="9598" spans="1:2" x14ac:dyDescent="0.15">
      <c r="A9598" s="1"/>
      <c r="B9598" s="1"/>
    </row>
    <row r="9599" spans="1:2" x14ac:dyDescent="0.15">
      <c r="A9599" s="1"/>
      <c r="B9599" s="1"/>
    </row>
    <row r="9600" spans="1:2" x14ac:dyDescent="0.15">
      <c r="A9600" s="1"/>
      <c r="B9600" s="1"/>
    </row>
    <row r="9601" spans="1:2" x14ac:dyDescent="0.15">
      <c r="A9601" s="1"/>
      <c r="B9601" s="1"/>
    </row>
    <row r="9602" spans="1:2" x14ac:dyDescent="0.15">
      <c r="A9602" s="1"/>
      <c r="B9602" s="1"/>
    </row>
    <row r="9603" spans="1:2" x14ac:dyDescent="0.15">
      <c r="A9603" s="1"/>
      <c r="B9603" s="1"/>
    </row>
    <row r="9604" spans="1:2" x14ac:dyDescent="0.15">
      <c r="A9604" s="1"/>
      <c r="B9604" s="1"/>
    </row>
    <row r="9605" spans="1:2" x14ac:dyDescent="0.15">
      <c r="A9605" s="1"/>
      <c r="B9605" s="1"/>
    </row>
    <row r="9606" spans="1:2" x14ac:dyDescent="0.15">
      <c r="A9606" s="1"/>
      <c r="B9606" s="1"/>
    </row>
    <row r="9607" spans="1:2" x14ac:dyDescent="0.15">
      <c r="A9607" s="1"/>
      <c r="B9607" s="1"/>
    </row>
    <row r="9608" spans="1:2" x14ac:dyDescent="0.15">
      <c r="A9608" s="1"/>
      <c r="B9608" s="1"/>
    </row>
    <row r="9609" spans="1:2" x14ac:dyDescent="0.15">
      <c r="A9609" s="1"/>
      <c r="B9609" s="1"/>
    </row>
    <row r="9610" spans="1:2" x14ac:dyDescent="0.15">
      <c r="A9610" s="1"/>
      <c r="B9610" s="1"/>
    </row>
    <row r="9611" spans="1:2" x14ac:dyDescent="0.15">
      <c r="A9611" s="1"/>
      <c r="B9611" s="1"/>
    </row>
    <row r="9612" spans="1:2" x14ac:dyDescent="0.15">
      <c r="A9612" s="1"/>
      <c r="B9612" s="1"/>
    </row>
    <row r="9613" spans="1:2" x14ac:dyDescent="0.15">
      <c r="A9613" s="1"/>
      <c r="B9613" s="1"/>
    </row>
    <row r="9614" spans="1:2" x14ac:dyDescent="0.15">
      <c r="A9614" s="1"/>
      <c r="B9614" s="1"/>
    </row>
    <row r="9615" spans="1:2" x14ac:dyDescent="0.15">
      <c r="A9615" s="1"/>
      <c r="B9615" s="1"/>
    </row>
    <row r="9616" spans="1:2" x14ac:dyDescent="0.15">
      <c r="A9616" s="1"/>
      <c r="B9616" s="1"/>
    </row>
    <row r="9617" spans="1:2" x14ac:dyDescent="0.15">
      <c r="A9617" s="1"/>
      <c r="B9617" s="1"/>
    </row>
    <row r="9618" spans="1:2" x14ac:dyDescent="0.15">
      <c r="A9618" s="1"/>
      <c r="B9618" s="1"/>
    </row>
    <row r="9619" spans="1:2" x14ac:dyDescent="0.15">
      <c r="A9619" s="1"/>
      <c r="B9619" s="1"/>
    </row>
    <row r="9620" spans="1:2" x14ac:dyDescent="0.15">
      <c r="A9620" s="1"/>
      <c r="B9620" s="1"/>
    </row>
    <row r="9621" spans="1:2" x14ac:dyDescent="0.15">
      <c r="A9621" s="1"/>
      <c r="B9621" s="1"/>
    </row>
    <row r="9622" spans="1:2" x14ac:dyDescent="0.15">
      <c r="A9622" s="1"/>
      <c r="B9622" s="1"/>
    </row>
    <row r="9623" spans="1:2" x14ac:dyDescent="0.15">
      <c r="A9623" s="1"/>
      <c r="B9623" s="1"/>
    </row>
    <row r="9624" spans="1:2" x14ac:dyDescent="0.15">
      <c r="A9624" s="1"/>
      <c r="B9624" s="1"/>
    </row>
    <row r="9625" spans="1:2" x14ac:dyDescent="0.15">
      <c r="A9625" s="1"/>
      <c r="B9625" s="1"/>
    </row>
    <row r="9626" spans="1:2" x14ac:dyDescent="0.15">
      <c r="A9626" s="1"/>
      <c r="B9626" s="1"/>
    </row>
    <row r="9627" spans="1:2" x14ac:dyDescent="0.15">
      <c r="A9627" s="1"/>
      <c r="B9627" s="1"/>
    </row>
    <row r="9628" spans="1:2" x14ac:dyDescent="0.15">
      <c r="A9628" s="1"/>
      <c r="B9628" s="1"/>
    </row>
    <row r="9629" spans="1:2" x14ac:dyDescent="0.15">
      <c r="A9629" s="1"/>
      <c r="B9629" s="1"/>
    </row>
    <row r="9630" spans="1:2" x14ac:dyDescent="0.15">
      <c r="A9630" s="1"/>
      <c r="B9630" s="1"/>
    </row>
    <row r="9631" spans="1:2" x14ac:dyDescent="0.15">
      <c r="A9631" s="1"/>
      <c r="B9631" s="1"/>
    </row>
    <row r="9632" spans="1:2" x14ac:dyDescent="0.15">
      <c r="A9632" s="1"/>
      <c r="B9632" s="1"/>
    </row>
    <row r="9633" spans="1:2" x14ac:dyDescent="0.15">
      <c r="A9633" s="1"/>
      <c r="B9633" s="1"/>
    </row>
    <row r="9634" spans="1:2" x14ac:dyDescent="0.15">
      <c r="A9634" s="1"/>
      <c r="B9634" s="1"/>
    </row>
    <row r="9635" spans="1:2" x14ac:dyDescent="0.15">
      <c r="A9635" s="1"/>
      <c r="B9635" s="1"/>
    </row>
    <row r="9636" spans="1:2" x14ac:dyDescent="0.15">
      <c r="A9636" s="1"/>
      <c r="B9636" s="1"/>
    </row>
    <row r="9637" spans="1:2" x14ac:dyDescent="0.15">
      <c r="A9637" s="1"/>
      <c r="B9637" s="1"/>
    </row>
    <row r="9638" spans="1:2" x14ac:dyDescent="0.15">
      <c r="A9638" s="1"/>
      <c r="B9638" s="1"/>
    </row>
    <row r="9639" spans="1:2" x14ac:dyDescent="0.15">
      <c r="A9639" s="1"/>
      <c r="B9639" s="1"/>
    </row>
    <row r="9640" spans="1:2" x14ac:dyDescent="0.15">
      <c r="A9640" s="1"/>
      <c r="B9640" s="1"/>
    </row>
    <row r="9641" spans="1:2" x14ac:dyDescent="0.15">
      <c r="A9641" s="1"/>
      <c r="B9641" s="1"/>
    </row>
    <row r="9642" spans="1:2" x14ac:dyDescent="0.15">
      <c r="A9642" s="1"/>
      <c r="B9642" s="1"/>
    </row>
    <row r="9643" spans="1:2" x14ac:dyDescent="0.15">
      <c r="A9643" s="1"/>
      <c r="B9643" s="1"/>
    </row>
    <row r="9644" spans="1:2" x14ac:dyDescent="0.15">
      <c r="A9644" s="1"/>
      <c r="B9644" s="1"/>
    </row>
    <row r="9645" spans="1:2" x14ac:dyDescent="0.15">
      <c r="A9645" s="1"/>
      <c r="B9645" s="1"/>
    </row>
    <row r="9646" spans="1:2" x14ac:dyDescent="0.15">
      <c r="A9646" s="1"/>
      <c r="B9646" s="1"/>
    </row>
    <row r="9647" spans="1:2" x14ac:dyDescent="0.15">
      <c r="A9647" s="1"/>
      <c r="B9647" s="1"/>
    </row>
    <row r="9648" spans="1:2" x14ac:dyDescent="0.15">
      <c r="A9648" s="1"/>
      <c r="B9648" s="1"/>
    </row>
    <row r="9649" spans="1:2" x14ac:dyDescent="0.15">
      <c r="A9649" s="1"/>
      <c r="B9649" s="1"/>
    </row>
    <row r="9650" spans="1:2" x14ac:dyDescent="0.15">
      <c r="A9650" s="1"/>
      <c r="B9650" s="1"/>
    </row>
    <row r="9651" spans="1:2" x14ac:dyDescent="0.15">
      <c r="A9651" s="1"/>
      <c r="B9651" s="1"/>
    </row>
    <row r="9652" spans="1:2" x14ac:dyDescent="0.15">
      <c r="A9652" s="1"/>
      <c r="B9652" s="1"/>
    </row>
    <row r="9653" spans="1:2" x14ac:dyDescent="0.15">
      <c r="A9653" s="1"/>
      <c r="B9653" s="1"/>
    </row>
    <row r="9654" spans="1:2" x14ac:dyDescent="0.15">
      <c r="A9654" s="1"/>
      <c r="B9654" s="1"/>
    </row>
    <row r="9655" spans="1:2" x14ac:dyDescent="0.15">
      <c r="A9655" s="1"/>
      <c r="B9655" s="1"/>
    </row>
    <row r="9656" spans="1:2" x14ac:dyDescent="0.15">
      <c r="A9656" s="1"/>
      <c r="B9656" s="1"/>
    </row>
    <row r="9657" spans="1:2" x14ac:dyDescent="0.15">
      <c r="A9657" s="1"/>
      <c r="B9657" s="1"/>
    </row>
    <row r="9658" spans="1:2" x14ac:dyDescent="0.15">
      <c r="A9658" s="1"/>
      <c r="B9658" s="1"/>
    </row>
    <row r="9659" spans="1:2" x14ac:dyDescent="0.15">
      <c r="A9659" s="1"/>
      <c r="B9659" s="1"/>
    </row>
    <row r="9660" spans="1:2" x14ac:dyDescent="0.15">
      <c r="A9660" s="1"/>
      <c r="B9660" s="1"/>
    </row>
    <row r="9661" spans="1:2" x14ac:dyDescent="0.15">
      <c r="A9661" s="1"/>
      <c r="B9661" s="1"/>
    </row>
    <row r="9662" spans="1:2" x14ac:dyDescent="0.15">
      <c r="A9662" s="1"/>
      <c r="B9662" s="1"/>
    </row>
    <row r="9663" spans="1:2" x14ac:dyDescent="0.15">
      <c r="A9663" s="1"/>
      <c r="B9663" s="1"/>
    </row>
    <row r="9664" spans="1:2" x14ac:dyDescent="0.15">
      <c r="A9664" s="1"/>
      <c r="B9664" s="1"/>
    </row>
    <row r="9665" spans="1:2" x14ac:dyDescent="0.15">
      <c r="A9665" s="1"/>
      <c r="B9665" s="1"/>
    </row>
    <row r="9666" spans="1:2" x14ac:dyDescent="0.15">
      <c r="A9666" s="1"/>
      <c r="B9666" s="1"/>
    </row>
    <row r="9667" spans="1:2" x14ac:dyDescent="0.15">
      <c r="A9667" s="1"/>
      <c r="B9667" s="1"/>
    </row>
    <row r="9668" spans="1:2" x14ac:dyDescent="0.15">
      <c r="A9668" s="1"/>
      <c r="B9668" s="1"/>
    </row>
    <row r="9669" spans="1:2" x14ac:dyDescent="0.15">
      <c r="A9669" s="1"/>
      <c r="B9669" s="1"/>
    </row>
    <row r="9670" spans="1:2" x14ac:dyDescent="0.15">
      <c r="A9670" s="1"/>
      <c r="B9670" s="1"/>
    </row>
    <row r="9671" spans="1:2" x14ac:dyDescent="0.15">
      <c r="A9671" s="1"/>
      <c r="B9671" s="1"/>
    </row>
    <row r="9672" spans="1:2" x14ac:dyDescent="0.15">
      <c r="A9672" s="1"/>
      <c r="B9672" s="1"/>
    </row>
    <row r="9673" spans="1:2" x14ac:dyDescent="0.15">
      <c r="A9673" s="1"/>
      <c r="B9673" s="1"/>
    </row>
    <row r="9674" spans="1:2" x14ac:dyDescent="0.15">
      <c r="A9674" s="1"/>
      <c r="B9674" s="1"/>
    </row>
    <row r="9675" spans="1:2" x14ac:dyDescent="0.15">
      <c r="A9675" s="1"/>
      <c r="B9675" s="1"/>
    </row>
    <row r="9676" spans="1:2" x14ac:dyDescent="0.15">
      <c r="A9676" s="1"/>
      <c r="B9676" s="1"/>
    </row>
    <row r="9677" spans="1:2" x14ac:dyDescent="0.15">
      <c r="A9677" s="1"/>
      <c r="B9677" s="1"/>
    </row>
    <row r="9678" spans="1:2" x14ac:dyDescent="0.15">
      <c r="A9678" s="1"/>
      <c r="B9678" s="1"/>
    </row>
    <row r="9679" spans="1:2" x14ac:dyDescent="0.15">
      <c r="A9679" s="1"/>
      <c r="B9679" s="1"/>
    </row>
    <row r="9680" spans="1:2" x14ac:dyDescent="0.15">
      <c r="A9680" s="1"/>
      <c r="B9680" s="1"/>
    </row>
    <row r="9681" spans="1:2" x14ac:dyDescent="0.15">
      <c r="A9681" s="1"/>
      <c r="B9681" s="1"/>
    </row>
    <row r="9682" spans="1:2" x14ac:dyDescent="0.15">
      <c r="A9682" s="1"/>
      <c r="B9682" s="1"/>
    </row>
    <row r="9683" spans="1:2" x14ac:dyDescent="0.15">
      <c r="A9683" s="1"/>
      <c r="B9683" s="1"/>
    </row>
    <row r="9684" spans="1:2" x14ac:dyDescent="0.15">
      <c r="A9684" s="1"/>
      <c r="B9684" s="1"/>
    </row>
    <row r="9685" spans="1:2" x14ac:dyDescent="0.15">
      <c r="A9685" s="1"/>
      <c r="B9685" s="1"/>
    </row>
    <row r="9686" spans="1:2" x14ac:dyDescent="0.15">
      <c r="A9686" s="1"/>
      <c r="B9686" s="1"/>
    </row>
    <row r="9687" spans="1:2" x14ac:dyDescent="0.15">
      <c r="A9687" s="1"/>
      <c r="B9687" s="1"/>
    </row>
    <row r="9688" spans="1:2" x14ac:dyDescent="0.15">
      <c r="A9688" s="1"/>
      <c r="B9688" s="1"/>
    </row>
    <row r="9689" spans="1:2" x14ac:dyDescent="0.15">
      <c r="A9689" s="1"/>
      <c r="B9689" s="1"/>
    </row>
    <row r="9690" spans="1:2" x14ac:dyDescent="0.15">
      <c r="A9690" s="1"/>
      <c r="B9690" s="1"/>
    </row>
    <row r="9691" spans="1:2" x14ac:dyDescent="0.15">
      <c r="A9691" s="1"/>
      <c r="B9691" s="1"/>
    </row>
    <row r="9692" spans="1:2" x14ac:dyDescent="0.15">
      <c r="A9692" s="1"/>
      <c r="B9692" s="1"/>
    </row>
    <row r="9693" spans="1:2" x14ac:dyDescent="0.15">
      <c r="A9693" s="1"/>
      <c r="B9693" s="1"/>
    </row>
    <row r="9694" spans="1:2" x14ac:dyDescent="0.15">
      <c r="A9694" s="1"/>
      <c r="B9694" s="1"/>
    </row>
    <row r="9695" spans="1:2" x14ac:dyDescent="0.15">
      <c r="A9695" s="1"/>
      <c r="B9695" s="1"/>
    </row>
    <row r="9696" spans="1:2" x14ac:dyDescent="0.15">
      <c r="A9696" s="1"/>
      <c r="B9696" s="1"/>
    </row>
    <row r="9697" spans="1:2" x14ac:dyDescent="0.15">
      <c r="A9697" s="1"/>
      <c r="B9697" s="1"/>
    </row>
    <row r="9698" spans="1:2" x14ac:dyDescent="0.15">
      <c r="A9698" s="1"/>
      <c r="B9698" s="1"/>
    </row>
    <row r="9699" spans="1:2" x14ac:dyDescent="0.15">
      <c r="A9699" s="1"/>
      <c r="B9699" s="1"/>
    </row>
    <row r="9700" spans="1:2" x14ac:dyDescent="0.15">
      <c r="A9700" s="1"/>
      <c r="B9700" s="1"/>
    </row>
    <row r="9701" spans="1:2" x14ac:dyDescent="0.15">
      <c r="A9701" s="1"/>
      <c r="B9701" s="1"/>
    </row>
    <row r="9702" spans="1:2" x14ac:dyDescent="0.15">
      <c r="A9702" s="1"/>
      <c r="B9702" s="1"/>
    </row>
    <row r="9703" spans="1:2" x14ac:dyDescent="0.15">
      <c r="A9703" s="1"/>
      <c r="B9703" s="1"/>
    </row>
    <row r="9704" spans="1:2" x14ac:dyDescent="0.15">
      <c r="A9704" s="1"/>
      <c r="B9704" s="1"/>
    </row>
    <row r="9705" spans="1:2" x14ac:dyDescent="0.15">
      <c r="A9705" s="1"/>
      <c r="B9705" s="1"/>
    </row>
    <row r="9706" spans="1:2" x14ac:dyDescent="0.15">
      <c r="A9706" s="1"/>
      <c r="B9706" s="1"/>
    </row>
    <row r="9707" spans="1:2" x14ac:dyDescent="0.15">
      <c r="A9707" s="1"/>
      <c r="B9707" s="1"/>
    </row>
    <row r="9708" spans="1:2" x14ac:dyDescent="0.15">
      <c r="A9708" s="1"/>
      <c r="B9708" s="1"/>
    </row>
    <row r="9709" spans="1:2" x14ac:dyDescent="0.15">
      <c r="A9709" s="1"/>
      <c r="B9709" s="1"/>
    </row>
    <row r="9710" spans="1:2" x14ac:dyDescent="0.15">
      <c r="A9710" s="1"/>
      <c r="B9710" s="1"/>
    </row>
    <row r="9711" spans="1:2" x14ac:dyDescent="0.15">
      <c r="A9711" s="1"/>
      <c r="B9711" s="1"/>
    </row>
    <row r="9712" spans="1:2" x14ac:dyDescent="0.15">
      <c r="A9712" s="1"/>
      <c r="B9712" s="1"/>
    </row>
    <row r="9713" spans="1:2" x14ac:dyDescent="0.15">
      <c r="A9713" s="1"/>
      <c r="B9713" s="1"/>
    </row>
    <row r="9714" spans="1:2" x14ac:dyDescent="0.15">
      <c r="A9714" s="1"/>
      <c r="B9714" s="1"/>
    </row>
    <row r="9715" spans="1:2" x14ac:dyDescent="0.15">
      <c r="A9715" s="1"/>
      <c r="B9715" s="1"/>
    </row>
    <row r="9716" spans="1:2" x14ac:dyDescent="0.15">
      <c r="A9716" s="1"/>
      <c r="B9716" s="1"/>
    </row>
    <row r="9717" spans="1:2" x14ac:dyDescent="0.15">
      <c r="A9717" s="1"/>
      <c r="B9717" s="1"/>
    </row>
    <row r="9718" spans="1:2" x14ac:dyDescent="0.15">
      <c r="A9718" s="1"/>
      <c r="B9718" s="1"/>
    </row>
    <row r="9719" spans="1:2" x14ac:dyDescent="0.15">
      <c r="A9719" s="1"/>
      <c r="B9719" s="1"/>
    </row>
    <row r="9720" spans="1:2" x14ac:dyDescent="0.15">
      <c r="A9720" s="1"/>
      <c r="B9720" s="1"/>
    </row>
    <row r="9721" spans="1:2" x14ac:dyDescent="0.15">
      <c r="A9721" s="1"/>
      <c r="B9721" s="1"/>
    </row>
    <row r="9722" spans="1:2" x14ac:dyDescent="0.15">
      <c r="A9722" s="1"/>
      <c r="B9722" s="1"/>
    </row>
    <row r="9723" spans="1:2" x14ac:dyDescent="0.15">
      <c r="A9723" s="1"/>
      <c r="B9723" s="1"/>
    </row>
    <row r="9724" spans="1:2" x14ac:dyDescent="0.15">
      <c r="A9724" s="1"/>
      <c r="B9724" s="1"/>
    </row>
    <row r="9725" spans="1:2" x14ac:dyDescent="0.15">
      <c r="A9725" s="1"/>
      <c r="B9725" s="1"/>
    </row>
    <row r="9726" spans="1:2" x14ac:dyDescent="0.15">
      <c r="A9726" s="1"/>
      <c r="B9726" s="1"/>
    </row>
    <row r="9727" spans="1:2" x14ac:dyDescent="0.15">
      <c r="A9727" s="1"/>
      <c r="B9727" s="1"/>
    </row>
    <row r="9728" spans="1:2" x14ac:dyDescent="0.15">
      <c r="A9728" s="1"/>
      <c r="B9728" s="1"/>
    </row>
    <row r="9729" spans="1:2" x14ac:dyDescent="0.15">
      <c r="A9729" s="1"/>
      <c r="B9729" s="1"/>
    </row>
    <row r="9730" spans="1:2" x14ac:dyDescent="0.15">
      <c r="A9730" s="1"/>
      <c r="B9730" s="1"/>
    </row>
    <row r="9731" spans="1:2" x14ac:dyDescent="0.15">
      <c r="A9731" s="1"/>
      <c r="B9731" s="1"/>
    </row>
    <row r="9732" spans="1:2" x14ac:dyDescent="0.15">
      <c r="A9732" s="1"/>
      <c r="B9732" s="1"/>
    </row>
    <row r="9733" spans="1:2" x14ac:dyDescent="0.15">
      <c r="A9733" s="1"/>
      <c r="B9733" s="1"/>
    </row>
    <row r="9734" spans="1:2" x14ac:dyDescent="0.15">
      <c r="A9734" s="1"/>
      <c r="B9734" s="1"/>
    </row>
    <row r="9735" spans="1:2" x14ac:dyDescent="0.15">
      <c r="A9735" s="1"/>
      <c r="B9735" s="1"/>
    </row>
    <row r="9736" spans="1:2" x14ac:dyDescent="0.15">
      <c r="A9736" s="1"/>
      <c r="B9736" s="1"/>
    </row>
    <row r="9737" spans="1:2" x14ac:dyDescent="0.15">
      <c r="A9737" s="1"/>
      <c r="B9737" s="1"/>
    </row>
    <row r="9738" spans="1:2" x14ac:dyDescent="0.15">
      <c r="A9738" s="1"/>
      <c r="B9738" s="1"/>
    </row>
    <row r="9739" spans="1:2" x14ac:dyDescent="0.15">
      <c r="A9739" s="1"/>
      <c r="B9739" s="1"/>
    </row>
    <row r="9740" spans="1:2" x14ac:dyDescent="0.15">
      <c r="A9740" s="1"/>
      <c r="B9740" s="1"/>
    </row>
    <row r="9741" spans="1:2" x14ac:dyDescent="0.15">
      <c r="A9741" s="1"/>
      <c r="B9741" s="1"/>
    </row>
    <row r="9742" spans="1:2" x14ac:dyDescent="0.15">
      <c r="A9742" s="1"/>
      <c r="B9742" s="1"/>
    </row>
    <row r="9743" spans="1:2" x14ac:dyDescent="0.15">
      <c r="A9743" s="1"/>
      <c r="B9743" s="1"/>
    </row>
    <row r="9744" spans="1:2" x14ac:dyDescent="0.15">
      <c r="A9744" s="1"/>
      <c r="B9744" s="1"/>
    </row>
    <row r="9745" spans="1:2" x14ac:dyDescent="0.15">
      <c r="A9745" s="1"/>
      <c r="B9745" s="1"/>
    </row>
    <row r="9746" spans="1:2" x14ac:dyDescent="0.15">
      <c r="A9746" s="1"/>
      <c r="B9746" s="1"/>
    </row>
    <row r="9747" spans="1:2" x14ac:dyDescent="0.15">
      <c r="A9747" s="1"/>
      <c r="B9747" s="1"/>
    </row>
    <row r="9748" spans="1:2" x14ac:dyDescent="0.15">
      <c r="A9748" s="1"/>
      <c r="B9748" s="1"/>
    </row>
    <row r="9749" spans="1:2" x14ac:dyDescent="0.15">
      <c r="A9749" s="1"/>
      <c r="B9749" s="1"/>
    </row>
    <row r="9750" spans="1:2" x14ac:dyDescent="0.15">
      <c r="A9750" s="1"/>
      <c r="B9750" s="1"/>
    </row>
    <row r="9751" spans="1:2" x14ac:dyDescent="0.15">
      <c r="A9751" s="1"/>
      <c r="B9751" s="1"/>
    </row>
    <row r="9752" spans="1:2" x14ac:dyDescent="0.15">
      <c r="A9752" s="1"/>
      <c r="B9752" s="1"/>
    </row>
    <row r="9753" spans="1:2" x14ac:dyDescent="0.15">
      <c r="A9753" s="1"/>
      <c r="B9753" s="1"/>
    </row>
    <row r="9754" spans="1:2" x14ac:dyDescent="0.15">
      <c r="A9754" s="1"/>
      <c r="B9754" s="1"/>
    </row>
    <row r="9755" spans="1:2" x14ac:dyDescent="0.15">
      <c r="A9755" s="1"/>
      <c r="B9755" s="1"/>
    </row>
    <row r="9756" spans="1:2" x14ac:dyDescent="0.15">
      <c r="A9756" s="1"/>
      <c r="B9756" s="1"/>
    </row>
    <row r="9757" spans="1:2" x14ac:dyDescent="0.15">
      <c r="A9757" s="1"/>
      <c r="B9757" s="1"/>
    </row>
    <row r="9758" spans="1:2" x14ac:dyDescent="0.15">
      <c r="A9758" s="1"/>
      <c r="B9758" s="1"/>
    </row>
    <row r="9759" spans="1:2" x14ac:dyDescent="0.15">
      <c r="A9759" s="1"/>
      <c r="B9759" s="1"/>
    </row>
    <row r="9760" spans="1:2" x14ac:dyDescent="0.15">
      <c r="A9760" s="1"/>
      <c r="B9760" s="1"/>
    </row>
    <row r="9761" spans="1:2" x14ac:dyDescent="0.15">
      <c r="A9761" s="1"/>
      <c r="B9761" s="1"/>
    </row>
    <row r="9762" spans="1:2" x14ac:dyDescent="0.15">
      <c r="A9762" s="1"/>
      <c r="B9762" s="1"/>
    </row>
    <row r="9763" spans="1:2" x14ac:dyDescent="0.15">
      <c r="A9763" s="1"/>
      <c r="B9763" s="1"/>
    </row>
    <row r="9764" spans="1:2" x14ac:dyDescent="0.15">
      <c r="A9764" s="1"/>
      <c r="B9764" s="1"/>
    </row>
    <row r="9765" spans="1:2" x14ac:dyDescent="0.15">
      <c r="A9765" s="1"/>
      <c r="B9765" s="1"/>
    </row>
    <row r="9766" spans="1:2" x14ac:dyDescent="0.15">
      <c r="A9766" s="1"/>
      <c r="B9766" s="1"/>
    </row>
    <row r="9767" spans="1:2" x14ac:dyDescent="0.15">
      <c r="A9767" s="1"/>
      <c r="B9767" s="1"/>
    </row>
    <row r="9768" spans="1:2" x14ac:dyDescent="0.15">
      <c r="A9768" s="1"/>
      <c r="B9768" s="1"/>
    </row>
    <row r="9769" spans="1:2" x14ac:dyDescent="0.15">
      <c r="A9769" s="1"/>
      <c r="B9769" s="1"/>
    </row>
    <row r="9770" spans="1:2" x14ac:dyDescent="0.15">
      <c r="A9770" s="1"/>
      <c r="B9770" s="1"/>
    </row>
    <row r="9771" spans="1:2" x14ac:dyDescent="0.15">
      <c r="A9771" s="1"/>
      <c r="B9771" s="1"/>
    </row>
    <row r="9772" spans="1:2" x14ac:dyDescent="0.15">
      <c r="A9772" s="1"/>
      <c r="B9772" s="1"/>
    </row>
    <row r="9773" spans="1:2" x14ac:dyDescent="0.15">
      <c r="A9773" s="1"/>
      <c r="B9773" s="1"/>
    </row>
    <row r="9774" spans="1:2" x14ac:dyDescent="0.15">
      <c r="A9774" s="1"/>
      <c r="B9774" s="1"/>
    </row>
    <row r="9775" spans="1:2" x14ac:dyDescent="0.15">
      <c r="A9775" s="1"/>
      <c r="B9775" s="1"/>
    </row>
    <row r="9776" spans="1:2" x14ac:dyDescent="0.15">
      <c r="A9776" s="1"/>
      <c r="B9776" s="1"/>
    </row>
    <row r="9777" spans="1:2" x14ac:dyDescent="0.15">
      <c r="A9777" s="1"/>
      <c r="B9777" s="1"/>
    </row>
    <row r="9778" spans="1:2" x14ac:dyDescent="0.15">
      <c r="A9778" s="1"/>
      <c r="B9778" s="1"/>
    </row>
    <row r="9779" spans="1:2" x14ac:dyDescent="0.15">
      <c r="A9779" s="1"/>
      <c r="B9779" s="1"/>
    </row>
    <row r="9780" spans="1:2" x14ac:dyDescent="0.15">
      <c r="A9780" s="1"/>
      <c r="B9780" s="1"/>
    </row>
    <row r="9781" spans="1:2" x14ac:dyDescent="0.15">
      <c r="A9781" s="1"/>
      <c r="B9781" s="1"/>
    </row>
    <row r="9782" spans="1:2" x14ac:dyDescent="0.15">
      <c r="A9782" s="1"/>
      <c r="B9782" s="1"/>
    </row>
    <row r="9783" spans="1:2" x14ac:dyDescent="0.15">
      <c r="A9783" s="1"/>
      <c r="B9783" s="1"/>
    </row>
    <row r="9784" spans="1:2" x14ac:dyDescent="0.15">
      <c r="A9784" s="1"/>
      <c r="B9784" s="1"/>
    </row>
    <row r="9785" spans="1:2" x14ac:dyDescent="0.15">
      <c r="A9785" s="1"/>
      <c r="B9785" s="1"/>
    </row>
    <row r="9786" spans="1:2" x14ac:dyDescent="0.15">
      <c r="A9786" s="1"/>
      <c r="B9786" s="1"/>
    </row>
    <row r="9787" spans="1:2" x14ac:dyDescent="0.15">
      <c r="A9787" s="1"/>
      <c r="B9787" s="1"/>
    </row>
    <row r="9788" spans="1:2" x14ac:dyDescent="0.15">
      <c r="A9788" s="1"/>
      <c r="B9788" s="1"/>
    </row>
    <row r="9789" spans="1:2" x14ac:dyDescent="0.15">
      <c r="A9789" s="1"/>
      <c r="B9789" s="1"/>
    </row>
    <row r="9790" spans="1:2" x14ac:dyDescent="0.15">
      <c r="A9790" s="1"/>
      <c r="B9790" s="1"/>
    </row>
    <row r="9791" spans="1:2" x14ac:dyDescent="0.15">
      <c r="A9791" s="1"/>
      <c r="B9791" s="1"/>
    </row>
    <row r="9792" spans="1:2" x14ac:dyDescent="0.15">
      <c r="A9792" s="1"/>
      <c r="B9792" s="1"/>
    </row>
    <row r="9793" spans="1:2" x14ac:dyDescent="0.15">
      <c r="A9793" s="1"/>
      <c r="B9793" s="1"/>
    </row>
    <row r="9794" spans="1:2" x14ac:dyDescent="0.15">
      <c r="A9794" s="1"/>
      <c r="B9794" s="1"/>
    </row>
    <row r="9795" spans="1:2" x14ac:dyDescent="0.15">
      <c r="A9795" s="1"/>
      <c r="B9795" s="1"/>
    </row>
    <row r="9796" spans="1:2" x14ac:dyDescent="0.15">
      <c r="A9796" s="1"/>
      <c r="B9796" s="1"/>
    </row>
    <row r="9797" spans="1:2" x14ac:dyDescent="0.15">
      <c r="A9797" s="1"/>
      <c r="B9797" s="1"/>
    </row>
    <row r="9798" spans="1:2" x14ac:dyDescent="0.15">
      <c r="A9798" s="1"/>
      <c r="B9798" s="1"/>
    </row>
    <row r="9799" spans="1:2" x14ac:dyDescent="0.15">
      <c r="A9799" s="1"/>
      <c r="B9799" s="1"/>
    </row>
    <row r="9800" spans="1:2" x14ac:dyDescent="0.15">
      <c r="A9800" s="1"/>
      <c r="B9800" s="1"/>
    </row>
    <row r="9801" spans="1:2" x14ac:dyDescent="0.15">
      <c r="A9801" s="1"/>
      <c r="B9801" s="1"/>
    </row>
    <row r="9802" spans="1:2" x14ac:dyDescent="0.15">
      <c r="A9802" s="1"/>
      <c r="B9802" s="1"/>
    </row>
    <row r="9803" spans="1:2" x14ac:dyDescent="0.15">
      <c r="A9803" s="1"/>
      <c r="B9803" s="1"/>
    </row>
    <row r="9804" spans="1:2" x14ac:dyDescent="0.15">
      <c r="A9804" s="1"/>
      <c r="B9804" s="1"/>
    </row>
    <row r="9805" spans="1:2" x14ac:dyDescent="0.15">
      <c r="A9805" s="1"/>
      <c r="B9805" s="1"/>
    </row>
    <row r="9806" spans="1:2" x14ac:dyDescent="0.15">
      <c r="A9806" s="1"/>
      <c r="B9806" s="1"/>
    </row>
    <row r="9807" spans="1:2" x14ac:dyDescent="0.15">
      <c r="A9807" s="1"/>
      <c r="B9807" s="1"/>
    </row>
    <row r="9808" spans="1:2" x14ac:dyDescent="0.15">
      <c r="A9808" s="1"/>
      <c r="B9808" s="1"/>
    </row>
    <row r="9809" spans="1:2" x14ac:dyDescent="0.15">
      <c r="A9809" s="1"/>
      <c r="B9809" s="1"/>
    </row>
    <row r="9810" spans="1:2" x14ac:dyDescent="0.15">
      <c r="A9810" s="1"/>
      <c r="B9810" s="1"/>
    </row>
    <row r="9811" spans="1:2" x14ac:dyDescent="0.15">
      <c r="A9811" s="1"/>
      <c r="B9811" s="1"/>
    </row>
    <row r="9812" spans="1:2" x14ac:dyDescent="0.15">
      <c r="A9812" s="1"/>
      <c r="B9812" s="1"/>
    </row>
    <row r="9813" spans="1:2" x14ac:dyDescent="0.15">
      <c r="A9813" s="1"/>
      <c r="B9813" s="1"/>
    </row>
    <row r="9814" spans="1:2" x14ac:dyDescent="0.15">
      <c r="A9814" s="1"/>
      <c r="B9814" s="1"/>
    </row>
    <row r="9815" spans="1:2" x14ac:dyDescent="0.15">
      <c r="A9815" s="1"/>
      <c r="B9815" s="1"/>
    </row>
    <row r="9816" spans="1:2" x14ac:dyDescent="0.15">
      <c r="A9816" s="1"/>
      <c r="B9816" s="1"/>
    </row>
    <row r="9817" spans="1:2" x14ac:dyDescent="0.15">
      <c r="A9817" s="1"/>
      <c r="B9817" s="1"/>
    </row>
    <row r="9818" spans="1:2" x14ac:dyDescent="0.15">
      <c r="A9818" s="1"/>
      <c r="B9818" s="1"/>
    </row>
    <row r="9819" spans="1:2" x14ac:dyDescent="0.15">
      <c r="A9819" s="1"/>
      <c r="B9819" s="1"/>
    </row>
    <row r="9820" spans="1:2" x14ac:dyDescent="0.15">
      <c r="A9820" s="1"/>
      <c r="B9820" s="1"/>
    </row>
    <row r="9821" spans="1:2" x14ac:dyDescent="0.15">
      <c r="A9821" s="1"/>
      <c r="B9821" s="1"/>
    </row>
    <row r="9822" spans="1:2" x14ac:dyDescent="0.15">
      <c r="A9822" s="1"/>
      <c r="B9822" s="1"/>
    </row>
    <row r="9823" spans="1:2" x14ac:dyDescent="0.15">
      <c r="A9823" s="1"/>
      <c r="B9823" s="1"/>
    </row>
    <row r="9824" spans="1:2" x14ac:dyDescent="0.15">
      <c r="A9824" s="1"/>
      <c r="B9824" s="1"/>
    </row>
    <row r="9825" spans="1:2" x14ac:dyDescent="0.15">
      <c r="A9825" s="1"/>
      <c r="B9825" s="1"/>
    </row>
    <row r="9826" spans="1:2" x14ac:dyDescent="0.15">
      <c r="A9826" s="1"/>
      <c r="B9826" s="1"/>
    </row>
    <row r="9827" spans="1:2" x14ac:dyDescent="0.15">
      <c r="A9827" s="1"/>
      <c r="B9827" s="1"/>
    </row>
    <row r="9828" spans="1:2" x14ac:dyDescent="0.15">
      <c r="A9828" s="1"/>
      <c r="B9828" s="1"/>
    </row>
    <row r="9829" spans="1:2" x14ac:dyDescent="0.15">
      <c r="A9829" s="1"/>
      <c r="B9829" s="1"/>
    </row>
    <row r="9830" spans="1:2" x14ac:dyDescent="0.15">
      <c r="A9830" s="1"/>
      <c r="B9830" s="1"/>
    </row>
    <row r="9831" spans="1:2" x14ac:dyDescent="0.15">
      <c r="A9831" s="1"/>
      <c r="B9831" s="1"/>
    </row>
    <row r="9832" spans="1:2" x14ac:dyDescent="0.15">
      <c r="A9832" s="1"/>
      <c r="B9832" s="1"/>
    </row>
    <row r="9833" spans="1:2" x14ac:dyDescent="0.15">
      <c r="A9833" s="1"/>
      <c r="B9833" s="1"/>
    </row>
    <row r="9834" spans="1:2" x14ac:dyDescent="0.15">
      <c r="A9834" s="1"/>
      <c r="B9834" s="1"/>
    </row>
    <row r="9835" spans="1:2" x14ac:dyDescent="0.15">
      <c r="A9835" s="1"/>
      <c r="B9835" s="1"/>
    </row>
    <row r="9836" spans="1:2" x14ac:dyDescent="0.15">
      <c r="A9836" s="1"/>
      <c r="B9836" s="1"/>
    </row>
    <row r="9837" spans="1:2" x14ac:dyDescent="0.15">
      <c r="A9837" s="1"/>
      <c r="B9837" s="1"/>
    </row>
    <row r="9838" spans="1:2" x14ac:dyDescent="0.15">
      <c r="A9838" s="1"/>
      <c r="B9838" s="1"/>
    </row>
    <row r="9839" spans="1:2" x14ac:dyDescent="0.15">
      <c r="A9839" s="1"/>
      <c r="B9839" s="1"/>
    </row>
    <row r="9840" spans="1:2" x14ac:dyDescent="0.15">
      <c r="A9840" s="1"/>
      <c r="B9840" s="1"/>
    </row>
    <row r="9841" spans="1:2" x14ac:dyDescent="0.15">
      <c r="A9841" s="1"/>
      <c r="B9841" s="1"/>
    </row>
    <row r="9842" spans="1:2" x14ac:dyDescent="0.15">
      <c r="A9842" s="1"/>
      <c r="B9842" s="1"/>
    </row>
    <row r="9843" spans="1:2" x14ac:dyDescent="0.15">
      <c r="A9843" s="1"/>
      <c r="B9843" s="1"/>
    </row>
    <row r="9844" spans="1:2" x14ac:dyDescent="0.15">
      <c r="A9844" s="1"/>
      <c r="B9844" s="1"/>
    </row>
    <row r="9845" spans="1:2" x14ac:dyDescent="0.15">
      <c r="A9845" s="1"/>
      <c r="B9845" s="1"/>
    </row>
    <row r="9846" spans="1:2" x14ac:dyDescent="0.15">
      <c r="A9846" s="1"/>
      <c r="B9846" s="1"/>
    </row>
    <row r="9847" spans="1:2" x14ac:dyDescent="0.15">
      <c r="A9847" s="1"/>
      <c r="B9847" s="1"/>
    </row>
    <row r="9848" spans="1:2" x14ac:dyDescent="0.15">
      <c r="A9848" s="1"/>
      <c r="B9848" s="1"/>
    </row>
    <row r="9849" spans="1:2" x14ac:dyDescent="0.15">
      <c r="A9849" s="1"/>
      <c r="B9849" s="1"/>
    </row>
    <row r="9850" spans="1:2" x14ac:dyDescent="0.15">
      <c r="A9850" s="1"/>
      <c r="B9850" s="1"/>
    </row>
    <row r="9851" spans="1:2" x14ac:dyDescent="0.15">
      <c r="A9851" s="1"/>
      <c r="B9851" s="1"/>
    </row>
    <row r="9852" spans="1:2" x14ac:dyDescent="0.15">
      <c r="A9852" s="1"/>
      <c r="B9852" s="1"/>
    </row>
    <row r="9853" spans="1:2" x14ac:dyDescent="0.15">
      <c r="A9853" s="1"/>
      <c r="B9853" s="1"/>
    </row>
    <row r="9854" spans="1:2" x14ac:dyDescent="0.15">
      <c r="A9854" s="1"/>
      <c r="B9854" s="1"/>
    </row>
    <row r="9855" spans="1:2" x14ac:dyDescent="0.15">
      <c r="A9855" s="1"/>
      <c r="B9855" s="1"/>
    </row>
    <row r="9856" spans="1:2" x14ac:dyDescent="0.15">
      <c r="A9856" s="1"/>
      <c r="B9856" s="1"/>
    </row>
    <row r="9857" spans="1:2" x14ac:dyDescent="0.15">
      <c r="A9857" s="1"/>
      <c r="B9857" s="1"/>
    </row>
    <row r="9858" spans="1:2" x14ac:dyDescent="0.15">
      <c r="A9858" s="1"/>
      <c r="B9858" s="1"/>
    </row>
    <row r="9859" spans="1:2" x14ac:dyDescent="0.15">
      <c r="A9859" s="1"/>
      <c r="B9859" s="1"/>
    </row>
    <row r="9860" spans="1:2" x14ac:dyDescent="0.15">
      <c r="A9860" s="1"/>
      <c r="B9860" s="1"/>
    </row>
    <row r="9861" spans="1:2" x14ac:dyDescent="0.15">
      <c r="A9861" s="1"/>
      <c r="B9861" s="1"/>
    </row>
    <row r="9862" spans="1:2" x14ac:dyDescent="0.15">
      <c r="A9862" s="1"/>
      <c r="B9862" s="1"/>
    </row>
    <row r="9863" spans="1:2" x14ac:dyDescent="0.15">
      <c r="A9863" s="1"/>
      <c r="B9863" s="1"/>
    </row>
    <row r="9864" spans="1:2" x14ac:dyDescent="0.15">
      <c r="A9864" s="1"/>
      <c r="B9864" s="1"/>
    </row>
    <row r="9865" spans="1:2" x14ac:dyDescent="0.15">
      <c r="A9865" s="1"/>
      <c r="B9865" s="1"/>
    </row>
    <row r="9866" spans="1:2" x14ac:dyDescent="0.15">
      <c r="A9866" s="1"/>
      <c r="B9866" s="1"/>
    </row>
    <row r="9867" spans="1:2" x14ac:dyDescent="0.15">
      <c r="A9867" s="1"/>
      <c r="B9867" s="1"/>
    </row>
    <row r="9868" spans="1:2" x14ac:dyDescent="0.15">
      <c r="A9868" s="1"/>
      <c r="B9868" s="1"/>
    </row>
    <row r="9869" spans="1:2" x14ac:dyDescent="0.15">
      <c r="A9869" s="1"/>
      <c r="B9869" s="1"/>
    </row>
    <row r="9870" spans="1:2" x14ac:dyDescent="0.15">
      <c r="A9870" s="1"/>
      <c r="B9870" s="1"/>
    </row>
    <row r="9871" spans="1:2" x14ac:dyDescent="0.15">
      <c r="A9871" s="1"/>
      <c r="B9871" s="1"/>
    </row>
    <row r="9872" spans="1:2" x14ac:dyDescent="0.15">
      <c r="A9872" s="1"/>
      <c r="B9872" s="1"/>
    </row>
    <row r="9873" spans="1:2" x14ac:dyDescent="0.15">
      <c r="A9873" s="1"/>
      <c r="B9873" s="1"/>
    </row>
    <row r="9874" spans="1:2" x14ac:dyDescent="0.15">
      <c r="A9874" s="1"/>
      <c r="B9874" s="1"/>
    </row>
    <row r="9875" spans="1:2" x14ac:dyDescent="0.15">
      <c r="A9875" s="1"/>
      <c r="B9875" s="1"/>
    </row>
    <row r="9876" spans="1:2" x14ac:dyDescent="0.15">
      <c r="A9876" s="1"/>
      <c r="B9876" s="1"/>
    </row>
    <row r="9877" spans="1:2" x14ac:dyDescent="0.15">
      <c r="A9877" s="1"/>
      <c r="B9877" s="1"/>
    </row>
    <row r="9878" spans="1:2" x14ac:dyDescent="0.15">
      <c r="A9878" s="1"/>
      <c r="B9878" s="1"/>
    </row>
    <row r="9879" spans="1:2" x14ac:dyDescent="0.15">
      <c r="A9879" s="1"/>
      <c r="B9879" s="1"/>
    </row>
    <row r="9880" spans="1:2" x14ac:dyDescent="0.15">
      <c r="A9880" s="1"/>
      <c r="B9880" s="1"/>
    </row>
    <row r="9881" spans="1:2" x14ac:dyDescent="0.15">
      <c r="A9881" s="1"/>
      <c r="B9881" s="1"/>
    </row>
    <row r="9882" spans="1:2" x14ac:dyDescent="0.15">
      <c r="A9882" s="1"/>
      <c r="B9882" s="1"/>
    </row>
    <row r="9883" spans="1:2" x14ac:dyDescent="0.15">
      <c r="A9883" s="1"/>
      <c r="B9883" s="1"/>
    </row>
    <row r="9884" spans="1:2" x14ac:dyDescent="0.15">
      <c r="A9884" s="1"/>
      <c r="B9884" s="1"/>
    </row>
    <row r="9885" spans="1:2" x14ac:dyDescent="0.15">
      <c r="A9885" s="1"/>
      <c r="B9885" s="1"/>
    </row>
    <row r="9886" spans="1:2" x14ac:dyDescent="0.15">
      <c r="A9886" s="1"/>
      <c r="B9886" s="1"/>
    </row>
    <row r="9887" spans="1:2" x14ac:dyDescent="0.15">
      <c r="A9887" s="1"/>
      <c r="B9887" s="1"/>
    </row>
    <row r="9888" spans="1:2" x14ac:dyDescent="0.15">
      <c r="A9888" s="1"/>
      <c r="B9888" s="1"/>
    </row>
    <row r="9889" spans="1:2" x14ac:dyDescent="0.15">
      <c r="A9889" s="1"/>
      <c r="B9889" s="1"/>
    </row>
    <row r="9890" spans="1:2" x14ac:dyDescent="0.15">
      <c r="A9890" s="1"/>
      <c r="B9890" s="1"/>
    </row>
    <row r="9891" spans="1:2" x14ac:dyDescent="0.15">
      <c r="A9891" s="1"/>
      <c r="B9891" s="1"/>
    </row>
    <row r="9892" spans="1:2" x14ac:dyDescent="0.15">
      <c r="A9892" s="1"/>
      <c r="B9892" s="1"/>
    </row>
    <row r="9893" spans="1:2" x14ac:dyDescent="0.15">
      <c r="A9893" s="1"/>
      <c r="B9893" s="1"/>
    </row>
    <row r="9894" spans="1:2" x14ac:dyDescent="0.15">
      <c r="A9894" s="1"/>
      <c r="B9894" s="1"/>
    </row>
    <row r="9895" spans="1:2" x14ac:dyDescent="0.15">
      <c r="A9895" s="1"/>
      <c r="B9895" s="1"/>
    </row>
    <row r="9896" spans="1:2" x14ac:dyDescent="0.15">
      <c r="A9896" s="1"/>
      <c r="B9896" s="1"/>
    </row>
    <row r="9897" spans="1:2" x14ac:dyDescent="0.15">
      <c r="A9897" s="1"/>
      <c r="B9897" s="1"/>
    </row>
    <row r="9898" spans="1:2" x14ac:dyDescent="0.15">
      <c r="A9898" s="1"/>
      <c r="B9898" s="1"/>
    </row>
    <row r="9899" spans="1:2" x14ac:dyDescent="0.15">
      <c r="A9899" s="1"/>
      <c r="B9899" s="1"/>
    </row>
    <row r="9900" spans="1:2" x14ac:dyDescent="0.15">
      <c r="A9900" s="1"/>
      <c r="B9900" s="1"/>
    </row>
    <row r="9901" spans="1:2" x14ac:dyDescent="0.15">
      <c r="A9901" s="1"/>
      <c r="B9901" s="1"/>
    </row>
    <row r="9902" spans="1:2" x14ac:dyDescent="0.15">
      <c r="A9902" s="1"/>
      <c r="B9902" s="1"/>
    </row>
    <row r="9903" spans="1:2" x14ac:dyDescent="0.15">
      <c r="A9903" s="1"/>
      <c r="B9903" s="1"/>
    </row>
    <row r="9904" spans="1:2" x14ac:dyDescent="0.15">
      <c r="A9904" s="1"/>
      <c r="B9904" s="1"/>
    </row>
    <row r="9905" spans="1:2" x14ac:dyDescent="0.15">
      <c r="A9905" s="1"/>
      <c r="B9905" s="1"/>
    </row>
    <row r="9906" spans="1:2" x14ac:dyDescent="0.15">
      <c r="A9906" s="1"/>
      <c r="B9906" s="1"/>
    </row>
    <row r="9907" spans="1:2" x14ac:dyDescent="0.15">
      <c r="A9907" s="1"/>
      <c r="B9907" s="1"/>
    </row>
    <row r="9908" spans="1:2" x14ac:dyDescent="0.15">
      <c r="A9908" s="1"/>
      <c r="B9908" s="1"/>
    </row>
    <row r="9909" spans="1:2" x14ac:dyDescent="0.15">
      <c r="A9909" s="1"/>
      <c r="B9909" s="1"/>
    </row>
    <row r="9910" spans="1:2" x14ac:dyDescent="0.15">
      <c r="A9910" s="1"/>
      <c r="B9910" s="1"/>
    </row>
    <row r="9911" spans="1:2" x14ac:dyDescent="0.15">
      <c r="A9911" s="1"/>
      <c r="B9911" s="1"/>
    </row>
    <row r="9912" spans="1:2" x14ac:dyDescent="0.15">
      <c r="A9912" s="1"/>
      <c r="B9912" s="1"/>
    </row>
    <row r="9913" spans="1:2" x14ac:dyDescent="0.15">
      <c r="A9913" s="1"/>
      <c r="B9913" s="1"/>
    </row>
    <row r="9914" spans="1:2" x14ac:dyDescent="0.15">
      <c r="A9914" s="1"/>
      <c r="B9914" s="1"/>
    </row>
    <row r="9915" spans="1:2" x14ac:dyDescent="0.15">
      <c r="A9915" s="1"/>
      <c r="B9915" s="1"/>
    </row>
    <row r="9916" spans="1:2" x14ac:dyDescent="0.15">
      <c r="A9916" s="1"/>
      <c r="B9916" s="1"/>
    </row>
    <row r="9917" spans="1:2" x14ac:dyDescent="0.15">
      <c r="A9917" s="1"/>
      <c r="B9917" s="1"/>
    </row>
    <row r="9918" spans="1:2" x14ac:dyDescent="0.15">
      <c r="A9918" s="1"/>
      <c r="B9918" s="1"/>
    </row>
    <row r="9919" spans="1:2" x14ac:dyDescent="0.15">
      <c r="A9919" s="1"/>
      <c r="B9919" s="1"/>
    </row>
    <row r="9920" spans="1:2" x14ac:dyDescent="0.15">
      <c r="A9920" s="1"/>
      <c r="B9920" s="1"/>
    </row>
    <row r="9921" spans="1:2" x14ac:dyDescent="0.15">
      <c r="A9921" s="1"/>
      <c r="B9921" s="1"/>
    </row>
    <row r="9922" spans="1:2" x14ac:dyDescent="0.15">
      <c r="A9922" s="1"/>
      <c r="B9922" s="1"/>
    </row>
    <row r="9923" spans="1:2" x14ac:dyDescent="0.15">
      <c r="A9923" s="1"/>
      <c r="B9923" s="1"/>
    </row>
    <row r="9924" spans="1:2" x14ac:dyDescent="0.15">
      <c r="A9924" s="1"/>
      <c r="B9924" s="1"/>
    </row>
    <row r="9925" spans="1:2" x14ac:dyDescent="0.15">
      <c r="A9925" s="1"/>
      <c r="B9925" s="1"/>
    </row>
    <row r="9926" spans="1:2" x14ac:dyDescent="0.15">
      <c r="A9926" s="1"/>
      <c r="B9926" s="1"/>
    </row>
    <row r="9927" spans="1:2" x14ac:dyDescent="0.15">
      <c r="A9927" s="1"/>
      <c r="B9927" s="1"/>
    </row>
    <row r="9928" spans="1:2" x14ac:dyDescent="0.15">
      <c r="A9928" s="1"/>
      <c r="B9928" s="1"/>
    </row>
    <row r="9929" spans="1:2" x14ac:dyDescent="0.15">
      <c r="A9929" s="1"/>
      <c r="B9929" s="1"/>
    </row>
    <row r="9930" spans="1:2" x14ac:dyDescent="0.15">
      <c r="A9930" s="1"/>
      <c r="B9930" s="1"/>
    </row>
    <row r="9931" spans="1:2" x14ac:dyDescent="0.15">
      <c r="A9931" s="1"/>
      <c r="B9931" s="1"/>
    </row>
    <row r="9932" spans="1:2" x14ac:dyDescent="0.15">
      <c r="A9932" s="1"/>
      <c r="B9932" s="1"/>
    </row>
    <row r="9933" spans="1:2" x14ac:dyDescent="0.15">
      <c r="A9933" s="1"/>
      <c r="B9933" s="1"/>
    </row>
    <row r="9934" spans="1:2" x14ac:dyDescent="0.15">
      <c r="A9934" s="1"/>
      <c r="B9934" s="1"/>
    </row>
    <row r="9935" spans="1:2" x14ac:dyDescent="0.15">
      <c r="A9935" s="1"/>
      <c r="B9935" s="1"/>
    </row>
    <row r="9936" spans="1:2" x14ac:dyDescent="0.15">
      <c r="A9936" s="1"/>
      <c r="B9936" s="1"/>
    </row>
    <row r="9937" spans="1:2" x14ac:dyDescent="0.15">
      <c r="A9937" s="1"/>
      <c r="B9937" s="1"/>
    </row>
    <row r="9938" spans="1:2" x14ac:dyDescent="0.15">
      <c r="A9938" s="1"/>
      <c r="B9938" s="1"/>
    </row>
    <row r="9939" spans="1:2" x14ac:dyDescent="0.15">
      <c r="A9939" s="1"/>
      <c r="B9939" s="1"/>
    </row>
    <row r="9940" spans="1:2" x14ac:dyDescent="0.15">
      <c r="A9940" s="1"/>
      <c r="B9940" s="1"/>
    </row>
    <row r="9941" spans="1:2" x14ac:dyDescent="0.15">
      <c r="A9941" s="1"/>
      <c r="B9941" s="1"/>
    </row>
    <row r="9942" spans="1:2" x14ac:dyDescent="0.15">
      <c r="A9942" s="1"/>
      <c r="B9942" s="1"/>
    </row>
    <row r="9943" spans="1:2" x14ac:dyDescent="0.15">
      <c r="A9943" s="1"/>
      <c r="B9943" s="1"/>
    </row>
    <row r="9944" spans="1:2" x14ac:dyDescent="0.15">
      <c r="A9944" s="1"/>
      <c r="B9944" s="1"/>
    </row>
    <row r="9945" spans="1:2" x14ac:dyDescent="0.15">
      <c r="A9945" s="1"/>
      <c r="B9945" s="1"/>
    </row>
    <row r="9946" spans="1:2" x14ac:dyDescent="0.15">
      <c r="A9946" s="1"/>
      <c r="B9946" s="1"/>
    </row>
    <row r="9947" spans="1:2" x14ac:dyDescent="0.15">
      <c r="A9947" s="1"/>
      <c r="B9947" s="1"/>
    </row>
    <row r="9948" spans="1:2" x14ac:dyDescent="0.15">
      <c r="A9948" s="1"/>
      <c r="B9948" s="1"/>
    </row>
    <row r="9949" spans="1:2" x14ac:dyDescent="0.15">
      <c r="A9949" s="1"/>
      <c r="B9949" s="1"/>
    </row>
    <row r="9950" spans="1:2" x14ac:dyDescent="0.15">
      <c r="A9950" s="1"/>
      <c r="B9950" s="1"/>
    </row>
    <row r="9951" spans="1:2" x14ac:dyDescent="0.15">
      <c r="A9951" s="1"/>
      <c r="B9951" s="1"/>
    </row>
    <row r="9952" spans="1:2" x14ac:dyDescent="0.15">
      <c r="A9952" s="1"/>
      <c r="B9952" s="1"/>
    </row>
    <row r="9953" spans="1:2" x14ac:dyDescent="0.15">
      <c r="A9953" s="1"/>
      <c r="B9953" s="1"/>
    </row>
    <row r="9954" spans="1:2" x14ac:dyDescent="0.15">
      <c r="A9954" s="1"/>
      <c r="B9954" s="1"/>
    </row>
    <row r="9955" spans="1:2" x14ac:dyDescent="0.15">
      <c r="A9955" s="1"/>
      <c r="B9955" s="1"/>
    </row>
    <row r="9956" spans="1:2" x14ac:dyDescent="0.15">
      <c r="A9956" s="1"/>
      <c r="B9956" s="1"/>
    </row>
    <row r="9957" spans="1:2" x14ac:dyDescent="0.15">
      <c r="A9957" s="1"/>
      <c r="B9957" s="1"/>
    </row>
    <row r="9958" spans="1:2" x14ac:dyDescent="0.15">
      <c r="A9958" s="1"/>
      <c r="B9958" s="1"/>
    </row>
    <row r="9959" spans="1:2" x14ac:dyDescent="0.15">
      <c r="A9959" s="1"/>
      <c r="B9959" s="1"/>
    </row>
    <row r="9960" spans="1:2" x14ac:dyDescent="0.15">
      <c r="A9960" s="1"/>
      <c r="B9960" s="1"/>
    </row>
    <row r="9961" spans="1:2" x14ac:dyDescent="0.15">
      <c r="A9961" s="1"/>
      <c r="B9961" s="1"/>
    </row>
    <row r="9962" spans="1:2" x14ac:dyDescent="0.15">
      <c r="A9962" s="1"/>
      <c r="B9962" s="1"/>
    </row>
    <row r="9963" spans="1:2" x14ac:dyDescent="0.15">
      <c r="A9963" s="1"/>
      <c r="B9963" s="1"/>
    </row>
    <row r="9964" spans="1:2" x14ac:dyDescent="0.15">
      <c r="A9964" s="1"/>
      <c r="B9964" s="1"/>
    </row>
    <row r="9965" spans="1:2" x14ac:dyDescent="0.15">
      <c r="A9965" s="1"/>
      <c r="B9965" s="1"/>
    </row>
    <row r="9966" spans="1:2" x14ac:dyDescent="0.15">
      <c r="A9966" s="1"/>
      <c r="B9966" s="1"/>
    </row>
    <row r="9967" spans="1:2" x14ac:dyDescent="0.15">
      <c r="A9967" s="1"/>
      <c r="B9967" s="1"/>
    </row>
    <row r="9968" spans="1:2" x14ac:dyDescent="0.15">
      <c r="A9968" s="1"/>
      <c r="B9968" s="1"/>
    </row>
    <row r="9969" spans="1:2" x14ac:dyDescent="0.15">
      <c r="A9969" s="1"/>
      <c r="B9969" s="1"/>
    </row>
    <row r="9970" spans="1:2" x14ac:dyDescent="0.15">
      <c r="A9970" s="1"/>
      <c r="B9970" s="1"/>
    </row>
    <row r="9971" spans="1:2" x14ac:dyDescent="0.15">
      <c r="A9971" s="1"/>
      <c r="B9971" s="1"/>
    </row>
    <row r="9972" spans="1:2" x14ac:dyDescent="0.15">
      <c r="A9972" s="1"/>
      <c r="B9972" s="1"/>
    </row>
    <row r="9973" spans="1:2" x14ac:dyDescent="0.15">
      <c r="A9973" s="1"/>
      <c r="B9973" s="1"/>
    </row>
    <row r="9974" spans="1:2" x14ac:dyDescent="0.15">
      <c r="A9974" s="1"/>
      <c r="B9974" s="1"/>
    </row>
    <row r="9975" spans="1:2" x14ac:dyDescent="0.15">
      <c r="A9975" s="1"/>
      <c r="B9975" s="1"/>
    </row>
    <row r="9976" spans="1:2" x14ac:dyDescent="0.15">
      <c r="A9976" s="1"/>
      <c r="B9976" s="1"/>
    </row>
    <row r="9977" spans="1:2" x14ac:dyDescent="0.15">
      <c r="A9977" s="1"/>
      <c r="B9977" s="1"/>
    </row>
    <row r="9978" spans="1:2" x14ac:dyDescent="0.15">
      <c r="A9978" s="1"/>
      <c r="B9978" s="1"/>
    </row>
    <row r="9979" spans="1:2" x14ac:dyDescent="0.15">
      <c r="A9979" s="1"/>
      <c r="B9979" s="1"/>
    </row>
    <row r="9980" spans="1:2" x14ac:dyDescent="0.15">
      <c r="A9980" s="1"/>
      <c r="B9980" s="1"/>
    </row>
    <row r="9981" spans="1:2" x14ac:dyDescent="0.15">
      <c r="A9981" s="1"/>
      <c r="B9981" s="1"/>
    </row>
    <row r="9982" spans="1:2" x14ac:dyDescent="0.15">
      <c r="A9982" s="1"/>
      <c r="B9982" s="1"/>
    </row>
    <row r="9983" spans="1:2" x14ac:dyDescent="0.15">
      <c r="A9983" s="1"/>
      <c r="B9983" s="1"/>
    </row>
    <row r="9984" spans="1:2" x14ac:dyDescent="0.15">
      <c r="A9984" s="1"/>
      <c r="B9984" s="1"/>
    </row>
    <row r="9985" spans="1:2" x14ac:dyDescent="0.15">
      <c r="A9985" s="1"/>
      <c r="B9985" s="1"/>
    </row>
    <row r="9986" spans="1:2" x14ac:dyDescent="0.15">
      <c r="A9986" s="1"/>
      <c r="B9986" s="1"/>
    </row>
    <row r="9987" spans="1:2" x14ac:dyDescent="0.15">
      <c r="A9987" s="1"/>
      <c r="B9987" s="1"/>
    </row>
    <row r="9988" spans="1:2" x14ac:dyDescent="0.15">
      <c r="A9988" s="1"/>
      <c r="B9988" s="1"/>
    </row>
    <row r="9989" spans="1:2" x14ac:dyDescent="0.15">
      <c r="A9989" s="1"/>
      <c r="B9989" s="1"/>
    </row>
    <row r="9990" spans="1:2" x14ac:dyDescent="0.15">
      <c r="A9990" s="1"/>
      <c r="B9990" s="1"/>
    </row>
    <row r="9991" spans="1:2" x14ac:dyDescent="0.15">
      <c r="A9991" s="1"/>
      <c r="B9991" s="1"/>
    </row>
    <row r="9992" spans="1:2" x14ac:dyDescent="0.15">
      <c r="A9992" s="1"/>
      <c r="B9992" s="1"/>
    </row>
    <row r="9993" spans="1:2" x14ac:dyDescent="0.15">
      <c r="A9993" s="1"/>
      <c r="B9993" s="1"/>
    </row>
    <row r="9994" spans="1:2" x14ac:dyDescent="0.15">
      <c r="A9994" s="1"/>
      <c r="B9994" s="1"/>
    </row>
    <row r="9995" spans="1:2" x14ac:dyDescent="0.15">
      <c r="A9995" s="1"/>
      <c r="B9995" s="1"/>
    </row>
    <row r="9996" spans="1:2" x14ac:dyDescent="0.15">
      <c r="A9996" s="1"/>
      <c r="B9996" s="1"/>
    </row>
    <row r="9997" spans="1:2" x14ac:dyDescent="0.15">
      <c r="A9997" s="1"/>
      <c r="B9997" s="1"/>
    </row>
    <row r="9998" spans="1:2" x14ac:dyDescent="0.15">
      <c r="A9998" s="1"/>
      <c r="B9998" s="1"/>
    </row>
    <row r="9999" spans="1:2" x14ac:dyDescent="0.15">
      <c r="A9999" s="1"/>
      <c r="B9999" s="1"/>
    </row>
    <row r="10000" spans="1:2" x14ac:dyDescent="0.15">
      <c r="A10000" s="1"/>
      <c r="B10000" s="1"/>
    </row>
    <row r="10001" spans="1:2" x14ac:dyDescent="0.15">
      <c r="A10001" s="1"/>
      <c r="B10001" s="1"/>
    </row>
    <row r="10002" spans="1:2" x14ac:dyDescent="0.15">
      <c r="A10002" s="1"/>
      <c r="B10002" s="1"/>
    </row>
    <row r="10003" spans="1:2" x14ac:dyDescent="0.15">
      <c r="A10003" s="1"/>
      <c r="B10003" s="1"/>
    </row>
    <row r="10004" spans="1:2" x14ac:dyDescent="0.15">
      <c r="A10004" s="1"/>
      <c r="B10004" s="1"/>
    </row>
    <row r="10005" spans="1:2" x14ac:dyDescent="0.15">
      <c r="A10005" s="1"/>
      <c r="B10005" s="1"/>
    </row>
    <row r="10006" spans="1:2" x14ac:dyDescent="0.15">
      <c r="A10006" s="1"/>
      <c r="B10006" s="1"/>
    </row>
    <row r="10007" spans="1:2" x14ac:dyDescent="0.15">
      <c r="A10007" s="1"/>
      <c r="B10007" s="1"/>
    </row>
    <row r="10008" spans="1:2" x14ac:dyDescent="0.15">
      <c r="A10008" s="1"/>
      <c r="B10008" s="1"/>
    </row>
    <row r="10009" spans="1:2" x14ac:dyDescent="0.15">
      <c r="A10009" s="1"/>
      <c r="B10009" s="1"/>
    </row>
    <row r="10010" spans="1:2" x14ac:dyDescent="0.15">
      <c r="A10010" s="1"/>
      <c r="B10010" s="1"/>
    </row>
    <row r="10011" spans="1:2" x14ac:dyDescent="0.15">
      <c r="A10011" s="1"/>
      <c r="B10011" s="1"/>
    </row>
    <row r="10012" spans="1:2" x14ac:dyDescent="0.15">
      <c r="A10012" s="1"/>
      <c r="B10012" s="1"/>
    </row>
    <row r="10013" spans="1:2" x14ac:dyDescent="0.15">
      <c r="A10013" s="1"/>
      <c r="B10013" s="1"/>
    </row>
    <row r="10014" spans="1:2" x14ac:dyDescent="0.15">
      <c r="A10014" s="1"/>
      <c r="B10014" s="1"/>
    </row>
    <row r="10015" spans="1:2" x14ac:dyDescent="0.15">
      <c r="A10015" s="1"/>
      <c r="B10015" s="1"/>
    </row>
    <row r="10016" spans="1:2" x14ac:dyDescent="0.15">
      <c r="A10016" s="1"/>
      <c r="B10016" s="1"/>
    </row>
    <row r="10017" spans="1:2" x14ac:dyDescent="0.15">
      <c r="A10017" s="1"/>
      <c r="B10017" s="1"/>
    </row>
    <row r="10018" spans="1:2" x14ac:dyDescent="0.15">
      <c r="A10018" s="1"/>
      <c r="B10018" s="1"/>
    </row>
    <row r="10019" spans="1:2" x14ac:dyDescent="0.15">
      <c r="A10019" s="1"/>
      <c r="B10019" s="1"/>
    </row>
    <row r="10020" spans="1:2" x14ac:dyDescent="0.15">
      <c r="A10020" s="1"/>
      <c r="B10020" s="1"/>
    </row>
    <row r="10021" spans="1:2" x14ac:dyDescent="0.15">
      <c r="A10021" s="1"/>
      <c r="B10021" s="1"/>
    </row>
    <row r="10022" spans="1:2" x14ac:dyDescent="0.15">
      <c r="A10022" s="1"/>
      <c r="B10022" s="1"/>
    </row>
    <row r="10023" spans="1:2" x14ac:dyDescent="0.15">
      <c r="A10023" s="1"/>
      <c r="B10023" s="1"/>
    </row>
    <row r="10024" spans="1:2" x14ac:dyDescent="0.15">
      <c r="A10024" s="1"/>
      <c r="B10024" s="1"/>
    </row>
    <row r="10025" spans="1:2" x14ac:dyDescent="0.15">
      <c r="A10025" s="1"/>
      <c r="B10025" s="1"/>
    </row>
    <row r="10026" spans="1:2" x14ac:dyDescent="0.15">
      <c r="A10026" s="1"/>
      <c r="B10026" s="1"/>
    </row>
    <row r="10027" spans="1:2" x14ac:dyDescent="0.15">
      <c r="A10027" s="1"/>
      <c r="B10027" s="1"/>
    </row>
    <row r="10028" spans="1:2" x14ac:dyDescent="0.15">
      <c r="A10028" s="1"/>
      <c r="B10028" s="1"/>
    </row>
    <row r="10029" spans="1:2" x14ac:dyDescent="0.15">
      <c r="A10029" s="1"/>
      <c r="B10029" s="1"/>
    </row>
    <row r="10030" spans="1:2" x14ac:dyDescent="0.15">
      <c r="A10030" s="1"/>
      <c r="B10030" s="1"/>
    </row>
    <row r="10031" spans="1:2" x14ac:dyDescent="0.15">
      <c r="A10031" s="1"/>
      <c r="B10031" s="1"/>
    </row>
    <row r="10032" spans="1:2" x14ac:dyDescent="0.15">
      <c r="A10032" s="1"/>
      <c r="B10032" s="1"/>
    </row>
    <row r="10033" spans="1:2" x14ac:dyDescent="0.15">
      <c r="A10033" s="1"/>
      <c r="B10033" s="1"/>
    </row>
    <row r="10034" spans="1:2" x14ac:dyDescent="0.15">
      <c r="A10034" s="1"/>
      <c r="B10034" s="1"/>
    </row>
    <row r="10035" spans="1:2" x14ac:dyDescent="0.15">
      <c r="A10035" s="1"/>
      <c r="B10035" s="1"/>
    </row>
    <row r="10036" spans="1:2" x14ac:dyDescent="0.15">
      <c r="A10036" s="1"/>
      <c r="B10036" s="1"/>
    </row>
    <row r="10037" spans="1:2" x14ac:dyDescent="0.15">
      <c r="A10037" s="1"/>
      <c r="B10037" s="1"/>
    </row>
    <row r="10038" spans="1:2" x14ac:dyDescent="0.15">
      <c r="A10038" s="1"/>
      <c r="B10038" s="1"/>
    </row>
    <row r="10039" spans="1:2" x14ac:dyDescent="0.15">
      <c r="A10039" s="1"/>
      <c r="B10039" s="1"/>
    </row>
    <row r="10040" spans="1:2" x14ac:dyDescent="0.15">
      <c r="A10040" s="1"/>
      <c r="B10040" s="1"/>
    </row>
    <row r="10041" spans="1:2" x14ac:dyDescent="0.15">
      <c r="A10041" s="1"/>
      <c r="B10041" s="1"/>
    </row>
    <row r="10042" spans="1:2" x14ac:dyDescent="0.15">
      <c r="A10042" s="1"/>
      <c r="B10042" s="1"/>
    </row>
    <row r="10043" spans="1:2" x14ac:dyDescent="0.15">
      <c r="A10043" s="1"/>
      <c r="B10043" s="1"/>
    </row>
    <row r="10044" spans="1:2" x14ac:dyDescent="0.15">
      <c r="A10044" s="1"/>
      <c r="B10044" s="1"/>
    </row>
    <row r="10045" spans="1:2" x14ac:dyDescent="0.15">
      <c r="A10045" s="1"/>
      <c r="B10045" s="1"/>
    </row>
    <row r="10046" spans="1:2" x14ac:dyDescent="0.15">
      <c r="A10046" s="1"/>
      <c r="B10046" s="1"/>
    </row>
    <row r="10047" spans="1:2" x14ac:dyDescent="0.15">
      <c r="A10047" s="1"/>
      <c r="B10047" s="1"/>
    </row>
    <row r="10048" spans="1:2" x14ac:dyDescent="0.15">
      <c r="A10048" s="1"/>
      <c r="B10048" s="1"/>
    </row>
    <row r="10049" spans="1:2" x14ac:dyDescent="0.15">
      <c r="A10049" s="1"/>
      <c r="B10049" s="1"/>
    </row>
    <row r="10050" spans="1:2" x14ac:dyDescent="0.15">
      <c r="A10050" s="1"/>
      <c r="B10050" s="1"/>
    </row>
    <row r="10051" spans="1:2" x14ac:dyDescent="0.15">
      <c r="A10051" s="1"/>
      <c r="B10051" s="1"/>
    </row>
    <row r="10052" spans="1:2" x14ac:dyDescent="0.15">
      <c r="A10052" s="1"/>
      <c r="B10052" s="1"/>
    </row>
    <row r="10053" spans="1:2" x14ac:dyDescent="0.15">
      <c r="A10053" s="1"/>
      <c r="B10053" s="1"/>
    </row>
    <row r="10054" spans="1:2" x14ac:dyDescent="0.15">
      <c r="A10054" s="1"/>
      <c r="B10054" s="1"/>
    </row>
    <row r="10055" spans="1:2" x14ac:dyDescent="0.15">
      <c r="A10055" s="1"/>
      <c r="B10055" s="1"/>
    </row>
    <row r="10056" spans="1:2" x14ac:dyDescent="0.15">
      <c r="A10056" s="1"/>
      <c r="B10056" s="1"/>
    </row>
    <row r="10057" spans="1:2" x14ac:dyDescent="0.15">
      <c r="A10057" s="1"/>
      <c r="B10057" s="1"/>
    </row>
    <row r="10058" spans="1:2" x14ac:dyDescent="0.15">
      <c r="A10058" s="1"/>
      <c r="B10058" s="1"/>
    </row>
    <row r="10059" spans="1:2" x14ac:dyDescent="0.15">
      <c r="A10059" s="1"/>
      <c r="B10059" s="1"/>
    </row>
    <row r="10060" spans="1:2" x14ac:dyDescent="0.15">
      <c r="A10060" s="1"/>
      <c r="B10060" s="1"/>
    </row>
    <row r="10061" spans="1:2" x14ac:dyDescent="0.15">
      <c r="A10061" s="1"/>
      <c r="B10061" s="1"/>
    </row>
    <row r="10062" spans="1:2" x14ac:dyDescent="0.15">
      <c r="A10062" s="1"/>
      <c r="B10062" s="1"/>
    </row>
    <row r="10063" spans="1:2" x14ac:dyDescent="0.15">
      <c r="A10063" s="1"/>
      <c r="B10063" s="1"/>
    </row>
    <row r="10064" spans="1:2" x14ac:dyDescent="0.15">
      <c r="A10064" s="1"/>
      <c r="B10064" s="1"/>
    </row>
    <row r="10065" spans="1:2" x14ac:dyDescent="0.15">
      <c r="A10065" s="1"/>
      <c r="B10065" s="1"/>
    </row>
    <row r="10066" spans="1:2" x14ac:dyDescent="0.15">
      <c r="A10066" s="1"/>
      <c r="B10066" s="1"/>
    </row>
    <row r="10067" spans="1:2" x14ac:dyDescent="0.15">
      <c r="A10067" s="1"/>
      <c r="B10067" s="1"/>
    </row>
    <row r="10068" spans="1:2" x14ac:dyDescent="0.15">
      <c r="A10068" s="1"/>
      <c r="B10068" s="1"/>
    </row>
    <row r="10069" spans="1:2" x14ac:dyDescent="0.15">
      <c r="A10069" s="1"/>
      <c r="B10069" s="1"/>
    </row>
    <row r="10070" spans="1:2" x14ac:dyDescent="0.15">
      <c r="A10070" s="1"/>
      <c r="B10070" s="1"/>
    </row>
    <row r="10071" spans="1:2" x14ac:dyDescent="0.15">
      <c r="A10071" s="1"/>
      <c r="B10071" s="1"/>
    </row>
    <row r="10072" spans="1:2" x14ac:dyDescent="0.15">
      <c r="A10072" s="1"/>
      <c r="B10072" s="1"/>
    </row>
    <row r="10073" spans="1:2" x14ac:dyDescent="0.15">
      <c r="A10073" s="1"/>
      <c r="B10073" s="1"/>
    </row>
    <row r="10074" spans="1:2" x14ac:dyDescent="0.15">
      <c r="A10074" s="1"/>
      <c r="B10074" s="1"/>
    </row>
    <row r="10075" spans="1:2" x14ac:dyDescent="0.15">
      <c r="A10075" s="1"/>
      <c r="B10075" s="1"/>
    </row>
    <row r="10076" spans="1:2" x14ac:dyDescent="0.15">
      <c r="A10076" s="1"/>
      <c r="B10076" s="1"/>
    </row>
    <row r="10077" spans="1:2" x14ac:dyDescent="0.15">
      <c r="A10077" s="1"/>
      <c r="B10077" s="1"/>
    </row>
    <row r="10078" spans="1:2" x14ac:dyDescent="0.15">
      <c r="A10078" s="1"/>
      <c r="B10078" s="1"/>
    </row>
    <row r="10079" spans="1:2" x14ac:dyDescent="0.15">
      <c r="A10079" s="1"/>
      <c r="B10079" s="1"/>
    </row>
    <row r="10080" spans="1:2" x14ac:dyDescent="0.15">
      <c r="A10080" s="1"/>
      <c r="B10080" s="1"/>
    </row>
    <row r="10081" spans="1:2" x14ac:dyDescent="0.15">
      <c r="A10081" s="1"/>
      <c r="B10081" s="1"/>
    </row>
    <row r="10082" spans="1:2" x14ac:dyDescent="0.15">
      <c r="A10082" s="1"/>
      <c r="B10082" s="1"/>
    </row>
    <row r="10083" spans="1:2" x14ac:dyDescent="0.15">
      <c r="A10083" s="1"/>
      <c r="B10083" s="1"/>
    </row>
    <row r="10084" spans="1:2" x14ac:dyDescent="0.15">
      <c r="A10084" s="1"/>
      <c r="B10084" s="1"/>
    </row>
    <row r="10085" spans="1:2" x14ac:dyDescent="0.15">
      <c r="A10085" s="1"/>
      <c r="B10085" s="1"/>
    </row>
    <row r="10086" spans="1:2" x14ac:dyDescent="0.15">
      <c r="A10086" s="1"/>
      <c r="B10086" s="1"/>
    </row>
    <row r="10087" spans="1:2" x14ac:dyDescent="0.15">
      <c r="A10087" s="1"/>
      <c r="B10087" s="1"/>
    </row>
    <row r="10088" spans="1:2" x14ac:dyDescent="0.15">
      <c r="A10088" s="1"/>
      <c r="B10088" s="1"/>
    </row>
    <row r="10089" spans="1:2" x14ac:dyDescent="0.15">
      <c r="A10089" s="1"/>
      <c r="B10089" s="1"/>
    </row>
    <row r="10090" spans="1:2" x14ac:dyDescent="0.15">
      <c r="A10090" s="1"/>
      <c r="B10090" s="1"/>
    </row>
    <row r="10091" spans="1:2" x14ac:dyDescent="0.15">
      <c r="A10091" s="1"/>
      <c r="B10091" s="1"/>
    </row>
    <row r="10092" spans="1:2" x14ac:dyDescent="0.15">
      <c r="A10092" s="1"/>
      <c r="B10092" s="1"/>
    </row>
    <row r="10093" spans="1:2" x14ac:dyDescent="0.15">
      <c r="A10093" s="1"/>
      <c r="B10093" s="1"/>
    </row>
    <row r="10094" spans="1:2" x14ac:dyDescent="0.15">
      <c r="A10094" s="1"/>
      <c r="B10094" s="1"/>
    </row>
    <row r="10095" spans="1:2" x14ac:dyDescent="0.15">
      <c r="A10095" s="1"/>
      <c r="B10095" s="1"/>
    </row>
    <row r="10096" spans="1:2" x14ac:dyDescent="0.15">
      <c r="A10096" s="1"/>
      <c r="B10096" s="1"/>
    </row>
    <row r="10097" spans="1:2" x14ac:dyDescent="0.15">
      <c r="A10097" s="1"/>
      <c r="B10097" s="1"/>
    </row>
    <row r="10098" spans="1:2" x14ac:dyDescent="0.15">
      <c r="A10098" s="1"/>
      <c r="B10098" s="1"/>
    </row>
    <row r="10099" spans="1:2" x14ac:dyDescent="0.15">
      <c r="A10099" s="1"/>
      <c r="B10099" s="1"/>
    </row>
    <row r="10100" spans="1:2" x14ac:dyDescent="0.15">
      <c r="A10100" s="1"/>
      <c r="B10100" s="1"/>
    </row>
    <row r="10101" spans="1:2" x14ac:dyDescent="0.15">
      <c r="A10101" s="1"/>
      <c r="B10101" s="1"/>
    </row>
    <row r="10102" spans="1:2" x14ac:dyDescent="0.15">
      <c r="A10102" s="1"/>
      <c r="B10102" s="1"/>
    </row>
    <row r="10103" spans="1:2" x14ac:dyDescent="0.15">
      <c r="A10103" s="1"/>
      <c r="B10103" s="1"/>
    </row>
    <row r="10104" spans="1:2" x14ac:dyDescent="0.15">
      <c r="A10104" s="1"/>
      <c r="B10104" s="1"/>
    </row>
    <row r="10105" spans="1:2" x14ac:dyDescent="0.15">
      <c r="A10105" s="1"/>
      <c r="B10105" s="1"/>
    </row>
    <row r="10106" spans="1:2" x14ac:dyDescent="0.15">
      <c r="A10106" s="1"/>
      <c r="B10106" s="1"/>
    </row>
    <row r="10107" spans="1:2" x14ac:dyDescent="0.15">
      <c r="A10107" s="1"/>
      <c r="B10107" s="1"/>
    </row>
    <row r="10108" spans="1:2" x14ac:dyDescent="0.15">
      <c r="A10108" s="1"/>
      <c r="B10108" s="1"/>
    </row>
    <row r="10109" spans="1:2" x14ac:dyDescent="0.15">
      <c r="A10109" s="1"/>
      <c r="B10109" s="1"/>
    </row>
    <row r="10110" spans="1:2" x14ac:dyDescent="0.15">
      <c r="A10110" s="1"/>
      <c r="B10110" s="1"/>
    </row>
    <row r="10111" spans="1:2" x14ac:dyDescent="0.15">
      <c r="A10111" s="1"/>
      <c r="B10111" s="1"/>
    </row>
    <row r="10112" spans="1:2" x14ac:dyDescent="0.15">
      <c r="A10112" s="1"/>
      <c r="B10112" s="1"/>
    </row>
    <row r="10113" spans="1:2" x14ac:dyDescent="0.15">
      <c r="A10113" s="1"/>
      <c r="B10113" s="1"/>
    </row>
    <row r="10114" spans="1:2" x14ac:dyDescent="0.15">
      <c r="A10114" s="1"/>
      <c r="B10114" s="1"/>
    </row>
    <row r="10115" spans="1:2" x14ac:dyDescent="0.15">
      <c r="A10115" s="1"/>
      <c r="B10115" s="1"/>
    </row>
    <row r="10116" spans="1:2" x14ac:dyDescent="0.15">
      <c r="A10116" s="1"/>
      <c r="B10116" s="1"/>
    </row>
    <row r="10117" spans="1:2" x14ac:dyDescent="0.15">
      <c r="A10117" s="1"/>
      <c r="B10117" s="1"/>
    </row>
    <row r="10118" spans="1:2" x14ac:dyDescent="0.15">
      <c r="A10118" s="1"/>
      <c r="B10118" s="1"/>
    </row>
    <row r="10119" spans="1:2" x14ac:dyDescent="0.15">
      <c r="A10119" s="1"/>
      <c r="B10119" s="1"/>
    </row>
    <row r="10120" spans="1:2" x14ac:dyDescent="0.15">
      <c r="A10120" s="1"/>
      <c r="B10120" s="1"/>
    </row>
    <row r="10121" spans="1:2" x14ac:dyDescent="0.15">
      <c r="A10121" s="1"/>
      <c r="B10121" s="1"/>
    </row>
    <row r="10122" spans="1:2" x14ac:dyDescent="0.15">
      <c r="A10122" s="1"/>
      <c r="B10122" s="1"/>
    </row>
    <row r="10123" spans="1:2" x14ac:dyDescent="0.15">
      <c r="A10123" s="1"/>
      <c r="B10123" s="1"/>
    </row>
    <row r="10124" spans="1:2" x14ac:dyDescent="0.15">
      <c r="A10124" s="1"/>
      <c r="B10124" s="1"/>
    </row>
    <row r="10125" spans="1:2" x14ac:dyDescent="0.15">
      <c r="A10125" s="1"/>
      <c r="B10125" s="1"/>
    </row>
    <row r="10126" spans="1:2" x14ac:dyDescent="0.15">
      <c r="A10126" s="1"/>
      <c r="B10126" s="1"/>
    </row>
    <row r="10127" spans="1:2" x14ac:dyDescent="0.15">
      <c r="A10127" s="1"/>
      <c r="B10127" s="1"/>
    </row>
    <row r="10128" spans="1:2" x14ac:dyDescent="0.15">
      <c r="A10128" s="1"/>
      <c r="B10128" s="1"/>
    </row>
    <row r="10129" spans="1:2" x14ac:dyDescent="0.15">
      <c r="A10129" s="1"/>
      <c r="B10129" s="1"/>
    </row>
    <row r="10130" spans="1:2" x14ac:dyDescent="0.15">
      <c r="A10130" s="1"/>
      <c r="B10130" s="1"/>
    </row>
    <row r="10131" spans="1:2" x14ac:dyDescent="0.15">
      <c r="A10131" s="1"/>
      <c r="B10131" s="1"/>
    </row>
    <row r="10132" spans="1:2" x14ac:dyDescent="0.15">
      <c r="A10132" s="1"/>
      <c r="B10132" s="1"/>
    </row>
    <row r="10133" spans="1:2" x14ac:dyDescent="0.15">
      <c r="A10133" s="1"/>
      <c r="B10133" s="1"/>
    </row>
    <row r="10134" spans="1:2" x14ac:dyDescent="0.15">
      <c r="A10134" s="1"/>
      <c r="B10134" s="1"/>
    </row>
    <row r="10135" spans="1:2" x14ac:dyDescent="0.15">
      <c r="A10135" s="1"/>
      <c r="B10135" s="1"/>
    </row>
    <row r="10136" spans="1:2" x14ac:dyDescent="0.15">
      <c r="A10136" s="1"/>
      <c r="B10136" s="1"/>
    </row>
    <row r="10137" spans="1:2" x14ac:dyDescent="0.15">
      <c r="A10137" s="1"/>
      <c r="B10137" s="1"/>
    </row>
    <row r="10138" spans="1:2" x14ac:dyDescent="0.15">
      <c r="A10138" s="1"/>
      <c r="B10138" s="1"/>
    </row>
    <row r="10139" spans="1:2" x14ac:dyDescent="0.15">
      <c r="A10139" s="1"/>
      <c r="B10139" s="1"/>
    </row>
    <row r="10140" spans="1:2" x14ac:dyDescent="0.15">
      <c r="A10140" s="1"/>
      <c r="B10140" s="1"/>
    </row>
    <row r="10141" spans="1:2" x14ac:dyDescent="0.15">
      <c r="A10141" s="1"/>
      <c r="B10141" s="1"/>
    </row>
    <row r="10142" spans="1:2" x14ac:dyDescent="0.15">
      <c r="A10142" s="1"/>
      <c r="B10142" s="1"/>
    </row>
    <row r="10143" spans="1:2" x14ac:dyDescent="0.15">
      <c r="A10143" s="1"/>
      <c r="B10143" s="1"/>
    </row>
    <row r="10144" spans="1:2" x14ac:dyDescent="0.15">
      <c r="A10144" s="1"/>
      <c r="B10144" s="1"/>
    </row>
    <row r="10145" spans="1:2" x14ac:dyDescent="0.15">
      <c r="A10145" s="1"/>
      <c r="B10145" s="1"/>
    </row>
    <row r="10146" spans="1:2" x14ac:dyDescent="0.15">
      <c r="A10146" s="1"/>
      <c r="B10146" s="1"/>
    </row>
    <row r="10147" spans="1:2" x14ac:dyDescent="0.15">
      <c r="A10147" s="1"/>
      <c r="B10147" s="1"/>
    </row>
    <row r="10148" spans="1:2" x14ac:dyDescent="0.15">
      <c r="A10148" s="1"/>
      <c r="B10148" s="1"/>
    </row>
    <row r="10149" spans="1:2" x14ac:dyDescent="0.15">
      <c r="A10149" s="1"/>
      <c r="B10149" s="1"/>
    </row>
    <row r="10150" spans="1:2" x14ac:dyDescent="0.15">
      <c r="A10150" s="1"/>
      <c r="B10150" s="1"/>
    </row>
    <row r="10151" spans="1:2" x14ac:dyDescent="0.15">
      <c r="A10151" s="1"/>
      <c r="B10151" s="1"/>
    </row>
    <row r="10152" spans="1:2" x14ac:dyDescent="0.15">
      <c r="A10152" s="1"/>
      <c r="B10152" s="1"/>
    </row>
    <row r="10153" spans="1:2" x14ac:dyDescent="0.15">
      <c r="A10153" s="1"/>
      <c r="B10153" s="1"/>
    </row>
    <row r="10154" spans="1:2" x14ac:dyDescent="0.15">
      <c r="A10154" s="1"/>
      <c r="B10154" s="1"/>
    </row>
    <row r="10155" spans="1:2" x14ac:dyDescent="0.15">
      <c r="A10155" s="1"/>
      <c r="B10155" s="1"/>
    </row>
    <row r="10156" spans="1:2" x14ac:dyDescent="0.15">
      <c r="A10156" s="1"/>
      <c r="B10156" s="1"/>
    </row>
    <row r="10157" spans="1:2" x14ac:dyDescent="0.15">
      <c r="A10157" s="1"/>
      <c r="B10157" s="1"/>
    </row>
    <row r="10158" spans="1:2" x14ac:dyDescent="0.15">
      <c r="A10158" s="1"/>
      <c r="B10158" s="1"/>
    </row>
    <row r="10159" spans="1:2" x14ac:dyDescent="0.15">
      <c r="A10159" s="1"/>
      <c r="B10159" s="1"/>
    </row>
    <row r="10160" spans="1:2" x14ac:dyDescent="0.15">
      <c r="A10160" s="1"/>
      <c r="B10160" s="1"/>
    </row>
    <row r="10161" spans="1:2" x14ac:dyDescent="0.15">
      <c r="A10161" s="1"/>
      <c r="B10161" s="1"/>
    </row>
    <row r="10162" spans="1:2" x14ac:dyDescent="0.15">
      <c r="A10162" s="1"/>
      <c r="B10162" s="1"/>
    </row>
    <row r="10163" spans="1:2" x14ac:dyDescent="0.15">
      <c r="A10163" s="1"/>
      <c r="B10163" s="1"/>
    </row>
    <row r="10164" spans="1:2" x14ac:dyDescent="0.15">
      <c r="A10164" s="1"/>
      <c r="B10164" s="1"/>
    </row>
    <row r="10165" spans="1:2" x14ac:dyDescent="0.15">
      <c r="A10165" s="1"/>
      <c r="B10165" s="1"/>
    </row>
    <row r="10166" spans="1:2" x14ac:dyDescent="0.15">
      <c r="A10166" s="1"/>
      <c r="B10166" s="1"/>
    </row>
    <row r="10167" spans="1:2" x14ac:dyDescent="0.15">
      <c r="A10167" s="1"/>
      <c r="B10167" s="1"/>
    </row>
    <row r="10168" spans="1:2" x14ac:dyDescent="0.15">
      <c r="A10168" s="1"/>
      <c r="B10168" s="1"/>
    </row>
    <row r="10169" spans="1:2" x14ac:dyDescent="0.15">
      <c r="A10169" s="1"/>
      <c r="B10169" s="1"/>
    </row>
    <row r="10170" spans="1:2" x14ac:dyDescent="0.15">
      <c r="A10170" s="1"/>
      <c r="B10170" s="1"/>
    </row>
    <row r="10171" spans="1:2" x14ac:dyDescent="0.15">
      <c r="A10171" s="1"/>
      <c r="B10171" s="1"/>
    </row>
    <row r="10172" spans="1:2" x14ac:dyDescent="0.15">
      <c r="A10172" s="1"/>
      <c r="B10172" s="1"/>
    </row>
    <row r="10173" spans="1:2" x14ac:dyDescent="0.15">
      <c r="A10173" s="1"/>
      <c r="B10173" s="1"/>
    </row>
    <row r="10174" spans="1:2" x14ac:dyDescent="0.15">
      <c r="A10174" s="1"/>
      <c r="B10174" s="1"/>
    </row>
    <row r="10175" spans="1:2" x14ac:dyDescent="0.15">
      <c r="A10175" s="1"/>
      <c r="B10175" s="1"/>
    </row>
    <row r="10176" spans="1:2" x14ac:dyDescent="0.15">
      <c r="A10176" s="1"/>
      <c r="B10176" s="1"/>
    </row>
    <row r="10177" spans="1:2" x14ac:dyDescent="0.15">
      <c r="A10177" s="1"/>
      <c r="B10177" s="1"/>
    </row>
    <row r="10178" spans="1:2" x14ac:dyDescent="0.15">
      <c r="A10178" s="1"/>
      <c r="B10178" s="1"/>
    </row>
    <row r="10179" spans="1:2" x14ac:dyDescent="0.15">
      <c r="A10179" s="1"/>
      <c r="B10179" s="1"/>
    </row>
    <row r="10180" spans="1:2" x14ac:dyDescent="0.15">
      <c r="A10180" s="1"/>
      <c r="B10180" s="1"/>
    </row>
    <row r="10181" spans="1:2" x14ac:dyDescent="0.15">
      <c r="A10181" s="1"/>
      <c r="B10181" s="1"/>
    </row>
    <row r="10182" spans="1:2" x14ac:dyDescent="0.15">
      <c r="A10182" s="1"/>
      <c r="B10182" s="1"/>
    </row>
    <row r="10183" spans="1:2" x14ac:dyDescent="0.15">
      <c r="A10183" s="1"/>
      <c r="B10183" s="1"/>
    </row>
    <row r="10184" spans="1:2" x14ac:dyDescent="0.15">
      <c r="A10184" s="1"/>
      <c r="B10184" s="1"/>
    </row>
    <row r="10185" spans="1:2" x14ac:dyDescent="0.15">
      <c r="A10185" s="1"/>
      <c r="B10185" s="1"/>
    </row>
    <row r="10186" spans="1:2" x14ac:dyDescent="0.15">
      <c r="A10186" s="1"/>
      <c r="B10186" s="1"/>
    </row>
    <row r="10187" spans="1:2" x14ac:dyDescent="0.15">
      <c r="A10187" s="1"/>
      <c r="B10187" s="1"/>
    </row>
    <row r="10188" spans="1:2" x14ac:dyDescent="0.15">
      <c r="A10188" s="1"/>
      <c r="B10188" s="1"/>
    </row>
    <row r="10189" spans="1:2" x14ac:dyDescent="0.15">
      <c r="A10189" s="1"/>
      <c r="B10189" s="1"/>
    </row>
    <row r="10190" spans="1:2" x14ac:dyDescent="0.15">
      <c r="A10190" s="1"/>
      <c r="B10190" s="1"/>
    </row>
    <row r="10191" spans="1:2" x14ac:dyDescent="0.15">
      <c r="A10191" s="1"/>
      <c r="B10191" s="1"/>
    </row>
    <row r="10192" spans="1:2" x14ac:dyDescent="0.15">
      <c r="A10192" s="1"/>
      <c r="B10192" s="1"/>
    </row>
    <row r="10193" spans="1:2" x14ac:dyDescent="0.15">
      <c r="A10193" s="1"/>
      <c r="B10193" s="1"/>
    </row>
    <row r="10194" spans="1:2" x14ac:dyDescent="0.15">
      <c r="A10194" s="1"/>
      <c r="B10194" s="1"/>
    </row>
    <row r="10195" spans="1:2" x14ac:dyDescent="0.15">
      <c r="A10195" s="1"/>
      <c r="B10195" s="1"/>
    </row>
    <row r="10196" spans="1:2" x14ac:dyDescent="0.15">
      <c r="A10196" s="1"/>
      <c r="B10196" s="1"/>
    </row>
    <row r="10197" spans="1:2" x14ac:dyDescent="0.15">
      <c r="A10197" s="1"/>
      <c r="B10197" s="1"/>
    </row>
    <row r="10198" spans="1:2" x14ac:dyDescent="0.15">
      <c r="A10198" s="1"/>
      <c r="B10198" s="1"/>
    </row>
    <row r="10199" spans="1:2" x14ac:dyDescent="0.15">
      <c r="A10199" s="1"/>
      <c r="B10199" s="1"/>
    </row>
    <row r="10200" spans="1:2" x14ac:dyDescent="0.15">
      <c r="A10200" s="1"/>
      <c r="B10200" s="1"/>
    </row>
    <row r="10201" spans="1:2" x14ac:dyDescent="0.15">
      <c r="A10201" s="1"/>
      <c r="B10201" s="1"/>
    </row>
    <row r="10202" spans="1:2" x14ac:dyDescent="0.15">
      <c r="A10202" s="1"/>
      <c r="B10202" s="1"/>
    </row>
    <row r="10203" spans="1:2" x14ac:dyDescent="0.15">
      <c r="A10203" s="1"/>
      <c r="B10203" s="1"/>
    </row>
    <row r="10204" spans="1:2" x14ac:dyDescent="0.15">
      <c r="A10204" s="1"/>
      <c r="B10204" s="1"/>
    </row>
    <row r="10205" spans="1:2" x14ac:dyDescent="0.15">
      <c r="A10205" s="1"/>
      <c r="B10205" s="1"/>
    </row>
    <row r="10206" spans="1:2" x14ac:dyDescent="0.15">
      <c r="A10206" s="1"/>
      <c r="B10206" s="1"/>
    </row>
    <row r="10207" spans="1:2" x14ac:dyDescent="0.15">
      <c r="A10207" s="1"/>
      <c r="B10207" s="1"/>
    </row>
    <row r="10208" spans="1:2" x14ac:dyDescent="0.15">
      <c r="A10208" s="1"/>
      <c r="B10208" s="1"/>
    </row>
    <row r="10209" spans="1:2" x14ac:dyDescent="0.15">
      <c r="A10209" s="1"/>
      <c r="B10209" s="1"/>
    </row>
    <row r="10210" spans="1:2" x14ac:dyDescent="0.15">
      <c r="A10210" s="1"/>
      <c r="B10210" s="1"/>
    </row>
    <row r="10211" spans="1:2" x14ac:dyDescent="0.15">
      <c r="A10211" s="1"/>
      <c r="B10211" s="1"/>
    </row>
    <row r="10212" spans="1:2" x14ac:dyDescent="0.15">
      <c r="A10212" s="1"/>
      <c r="B10212" s="1"/>
    </row>
    <row r="10213" spans="1:2" x14ac:dyDescent="0.15">
      <c r="A10213" s="1"/>
      <c r="B10213" s="1"/>
    </row>
    <row r="10214" spans="1:2" x14ac:dyDescent="0.15">
      <c r="A10214" s="1"/>
      <c r="B10214" s="1"/>
    </row>
    <row r="10215" spans="1:2" x14ac:dyDescent="0.15">
      <c r="A10215" s="1"/>
      <c r="B10215" s="1"/>
    </row>
    <row r="10216" spans="1:2" x14ac:dyDescent="0.15">
      <c r="A10216" s="1"/>
      <c r="B10216" s="1"/>
    </row>
    <row r="10217" spans="1:2" x14ac:dyDescent="0.15">
      <c r="A10217" s="1"/>
      <c r="B10217" s="1"/>
    </row>
    <row r="10218" spans="1:2" x14ac:dyDescent="0.15">
      <c r="A10218" s="1"/>
      <c r="B10218" s="1"/>
    </row>
    <row r="10219" spans="1:2" x14ac:dyDescent="0.15">
      <c r="A10219" s="1"/>
      <c r="B10219" s="1"/>
    </row>
    <row r="10220" spans="1:2" x14ac:dyDescent="0.15">
      <c r="A10220" s="1"/>
      <c r="B10220" s="1"/>
    </row>
    <row r="10221" spans="1:2" x14ac:dyDescent="0.15">
      <c r="A10221" s="1"/>
      <c r="B10221" s="1"/>
    </row>
    <row r="10222" spans="1:2" x14ac:dyDescent="0.15">
      <c r="A10222" s="1"/>
      <c r="B10222" s="1"/>
    </row>
    <row r="10223" spans="1:2" x14ac:dyDescent="0.15">
      <c r="A10223" s="1"/>
      <c r="B10223" s="1"/>
    </row>
    <row r="10224" spans="1:2" x14ac:dyDescent="0.15">
      <c r="A10224" s="1"/>
      <c r="B10224" s="1"/>
    </row>
    <row r="10225" spans="1:2" x14ac:dyDescent="0.15">
      <c r="A10225" s="1"/>
      <c r="B10225" s="1"/>
    </row>
    <row r="10226" spans="1:2" x14ac:dyDescent="0.15">
      <c r="A10226" s="1"/>
      <c r="B10226" s="1"/>
    </row>
    <row r="10227" spans="1:2" x14ac:dyDescent="0.15">
      <c r="A10227" s="1"/>
      <c r="B10227" s="1"/>
    </row>
    <row r="10228" spans="1:2" x14ac:dyDescent="0.15">
      <c r="A10228" s="1"/>
      <c r="B10228" s="1"/>
    </row>
    <row r="10229" spans="1:2" x14ac:dyDescent="0.15">
      <c r="A10229" s="1"/>
      <c r="B10229" s="1"/>
    </row>
    <row r="10230" spans="1:2" x14ac:dyDescent="0.15">
      <c r="A10230" s="1"/>
      <c r="B10230" s="1"/>
    </row>
    <row r="10231" spans="1:2" x14ac:dyDescent="0.15">
      <c r="A10231" s="1"/>
      <c r="B10231" s="1"/>
    </row>
    <row r="10232" spans="1:2" x14ac:dyDescent="0.15">
      <c r="A10232" s="1"/>
      <c r="B10232" s="1"/>
    </row>
    <row r="10233" spans="1:2" x14ac:dyDescent="0.15">
      <c r="A10233" s="1"/>
      <c r="B10233" s="1"/>
    </row>
    <row r="10234" spans="1:2" x14ac:dyDescent="0.15">
      <c r="A10234" s="1"/>
      <c r="B10234" s="1"/>
    </row>
    <row r="10235" spans="1:2" x14ac:dyDescent="0.15">
      <c r="A10235" s="1"/>
      <c r="B10235" s="1"/>
    </row>
    <row r="10236" spans="1:2" x14ac:dyDescent="0.15">
      <c r="A10236" s="1"/>
      <c r="B10236" s="1"/>
    </row>
    <row r="10237" spans="1:2" x14ac:dyDescent="0.15">
      <c r="A10237" s="1"/>
      <c r="B10237" s="1"/>
    </row>
    <row r="10238" spans="1:2" x14ac:dyDescent="0.15">
      <c r="A10238" s="1"/>
      <c r="B10238" s="1"/>
    </row>
    <row r="10239" spans="1:2" x14ac:dyDescent="0.15">
      <c r="A10239" s="1"/>
      <c r="B10239" s="1"/>
    </row>
    <row r="10240" spans="1:2" x14ac:dyDescent="0.15">
      <c r="A10240" s="1"/>
      <c r="B10240" s="1"/>
    </row>
    <row r="10241" spans="1:2" x14ac:dyDescent="0.15">
      <c r="A10241" s="1"/>
      <c r="B10241" s="1"/>
    </row>
    <row r="10242" spans="1:2" x14ac:dyDescent="0.15">
      <c r="A10242" s="1"/>
      <c r="B10242" s="1"/>
    </row>
    <row r="10243" spans="1:2" x14ac:dyDescent="0.15">
      <c r="A10243" s="1"/>
      <c r="B10243" s="1"/>
    </row>
    <row r="10244" spans="1:2" x14ac:dyDescent="0.15">
      <c r="A10244" s="1"/>
      <c r="B10244" s="1"/>
    </row>
    <row r="10245" spans="1:2" x14ac:dyDescent="0.15">
      <c r="A10245" s="1"/>
      <c r="B10245" s="1"/>
    </row>
    <row r="10246" spans="1:2" x14ac:dyDescent="0.15">
      <c r="A10246" s="1"/>
      <c r="B10246" s="1"/>
    </row>
    <row r="10247" spans="1:2" x14ac:dyDescent="0.15">
      <c r="A10247" s="1"/>
      <c r="B10247" s="1"/>
    </row>
    <row r="10248" spans="1:2" x14ac:dyDescent="0.15">
      <c r="A10248" s="1"/>
      <c r="B10248" s="1"/>
    </row>
    <row r="10249" spans="1:2" x14ac:dyDescent="0.15">
      <c r="A10249" s="1"/>
      <c r="B10249" s="1"/>
    </row>
    <row r="10250" spans="1:2" x14ac:dyDescent="0.15">
      <c r="A10250" s="1"/>
      <c r="B10250" s="1"/>
    </row>
    <row r="10251" spans="1:2" x14ac:dyDescent="0.15">
      <c r="A10251" s="1"/>
      <c r="B10251" s="1"/>
    </row>
    <row r="10252" spans="1:2" x14ac:dyDescent="0.15">
      <c r="A10252" s="1"/>
      <c r="B10252" s="1"/>
    </row>
    <row r="10253" spans="1:2" x14ac:dyDescent="0.15">
      <c r="A10253" s="1"/>
      <c r="B10253" s="1"/>
    </row>
    <row r="10254" spans="1:2" x14ac:dyDescent="0.15">
      <c r="A10254" s="1"/>
      <c r="B10254" s="1"/>
    </row>
    <row r="10255" spans="1:2" x14ac:dyDescent="0.15">
      <c r="A10255" s="1"/>
      <c r="B10255" s="1"/>
    </row>
    <row r="10256" spans="1:2" x14ac:dyDescent="0.15">
      <c r="A10256" s="1"/>
      <c r="B10256" s="1"/>
    </row>
    <row r="10257" spans="1:2" x14ac:dyDescent="0.15">
      <c r="A10257" s="1"/>
      <c r="B10257" s="1"/>
    </row>
    <row r="10258" spans="1:2" x14ac:dyDescent="0.15">
      <c r="A10258" s="1"/>
      <c r="B10258" s="1"/>
    </row>
    <row r="10259" spans="1:2" x14ac:dyDescent="0.15">
      <c r="A10259" s="1"/>
      <c r="B10259" s="1"/>
    </row>
    <row r="10260" spans="1:2" x14ac:dyDescent="0.15">
      <c r="A10260" s="1"/>
      <c r="B10260" s="1"/>
    </row>
    <row r="10261" spans="1:2" x14ac:dyDescent="0.15">
      <c r="A10261" s="1"/>
      <c r="B10261" s="1"/>
    </row>
    <row r="10262" spans="1:2" x14ac:dyDescent="0.15">
      <c r="A10262" s="1"/>
      <c r="B10262" s="1"/>
    </row>
    <row r="10263" spans="1:2" x14ac:dyDescent="0.15">
      <c r="A10263" s="1"/>
      <c r="B10263" s="1"/>
    </row>
    <row r="10264" spans="1:2" x14ac:dyDescent="0.15">
      <c r="A10264" s="1"/>
      <c r="B10264" s="1"/>
    </row>
    <row r="10265" spans="1:2" x14ac:dyDescent="0.15">
      <c r="A10265" s="1"/>
      <c r="B10265" s="1"/>
    </row>
    <row r="10266" spans="1:2" x14ac:dyDescent="0.15">
      <c r="A10266" s="1"/>
      <c r="B10266" s="1"/>
    </row>
    <row r="10267" spans="1:2" x14ac:dyDescent="0.15">
      <c r="A10267" s="1"/>
      <c r="B10267" s="1"/>
    </row>
    <row r="10268" spans="1:2" x14ac:dyDescent="0.15">
      <c r="A10268" s="1"/>
      <c r="B10268" s="1"/>
    </row>
    <row r="10269" spans="1:2" x14ac:dyDescent="0.15">
      <c r="A10269" s="1"/>
      <c r="B10269" s="1"/>
    </row>
    <row r="10270" spans="1:2" x14ac:dyDescent="0.15">
      <c r="A10270" s="1"/>
      <c r="B10270" s="1"/>
    </row>
    <row r="10271" spans="1:2" x14ac:dyDescent="0.15">
      <c r="A10271" s="1"/>
      <c r="B10271" s="1"/>
    </row>
    <row r="10272" spans="1:2" x14ac:dyDescent="0.15">
      <c r="A10272" s="1"/>
      <c r="B10272" s="1"/>
    </row>
    <row r="10273" spans="1:2" x14ac:dyDescent="0.15">
      <c r="A10273" s="1"/>
      <c r="B10273" s="1"/>
    </row>
    <row r="10274" spans="1:2" x14ac:dyDescent="0.15">
      <c r="A10274" s="1"/>
      <c r="B10274" s="1"/>
    </row>
    <row r="10275" spans="1:2" x14ac:dyDescent="0.15">
      <c r="A10275" s="1"/>
      <c r="B10275" s="1"/>
    </row>
    <row r="10276" spans="1:2" x14ac:dyDescent="0.15">
      <c r="A10276" s="1"/>
      <c r="B10276" s="1"/>
    </row>
    <row r="10277" spans="1:2" x14ac:dyDescent="0.15">
      <c r="A10277" s="1"/>
      <c r="B10277" s="1"/>
    </row>
    <row r="10278" spans="1:2" x14ac:dyDescent="0.15">
      <c r="A10278" s="1"/>
      <c r="B10278" s="1"/>
    </row>
    <row r="10279" spans="1:2" x14ac:dyDescent="0.15">
      <c r="A10279" s="1"/>
      <c r="B10279" s="1"/>
    </row>
    <row r="10280" spans="1:2" x14ac:dyDescent="0.15">
      <c r="A10280" s="1"/>
      <c r="B10280" s="1"/>
    </row>
    <row r="10281" spans="1:2" x14ac:dyDescent="0.15">
      <c r="A10281" s="1"/>
      <c r="B10281" s="1"/>
    </row>
    <row r="10282" spans="1:2" x14ac:dyDescent="0.15">
      <c r="A10282" s="1"/>
      <c r="B10282" s="1"/>
    </row>
    <row r="10283" spans="1:2" x14ac:dyDescent="0.15">
      <c r="A10283" s="1"/>
      <c r="B10283" s="1"/>
    </row>
    <row r="10284" spans="1:2" x14ac:dyDescent="0.15">
      <c r="A10284" s="1"/>
      <c r="B10284" s="1"/>
    </row>
    <row r="10285" spans="1:2" x14ac:dyDescent="0.15">
      <c r="A10285" s="1"/>
      <c r="B10285" s="1"/>
    </row>
    <row r="10286" spans="1:2" x14ac:dyDescent="0.15">
      <c r="A10286" s="1"/>
      <c r="B10286" s="1"/>
    </row>
    <row r="10287" spans="1:2" x14ac:dyDescent="0.15">
      <c r="A10287" s="1"/>
      <c r="B10287" s="1"/>
    </row>
    <row r="10288" spans="1:2" x14ac:dyDescent="0.15">
      <c r="A10288" s="1"/>
      <c r="B10288" s="1"/>
    </row>
    <row r="10289" spans="1:2" x14ac:dyDescent="0.15">
      <c r="A10289" s="1"/>
      <c r="B10289" s="1"/>
    </row>
    <row r="10290" spans="1:2" x14ac:dyDescent="0.15">
      <c r="A10290" s="1"/>
      <c r="B10290" s="1"/>
    </row>
    <row r="10291" spans="1:2" x14ac:dyDescent="0.15">
      <c r="A10291" s="1"/>
      <c r="B10291" s="1"/>
    </row>
    <row r="10292" spans="1:2" x14ac:dyDescent="0.15">
      <c r="A10292" s="1"/>
      <c r="B10292" s="1"/>
    </row>
    <row r="10293" spans="1:2" x14ac:dyDescent="0.15">
      <c r="A10293" s="1"/>
      <c r="B10293" s="1"/>
    </row>
    <row r="10294" spans="1:2" x14ac:dyDescent="0.15">
      <c r="A10294" s="1"/>
      <c r="B10294" s="1"/>
    </row>
    <row r="10295" spans="1:2" x14ac:dyDescent="0.15">
      <c r="A10295" s="1"/>
      <c r="B10295" s="1"/>
    </row>
    <row r="10296" spans="1:2" x14ac:dyDescent="0.15">
      <c r="A10296" s="1"/>
      <c r="B10296" s="1"/>
    </row>
    <row r="10297" spans="1:2" x14ac:dyDescent="0.15">
      <c r="A10297" s="1"/>
      <c r="B10297" s="1"/>
    </row>
    <row r="10298" spans="1:2" x14ac:dyDescent="0.15">
      <c r="A10298" s="1"/>
      <c r="B10298" s="1"/>
    </row>
    <row r="10299" spans="1:2" x14ac:dyDescent="0.15">
      <c r="A10299" s="1"/>
      <c r="B10299" s="1"/>
    </row>
    <row r="10300" spans="1:2" x14ac:dyDescent="0.15">
      <c r="A10300" s="1"/>
      <c r="B10300" s="1"/>
    </row>
    <row r="10301" spans="1:2" x14ac:dyDescent="0.15">
      <c r="A10301" s="1"/>
      <c r="B10301" s="1"/>
    </row>
    <row r="10302" spans="1:2" x14ac:dyDescent="0.15">
      <c r="A10302" s="1"/>
      <c r="B10302" s="1"/>
    </row>
    <row r="10303" spans="1:2" x14ac:dyDescent="0.15">
      <c r="A10303" s="1"/>
      <c r="B10303" s="1"/>
    </row>
    <row r="10304" spans="1:2" x14ac:dyDescent="0.15">
      <c r="A10304" s="1"/>
      <c r="B10304" s="1"/>
    </row>
    <row r="10305" spans="1:2" x14ac:dyDescent="0.15">
      <c r="A10305" s="1"/>
      <c r="B10305" s="1"/>
    </row>
    <row r="10306" spans="1:2" x14ac:dyDescent="0.15">
      <c r="A10306" s="1"/>
      <c r="B10306" s="1"/>
    </row>
    <row r="10307" spans="1:2" x14ac:dyDescent="0.15">
      <c r="A10307" s="1"/>
      <c r="B10307" s="1"/>
    </row>
    <row r="10308" spans="1:2" x14ac:dyDescent="0.15">
      <c r="A10308" s="1"/>
      <c r="B10308" s="1"/>
    </row>
    <row r="10309" spans="1:2" x14ac:dyDescent="0.15">
      <c r="A10309" s="1"/>
      <c r="B10309" s="1"/>
    </row>
    <row r="10310" spans="1:2" x14ac:dyDescent="0.15">
      <c r="A10310" s="1"/>
      <c r="B10310" s="1"/>
    </row>
    <row r="10311" spans="1:2" x14ac:dyDescent="0.15">
      <c r="A10311" s="1"/>
      <c r="B10311" s="1"/>
    </row>
    <row r="10312" spans="1:2" x14ac:dyDescent="0.15">
      <c r="A10312" s="1"/>
      <c r="B10312" s="1"/>
    </row>
    <row r="10313" spans="1:2" x14ac:dyDescent="0.15">
      <c r="A10313" s="1"/>
      <c r="B10313" s="1"/>
    </row>
    <row r="10314" spans="1:2" x14ac:dyDescent="0.15">
      <c r="A10314" s="1"/>
      <c r="B10314" s="1"/>
    </row>
    <row r="10315" spans="1:2" x14ac:dyDescent="0.15">
      <c r="A10315" s="1"/>
      <c r="B10315" s="1"/>
    </row>
    <row r="10316" spans="1:2" x14ac:dyDescent="0.15">
      <c r="A10316" s="1"/>
      <c r="B10316" s="1"/>
    </row>
    <row r="10317" spans="1:2" x14ac:dyDescent="0.15">
      <c r="A10317" s="1"/>
      <c r="B10317" s="1"/>
    </row>
    <row r="10318" spans="1:2" x14ac:dyDescent="0.15">
      <c r="A10318" s="1"/>
      <c r="B10318" s="1"/>
    </row>
    <row r="10319" spans="1:2" x14ac:dyDescent="0.15">
      <c r="A10319" s="1"/>
      <c r="B10319" s="1"/>
    </row>
    <row r="10320" spans="1:2" x14ac:dyDescent="0.15">
      <c r="A10320" s="1"/>
      <c r="B10320" s="1"/>
    </row>
    <row r="10321" spans="1:2" x14ac:dyDescent="0.15">
      <c r="A10321" s="1"/>
      <c r="B10321" s="1"/>
    </row>
    <row r="10322" spans="1:2" x14ac:dyDescent="0.15">
      <c r="A10322" s="1"/>
      <c r="B10322" s="1"/>
    </row>
    <row r="10323" spans="1:2" x14ac:dyDescent="0.15">
      <c r="A10323" s="1"/>
      <c r="B10323" s="1"/>
    </row>
    <row r="10324" spans="1:2" x14ac:dyDescent="0.15">
      <c r="A10324" s="1"/>
      <c r="B10324" s="1"/>
    </row>
    <row r="10325" spans="1:2" x14ac:dyDescent="0.15">
      <c r="A10325" s="1"/>
      <c r="B10325" s="1"/>
    </row>
    <row r="10326" spans="1:2" x14ac:dyDescent="0.15">
      <c r="A10326" s="1"/>
      <c r="B10326" s="1"/>
    </row>
    <row r="10327" spans="1:2" x14ac:dyDescent="0.15">
      <c r="A10327" s="1"/>
      <c r="B10327" s="1"/>
    </row>
    <row r="10328" spans="1:2" x14ac:dyDescent="0.15">
      <c r="A10328" s="1"/>
      <c r="B10328" s="1"/>
    </row>
    <row r="10329" spans="1:2" x14ac:dyDescent="0.15">
      <c r="A10329" s="1"/>
      <c r="B10329" s="1"/>
    </row>
    <row r="10330" spans="1:2" x14ac:dyDescent="0.15">
      <c r="A10330" s="1"/>
      <c r="B10330" s="1"/>
    </row>
    <row r="10331" spans="1:2" x14ac:dyDescent="0.15">
      <c r="A10331" s="1"/>
      <c r="B10331" s="1"/>
    </row>
    <row r="10332" spans="1:2" x14ac:dyDescent="0.15">
      <c r="A10332" s="1"/>
      <c r="B10332" s="1"/>
    </row>
    <row r="10333" spans="1:2" x14ac:dyDescent="0.15">
      <c r="A10333" s="1"/>
      <c r="B10333" s="1"/>
    </row>
    <row r="10334" spans="1:2" x14ac:dyDescent="0.15">
      <c r="A10334" s="1"/>
      <c r="B10334" s="1"/>
    </row>
    <row r="10335" spans="1:2" x14ac:dyDescent="0.15">
      <c r="A10335" s="1"/>
      <c r="B10335" s="1"/>
    </row>
    <row r="10336" spans="1:2" x14ac:dyDescent="0.15">
      <c r="A10336" s="1"/>
      <c r="B10336" s="1"/>
    </row>
    <row r="10337" spans="1:2" x14ac:dyDescent="0.15">
      <c r="A10337" s="1"/>
      <c r="B10337" s="1"/>
    </row>
    <row r="10338" spans="1:2" x14ac:dyDescent="0.15">
      <c r="A10338" s="1"/>
      <c r="B10338" s="1"/>
    </row>
    <row r="10339" spans="1:2" x14ac:dyDescent="0.15">
      <c r="A10339" s="1"/>
      <c r="B10339" s="1"/>
    </row>
    <row r="10340" spans="1:2" x14ac:dyDescent="0.15">
      <c r="A10340" s="1"/>
      <c r="B10340" s="1"/>
    </row>
    <row r="10341" spans="1:2" x14ac:dyDescent="0.15">
      <c r="A10341" s="1"/>
      <c r="B10341" s="1"/>
    </row>
    <row r="10342" spans="1:2" x14ac:dyDescent="0.15">
      <c r="A10342" s="1"/>
      <c r="B10342" s="1"/>
    </row>
    <row r="10343" spans="1:2" x14ac:dyDescent="0.15">
      <c r="A10343" s="1"/>
      <c r="B10343" s="1"/>
    </row>
    <row r="10344" spans="1:2" x14ac:dyDescent="0.15">
      <c r="A10344" s="1"/>
      <c r="B10344" s="1"/>
    </row>
    <row r="10345" spans="1:2" x14ac:dyDescent="0.15">
      <c r="A10345" s="1"/>
      <c r="B10345" s="1"/>
    </row>
    <row r="10346" spans="1:2" x14ac:dyDescent="0.15">
      <c r="A10346" s="1"/>
      <c r="B10346" s="1"/>
    </row>
    <row r="10347" spans="1:2" x14ac:dyDescent="0.15">
      <c r="A10347" s="1"/>
      <c r="B10347" s="1"/>
    </row>
    <row r="10348" spans="1:2" x14ac:dyDescent="0.15">
      <c r="A10348" s="1"/>
      <c r="B10348" s="1"/>
    </row>
    <row r="10349" spans="1:2" x14ac:dyDescent="0.15">
      <c r="A10349" s="1"/>
      <c r="B10349" s="1"/>
    </row>
    <row r="10350" spans="1:2" x14ac:dyDescent="0.15">
      <c r="A10350" s="1"/>
      <c r="B10350" s="1"/>
    </row>
    <row r="10351" spans="1:2" x14ac:dyDescent="0.15">
      <c r="A10351" s="1"/>
      <c r="B10351" s="1"/>
    </row>
    <row r="10352" spans="1:2" x14ac:dyDescent="0.15">
      <c r="A10352" s="1"/>
      <c r="B10352" s="1"/>
    </row>
    <row r="10353" spans="1:2" x14ac:dyDescent="0.15">
      <c r="A10353" s="1"/>
      <c r="B10353" s="1"/>
    </row>
    <row r="10354" spans="1:2" x14ac:dyDescent="0.15">
      <c r="A10354" s="1"/>
      <c r="B10354" s="1"/>
    </row>
    <row r="10355" spans="1:2" x14ac:dyDescent="0.15">
      <c r="A10355" s="1"/>
      <c r="B10355" s="1"/>
    </row>
    <row r="10356" spans="1:2" x14ac:dyDescent="0.15">
      <c r="A10356" s="1"/>
      <c r="B10356" s="1"/>
    </row>
    <row r="10357" spans="1:2" x14ac:dyDescent="0.15">
      <c r="A10357" s="1"/>
      <c r="B10357" s="1"/>
    </row>
    <row r="10358" spans="1:2" x14ac:dyDescent="0.15">
      <c r="A10358" s="1"/>
      <c r="B10358" s="1"/>
    </row>
    <row r="10359" spans="1:2" x14ac:dyDescent="0.15">
      <c r="A10359" s="1"/>
      <c r="B10359" s="1"/>
    </row>
    <row r="10360" spans="1:2" x14ac:dyDescent="0.15">
      <c r="A10360" s="1"/>
      <c r="B10360" s="1"/>
    </row>
    <row r="10361" spans="1:2" x14ac:dyDescent="0.15">
      <c r="A10361" s="1"/>
      <c r="B10361" s="1"/>
    </row>
    <row r="10362" spans="1:2" x14ac:dyDescent="0.15">
      <c r="A10362" s="1"/>
      <c r="B10362" s="1"/>
    </row>
    <row r="10363" spans="1:2" x14ac:dyDescent="0.15">
      <c r="A10363" s="1"/>
      <c r="B10363" s="1"/>
    </row>
    <row r="10364" spans="1:2" x14ac:dyDescent="0.15">
      <c r="A10364" s="1"/>
      <c r="B10364" s="1"/>
    </row>
    <row r="10365" spans="1:2" x14ac:dyDescent="0.15">
      <c r="A10365" s="1"/>
      <c r="B10365" s="1"/>
    </row>
    <row r="10366" spans="1:2" x14ac:dyDescent="0.15">
      <c r="A10366" s="1"/>
      <c r="B10366" s="1"/>
    </row>
    <row r="10367" spans="1:2" x14ac:dyDescent="0.15">
      <c r="A10367" s="1"/>
      <c r="B10367" s="1"/>
    </row>
    <row r="10368" spans="1:2" x14ac:dyDescent="0.15">
      <c r="A10368" s="1"/>
      <c r="B10368" s="1"/>
    </row>
    <row r="10369" spans="1:2" x14ac:dyDescent="0.15">
      <c r="A10369" s="1"/>
      <c r="B10369" s="1"/>
    </row>
    <row r="10370" spans="1:2" x14ac:dyDescent="0.15">
      <c r="A10370" s="1"/>
      <c r="B10370" s="1"/>
    </row>
    <row r="10371" spans="1:2" x14ac:dyDescent="0.15">
      <c r="A10371" s="1"/>
      <c r="B10371" s="1"/>
    </row>
    <row r="10372" spans="1:2" x14ac:dyDescent="0.15">
      <c r="A10372" s="1"/>
      <c r="B10372" s="1"/>
    </row>
    <row r="10373" spans="1:2" x14ac:dyDescent="0.15">
      <c r="A10373" s="1"/>
      <c r="B10373" s="1"/>
    </row>
    <row r="10374" spans="1:2" x14ac:dyDescent="0.15">
      <c r="A10374" s="1"/>
      <c r="B10374" s="1"/>
    </row>
    <row r="10375" spans="1:2" x14ac:dyDescent="0.15">
      <c r="A10375" s="1"/>
      <c r="B10375" s="1"/>
    </row>
    <row r="10376" spans="1:2" x14ac:dyDescent="0.15">
      <c r="A10376" s="1"/>
      <c r="B10376" s="1"/>
    </row>
    <row r="10377" spans="1:2" x14ac:dyDescent="0.15">
      <c r="A10377" s="1"/>
      <c r="B10377" s="1"/>
    </row>
    <row r="10378" spans="1:2" x14ac:dyDescent="0.15">
      <c r="A10378" s="1"/>
      <c r="B10378" s="1"/>
    </row>
    <row r="10379" spans="1:2" x14ac:dyDescent="0.15">
      <c r="A10379" s="1"/>
      <c r="B10379" s="1"/>
    </row>
    <row r="10380" spans="1:2" x14ac:dyDescent="0.15">
      <c r="A10380" s="1"/>
      <c r="B10380" s="1"/>
    </row>
    <row r="10381" spans="1:2" x14ac:dyDescent="0.15">
      <c r="A10381" s="1"/>
      <c r="B10381" s="1"/>
    </row>
    <row r="10382" spans="1:2" x14ac:dyDescent="0.15">
      <c r="A10382" s="1"/>
      <c r="B10382" s="1"/>
    </row>
    <row r="10383" spans="1:2" x14ac:dyDescent="0.15">
      <c r="A10383" s="1"/>
      <c r="B10383" s="1"/>
    </row>
    <row r="10384" spans="1:2" x14ac:dyDescent="0.15">
      <c r="A10384" s="1"/>
      <c r="B10384" s="1"/>
    </row>
    <row r="10385" spans="1:2" x14ac:dyDescent="0.15">
      <c r="A10385" s="1"/>
      <c r="B10385" s="1"/>
    </row>
    <row r="10386" spans="1:2" x14ac:dyDescent="0.15">
      <c r="A10386" s="1"/>
      <c r="B10386" s="1"/>
    </row>
    <row r="10387" spans="1:2" x14ac:dyDescent="0.15">
      <c r="A10387" s="1"/>
      <c r="B10387" s="1"/>
    </row>
    <row r="10388" spans="1:2" x14ac:dyDescent="0.15">
      <c r="A10388" s="1"/>
      <c r="B10388" s="1"/>
    </row>
    <row r="10389" spans="1:2" x14ac:dyDescent="0.15">
      <c r="A10389" s="1"/>
      <c r="B10389" s="1"/>
    </row>
    <row r="10390" spans="1:2" x14ac:dyDescent="0.15">
      <c r="A10390" s="1"/>
      <c r="B10390" s="1"/>
    </row>
    <row r="10391" spans="1:2" x14ac:dyDescent="0.15">
      <c r="A10391" s="1"/>
      <c r="B10391" s="1"/>
    </row>
    <row r="10392" spans="1:2" x14ac:dyDescent="0.15">
      <c r="A10392" s="1"/>
      <c r="B10392" s="1"/>
    </row>
    <row r="10393" spans="1:2" x14ac:dyDescent="0.15">
      <c r="A10393" s="1"/>
      <c r="B10393" s="1"/>
    </row>
    <row r="10394" spans="1:2" x14ac:dyDescent="0.15">
      <c r="A10394" s="1"/>
      <c r="B10394" s="1"/>
    </row>
    <row r="10395" spans="1:2" x14ac:dyDescent="0.15">
      <c r="A10395" s="1"/>
      <c r="B10395" s="1"/>
    </row>
    <row r="10396" spans="1:2" x14ac:dyDescent="0.15">
      <c r="A10396" s="1"/>
      <c r="B10396" s="1"/>
    </row>
    <row r="10397" spans="1:2" x14ac:dyDescent="0.15">
      <c r="A10397" s="1"/>
      <c r="B10397" s="1"/>
    </row>
    <row r="10398" spans="1:2" x14ac:dyDescent="0.15">
      <c r="A10398" s="1"/>
      <c r="B10398" s="1"/>
    </row>
    <row r="10399" spans="1:2" x14ac:dyDescent="0.15">
      <c r="A10399" s="1"/>
      <c r="B10399" s="1"/>
    </row>
    <row r="10400" spans="1:2" x14ac:dyDescent="0.15">
      <c r="A10400" s="1"/>
      <c r="B10400" s="1"/>
    </row>
    <row r="10401" spans="1:2" x14ac:dyDescent="0.15">
      <c r="A10401" s="1"/>
      <c r="B10401" s="1"/>
    </row>
    <row r="10402" spans="1:2" x14ac:dyDescent="0.15">
      <c r="A10402" s="1"/>
      <c r="B10402" s="1"/>
    </row>
    <row r="10403" spans="1:2" x14ac:dyDescent="0.15">
      <c r="A10403" s="1"/>
      <c r="B10403" s="1"/>
    </row>
    <row r="10404" spans="1:2" x14ac:dyDescent="0.15">
      <c r="A10404" s="1"/>
      <c r="B10404" s="1"/>
    </row>
    <row r="10405" spans="1:2" x14ac:dyDescent="0.15">
      <c r="A10405" s="1"/>
      <c r="B10405" s="1"/>
    </row>
    <row r="10406" spans="1:2" x14ac:dyDescent="0.15">
      <c r="A10406" s="1"/>
      <c r="B10406" s="1"/>
    </row>
    <row r="10407" spans="1:2" x14ac:dyDescent="0.15">
      <c r="A10407" s="1"/>
      <c r="B10407" s="1"/>
    </row>
    <row r="10408" spans="1:2" x14ac:dyDescent="0.15">
      <c r="A10408" s="1"/>
      <c r="B10408" s="1"/>
    </row>
    <row r="10409" spans="1:2" x14ac:dyDescent="0.15">
      <c r="A10409" s="1"/>
      <c r="B10409" s="1"/>
    </row>
    <row r="10410" spans="1:2" x14ac:dyDescent="0.15">
      <c r="A10410" s="1"/>
      <c r="B10410" s="1"/>
    </row>
    <row r="10411" spans="1:2" x14ac:dyDescent="0.15">
      <c r="A10411" s="1"/>
      <c r="B10411" s="1"/>
    </row>
    <row r="10412" spans="1:2" x14ac:dyDescent="0.15">
      <c r="A10412" s="1"/>
      <c r="B10412" s="1"/>
    </row>
    <row r="10413" spans="1:2" x14ac:dyDescent="0.15">
      <c r="A10413" s="1"/>
      <c r="B10413" s="1"/>
    </row>
    <row r="10414" spans="1:2" x14ac:dyDescent="0.15">
      <c r="A10414" s="1"/>
      <c r="B10414" s="1"/>
    </row>
    <row r="10415" spans="1:2" x14ac:dyDescent="0.15">
      <c r="A10415" s="1"/>
      <c r="B10415" s="1"/>
    </row>
    <row r="10416" spans="1:2" x14ac:dyDescent="0.15">
      <c r="A10416" s="1"/>
      <c r="B10416" s="1"/>
    </row>
    <row r="10417" spans="1:2" x14ac:dyDescent="0.15">
      <c r="A10417" s="1"/>
      <c r="B10417" s="1"/>
    </row>
    <row r="10418" spans="1:2" x14ac:dyDescent="0.15">
      <c r="A10418" s="1"/>
      <c r="B10418" s="1"/>
    </row>
    <row r="10419" spans="1:2" x14ac:dyDescent="0.15">
      <c r="A10419" s="1"/>
      <c r="B10419" s="1"/>
    </row>
    <row r="10420" spans="1:2" x14ac:dyDescent="0.15">
      <c r="A10420" s="1"/>
      <c r="B10420" s="1"/>
    </row>
    <row r="10421" spans="1:2" x14ac:dyDescent="0.15">
      <c r="A10421" s="1"/>
      <c r="B10421" s="1"/>
    </row>
    <row r="10422" spans="1:2" x14ac:dyDescent="0.15">
      <c r="A10422" s="1"/>
      <c r="B10422" s="1"/>
    </row>
    <row r="10423" spans="1:2" x14ac:dyDescent="0.15">
      <c r="A10423" s="1"/>
      <c r="B10423" s="1"/>
    </row>
    <row r="10424" spans="1:2" x14ac:dyDescent="0.15">
      <c r="A10424" s="1"/>
      <c r="B10424" s="1"/>
    </row>
    <row r="10425" spans="1:2" x14ac:dyDescent="0.15">
      <c r="A10425" s="1"/>
      <c r="B10425" s="1"/>
    </row>
    <row r="10426" spans="1:2" x14ac:dyDescent="0.15">
      <c r="A10426" s="1"/>
      <c r="B10426" s="1"/>
    </row>
    <row r="10427" spans="1:2" x14ac:dyDescent="0.15">
      <c r="A10427" s="1"/>
      <c r="B10427" s="1"/>
    </row>
    <row r="10428" spans="1:2" x14ac:dyDescent="0.15">
      <c r="A10428" s="1"/>
      <c r="B10428" s="1"/>
    </row>
    <row r="10429" spans="1:2" x14ac:dyDescent="0.15">
      <c r="A10429" s="1"/>
      <c r="B10429" s="1"/>
    </row>
    <row r="10430" spans="1:2" x14ac:dyDescent="0.15">
      <c r="A10430" s="1"/>
      <c r="B10430" s="1"/>
    </row>
    <row r="10431" spans="1:2" x14ac:dyDescent="0.15">
      <c r="A10431" s="1"/>
      <c r="B10431" s="1"/>
    </row>
    <row r="10432" spans="1:2" x14ac:dyDescent="0.15">
      <c r="A10432" s="1"/>
      <c r="B10432" s="1"/>
    </row>
    <row r="10433" spans="1:2" x14ac:dyDescent="0.15">
      <c r="A10433" s="1"/>
      <c r="B10433" s="1"/>
    </row>
    <row r="10434" spans="1:2" x14ac:dyDescent="0.15">
      <c r="A10434" s="1"/>
      <c r="B10434" s="1"/>
    </row>
    <row r="10435" spans="1:2" x14ac:dyDescent="0.15">
      <c r="A10435" s="1"/>
      <c r="B10435" s="1"/>
    </row>
    <row r="10436" spans="1:2" x14ac:dyDescent="0.15">
      <c r="A10436" s="1"/>
      <c r="B10436" s="1"/>
    </row>
    <row r="10437" spans="1:2" x14ac:dyDescent="0.15">
      <c r="A10437" s="1"/>
      <c r="B10437" s="1"/>
    </row>
    <row r="10438" spans="1:2" x14ac:dyDescent="0.15">
      <c r="A10438" s="1"/>
      <c r="B10438" s="1"/>
    </row>
    <row r="10439" spans="1:2" x14ac:dyDescent="0.15">
      <c r="A10439" s="1"/>
      <c r="B10439" s="1"/>
    </row>
    <row r="10440" spans="1:2" x14ac:dyDescent="0.15">
      <c r="A10440" s="1"/>
      <c r="B10440" s="1"/>
    </row>
    <row r="10441" spans="1:2" x14ac:dyDescent="0.15">
      <c r="A10441" s="1"/>
      <c r="B10441" s="1"/>
    </row>
    <row r="10442" spans="1:2" x14ac:dyDescent="0.15">
      <c r="A10442" s="1"/>
      <c r="B10442" s="1"/>
    </row>
    <row r="10443" spans="1:2" x14ac:dyDescent="0.15">
      <c r="A10443" s="1"/>
      <c r="B10443" s="1"/>
    </row>
    <row r="10444" spans="1:2" x14ac:dyDescent="0.15">
      <c r="A10444" s="1"/>
      <c r="B10444" s="1"/>
    </row>
    <row r="10445" spans="1:2" x14ac:dyDescent="0.15">
      <c r="A10445" s="1"/>
      <c r="B10445" s="1"/>
    </row>
    <row r="10446" spans="1:2" x14ac:dyDescent="0.15">
      <c r="A10446" s="1"/>
      <c r="B10446" s="1"/>
    </row>
    <row r="10447" spans="1:2" x14ac:dyDescent="0.15">
      <c r="A10447" s="1"/>
      <c r="B10447" s="1"/>
    </row>
    <row r="10448" spans="1:2" x14ac:dyDescent="0.15">
      <c r="A10448" s="1"/>
      <c r="B10448" s="1"/>
    </row>
    <row r="10449" spans="1:2" x14ac:dyDescent="0.15">
      <c r="A10449" s="1"/>
      <c r="B10449" s="1"/>
    </row>
    <row r="10450" spans="1:2" x14ac:dyDescent="0.15">
      <c r="A10450" s="1"/>
      <c r="B10450" s="1"/>
    </row>
    <row r="10451" spans="1:2" x14ac:dyDescent="0.15">
      <c r="A10451" s="1"/>
      <c r="B10451" s="1"/>
    </row>
    <row r="10452" spans="1:2" x14ac:dyDescent="0.15">
      <c r="A10452" s="1"/>
      <c r="B10452" s="1"/>
    </row>
    <row r="10453" spans="1:2" x14ac:dyDescent="0.15">
      <c r="A10453" s="1"/>
      <c r="B10453" s="1"/>
    </row>
    <row r="10454" spans="1:2" x14ac:dyDescent="0.15">
      <c r="A10454" s="1"/>
      <c r="B10454" s="1"/>
    </row>
    <row r="10455" spans="1:2" x14ac:dyDescent="0.15">
      <c r="A10455" s="1"/>
      <c r="B10455" s="1"/>
    </row>
    <row r="10456" spans="1:2" x14ac:dyDescent="0.15">
      <c r="A10456" s="1"/>
      <c r="B10456" s="1"/>
    </row>
    <row r="10457" spans="1:2" x14ac:dyDescent="0.15">
      <c r="A10457" s="1"/>
      <c r="B10457" s="1"/>
    </row>
    <row r="10458" spans="1:2" x14ac:dyDescent="0.15">
      <c r="A10458" s="1"/>
      <c r="B10458" s="1"/>
    </row>
    <row r="10459" spans="1:2" x14ac:dyDescent="0.15">
      <c r="A10459" s="1"/>
      <c r="B10459" s="1"/>
    </row>
    <row r="10460" spans="1:2" x14ac:dyDescent="0.15">
      <c r="A10460" s="1"/>
      <c r="B10460" s="1"/>
    </row>
    <row r="10461" spans="1:2" x14ac:dyDescent="0.15">
      <c r="A10461" s="1"/>
      <c r="B10461" s="1"/>
    </row>
    <row r="10462" spans="1:2" x14ac:dyDescent="0.15">
      <c r="A10462" s="1"/>
      <c r="B10462" s="1"/>
    </row>
    <row r="10463" spans="1:2" x14ac:dyDescent="0.15">
      <c r="A10463" s="1"/>
      <c r="B10463" s="1"/>
    </row>
    <row r="10464" spans="1:2" x14ac:dyDescent="0.15">
      <c r="A10464" s="1"/>
      <c r="B10464" s="1"/>
    </row>
    <row r="10465" spans="1:2" x14ac:dyDescent="0.15">
      <c r="A10465" s="1"/>
      <c r="B10465" s="1"/>
    </row>
    <row r="10466" spans="1:2" x14ac:dyDescent="0.15">
      <c r="A10466" s="1"/>
      <c r="B10466" s="1"/>
    </row>
    <row r="10467" spans="1:2" x14ac:dyDescent="0.15">
      <c r="A10467" s="1"/>
      <c r="B10467" s="1"/>
    </row>
    <row r="10468" spans="1:2" x14ac:dyDescent="0.15">
      <c r="A10468" s="1"/>
      <c r="B10468" s="1"/>
    </row>
    <row r="10469" spans="1:2" x14ac:dyDescent="0.15">
      <c r="A10469" s="1"/>
      <c r="B10469" s="1"/>
    </row>
    <row r="10470" spans="1:2" x14ac:dyDescent="0.15">
      <c r="A10470" s="1"/>
      <c r="B10470" s="1"/>
    </row>
    <row r="10471" spans="1:2" x14ac:dyDescent="0.15">
      <c r="A10471" s="1"/>
      <c r="B10471" s="1"/>
    </row>
    <row r="10472" spans="1:2" x14ac:dyDescent="0.15">
      <c r="A10472" s="1"/>
      <c r="B10472" s="1"/>
    </row>
    <row r="10473" spans="1:2" x14ac:dyDescent="0.15">
      <c r="A10473" s="1"/>
      <c r="B10473" s="1"/>
    </row>
    <row r="10474" spans="1:2" x14ac:dyDescent="0.15">
      <c r="A10474" s="1"/>
      <c r="B10474" s="1"/>
    </row>
    <row r="10475" spans="1:2" x14ac:dyDescent="0.15">
      <c r="A10475" s="1"/>
      <c r="B10475" s="1"/>
    </row>
    <row r="10476" spans="1:2" x14ac:dyDescent="0.15">
      <c r="A10476" s="1"/>
      <c r="B10476" s="1"/>
    </row>
    <row r="10477" spans="1:2" x14ac:dyDescent="0.15">
      <c r="A10477" s="1"/>
      <c r="B10477" s="1"/>
    </row>
    <row r="10478" spans="1:2" x14ac:dyDescent="0.15">
      <c r="A10478" s="1"/>
      <c r="B10478" s="1"/>
    </row>
    <row r="10479" spans="1:2" x14ac:dyDescent="0.15">
      <c r="A10479" s="1"/>
      <c r="B10479" s="1"/>
    </row>
    <row r="10480" spans="1:2" x14ac:dyDescent="0.15">
      <c r="A10480" s="1"/>
      <c r="B10480" s="1"/>
    </row>
    <row r="10481" spans="1:2" x14ac:dyDescent="0.15">
      <c r="A10481" s="1"/>
      <c r="B10481" s="1"/>
    </row>
    <row r="10482" spans="1:2" x14ac:dyDescent="0.15">
      <c r="A10482" s="1"/>
      <c r="B10482" s="1"/>
    </row>
    <row r="10483" spans="1:2" x14ac:dyDescent="0.15">
      <c r="A10483" s="1"/>
      <c r="B10483" s="1"/>
    </row>
    <row r="10484" spans="1:2" x14ac:dyDescent="0.15">
      <c r="A10484" s="1"/>
      <c r="B10484" s="1"/>
    </row>
    <row r="10485" spans="1:2" x14ac:dyDescent="0.15">
      <c r="A10485" s="1"/>
      <c r="B10485" s="1"/>
    </row>
    <row r="10486" spans="1:2" x14ac:dyDescent="0.15">
      <c r="A10486" s="1"/>
      <c r="B10486" s="1"/>
    </row>
    <row r="10487" spans="1:2" x14ac:dyDescent="0.15">
      <c r="A10487" s="1"/>
      <c r="B10487" s="1"/>
    </row>
    <row r="10488" spans="1:2" x14ac:dyDescent="0.15">
      <c r="A10488" s="1"/>
      <c r="B10488" s="1"/>
    </row>
    <row r="10489" spans="1:2" x14ac:dyDescent="0.15">
      <c r="A10489" s="1"/>
      <c r="B10489" s="1"/>
    </row>
    <row r="10490" spans="1:2" x14ac:dyDescent="0.15">
      <c r="A10490" s="1"/>
      <c r="B10490" s="1"/>
    </row>
    <row r="10491" spans="1:2" x14ac:dyDescent="0.15">
      <c r="A10491" s="1"/>
      <c r="B10491" s="1"/>
    </row>
    <row r="10492" spans="1:2" x14ac:dyDescent="0.15">
      <c r="A10492" s="1"/>
      <c r="B10492" s="1"/>
    </row>
    <row r="10493" spans="1:2" x14ac:dyDescent="0.15">
      <c r="A10493" s="1"/>
      <c r="B10493" s="1"/>
    </row>
    <row r="10494" spans="1:2" x14ac:dyDescent="0.15">
      <c r="A10494" s="1"/>
      <c r="B10494" s="1"/>
    </row>
    <row r="10495" spans="1:2" x14ac:dyDescent="0.15">
      <c r="A10495" s="1"/>
      <c r="B10495" s="1"/>
    </row>
    <row r="10496" spans="1:2" x14ac:dyDescent="0.15">
      <c r="A10496" s="1"/>
      <c r="B10496" s="1"/>
    </row>
    <row r="10497" spans="1:2" x14ac:dyDescent="0.15">
      <c r="A10497" s="1"/>
      <c r="B10497" s="1"/>
    </row>
    <row r="10498" spans="1:2" x14ac:dyDescent="0.15">
      <c r="A10498" s="1"/>
      <c r="B10498" s="1"/>
    </row>
    <row r="10499" spans="1:2" x14ac:dyDescent="0.15">
      <c r="A10499" s="1"/>
      <c r="B10499" s="1"/>
    </row>
    <row r="10500" spans="1:2" x14ac:dyDescent="0.15">
      <c r="A10500" s="1"/>
      <c r="B10500" s="1"/>
    </row>
    <row r="10501" spans="1:2" x14ac:dyDescent="0.15">
      <c r="A10501" s="1"/>
      <c r="B10501" s="1"/>
    </row>
    <row r="10502" spans="1:2" x14ac:dyDescent="0.15">
      <c r="A10502" s="1"/>
      <c r="B10502" s="1"/>
    </row>
    <row r="10503" spans="1:2" x14ac:dyDescent="0.15">
      <c r="A10503" s="1"/>
      <c r="B10503" s="1"/>
    </row>
    <row r="10504" spans="1:2" x14ac:dyDescent="0.15">
      <c r="A10504" s="1"/>
      <c r="B10504" s="1"/>
    </row>
    <row r="10505" spans="1:2" x14ac:dyDescent="0.15">
      <c r="A10505" s="1"/>
      <c r="B10505" s="1"/>
    </row>
    <row r="10506" spans="1:2" x14ac:dyDescent="0.15">
      <c r="A10506" s="1"/>
      <c r="B10506" s="1"/>
    </row>
    <row r="10507" spans="1:2" x14ac:dyDescent="0.15">
      <c r="A10507" s="1"/>
      <c r="B10507" s="1"/>
    </row>
    <row r="10508" spans="1:2" x14ac:dyDescent="0.15">
      <c r="A10508" s="1"/>
      <c r="B10508" s="1"/>
    </row>
    <row r="10509" spans="1:2" x14ac:dyDescent="0.15">
      <c r="A10509" s="1"/>
      <c r="B10509" s="1"/>
    </row>
    <row r="10510" spans="1:2" x14ac:dyDescent="0.15">
      <c r="A10510" s="1"/>
      <c r="B10510" s="1"/>
    </row>
    <row r="10511" spans="1:2" x14ac:dyDescent="0.15">
      <c r="A10511" s="1"/>
      <c r="B10511" s="1"/>
    </row>
    <row r="10512" spans="1:2" x14ac:dyDescent="0.15">
      <c r="A10512" s="1"/>
      <c r="B10512" s="1"/>
    </row>
    <row r="10513" spans="1:2" x14ac:dyDescent="0.15">
      <c r="A10513" s="1"/>
      <c r="B10513" s="1"/>
    </row>
    <row r="10514" spans="1:2" x14ac:dyDescent="0.15">
      <c r="A10514" s="1"/>
      <c r="B10514" s="1"/>
    </row>
    <row r="10515" spans="1:2" x14ac:dyDescent="0.15">
      <c r="A10515" s="1"/>
      <c r="B10515" s="1"/>
    </row>
    <row r="10516" spans="1:2" x14ac:dyDescent="0.15">
      <c r="A10516" s="1"/>
      <c r="B10516" s="1"/>
    </row>
    <row r="10517" spans="1:2" x14ac:dyDescent="0.15">
      <c r="A10517" s="1"/>
      <c r="B10517" s="1"/>
    </row>
    <row r="10518" spans="1:2" x14ac:dyDescent="0.15">
      <c r="A10518" s="1"/>
      <c r="B10518" s="1"/>
    </row>
    <row r="10519" spans="1:2" x14ac:dyDescent="0.15">
      <c r="A10519" s="1"/>
      <c r="B10519" s="1"/>
    </row>
    <row r="10520" spans="1:2" x14ac:dyDescent="0.15">
      <c r="A10520" s="1"/>
      <c r="B10520" s="1"/>
    </row>
    <row r="10521" spans="1:2" x14ac:dyDescent="0.15">
      <c r="A10521" s="1"/>
      <c r="B10521" s="1"/>
    </row>
    <row r="10522" spans="1:2" x14ac:dyDescent="0.15">
      <c r="A10522" s="1"/>
      <c r="B10522" s="1"/>
    </row>
    <row r="10523" spans="1:2" x14ac:dyDescent="0.15">
      <c r="A10523" s="1"/>
      <c r="B10523" s="1"/>
    </row>
    <row r="10524" spans="1:2" x14ac:dyDescent="0.15">
      <c r="A10524" s="1"/>
      <c r="B10524" s="1"/>
    </row>
    <row r="10525" spans="1:2" x14ac:dyDescent="0.15">
      <c r="A10525" s="1"/>
      <c r="B10525" s="1"/>
    </row>
    <row r="10526" spans="1:2" x14ac:dyDescent="0.15">
      <c r="A10526" s="1"/>
      <c r="B10526" s="1"/>
    </row>
    <row r="10527" spans="1:2" x14ac:dyDescent="0.15">
      <c r="A10527" s="1"/>
      <c r="B10527" s="1"/>
    </row>
    <row r="10528" spans="1:2" x14ac:dyDescent="0.15">
      <c r="A10528" s="1"/>
      <c r="B10528" s="1"/>
    </row>
    <row r="10529" spans="1:2" x14ac:dyDescent="0.15">
      <c r="A10529" s="1"/>
      <c r="B10529" s="1"/>
    </row>
    <row r="10530" spans="1:2" x14ac:dyDescent="0.15">
      <c r="A10530" s="1"/>
      <c r="B10530" s="1"/>
    </row>
    <row r="10531" spans="1:2" x14ac:dyDescent="0.15">
      <c r="A10531" s="1"/>
      <c r="B10531" s="1"/>
    </row>
    <row r="10532" spans="1:2" x14ac:dyDescent="0.15">
      <c r="A10532" s="1"/>
      <c r="B10532" s="1"/>
    </row>
    <row r="10533" spans="1:2" x14ac:dyDescent="0.15">
      <c r="A10533" s="1"/>
      <c r="B10533" s="1"/>
    </row>
    <row r="10534" spans="1:2" x14ac:dyDescent="0.15">
      <c r="A10534" s="1"/>
      <c r="B10534" s="1"/>
    </row>
    <row r="10535" spans="1:2" x14ac:dyDescent="0.15">
      <c r="A10535" s="1"/>
      <c r="B10535" s="1"/>
    </row>
    <row r="10536" spans="1:2" x14ac:dyDescent="0.15">
      <c r="A10536" s="1"/>
      <c r="B10536" s="1"/>
    </row>
    <row r="10537" spans="1:2" x14ac:dyDescent="0.15">
      <c r="A10537" s="1"/>
      <c r="B10537" s="1"/>
    </row>
    <row r="10538" spans="1:2" x14ac:dyDescent="0.15">
      <c r="A10538" s="1"/>
      <c r="B10538" s="1"/>
    </row>
    <row r="10539" spans="1:2" x14ac:dyDescent="0.15">
      <c r="A10539" s="1"/>
      <c r="B10539" s="1"/>
    </row>
    <row r="10540" spans="1:2" x14ac:dyDescent="0.15">
      <c r="A10540" s="1"/>
      <c r="B10540" s="1"/>
    </row>
    <row r="10541" spans="1:2" x14ac:dyDescent="0.15">
      <c r="A10541" s="1"/>
      <c r="B10541" s="1"/>
    </row>
    <row r="10542" spans="1:2" x14ac:dyDescent="0.15">
      <c r="A10542" s="1"/>
      <c r="B10542" s="1"/>
    </row>
    <row r="10543" spans="1:2" x14ac:dyDescent="0.15">
      <c r="A10543" s="1"/>
      <c r="B10543" s="1"/>
    </row>
    <row r="10544" spans="1:2" x14ac:dyDescent="0.15">
      <c r="A10544" s="1"/>
      <c r="B10544" s="1"/>
    </row>
    <row r="10545" spans="1:2" x14ac:dyDescent="0.15">
      <c r="A10545" s="1"/>
      <c r="B10545" s="1"/>
    </row>
    <row r="10546" spans="1:2" x14ac:dyDescent="0.15">
      <c r="A10546" s="1"/>
      <c r="B10546" s="1"/>
    </row>
    <row r="10547" spans="1:2" x14ac:dyDescent="0.15">
      <c r="A10547" s="1"/>
      <c r="B10547" s="1"/>
    </row>
    <row r="10548" spans="1:2" x14ac:dyDescent="0.15">
      <c r="A10548" s="1"/>
      <c r="B10548" s="1"/>
    </row>
    <row r="10549" spans="1:2" x14ac:dyDescent="0.15">
      <c r="A10549" s="1"/>
      <c r="B10549" s="1"/>
    </row>
    <row r="10550" spans="1:2" x14ac:dyDescent="0.15">
      <c r="A10550" s="1"/>
      <c r="B10550" s="1"/>
    </row>
    <row r="10551" spans="1:2" x14ac:dyDescent="0.15">
      <c r="A10551" s="1"/>
      <c r="B10551" s="1"/>
    </row>
    <row r="10552" spans="1:2" x14ac:dyDescent="0.15">
      <c r="A10552" s="1"/>
      <c r="B10552" s="1"/>
    </row>
    <row r="10553" spans="1:2" x14ac:dyDescent="0.15">
      <c r="A10553" s="1"/>
      <c r="B10553" s="1"/>
    </row>
    <row r="10554" spans="1:2" x14ac:dyDescent="0.15">
      <c r="A10554" s="1"/>
      <c r="B10554" s="1"/>
    </row>
    <row r="10555" spans="1:2" x14ac:dyDescent="0.15">
      <c r="A10555" s="1"/>
      <c r="B10555" s="1"/>
    </row>
    <row r="10556" spans="1:2" x14ac:dyDescent="0.15">
      <c r="A10556" s="1"/>
      <c r="B10556" s="1"/>
    </row>
    <row r="10557" spans="1:2" x14ac:dyDescent="0.15">
      <c r="A10557" s="1"/>
      <c r="B10557" s="1"/>
    </row>
    <row r="10558" spans="1:2" x14ac:dyDescent="0.15">
      <c r="A10558" s="1"/>
      <c r="B10558" s="1"/>
    </row>
    <row r="10559" spans="1:2" x14ac:dyDescent="0.15">
      <c r="A10559" s="1"/>
      <c r="B10559" s="1"/>
    </row>
    <row r="10560" spans="1:2" x14ac:dyDescent="0.15">
      <c r="A10560" s="1"/>
      <c r="B10560" s="1"/>
    </row>
    <row r="10561" spans="1:2" x14ac:dyDescent="0.15">
      <c r="A10561" s="1"/>
      <c r="B10561" s="1"/>
    </row>
    <row r="10562" spans="1:2" x14ac:dyDescent="0.15">
      <c r="A10562" s="1"/>
      <c r="B10562" s="1"/>
    </row>
    <row r="10563" spans="1:2" x14ac:dyDescent="0.15">
      <c r="A10563" s="1"/>
      <c r="B10563" s="1"/>
    </row>
    <row r="10564" spans="1:2" x14ac:dyDescent="0.15">
      <c r="A10564" s="1"/>
      <c r="B10564" s="1"/>
    </row>
    <row r="10565" spans="1:2" x14ac:dyDescent="0.15">
      <c r="A10565" s="1"/>
      <c r="B10565" s="1"/>
    </row>
    <row r="10566" spans="1:2" x14ac:dyDescent="0.15">
      <c r="A10566" s="1"/>
      <c r="B10566" s="1"/>
    </row>
    <row r="10567" spans="1:2" x14ac:dyDescent="0.15">
      <c r="A10567" s="1"/>
      <c r="B10567" s="1"/>
    </row>
    <row r="10568" spans="1:2" x14ac:dyDescent="0.15">
      <c r="A10568" s="1"/>
      <c r="B10568" s="1"/>
    </row>
    <row r="10569" spans="1:2" x14ac:dyDescent="0.15">
      <c r="A10569" s="1"/>
      <c r="B10569" s="1"/>
    </row>
    <row r="10570" spans="1:2" x14ac:dyDescent="0.15">
      <c r="A10570" s="1"/>
      <c r="B10570" s="1"/>
    </row>
    <row r="10571" spans="1:2" x14ac:dyDescent="0.15">
      <c r="A10571" s="1"/>
      <c r="B10571" s="1"/>
    </row>
    <row r="10572" spans="1:2" x14ac:dyDescent="0.15">
      <c r="A10572" s="1"/>
      <c r="B10572" s="1"/>
    </row>
    <row r="10573" spans="1:2" x14ac:dyDescent="0.15">
      <c r="A10573" s="1"/>
      <c r="B10573" s="1"/>
    </row>
    <row r="10574" spans="1:2" x14ac:dyDescent="0.15">
      <c r="A10574" s="1"/>
      <c r="B10574" s="1"/>
    </row>
    <row r="10575" spans="1:2" x14ac:dyDescent="0.15">
      <c r="A10575" s="1"/>
      <c r="B10575" s="1"/>
    </row>
    <row r="10576" spans="1:2" x14ac:dyDescent="0.15">
      <c r="A10576" s="1"/>
      <c r="B10576" s="1"/>
    </row>
    <row r="10577" spans="1:2" x14ac:dyDescent="0.15">
      <c r="A10577" s="1"/>
      <c r="B10577" s="1"/>
    </row>
    <row r="10578" spans="1:2" x14ac:dyDescent="0.15">
      <c r="A10578" s="1"/>
      <c r="B10578" s="1"/>
    </row>
    <row r="10579" spans="1:2" x14ac:dyDescent="0.15">
      <c r="A10579" s="1"/>
      <c r="B10579" s="1"/>
    </row>
    <row r="10580" spans="1:2" x14ac:dyDescent="0.15">
      <c r="A10580" s="1"/>
      <c r="B10580" s="1"/>
    </row>
    <row r="10581" spans="1:2" x14ac:dyDescent="0.15">
      <c r="A10581" s="1"/>
      <c r="B10581" s="1"/>
    </row>
    <row r="10582" spans="1:2" x14ac:dyDescent="0.15">
      <c r="A10582" s="1"/>
      <c r="B10582" s="1"/>
    </row>
    <row r="10583" spans="1:2" x14ac:dyDescent="0.15">
      <c r="A10583" s="1"/>
      <c r="B10583" s="1"/>
    </row>
    <row r="10584" spans="1:2" x14ac:dyDescent="0.15">
      <c r="A10584" s="1"/>
      <c r="B10584" s="1"/>
    </row>
    <row r="10585" spans="1:2" x14ac:dyDescent="0.15">
      <c r="A10585" s="1"/>
      <c r="B10585" s="1"/>
    </row>
    <row r="10586" spans="1:2" x14ac:dyDescent="0.15">
      <c r="A10586" s="1"/>
      <c r="B10586" s="1"/>
    </row>
    <row r="10587" spans="1:2" x14ac:dyDescent="0.15">
      <c r="A10587" s="1"/>
      <c r="B10587" s="1"/>
    </row>
    <row r="10588" spans="1:2" x14ac:dyDescent="0.15">
      <c r="A10588" s="1"/>
      <c r="B10588" s="1"/>
    </row>
    <row r="10589" spans="1:2" x14ac:dyDescent="0.15">
      <c r="A10589" s="1"/>
      <c r="B10589" s="1"/>
    </row>
    <row r="10590" spans="1:2" x14ac:dyDescent="0.15">
      <c r="A10590" s="1"/>
      <c r="B10590" s="1"/>
    </row>
    <row r="10591" spans="1:2" x14ac:dyDescent="0.15">
      <c r="A10591" s="1"/>
      <c r="B10591" s="1"/>
    </row>
    <row r="10592" spans="1:2" x14ac:dyDescent="0.15">
      <c r="A10592" s="1"/>
      <c r="B10592" s="1"/>
    </row>
    <row r="10593" spans="1:2" x14ac:dyDescent="0.15">
      <c r="A10593" s="1"/>
      <c r="B10593" s="1"/>
    </row>
    <row r="10594" spans="1:2" x14ac:dyDescent="0.15">
      <c r="A10594" s="1"/>
      <c r="B10594" s="1"/>
    </row>
    <row r="10595" spans="1:2" x14ac:dyDescent="0.15">
      <c r="A10595" s="1"/>
      <c r="B10595" s="1"/>
    </row>
    <row r="10596" spans="1:2" x14ac:dyDescent="0.15">
      <c r="A10596" s="1"/>
      <c r="B10596" s="1"/>
    </row>
    <row r="10597" spans="1:2" x14ac:dyDescent="0.15">
      <c r="A10597" s="1"/>
      <c r="B10597" s="1"/>
    </row>
    <row r="10598" spans="1:2" x14ac:dyDescent="0.15">
      <c r="A10598" s="1"/>
      <c r="B10598" s="1"/>
    </row>
    <row r="10599" spans="1:2" x14ac:dyDescent="0.15">
      <c r="A10599" s="1"/>
      <c r="B10599" s="1"/>
    </row>
    <row r="10600" spans="1:2" x14ac:dyDescent="0.15">
      <c r="A10600" s="1"/>
      <c r="B10600" s="1"/>
    </row>
    <row r="10601" spans="1:2" x14ac:dyDescent="0.15">
      <c r="A10601" s="1"/>
      <c r="B10601" s="1"/>
    </row>
    <row r="10602" spans="1:2" x14ac:dyDescent="0.15">
      <c r="A10602" s="1"/>
      <c r="B10602" s="1"/>
    </row>
    <row r="10603" spans="1:2" x14ac:dyDescent="0.15">
      <c r="A10603" s="1"/>
      <c r="B10603" s="1"/>
    </row>
    <row r="10604" spans="1:2" x14ac:dyDescent="0.15">
      <c r="A10604" s="1"/>
      <c r="B10604" s="1"/>
    </row>
    <row r="10605" spans="1:2" x14ac:dyDescent="0.15">
      <c r="A10605" s="1"/>
      <c r="B10605" s="1"/>
    </row>
    <row r="10606" spans="1:2" x14ac:dyDescent="0.15">
      <c r="A10606" s="1"/>
      <c r="B10606" s="1"/>
    </row>
    <row r="10607" spans="1:2" x14ac:dyDescent="0.15">
      <c r="A10607" s="1"/>
      <c r="B10607" s="1"/>
    </row>
    <row r="10608" spans="1:2" x14ac:dyDescent="0.15">
      <c r="A10608" s="1"/>
      <c r="B10608" s="1"/>
    </row>
    <row r="10609" spans="1:2" x14ac:dyDescent="0.15">
      <c r="A10609" s="1"/>
      <c r="B10609" s="1"/>
    </row>
    <row r="10610" spans="1:2" x14ac:dyDescent="0.15">
      <c r="A10610" s="1"/>
      <c r="B10610" s="1"/>
    </row>
    <row r="10611" spans="1:2" x14ac:dyDescent="0.15">
      <c r="A10611" s="1"/>
      <c r="B10611" s="1"/>
    </row>
    <row r="10612" spans="1:2" x14ac:dyDescent="0.15">
      <c r="A10612" s="1"/>
      <c r="B10612" s="1"/>
    </row>
    <row r="10613" spans="1:2" x14ac:dyDescent="0.15">
      <c r="A10613" s="1"/>
      <c r="B10613" s="1"/>
    </row>
    <row r="10614" spans="1:2" x14ac:dyDescent="0.15">
      <c r="A10614" s="1"/>
      <c r="B10614" s="1"/>
    </row>
    <row r="10615" spans="1:2" x14ac:dyDescent="0.15">
      <c r="A10615" s="1"/>
      <c r="B10615" s="1"/>
    </row>
    <row r="10616" spans="1:2" x14ac:dyDescent="0.15">
      <c r="A10616" s="1"/>
      <c r="B10616" s="1"/>
    </row>
    <row r="10617" spans="1:2" x14ac:dyDescent="0.15">
      <c r="A10617" s="1"/>
      <c r="B10617" s="1"/>
    </row>
    <row r="10618" spans="1:2" x14ac:dyDescent="0.15">
      <c r="A10618" s="1"/>
      <c r="B10618" s="1"/>
    </row>
    <row r="10619" spans="1:2" x14ac:dyDescent="0.15">
      <c r="A10619" s="1"/>
      <c r="B10619" s="1"/>
    </row>
    <row r="10620" spans="1:2" x14ac:dyDescent="0.15">
      <c r="A10620" s="1"/>
      <c r="B10620" s="1"/>
    </row>
    <row r="10621" spans="1:2" x14ac:dyDescent="0.15">
      <c r="A10621" s="1"/>
      <c r="B10621" s="1"/>
    </row>
    <row r="10622" spans="1:2" x14ac:dyDescent="0.15">
      <c r="A10622" s="1"/>
      <c r="B10622" s="1"/>
    </row>
    <row r="10623" spans="1:2" x14ac:dyDescent="0.15">
      <c r="A10623" s="1"/>
      <c r="B10623" s="1"/>
    </row>
    <row r="10624" spans="1:2" x14ac:dyDescent="0.15">
      <c r="A10624" s="1"/>
      <c r="B10624" s="1"/>
    </row>
    <row r="10625" spans="1:2" x14ac:dyDescent="0.15">
      <c r="A10625" s="1"/>
      <c r="B10625" s="1"/>
    </row>
    <row r="10626" spans="1:2" x14ac:dyDescent="0.15">
      <c r="A10626" s="1"/>
      <c r="B10626" s="1"/>
    </row>
    <row r="10627" spans="1:2" x14ac:dyDescent="0.15">
      <c r="A10627" s="1"/>
      <c r="B10627" s="1"/>
    </row>
    <row r="10628" spans="1:2" x14ac:dyDescent="0.15">
      <c r="A10628" s="1"/>
      <c r="B10628" s="1"/>
    </row>
    <row r="10629" spans="1:2" x14ac:dyDescent="0.15">
      <c r="A10629" s="1"/>
      <c r="B10629" s="1"/>
    </row>
    <row r="10630" spans="1:2" x14ac:dyDescent="0.15">
      <c r="A10630" s="1"/>
      <c r="B10630" s="1"/>
    </row>
    <row r="10631" spans="1:2" x14ac:dyDescent="0.15">
      <c r="A10631" s="1"/>
      <c r="B10631" s="1"/>
    </row>
    <row r="10632" spans="1:2" x14ac:dyDescent="0.15">
      <c r="A10632" s="1"/>
      <c r="B10632" s="1"/>
    </row>
    <row r="10633" spans="1:2" x14ac:dyDescent="0.15">
      <c r="A10633" s="1"/>
      <c r="B10633" s="1"/>
    </row>
    <row r="10634" spans="1:2" x14ac:dyDescent="0.15">
      <c r="A10634" s="1"/>
      <c r="B10634" s="1"/>
    </row>
    <row r="10635" spans="1:2" x14ac:dyDescent="0.15">
      <c r="A10635" s="1"/>
      <c r="B10635" s="1"/>
    </row>
    <row r="10636" spans="1:2" x14ac:dyDescent="0.15">
      <c r="A10636" s="1"/>
      <c r="B10636" s="1"/>
    </row>
    <row r="10637" spans="1:2" x14ac:dyDescent="0.15">
      <c r="A10637" s="1"/>
      <c r="B10637" s="1"/>
    </row>
    <row r="10638" spans="1:2" x14ac:dyDescent="0.15">
      <c r="A10638" s="1"/>
      <c r="B10638" s="1"/>
    </row>
    <row r="10639" spans="1:2" x14ac:dyDescent="0.15">
      <c r="A10639" s="1"/>
      <c r="B10639" s="1"/>
    </row>
    <row r="10640" spans="1:2" x14ac:dyDescent="0.15">
      <c r="A10640" s="1"/>
      <c r="B10640" s="1"/>
    </row>
    <row r="10641" spans="1:2" x14ac:dyDescent="0.15">
      <c r="A10641" s="1"/>
      <c r="B10641" s="1"/>
    </row>
    <row r="10642" spans="1:2" x14ac:dyDescent="0.15">
      <c r="A10642" s="1"/>
      <c r="B10642" s="1"/>
    </row>
    <row r="10643" spans="1:2" x14ac:dyDescent="0.15">
      <c r="A10643" s="1"/>
      <c r="B10643" s="1"/>
    </row>
    <row r="10644" spans="1:2" x14ac:dyDescent="0.15">
      <c r="A10644" s="1"/>
      <c r="B10644" s="1"/>
    </row>
    <row r="10645" spans="1:2" x14ac:dyDescent="0.15">
      <c r="A10645" s="1"/>
      <c r="B10645" s="1"/>
    </row>
    <row r="10646" spans="1:2" x14ac:dyDescent="0.15">
      <c r="A10646" s="1"/>
      <c r="B10646" s="1"/>
    </row>
    <row r="10647" spans="1:2" x14ac:dyDescent="0.15">
      <c r="A10647" s="1"/>
      <c r="B10647" s="1"/>
    </row>
    <row r="10648" spans="1:2" x14ac:dyDescent="0.15">
      <c r="A10648" s="1"/>
      <c r="B10648" s="1"/>
    </row>
    <row r="10649" spans="1:2" x14ac:dyDescent="0.15">
      <c r="A10649" s="1"/>
      <c r="B10649" s="1"/>
    </row>
    <row r="10650" spans="1:2" x14ac:dyDescent="0.15">
      <c r="A10650" s="1"/>
      <c r="B10650" s="1"/>
    </row>
    <row r="10651" spans="1:2" x14ac:dyDescent="0.15">
      <c r="A10651" s="1"/>
      <c r="B10651" s="1"/>
    </row>
    <row r="10652" spans="1:2" x14ac:dyDescent="0.15">
      <c r="A10652" s="1"/>
      <c r="B10652" s="1"/>
    </row>
    <row r="10653" spans="1:2" x14ac:dyDescent="0.15">
      <c r="A10653" s="1"/>
      <c r="B10653" s="1"/>
    </row>
    <row r="10654" spans="1:2" x14ac:dyDescent="0.15">
      <c r="A10654" s="1"/>
      <c r="B10654" s="1"/>
    </row>
    <row r="10655" spans="1:2" x14ac:dyDescent="0.15">
      <c r="A10655" s="1"/>
      <c r="B10655" s="1"/>
    </row>
    <row r="10656" spans="1:2" x14ac:dyDescent="0.15">
      <c r="A10656" s="1"/>
      <c r="B10656" s="1"/>
    </row>
    <row r="10657" spans="1:2" x14ac:dyDescent="0.15">
      <c r="A10657" s="1"/>
      <c r="B10657" s="1"/>
    </row>
    <row r="10658" spans="1:2" x14ac:dyDescent="0.15">
      <c r="A10658" s="1"/>
      <c r="B10658" s="1"/>
    </row>
    <row r="10659" spans="1:2" x14ac:dyDescent="0.15">
      <c r="A10659" s="1"/>
      <c r="B10659" s="1"/>
    </row>
    <row r="10660" spans="1:2" x14ac:dyDescent="0.15">
      <c r="A10660" s="1"/>
      <c r="B10660" s="1"/>
    </row>
    <row r="10661" spans="1:2" x14ac:dyDescent="0.15">
      <c r="A10661" s="1"/>
      <c r="B10661" s="1"/>
    </row>
    <row r="10662" spans="1:2" x14ac:dyDescent="0.15">
      <c r="A10662" s="1"/>
      <c r="B10662" s="1"/>
    </row>
    <row r="10663" spans="1:2" x14ac:dyDescent="0.15">
      <c r="A10663" s="1"/>
      <c r="B10663" s="1"/>
    </row>
    <row r="10664" spans="1:2" x14ac:dyDescent="0.15">
      <c r="A10664" s="1"/>
      <c r="B10664" s="1"/>
    </row>
    <row r="10665" spans="1:2" x14ac:dyDescent="0.15">
      <c r="A10665" s="1"/>
      <c r="B10665" s="1"/>
    </row>
    <row r="10666" spans="1:2" x14ac:dyDescent="0.15">
      <c r="A10666" s="1"/>
      <c r="B10666" s="1"/>
    </row>
    <row r="10667" spans="1:2" x14ac:dyDescent="0.15">
      <c r="A10667" s="1"/>
      <c r="B10667" s="1"/>
    </row>
    <row r="10668" spans="1:2" x14ac:dyDescent="0.15">
      <c r="A10668" s="1"/>
      <c r="B10668" s="1"/>
    </row>
    <row r="10669" spans="1:2" x14ac:dyDescent="0.15">
      <c r="A10669" s="1"/>
      <c r="B10669" s="1"/>
    </row>
    <row r="10670" spans="1:2" x14ac:dyDescent="0.15">
      <c r="A10670" s="1"/>
      <c r="B10670" s="1"/>
    </row>
    <row r="10671" spans="1:2" x14ac:dyDescent="0.15">
      <c r="A10671" s="1"/>
      <c r="B10671" s="1"/>
    </row>
    <row r="10672" spans="1:2" x14ac:dyDescent="0.15">
      <c r="A10672" s="1"/>
      <c r="B10672" s="1"/>
    </row>
    <row r="10673" spans="1:2" x14ac:dyDescent="0.15">
      <c r="A10673" s="1"/>
      <c r="B10673" s="1"/>
    </row>
    <row r="10674" spans="1:2" x14ac:dyDescent="0.15">
      <c r="A10674" s="1"/>
      <c r="B10674" s="1"/>
    </row>
    <row r="10675" spans="1:2" x14ac:dyDescent="0.15">
      <c r="A10675" s="1"/>
      <c r="B10675" s="1"/>
    </row>
    <row r="10676" spans="1:2" x14ac:dyDescent="0.15">
      <c r="A10676" s="1"/>
      <c r="B10676" s="1"/>
    </row>
    <row r="10677" spans="1:2" x14ac:dyDescent="0.15">
      <c r="A10677" s="1"/>
      <c r="B10677" s="1"/>
    </row>
    <row r="10678" spans="1:2" x14ac:dyDescent="0.15">
      <c r="A10678" s="1"/>
      <c r="B10678" s="1"/>
    </row>
    <row r="10679" spans="1:2" x14ac:dyDescent="0.15">
      <c r="A10679" s="1"/>
      <c r="B10679" s="1"/>
    </row>
    <row r="10680" spans="1:2" x14ac:dyDescent="0.15">
      <c r="A10680" s="1"/>
      <c r="B10680" s="1"/>
    </row>
    <row r="10681" spans="1:2" x14ac:dyDescent="0.15">
      <c r="A10681" s="1"/>
      <c r="B10681" s="1"/>
    </row>
    <row r="10682" spans="1:2" x14ac:dyDescent="0.15">
      <c r="A10682" s="1"/>
      <c r="B10682" s="1"/>
    </row>
    <row r="10683" spans="1:2" x14ac:dyDescent="0.15">
      <c r="A10683" s="1"/>
      <c r="B10683" s="1"/>
    </row>
    <row r="10684" spans="1:2" x14ac:dyDescent="0.15">
      <c r="A10684" s="1"/>
      <c r="B10684" s="1"/>
    </row>
    <row r="10685" spans="1:2" x14ac:dyDescent="0.15">
      <c r="A10685" s="1"/>
      <c r="B10685" s="1"/>
    </row>
    <row r="10686" spans="1:2" x14ac:dyDescent="0.15">
      <c r="A10686" s="1"/>
      <c r="B10686" s="1"/>
    </row>
    <row r="10687" spans="1:2" x14ac:dyDescent="0.15">
      <c r="A10687" s="1"/>
      <c r="B10687" s="1"/>
    </row>
    <row r="10688" spans="1:2" x14ac:dyDescent="0.15">
      <c r="A10688" s="1"/>
      <c r="B10688" s="1"/>
    </row>
    <row r="10689" spans="1:2" x14ac:dyDescent="0.15">
      <c r="A10689" s="1"/>
      <c r="B10689" s="1"/>
    </row>
    <row r="10690" spans="1:2" x14ac:dyDescent="0.15">
      <c r="A10690" s="1"/>
      <c r="B10690" s="1"/>
    </row>
    <row r="10691" spans="1:2" x14ac:dyDescent="0.15">
      <c r="A10691" s="1"/>
      <c r="B10691" s="1"/>
    </row>
    <row r="10692" spans="1:2" x14ac:dyDescent="0.15">
      <c r="A10692" s="1"/>
      <c r="B10692" s="1"/>
    </row>
    <row r="10693" spans="1:2" x14ac:dyDescent="0.15">
      <c r="A10693" s="1"/>
      <c r="B10693" s="1"/>
    </row>
    <row r="10694" spans="1:2" x14ac:dyDescent="0.15">
      <c r="A10694" s="1"/>
      <c r="B10694" s="1"/>
    </row>
    <row r="10695" spans="1:2" x14ac:dyDescent="0.15">
      <c r="A10695" s="1"/>
      <c r="B10695" s="1"/>
    </row>
    <row r="10696" spans="1:2" x14ac:dyDescent="0.15">
      <c r="A10696" s="1"/>
      <c r="B10696" s="1"/>
    </row>
    <row r="10697" spans="1:2" x14ac:dyDescent="0.15">
      <c r="A10697" s="1"/>
      <c r="B10697" s="1"/>
    </row>
    <row r="10698" spans="1:2" x14ac:dyDescent="0.15">
      <c r="A10698" s="1"/>
      <c r="B10698" s="1"/>
    </row>
    <row r="10699" spans="1:2" x14ac:dyDescent="0.15">
      <c r="A10699" s="1"/>
      <c r="B10699" s="1"/>
    </row>
    <row r="10700" spans="1:2" x14ac:dyDescent="0.15">
      <c r="A10700" s="1"/>
      <c r="B10700" s="1"/>
    </row>
    <row r="10701" spans="1:2" x14ac:dyDescent="0.15">
      <c r="A10701" s="1"/>
      <c r="B10701" s="1"/>
    </row>
    <row r="10702" spans="1:2" x14ac:dyDescent="0.15">
      <c r="A10702" s="1"/>
      <c r="B10702" s="1"/>
    </row>
    <row r="10703" spans="1:2" x14ac:dyDescent="0.15">
      <c r="A10703" s="1"/>
      <c r="B10703" s="1"/>
    </row>
    <row r="10704" spans="1:2" x14ac:dyDescent="0.15">
      <c r="A10704" s="1"/>
      <c r="B10704" s="1"/>
    </row>
    <row r="10705" spans="1:2" x14ac:dyDescent="0.15">
      <c r="A10705" s="1"/>
      <c r="B10705" s="1"/>
    </row>
    <row r="10706" spans="1:2" x14ac:dyDescent="0.15">
      <c r="A10706" s="1"/>
      <c r="B10706" s="1"/>
    </row>
    <row r="10707" spans="1:2" x14ac:dyDescent="0.15">
      <c r="A10707" s="1"/>
      <c r="B10707" s="1"/>
    </row>
    <row r="10708" spans="1:2" x14ac:dyDescent="0.15">
      <c r="A10708" s="1"/>
      <c r="B10708" s="1"/>
    </row>
    <row r="10709" spans="1:2" x14ac:dyDescent="0.15">
      <c r="A10709" s="1"/>
      <c r="B10709" s="1"/>
    </row>
    <row r="10710" spans="1:2" x14ac:dyDescent="0.15">
      <c r="A10710" s="1"/>
      <c r="B10710" s="1"/>
    </row>
    <row r="10711" spans="1:2" x14ac:dyDescent="0.15">
      <c r="A10711" s="1"/>
      <c r="B10711" s="1"/>
    </row>
    <row r="10712" spans="1:2" x14ac:dyDescent="0.15">
      <c r="A10712" s="1"/>
      <c r="B10712" s="1"/>
    </row>
    <row r="10713" spans="1:2" x14ac:dyDescent="0.15">
      <c r="A10713" s="1"/>
      <c r="B10713" s="1"/>
    </row>
    <row r="10714" spans="1:2" x14ac:dyDescent="0.15">
      <c r="A10714" s="1"/>
      <c r="B10714" s="1"/>
    </row>
    <row r="10715" spans="1:2" x14ac:dyDescent="0.15">
      <c r="A10715" s="1"/>
      <c r="B10715" s="1"/>
    </row>
    <row r="10716" spans="1:2" x14ac:dyDescent="0.15">
      <c r="A10716" s="1"/>
      <c r="B10716" s="1"/>
    </row>
    <row r="10717" spans="1:2" x14ac:dyDescent="0.15">
      <c r="A10717" s="1"/>
      <c r="B10717" s="1"/>
    </row>
    <row r="10718" spans="1:2" x14ac:dyDescent="0.15">
      <c r="A10718" s="1"/>
      <c r="B10718" s="1"/>
    </row>
    <row r="10719" spans="1:2" x14ac:dyDescent="0.15">
      <c r="A10719" s="1"/>
      <c r="B10719" s="1"/>
    </row>
    <row r="10720" spans="1:2" x14ac:dyDescent="0.15">
      <c r="A10720" s="1"/>
      <c r="B10720" s="1"/>
    </row>
    <row r="10721" spans="1:2" x14ac:dyDescent="0.15">
      <c r="A10721" s="1"/>
      <c r="B10721" s="1"/>
    </row>
    <row r="10722" spans="1:2" x14ac:dyDescent="0.15">
      <c r="A10722" s="1"/>
      <c r="B10722" s="1"/>
    </row>
    <row r="10723" spans="1:2" x14ac:dyDescent="0.15">
      <c r="A10723" s="1"/>
      <c r="B10723" s="1"/>
    </row>
    <row r="10724" spans="1:2" x14ac:dyDescent="0.15">
      <c r="A10724" s="1"/>
      <c r="B10724" s="1"/>
    </row>
    <row r="10725" spans="1:2" x14ac:dyDescent="0.15">
      <c r="A10725" s="1"/>
      <c r="B10725" s="1"/>
    </row>
    <row r="10726" spans="1:2" x14ac:dyDescent="0.15">
      <c r="A10726" s="1"/>
      <c r="B10726" s="1"/>
    </row>
    <row r="10727" spans="1:2" x14ac:dyDescent="0.15">
      <c r="A10727" s="1"/>
      <c r="B10727" s="1"/>
    </row>
    <row r="10728" spans="1:2" x14ac:dyDescent="0.15">
      <c r="A10728" s="1"/>
      <c r="B10728" s="1"/>
    </row>
    <row r="10729" spans="1:2" x14ac:dyDescent="0.15">
      <c r="A10729" s="1"/>
      <c r="B10729" s="1"/>
    </row>
    <row r="10730" spans="1:2" x14ac:dyDescent="0.15">
      <c r="A10730" s="1"/>
      <c r="B10730" s="1"/>
    </row>
    <row r="10731" spans="1:2" x14ac:dyDescent="0.15">
      <c r="A10731" s="1"/>
      <c r="B10731" s="1"/>
    </row>
    <row r="10732" spans="1:2" x14ac:dyDescent="0.15">
      <c r="A10732" s="1"/>
      <c r="B10732" s="1"/>
    </row>
    <row r="10733" spans="1:2" x14ac:dyDescent="0.15">
      <c r="A10733" s="1"/>
      <c r="B10733" s="1"/>
    </row>
    <row r="10734" spans="1:2" x14ac:dyDescent="0.15">
      <c r="A10734" s="1"/>
      <c r="B10734" s="1"/>
    </row>
    <row r="10735" spans="1:2" x14ac:dyDescent="0.15">
      <c r="A10735" s="1"/>
      <c r="B10735" s="1"/>
    </row>
    <row r="10736" spans="1:2" x14ac:dyDescent="0.15">
      <c r="A10736" s="1"/>
      <c r="B10736" s="1"/>
    </row>
    <row r="10737" spans="1:2" x14ac:dyDescent="0.15">
      <c r="A10737" s="1"/>
      <c r="B10737" s="1"/>
    </row>
    <row r="10738" spans="1:2" x14ac:dyDescent="0.15">
      <c r="A10738" s="1"/>
      <c r="B10738" s="1"/>
    </row>
    <row r="10739" spans="1:2" x14ac:dyDescent="0.15">
      <c r="A10739" s="1"/>
      <c r="B10739" s="1"/>
    </row>
    <row r="10740" spans="1:2" x14ac:dyDescent="0.15">
      <c r="A10740" s="1"/>
      <c r="B10740" s="1"/>
    </row>
    <row r="10741" spans="1:2" x14ac:dyDescent="0.15">
      <c r="A10741" s="1"/>
      <c r="B10741" s="1"/>
    </row>
    <row r="10742" spans="1:2" x14ac:dyDescent="0.15">
      <c r="A10742" s="1"/>
      <c r="B10742" s="1"/>
    </row>
    <row r="10743" spans="1:2" x14ac:dyDescent="0.15">
      <c r="A10743" s="1"/>
      <c r="B10743" s="1"/>
    </row>
    <row r="10744" spans="1:2" x14ac:dyDescent="0.15">
      <c r="A10744" s="1"/>
      <c r="B10744" s="1"/>
    </row>
    <row r="10745" spans="1:2" x14ac:dyDescent="0.15">
      <c r="A10745" s="1"/>
      <c r="B10745" s="1"/>
    </row>
    <row r="10746" spans="1:2" x14ac:dyDescent="0.15">
      <c r="A10746" s="1"/>
      <c r="B10746" s="1"/>
    </row>
    <row r="10747" spans="1:2" x14ac:dyDescent="0.15">
      <c r="A10747" s="1"/>
      <c r="B10747" s="1"/>
    </row>
    <row r="10748" spans="1:2" x14ac:dyDescent="0.15">
      <c r="A10748" s="1"/>
      <c r="B10748" s="1"/>
    </row>
    <row r="10749" spans="1:2" x14ac:dyDescent="0.15">
      <c r="A10749" s="1"/>
      <c r="B10749" s="1"/>
    </row>
    <row r="10750" spans="1:2" x14ac:dyDescent="0.15">
      <c r="A10750" s="1"/>
      <c r="B10750" s="1"/>
    </row>
    <row r="10751" spans="1:2" x14ac:dyDescent="0.15">
      <c r="A10751" s="1"/>
      <c r="B10751" s="1"/>
    </row>
    <row r="10752" spans="1:2" x14ac:dyDescent="0.15">
      <c r="A10752" s="1"/>
      <c r="B10752" s="1"/>
    </row>
    <row r="10753" spans="1:2" x14ac:dyDescent="0.15">
      <c r="A10753" s="1"/>
      <c r="B10753" s="1"/>
    </row>
    <row r="10754" spans="1:2" x14ac:dyDescent="0.15">
      <c r="A10754" s="1"/>
      <c r="B10754" s="1"/>
    </row>
    <row r="10755" spans="1:2" x14ac:dyDescent="0.15">
      <c r="A10755" s="1"/>
      <c r="B10755" s="1"/>
    </row>
    <row r="10756" spans="1:2" x14ac:dyDescent="0.15">
      <c r="A10756" s="1"/>
      <c r="B10756" s="1"/>
    </row>
    <row r="10757" spans="1:2" x14ac:dyDescent="0.15">
      <c r="A10757" s="1"/>
      <c r="B10757" s="1"/>
    </row>
    <row r="10758" spans="1:2" x14ac:dyDescent="0.15">
      <c r="A10758" s="1"/>
      <c r="B10758" s="1"/>
    </row>
    <row r="10759" spans="1:2" x14ac:dyDescent="0.15">
      <c r="A10759" s="1"/>
      <c r="B10759" s="1"/>
    </row>
    <row r="10760" spans="1:2" x14ac:dyDescent="0.15">
      <c r="A10760" s="1"/>
      <c r="B10760" s="1"/>
    </row>
    <row r="10761" spans="1:2" x14ac:dyDescent="0.15">
      <c r="A10761" s="1"/>
      <c r="B10761" s="1"/>
    </row>
    <row r="10762" spans="1:2" x14ac:dyDescent="0.15">
      <c r="A10762" s="1"/>
      <c r="B10762" s="1"/>
    </row>
    <row r="10763" spans="1:2" x14ac:dyDescent="0.15">
      <c r="A10763" s="1"/>
      <c r="B10763" s="1"/>
    </row>
    <row r="10764" spans="1:2" x14ac:dyDescent="0.15">
      <c r="A10764" s="1"/>
      <c r="B10764" s="1"/>
    </row>
    <row r="10765" spans="1:2" x14ac:dyDescent="0.15">
      <c r="A10765" s="1"/>
      <c r="B10765" s="1"/>
    </row>
    <row r="10766" spans="1:2" x14ac:dyDescent="0.15">
      <c r="A10766" s="1"/>
      <c r="B10766" s="1"/>
    </row>
    <row r="10767" spans="1:2" x14ac:dyDescent="0.15">
      <c r="A10767" s="1"/>
      <c r="B10767" s="1"/>
    </row>
    <row r="10768" spans="1:2" x14ac:dyDescent="0.15">
      <c r="A10768" s="1"/>
      <c r="B10768" s="1"/>
    </row>
    <row r="10769" spans="1:2" x14ac:dyDescent="0.15">
      <c r="A10769" s="1"/>
      <c r="B10769" s="1"/>
    </row>
    <row r="10770" spans="1:2" x14ac:dyDescent="0.15">
      <c r="A10770" s="1"/>
      <c r="B10770" s="1"/>
    </row>
    <row r="10771" spans="1:2" x14ac:dyDescent="0.15">
      <c r="A10771" s="1"/>
      <c r="B10771" s="1"/>
    </row>
    <row r="10772" spans="1:2" x14ac:dyDescent="0.15">
      <c r="A10772" s="1"/>
      <c r="B10772" s="1"/>
    </row>
    <row r="10773" spans="1:2" x14ac:dyDescent="0.15">
      <c r="A10773" s="1"/>
      <c r="B10773" s="1"/>
    </row>
    <row r="10774" spans="1:2" x14ac:dyDescent="0.15">
      <c r="A10774" s="1"/>
      <c r="B10774" s="1"/>
    </row>
    <row r="10775" spans="1:2" x14ac:dyDescent="0.15">
      <c r="A10775" s="1"/>
      <c r="B10775" s="1"/>
    </row>
    <row r="10776" spans="1:2" x14ac:dyDescent="0.15">
      <c r="A10776" s="1"/>
      <c r="B10776" s="1"/>
    </row>
    <row r="10777" spans="1:2" x14ac:dyDescent="0.15">
      <c r="A10777" s="1"/>
      <c r="B10777" s="1"/>
    </row>
    <row r="10778" spans="1:2" x14ac:dyDescent="0.15">
      <c r="A10778" s="1"/>
      <c r="B10778" s="1"/>
    </row>
    <row r="10779" spans="1:2" x14ac:dyDescent="0.15">
      <c r="A10779" s="1"/>
      <c r="B10779" s="1"/>
    </row>
    <row r="10780" spans="1:2" x14ac:dyDescent="0.15">
      <c r="A10780" s="1"/>
      <c r="B10780" s="1"/>
    </row>
    <row r="10781" spans="1:2" x14ac:dyDescent="0.15">
      <c r="A10781" s="1"/>
      <c r="B10781" s="1"/>
    </row>
    <row r="10782" spans="1:2" x14ac:dyDescent="0.15">
      <c r="A10782" s="1"/>
      <c r="B10782" s="1"/>
    </row>
    <row r="10783" spans="1:2" x14ac:dyDescent="0.15">
      <c r="A10783" s="1"/>
      <c r="B10783" s="1"/>
    </row>
    <row r="10784" spans="1:2" x14ac:dyDescent="0.15">
      <c r="A10784" s="1"/>
      <c r="B10784" s="1"/>
    </row>
    <row r="10785" spans="1:2" x14ac:dyDescent="0.15">
      <c r="A10785" s="1"/>
      <c r="B10785" s="1"/>
    </row>
    <row r="10786" spans="1:2" x14ac:dyDescent="0.15">
      <c r="A10786" s="1"/>
      <c r="B10786" s="1"/>
    </row>
    <row r="10787" spans="1:2" x14ac:dyDescent="0.15">
      <c r="A10787" s="1"/>
      <c r="B10787" s="1"/>
    </row>
    <row r="10788" spans="1:2" x14ac:dyDescent="0.15">
      <c r="A10788" s="1"/>
      <c r="B10788" s="1"/>
    </row>
    <row r="10789" spans="1:2" x14ac:dyDescent="0.15">
      <c r="A10789" s="1"/>
      <c r="B10789" s="1"/>
    </row>
    <row r="10790" spans="1:2" x14ac:dyDescent="0.15">
      <c r="A10790" s="1"/>
      <c r="B10790" s="1"/>
    </row>
    <row r="10791" spans="1:2" x14ac:dyDescent="0.15">
      <c r="A10791" s="1"/>
      <c r="B10791" s="1"/>
    </row>
    <row r="10792" spans="1:2" x14ac:dyDescent="0.15">
      <c r="A10792" s="1"/>
      <c r="B10792" s="1"/>
    </row>
    <row r="10793" spans="1:2" x14ac:dyDescent="0.15">
      <c r="A10793" s="1"/>
      <c r="B10793" s="1"/>
    </row>
    <row r="10794" spans="1:2" x14ac:dyDescent="0.15">
      <c r="A10794" s="1"/>
      <c r="B10794" s="1"/>
    </row>
    <row r="10795" spans="1:2" x14ac:dyDescent="0.15">
      <c r="A10795" s="1"/>
      <c r="B10795" s="1"/>
    </row>
    <row r="10796" spans="1:2" x14ac:dyDescent="0.15">
      <c r="A10796" s="1"/>
      <c r="B10796" s="1"/>
    </row>
    <row r="10797" spans="1:2" x14ac:dyDescent="0.15">
      <c r="A10797" s="1"/>
      <c r="B10797" s="1"/>
    </row>
    <row r="10798" spans="1:2" x14ac:dyDescent="0.15">
      <c r="A10798" s="1"/>
      <c r="B10798" s="1"/>
    </row>
    <row r="10799" spans="1:2" x14ac:dyDescent="0.15">
      <c r="A10799" s="1"/>
      <c r="B10799" s="1"/>
    </row>
    <row r="10800" spans="1:2" x14ac:dyDescent="0.15">
      <c r="A10800" s="1"/>
      <c r="B10800" s="1"/>
    </row>
    <row r="10801" spans="1:2" x14ac:dyDescent="0.15">
      <c r="A10801" s="1"/>
      <c r="B10801" s="1"/>
    </row>
    <row r="10802" spans="1:2" x14ac:dyDescent="0.15">
      <c r="A10802" s="1"/>
      <c r="B10802" s="1"/>
    </row>
    <row r="10803" spans="1:2" x14ac:dyDescent="0.15">
      <c r="A10803" s="1"/>
      <c r="B10803" s="1"/>
    </row>
    <row r="10804" spans="1:2" x14ac:dyDescent="0.15">
      <c r="A10804" s="1"/>
      <c r="B10804" s="1"/>
    </row>
    <row r="10805" spans="1:2" x14ac:dyDescent="0.15">
      <c r="A10805" s="1"/>
      <c r="B10805" s="1"/>
    </row>
    <row r="10806" spans="1:2" x14ac:dyDescent="0.15">
      <c r="A10806" s="1"/>
      <c r="B10806" s="1"/>
    </row>
    <row r="10807" spans="1:2" x14ac:dyDescent="0.15">
      <c r="A10807" s="1"/>
      <c r="B10807" s="1"/>
    </row>
    <row r="10808" spans="1:2" x14ac:dyDescent="0.15">
      <c r="A10808" s="1"/>
      <c r="B10808" s="1"/>
    </row>
    <row r="10809" spans="1:2" x14ac:dyDescent="0.15">
      <c r="A10809" s="1"/>
      <c r="B10809" s="1"/>
    </row>
    <row r="10810" spans="1:2" x14ac:dyDescent="0.15">
      <c r="A10810" s="1"/>
      <c r="B10810" s="1"/>
    </row>
    <row r="10811" spans="1:2" x14ac:dyDescent="0.15">
      <c r="A10811" s="1"/>
      <c r="B10811" s="1"/>
    </row>
    <row r="10812" spans="1:2" x14ac:dyDescent="0.15">
      <c r="A10812" s="1"/>
      <c r="B10812" s="1"/>
    </row>
    <row r="10813" spans="1:2" x14ac:dyDescent="0.15">
      <c r="A10813" s="1"/>
      <c r="B10813" s="1"/>
    </row>
    <row r="10814" spans="1:2" x14ac:dyDescent="0.15">
      <c r="A10814" s="1"/>
      <c r="B10814" s="1"/>
    </row>
    <row r="10815" spans="1:2" x14ac:dyDescent="0.15">
      <c r="A10815" s="1"/>
      <c r="B10815" s="1"/>
    </row>
    <row r="10816" spans="1:2" x14ac:dyDescent="0.15">
      <c r="A10816" s="1"/>
      <c r="B10816" s="1"/>
    </row>
    <row r="10817" spans="1:2" x14ac:dyDescent="0.15">
      <c r="A10817" s="1"/>
      <c r="B10817" s="1"/>
    </row>
    <row r="10818" spans="1:2" x14ac:dyDescent="0.15">
      <c r="A10818" s="1"/>
      <c r="B10818" s="1"/>
    </row>
    <row r="10819" spans="1:2" x14ac:dyDescent="0.15">
      <c r="A10819" s="1"/>
      <c r="B10819" s="1"/>
    </row>
    <row r="10820" spans="1:2" x14ac:dyDescent="0.15">
      <c r="A10820" s="1"/>
      <c r="B10820" s="1"/>
    </row>
    <row r="10821" spans="1:2" x14ac:dyDescent="0.15">
      <c r="A10821" s="1"/>
      <c r="B10821" s="1"/>
    </row>
    <row r="10822" spans="1:2" x14ac:dyDescent="0.15">
      <c r="A10822" s="1"/>
      <c r="B10822" s="1"/>
    </row>
    <row r="10823" spans="1:2" x14ac:dyDescent="0.15">
      <c r="A10823" s="1"/>
      <c r="B10823" s="1"/>
    </row>
    <row r="10824" spans="1:2" x14ac:dyDescent="0.15">
      <c r="A10824" s="1"/>
      <c r="B10824" s="1"/>
    </row>
    <row r="10825" spans="1:2" x14ac:dyDescent="0.15">
      <c r="A10825" s="1"/>
      <c r="B10825" s="1"/>
    </row>
    <row r="10826" spans="1:2" x14ac:dyDescent="0.15">
      <c r="A10826" s="1"/>
      <c r="B10826" s="1"/>
    </row>
    <row r="10827" spans="1:2" x14ac:dyDescent="0.15">
      <c r="A10827" s="1"/>
      <c r="B10827" s="1"/>
    </row>
    <row r="10828" spans="1:2" x14ac:dyDescent="0.15">
      <c r="A10828" s="1"/>
      <c r="B10828" s="1"/>
    </row>
    <row r="10829" spans="1:2" x14ac:dyDescent="0.15">
      <c r="A10829" s="1"/>
      <c r="B10829" s="1"/>
    </row>
    <row r="10830" spans="1:2" x14ac:dyDescent="0.15">
      <c r="A10830" s="1"/>
      <c r="B10830" s="1"/>
    </row>
    <row r="10831" spans="1:2" x14ac:dyDescent="0.15">
      <c r="A10831" s="1"/>
      <c r="B10831" s="1"/>
    </row>
    <row r="10832" spans="1:2" x14ac:dyDescent="0.15">
      <c r="A10832" s="1"/>
      <c r="B10832" s="1"/>
    </row>
    <row r="10833" spans="1:2" x14ac:dyDescent="0.15">
      <c r="A10833" s="1"/>
      <c r="B10833" s="1"/>
    </row>
    <row r="10834" spans="1:2" x14ac:dyDescent="0.15">
      <c r="A10834" s="1"/>
      <c r="B10834" s="1"/>
    </row>
    <row r="10835" spans="1:2" x14ac:dyDescent="0.15">
      <c r="A10835" s="1"/>
      <c r="B10835" s="1"/>
    </row>
    <row r="10836" spans="1:2" x14ac:dyDescent="0.15">
      <c r="A10836" s="1"/>
      <c r="B10836" s="1"/>
    </row>
    <row r="10837" spans="1:2" x14ac:dyDescent="0.15">
      <c r="A10837" s="1"/>
      <c r="B10837" s="1"/>
    </row>
    <row r="10838" spans="1:2" x14ac:dyDescent="0.15">
      <c r="A10838" s="1"/>
      <c r="B10838" s="1"/>
    </row>
    <row r="10839" spans="1:2" x14ac:dyDescent="0.15">
      <c r="A10839" s="1"/>
      <c r="B10839" s="1"/>
    </row>
    <row r="10840" spans="1:2" x14ac:dyDescent="0.15">
      <c r="A10840" s="1"/>
      <c r="B10840" s="1"/>
    </row>
    <row r="10841" spans="1:2" x14ac:dyDescent="0.15">
      <c r="A10841" s="1"/>
      <c r="B10841" s="1"/>
    </row>
    <row r="10842" spans="1:2" x14ac:dyDescent="0.15">
      <c r="A10842" s="1"/>
      <c r="B10842" s="1"/>
    </row>
    <row r="10843" spans="1:2" x14ac:dyDescent="0.15">
      <c r="A10843" s="1"/>
      <c r="B10843" s="1"/>
    </row>
    <row r="10844" spans="1:2" x14ac:dyDescent="0.15">
      <c r="A10844" s="1"/>
      <c r="B10844" s="1"/>
    </row>
    <row r="10845" spans="1:2" x14ac:dyDescent="0.15">
      <c r="A10845" s="1"/>
      <c r="B10845" s="1"/>
    </row>
    <row r="10846" spans="1:2" x14ac:dyDescent="0.15">
      <c r="A10846" s="1"/>
      <c r="B10846" s="1"/>
    </row>
    <row r="10847" spans="1:2" x14ac:dyDescent="0.15">
      <c r="A10847" s="1"/>
      <c r="B10847" s="1"/>
    </row>
    <row r="10848" spans="1:2" x14ac:dyDescent="0.15">
      <c r="A10848" s="1"/>
      <c r="B10848" s="1"/>
    </row>
    <row r="10849" spans="1:2" x14ac:dyDescent="0.15">
      <c r="A10849" s="1"/>
      <c r="B10849" s="1"/>
    </row>
    <row r="10850" spans="1:2" x14ac:dyDescent="0.15">
      <c r="A10850" s="1"/>
      <c r="B10850" s="1"/>
    </row>
    <row r="10851" spans="1:2" x14ac:dyDescent="0.15">
      <c r="A10851" s="1"/>
      <c r="B10851" s="1"/>
    </row>
    <row r="10852" spans="1:2" x14ac:dyDescent="0.15">
      <c r="A10852" s="1"/>
      <c r="B10852" s="1"/>
    </row>
    <row r="10853" spans="1:2" x14ac:dyDescent="0.15">
      <c r="A10853" s="1"/>
      <c r="B10853" s="1"/>
    </row>
    <row r="10854" spans="1:2" x14ac:dyDescent="0.15">
      <c r="A10854" s="1"/>
      <c r="B10854" s="1"/>
    </row>
    <row r="10855" spans="1:2" x14ac:dyDescent="0.15">
      <c r="A10855" s="1"/>
      <c r="B10855" s="1"/>
    </row>
    <row r="10856" spans="1:2" x14ac:dyDescent="0.15">
      <c r="A10856" s="1"/>
      <c r="B10856" s="1"/>
    </row>
    <row r="10857" spans="1:2" x14ac:dyDescent="0.15">
      <c r="A10857" s="1"/>
      <c r="B10857" s="1"/>
    </row>
    <row r="10858" spans="1:2" x14ac:dyDescent="0.15">
      <c r="A10858" s="1"/>
      <c r="B10858" s="1"/>
    </row>
    <row r="10859" spans="1:2" x14ac:dyDescent="0.15">
      <c r="A10859" s="1"/>
      <c r="B10859" s="1"/>
    </row>
    <row r="10860" spans="1:2" x14ac:dyDescent="0.15">
      <c r="A10860" s="1"/>
      <c r="B10860" s="1"/>
    </row>
    <row r="10861" spans="1:2" x14ac:dyDescent="0.15">
      <c r="A10861" s="1"/>
      <c r="B10861" s="1"/>
    </row>
    <row r="10862" spans="1:2" x14ac:dyDescent="0.15">
      <c r="A10862" s="1"/>
      <c r="B10862" s="1"/>
    </row>
    <row r="10863" spans="1:2" x14ac:dyDescent="0.15">
      <c r="A10863" s="1"/>
      <c r="B10863" s="1"/>
    </row>
    <row r="10864" spans="1:2" x14ac:dyDescent="0.15">
      <c r="A10864" s="1"/>
      <c r="B10864" s="1"/>
    </row>
    <row r="10865" spans="1:2" x14ac:dyDescent="0.15">
      <c r="A10865" s="1"/>
      <c r="B10865" s="1"/>
    </row>
    <row r="10866" spans="1:2" x14ac:dyDescent="0.15">
      <c r="A10866" s="1"/>
      <c r="B10866" s="1"/>
    </row>
    <row r="10867" spans="1:2" x14ac:dyDescent="0.15">
      <c r="A10867" s="1"/>
      <c r="B10867" s="1"/>
    </row>
    <row r="10868" spans="1:2" x14ac:dyDescent="0.15">
      <c r="A10868" s="1"/>
      <c r="B10868" s="1"/>
    </row>
    <row r="10869" spans="1:2" x14ac:dyDescent="0.15">
      <c r="A10869" s="1"/>
      <c r="B10869" s="1"/>
    </row>
    <row r="10870" spans="1:2" x14ac:dyDescent="0.15">
      <c r="A10870" s="1"/>
      <c r="B10870" s="1"/>
    </row>
    <row r="10871" spans="1:2" x14ac:dyDescent="0.15">
      <c r="A10871" s="1"/>
      <c r="B10871" s="1"/>
    </row>
    <row r="10872" spans="1:2" x14ac:dyDescent="0.15">
      <c r="A10872" s="1"/>
      <c r="B10872" s="1"/>
    </row>
    <row r="10873" spans="1:2" x14ac:dyDescent="0.15">
      <c r="A10873" s="1"/>
      <c r="B10873" s="1"/>
    </row>
    <row r="10874" spans="1:2" x14ac:dyDescent="0.15">
      <c r="A10874" s="1"/>
      <c r="B10874" s="1"/>
    </row>
    <row r="10875" spans="1:2" x14ac:dyDescent="0.15">
      <c r="A10875" s="1"/>
      <c r="B10875" s="1"/>
    </row>
    <row r="10876" spans="1:2" x14ac:dyDescent="0.15">
      <c r="A10876" s="1"/>
      <c r="B10876" s="1"/>
    </row>
    <row r="10877" spans="1:2" x14ac:dyDescent="0.15">
      <c r="A10877" s="1"/>
      <c r="B10877" s="1"/>
    </row>
    <row r="10878" spans="1:2" x14ac:dyDescent="0.15">
      <c r="A10878" s="1"/>
      <c r="B10878" s="1"/>
    </row>
    <row r="10879" spans="1:2" x14ac:dyDescent="0.15">
      <c r="A10879" s="1"/>
      <c r="B10879" s="1"/>
    </row>
    <row r="10880" spans="1:2" x14ac:dyDescent="0.15">
      <c r="A10880" s="1"/>
      <c r="B10880" s="1"/>
    </row>
    <row r="10881" spans="1:2" x14ac:dyDescent="0.15">
      <c r="A10881" s="1"/>
      <c r="B10881" s="1"/>
    </row>
    <row r="10882" spans="1:2" x14ac:dyDescent="0.15">
      <c r="A10882" s="1"/>
      <c r="B10882" s="1"/>
    </row>
    <row r="10883" spans="1:2" x14ac:dyDescent="0.15">
      <c r="A10883" s="1"/>
      <c r="B10883" s="1"/>
    </row>
    <row r="10884" spans="1:2" x14ac:dyDescent="0.15">
      <c r="A10884" s="1"/>
      <c r="B10884" s="1"/>
    </row>
    <row r="10885" spans="1:2" x14ac:dyDescent="0.15">
      <c r="A10885" s="1"/>
      <c r="B10885" s="1"/>
    </row>
    <row r="10886" spans="1:2" x14ac:dyDescent="0.15">
      <c r="A10886" s="1"/>
      <c r="B10886" s="1"/>
    </row>
    <row r="10887" spans="1:2" x14ac:dyDescent="0.15">
      <c r="A10887" s="1"/>
      <c r="B10887" s="1"/>
    </row>
    <row r="10888" spans="1:2" x14ac:dyDescent="0.15">
      <c r="A10888" s="1"/>
      <c r="B10888" s="1"/>
    </row>
    <row r="10889" spans="1:2" x14ac:dyDescent="0.15">
      <c r="A10889" s="1"/>
      <c r="B10889" s="1"/>
    </row>
    <row r="10890" spans="1:2" x14ac:dyDescent="0.15">
      <c r="A10890" s="1"/>
      <c r="B10890" s="1"/>
    </row>
    <row r="10891" spans="1:2" x14ac:dyDescent="0.15">
      <c r="A10891" s="1"/>
      <c r="B10891" s="1"/>
    </row>
    <row r="10892" spans="1:2" x14ac:dyDescent="0.15">
      <c r="A10892" s="1"/>
      <c r="B10892" s="1"/>
    </row>
    <row r="10893" spans="1:2" x14ac:dyDescent="0.15">
      <c r="A10893" s="1"/>
      <c r="B10893" s="1"/>
    </row>
    <row r="10894" spans="1:2" x14ac:dyDescent="0.15">
      <c r="A10894" s="1"/>
      <c r="B10894" s="1"/>
    </row>
    <row r="10895" spans="1:2" x14ac:dyDescent="0.15">
      <c r="A10895" s="1"/>
      <c r="B10895" s="1"/>
    </row>
    <row r="10896" spans="1:2" x14ac:dyDescent="0.15">
      <c r="A10896" s="1"/>
      <c r="B10896" s="1"/>
    </row>
    <row r="10897" spans="1:2" x14ac:dyDescent="0.15">
      <c r="A10897" s="1"/>
      <c r="B10897" s="1"/>
    </row>
    <row r="10898" spans="1:2" x14ac:dyDescent="0.15">
      <c r="A10898" s="1"/>
      <c r="B10898" s="1"/>
    </row>
    <row r="10899" spans="1:2" x14ac:dyDescent="0.15">
      <c r="A10899" s="1"/>
      <c r="B10899" s="1"/>
    </row>
    <row r="10900" spans="1:2" x14ac:dyDescent="0.15">
      <c r="A10900" s="1"/>
      <c r="B10900" s="1"/>
    </row>
    <row r="10901" spans="1:2" x14ac:dyDescent="0.15">
      <c r="A10901" s="1"/>
      <c r="B10901" s="1"/>
    </row>
    <row r="10902" spans="1:2" x14ac:dyDescent="0.15">
      <c r="A10902" s="1"/>
      <c r="B10902" s="1"/>
    </row>
    <row r="10903" spans="1:2" x14ac:dyDescent="0.15">
      <c r="A10903" s="1"/>
      <c r="B10903" s="1"/>
    </row>
    <row r="10904" spans="1:2" x14ac:dyDescent="0.15">
      <c r="A10904" s="1"/>
      <c r="B10904" s="1"/>
    </row>
    <row r="10905" spans="1:2" x14ac:dyDescent="0.15">
      <c r="A10905" s="1"/>
      <c r="B10905" s="1"/>
    </row>
    <row r="10906" spans="1:2" x14ac:dyDescent="0.15">
      <c r="A10906" s="1"/>
      <c r="B10906" s="1"/>
    </row>
    <row r="10907" spans="1:2" x14ac:dyDescent="0.15">
      <c r="A10907" s="1"/>
      <c r="B10907" s="1"/>
    </row>
    <row r="10908" spans="1:2" x14ac:dyDescent="0.15">
      <c r="A10908" s="1"/>
      <c r="B10908" s="1"/>
    </row>
    <row r="10909" spans="1:2" x14ac:dyDescent="0.15">
      <c r="A10909" s="1"/>
      <c r="B10909" s="1"/>
    </row>
    <row r="10910" spans="1:2" x14ac:dyDescent="0.15">
      <c r="A10910" s="1"/>
      <c r="B10910" s="1"/>
    </row>
    <row r="10911" spans="1:2" x14ac:dyDescent="0.15">
      <c r="A10911" s="1"/>
      <c r="B10911" s="1"/>
    </row>
    <row r="10912" spans="1:2" x14ac:dyDescent="0.15">
      <c r="A10912" s="1"/>
      <c r="B10912" s="1"/>
    </row>
    <row r="10913" spans="1:2" x14ac:dyDescent="0.15">
      <c r="A10913" s="1"/>
      <c r="B10913" s="1"/>
    </row>
    <row r="10914" spans="1:2" x14ac:dyDescent="0.15">
      <c r="A10914" s="1"/>
      <c r="B10914" s="1"/>
    </row>
    <row r="10915" spans="1:2" x14ac:dyDescent="0.15">
      <c r="A10915" s="1"/>
      <c r="B10915" s="1"/>
    </row>
    <row r="10916" spans="1:2" x14ac:dyDescent="0.15">
      <c r="A10916" s="1"/>
      <c r="B10916" s="1"/>
    </row>
    <row r="10917" spans="1:2" x14ac:dyDescent="0.15">
      <c r="A10917" s="1"/>
      <c r="B10917" s="1"/>
    </row>
    <row r="10918" spans="1:2" x14ac:dyDescent="0.15">
      <c r="A10918" s="1"/>
      <c r="B10918" s="1"/>
    </row>
    <row r="10919" spans="1:2" x14ac:dyDescent="0.15">
      <c r="A10919" s="1"/>
      <c r="B10919" s="1"/>
    </row>
    <row r="10920" spans="1:2" x14ac:dyDescent="0.15">
      <c r="A10920" s="1"/>
      <c r="B10920" s="1"/>
    </row>
    <row r="10921" spans="1:2" x14ac:dyDescent="0.15">
      <c r="A10921" s="1"/>
      <c r="B10921" s="1"/>
    </row>
    <row r="10922" spans="1:2" x14ac:dyDescent="0.15">
      <c r="A10922" s="1"/>
      <c r="B10922" s="1"/>
    </row>
    <row r="10923" spans="1:2" x14ac:dyDescent="0.15">
      <c r="A10923" s="1"/>
      <c r="B10923" s="1"/>
    </row>
    <row r="10924" spans="1:2" x14ac:dyDescent="0.15">
      <c r="A10924" s="1"/>
      <c r="B10924" s="1"/>
    </row>
    <row r="10925" spans="1:2" x14ac:dyDescent="0.15">
      <c r="A10925" s="1"/>
      <c r="B10925" s="1"/>
    </row>
    <row r="10926" spans="1:2" x14ac:dyDescent="0.15">
      <c r="A10926" s="1"/>
      <c r="B10926" s="1"/>
    </row>
    <row r="10927" spans="1:2" x14ac:dyDescent="0.15">
      <c r="A10927" s="1"/>
      <c r="B10927" s="1"/>
    </row>
    <row r="10928" spans="1:2" x14ac:dyDescent="0.15">
      <c r="A10928" s="1"/>
      <c r="B10928" s="1"/>
    </row>
    <row r="10929" spans="1:2" x14ac:dyDescent="0.15">
      <c r="A10929" s="1"/>
      <c r="B10929" s="1"/>
    </row>
    <row r="10930" spans="1:2" x14ac:dyDescent="0.15">
      <c r="A10930" s="1"/>
      <c r="B10930" s="1"/>
    </row>
    <row r="10931" spans="1:2" x14ac:dyDescent="0.15">
      <c r="A10931" s="1"/>
      <c r="B10931" s="1"/>
    </row>
    <row r="10932" spans="1:2" x14ac:dyDescent="0.15">
      <c r="A10932" s="1"/>
      <c r="B10932" s="1"/>
    </row>
    <row r="10933" spans="1:2" x14ac:dyDescent="0.15">
      <c r="A10933" s="1"/>
      <c r="B10933" s="1"/>
    </row>
    <row r="10934" spans="1:2" x14ac:dyDescent="0.15">
      <c r="A10934" s="1"/>
      <c r="B10934" s="1"/>
    </row>
    <row r="10935" spans="1:2" x14ac:dyDescent="0.15">
      <c r="A10935" s="1"/>
      <c r="B10935" s="1"/>
    </row>
    <row r="10936" spans="1:2" x14ac:dyDescent="0.15">
      <c r="A10936" s="1"/>
      <c r="B10936" s="1"/>
    </row>
    <row r="10937" spans="1:2" x14ac:dyDescent="0.15">
      <c r="A10937" s="1"/>
      <c r="B10937" s="1"/>
    </row>
    <row r="10938" spans="1:2" x14ac:dyDescent="0.15">
      <c r="A10938" s="1"/>
      <c r="B10938" s="1"/>
    </row>
    <row r="10939" spans="1:2" x14ac:dyDescent="0.15">
      <c r="A10939" s="1"/>
      <c r="B10939" s="1"/>
    </row>
    <row r="10940" spans="1:2" x14ac:dyDescent="0.15">
      <c r="A10940" s="1"/>
      <c r="B10940" s="1"/>
    </row>
    <row r="10941" spans="1:2" x14ac:dyDescent="0.15">
      <c r="A10941" s="1"/>
      <c r="B10941" s="1"/>
    </row>
    <row r="10942" spans="1:2" x14ac:dyDescent="0.15">
      <c r="A10942" s="1"/>
      <c r="B10942" s="1"/>
    </row>
    <row r="10943" spans="1:2" x14ac:dyDescent="0.15">
      <c r="A10943" s="1"/>
      <c r="B10943" s="1"/>
    </row>
    <row r="10944" spans="1:2" x14ac:dyDescent="0.15">
      <c r="A10944" s="1"/>
      <c r="B10944" s="1"/>
    </row>
    <row r="10945" spans="1:2" x14ac:dyDescent="0.15">
      <c r="A10945" s="1"/>
      <c r="B10945" s="1"/>
    </row>
    <row r="10946" spans="1:2" x14ac:dyDescent="0.15">
      <c r="A10946" s="1"/>
      <c r="B10946" s="1"/>
    </row>
    <row r="10947" spans="1:2" x14ac:dyDescent="0.15">
      <c r="A10947" s="1"/>
      <c r="B10947" s="1"/>
    </row>
    <row r="10948" spans="1:2" x14ac:dyDescent="0.15">
      <c r="A10948" s="1"/>
      <c r="B10948" s="1"/>
    </row>
    <row r="10949" spans="1:2" x14ac:dyDescent="0.15">
      <c r="A10949" s="1"/>
      <c r="B10949" s="1"/>
    </row>
    <row r="10950" spans="1:2" x14ac:dyDescent="0.15">
      <c r="A10950" s="1"/>
      <c r="B10950" s="1"/>
    </row>
    <row r="10951" spans="1:2" x14ac:dyDescent="0.15">
      <c r="A10951" s="1"/>
      <c r="B10951" s="1"/>
    </row>
    <row r="10952" spans="1:2" x14ac:dyDescent="0.15">
      <c r="A10952" s="1"/>
      <c r="B10952" s="1"/>
    </row>
    <row r="10953" spans="1:2" x14ac:dyDescent="0.15">
      <c r="A10953" s="1"/>
      <c r="B10953" s="1"/>
    </row>
    <row r="10954" spans="1:2" x14ac:dyDescent="0.15">
      <c r="A10954" s="1"/>
      <c r="B10954" s="1"/>
    </row>
    <row r="10955" spans="1:2" x14ac:dyDescent="0.15">
      <c r="A10955" s="1"/>
      <c r="B10955" s="1"/>
    </row>
    <row r="10956" spans="1:2" x14ac:dyDescent="0.15">
      <c r="A10956" s="1"/>
      <c r="B10956" s="1"/>
    </row>
    <row r="10957" spans="1:2" x14ac:dyDescent="0.15">
      <c r="A10957" s="1"/>
      <c r="B10957" s="1"/>
    </row>
    <row r="10958" spans="1:2" x14ac:dyDescent="0.15">
      <c r="A10958" s="1"/>
      <c r="B10958" s="1"/>
    </row>
    <row r="10959" spans="1:2" x14ac:dyDescent="0.15">
      <c r="A10959" s="1"/>
      <c r="B10959" s="1"/>
    </row>
    <row r="10960" spans="1:2" x14ac:dyDescent="0.15">
      <c r="A10960" s="1"/>
      <c r="B10960" s="1"/>
    </row>
    <row r="10961" spans="1:2" x14ac:dyDescent="0.15">
      <c r="A10961" s="1"/>
      <c r="B10961" s="1"/>
    </row>
    <row r="10962" spans="1:2" x14ac:dyDescent="0.15">
      <c r="A10962" s="1"/>
      <c r="B10962" s="1"/>
    </row>
    <row r="10963" spans="1:2" x14ac:dyDescent="0.15">
      <c r="A10963" s="1"/>
      <c r="B10963" s="1"/>
    </row>
    <row r="10964" spans="1:2" x14ac:dyDescent="0.15">
      <c r="A10964" s="1"/>
      <c r="B10964" s="1"/>
    </row>
    <row r="10965" spans="1:2" x14ac:dyDescent="0.15">
      <c r="A10965" s="1"/>
      <c r="B10965" s="1"/>
    </row>
    <row r="10966" spans="1:2" x14ac:dyDescent="0.15">
      <c r="A10966" s="1"/>
      <c r="B10966" s="1"/>
    </row>
    <row r="10967" spans="1:2" x14ac:dyDescent="0.15">
      <c r="A10967" s="1"/>
      <c r="B10967" s="1"/>
    </row>
    <row r="10968" spans="1:2" x14ac:dyDescent="0.15">
      <c r="A10968" s="1"/>
      <c r="B10968" s="1"/>
    </row>
    <row r="10969" spans="1:2" x14ac:dyDescent="0.15">
      <c r="A10969" s="1"/>
      <c r="B10969" s="1"/>
    </row>
    <row r="10970" spans="1:2" x14ac:dyDescent="0.15">
      <c r="A10970" s="1"/>
      <c r="B10970" s="1"/>
    </row>
    <row r="10971" spans="1:2" x14ac:dyDescent="0.15">
      <c r="A10971" s="1"/>
      <c r="B10971" s="1"/>
    </row>
    <row r="10972" spans="1:2" x14ac:dyDescent="0.15">
      <c r="A10972" s="1"/>
      <c r="B10972" s="1"/>
    </row>
    <row r="10973" spans="1:2" x14ac:dyDescent="0.15">
      <c r="A10973" s="1"/>
      <c r="B10973" s="1"/>
    </row>
    <row r="10974" spans="1:2" x14ac:dyDescent="0.15">
      <c r="A10974" s="1"/>
      <c r="B10974" s="1"/>
    </row>
    <row r="10975" spans="1:2" x14ac:dyDescent="0.15">
      <c r="A10975" s="1"/>
      <c r="B10975" s="1"/>
    </row>
    <row r="10976" spans="1:2" x14ac:dyDescent="0.15">
      <c r="A10976" s="1"/>
      <c r="B10976" s="1"/>
    </row>
    <row r="10977" spans="1:2" x14ac:dyDescent="0.15">
      <c r="A10977" s="1"/>
      <c r="B10977" s="1"/>
    </row>
    <row r="10978" spans="1:2" x14ac:dyDescent="0.15">
      <c r="A10978" s="1"/>
      <c r="B10978" s="1"/>
    </row>
    <row r="10979" spans="1:2" x14ac:dyDescent="0.15">
      <c r="A10979" s="1"/>
      <c r="B10979" s="1"/>
    </row>
    <row r="10980" spans="1:2" x14ac:dyDescent="0.15">
      <c r="A10980" s="1"/>
      <c r="B10980" s="1"/>
    </row>
    <row r="10981" spans="1:2" x14ac:dyDescent="0.15">
      <c r="A10981" s="1"/>
      <c r="B10981" s="1"/>
    </row>
    <row r="10982" spans="1:2" x14ac:dyDescent="0.15">
      <c r="A10982" s="1"/>
      <c r="B10982" s="1"/>
    </row>
    <row r="10983" spans="1:2" x14ac:dyDescent="0.15">
      <c r="A10983" s="1"/>
      <c r="B10983" s="1"/>
    </row>
    <row r="10984" spans="1:2" x14ac:dyDescent="0.15">
      <c r="A10984" s="1"/>
      <c r="B10984" s="1"/>
    </row>
    <row r="10985" spans="1:2" x14ac:dyDescent="0.15">
      <c r="A10985" s="1"/>
      <c r="B10985" s="1"/>
    </row>
    <row r="10986" spans="1:2" x14ac:dyDescent="0.15">
      <c r="A10986" s="1"/>
      <c r="B10986" s="1"/>
    </row>
    <row r="10987" spans="1:2" x14ac:dyDescent="0.15">
      <c r="A10987" s="1"/>
      <c r="B10987" s="1"/>
    </row>
    <row r="10988" spans="1:2" x14ac:dyDescent="0.15">
      <c r="A10988" s="1"/>
      <c r="B10988" s="1"/>
    </row>
    <row r="10989" spans="1:2" x14ac:dyDescent="0.15">
      <c r="A10989" s="1"/>
      <c r="B10989" s="1"/>
    </row>
    <row r="10990" spans="1:2" x14ac:dyDescent="0.15">
      <c r="A10990" s="1"/>
      <c r="B10990" s="1"/>
    </row>
    <row r="10991" spans="1:2" x14ac:dyDescent="0.15">
      <c r="A10991" s="1"/>
      <c r="B10991" s="1"/>
    </row>
    <row r="10992" spans="1:2" x14ac:dyDescent="0.15">
      <c r="A10992" s="1"/>
      <c r="B10992" s="1"/>
    </row>
    <row r="10993" spans="1:2" x14ac:dyDescent="0.15">
      <c r="A10993" s="1"/>
      <c r="B10993" s="1"/>
    </row>
    <row r="10994" spans="1:2" x14ac:dyDescent="0.15">
      <c r="A10994" s="1"/>
      <c r="B10994" s="1"/>
    </row>
    <row r="10995" spans="1:2" x14ac:dyDescent="0.15">
      <c r="A10995" s="1"/>
      <c r="B10995" s="1"/>
    </row>
    <row r="10996" spans="1:2" x14ac:dyDescent="0.15">
      <c r="A10996" s="1"/>
      <c r="B10996" s="1"/>
    </row>
    <row r="10997" spans="1:2" x14ac:dyDescent="0.15">
      <c r="A10997" s="1"/>
      <c r="B10997" s="1"/>
    </row>
    <row r="10998" spans="1:2" x14ac:dyDescent="0.15">
      <c r="A10998" s="1"/>
      <c r="B10998" s="1"/>
    </row>
    <row r="10999" spans="1:2" x14ac:dyDescent="0.15">
      <c r="A10999" s="1"/>
      <c r="B10999" s="1"/>
    </row>
    <row r="11000" spans="1:2" x14ac:dyDescent="0.15">
      <c r="A11000" s="1"/>
      <c r="B11000" s="1"/>
    </row>
    <row r="11001" spans="1:2" x14ac:dyDescent="0.15">
      <c r="A11001" s="1"/>
      <c r="B11001" s="1"/>
    </row>
    <row r="11002" spans="1:2" x14ac:dyDescent="0.15">
      <c r="A11002" s="1"/>
      <c r="B11002" s="1"/>
    </row>
    <row r="11003" spans="1:2" x14ac:dyDescent="0.15">
      <c r="A11003" s="1"/>
      <c r="B11003" s="1"/>
    </row>
    <row r="11004" spans="1:2" x14ac:dyDescent="0.15">
      <c r="A11004" s="1"/>
      <c r="B11004" s="1"/>
    </row>
    <row r="11005" spans="1:2" x14ac:dyDescent="0.15">
      <c r="A11005" s="1"/>
      <c r="B11005" s="1"/>
    </row>
    <row r="11006" spans="1:2" x14ac:dyDescent="0.15">
      <c r="A11006" s="1"/>
      <c r="B11006" s="1"/>
    </row>
    <row r="11007" spans="1:2" x14ac:dyDescent="0.15">
      <c r="A11007" s="1"/>
      <c r="B11007" s="1"/>
    </row>
    <row r="11008" spans="1:2" x14ac:dyDescent="0.15">
      <c r="A11008" s="1"/>
      <c r="B11008" s="1"/>
    </row>
    <row r="11009" spans="1:2" x14ac:dyDescent="0.15">
      <c r="A11009" s="1"/>
      <c r="B11009" s="1"/>
    </row>
    <row r="11010" spans="1:2" x14ac:dyDescent="0.15">
      <c r="A11010" s="1"/>
      <c r="B11010" s="1"/>
    </row>
    <row r="11011" spans="1:2" x14ac:dyDescent="0.15">
      <c r="A11011" s="1"/>
      <c r="B11011" s="1"/>
    </row>
    <row r="11012" spans="1:2" x14ac:dyDescent="0.15">
      <c r="A11012" s="1"/>
      <c r="B11012" s="1"/>
    </row>
    <row r="11013" spans="1:2" x14ac:dyDescent="0.15">
      <c r="A11013" s="1"/>
      <c r="B11013" s="1"/>
    </row>
    <row r="11014" spans="1:2" x14ac:dyDescent="0.15">
      <c r="A11014" s="1"/>
      <c r="B11014" s="1"/>
    </row>
    <row r="11015" spans="1:2" x14ac:dyDescent="0.15">
      <c r="A11015" s="1"/>
      <c r="B11015" s="1"/>
    </row>
    <row r="11016" spans="1:2" x14ac:dyDescent="0.15">
      <c r="A11016" s="1"/>
      <c r="B11016" s="1"/>
    </row>
    <row r="11017" spans="1:2" x14ac:dyDescent="0.15">
      <c r="A11017" s="1"/>
      <c r="B11017" s="1"/>
    </row>
    <row r="11018" spans="1:2" x14ac:dyDescent="0.15">
      <c r="A11018" s="1"/>
      <c r="B11018" s="1"/>
    </row>
    <row r="11019" spans="1:2" x14ac:dyDescent="0.15">
      <c r="A11019" s="1"/>
      <c r="B11019" s="1"/>
    </row>
    <row r="11020" spans="1:2" x14ac:dyDescent="0.15">
      <c r="A11020" s="1"/>
      <c r="B11020" s="1"/>
    </row>
    <row r="11021" spans="1:2" x14ac:dyDescent="0.15">
      <c r="A11021" s="1"/>
      <c r="B11021" s="1"/>
    </row>
    <row r="11022" spans="1:2" x14ac:dyDescent="0.15">
      <c r="A11022" s="1"/>
      <c r="B11022" s="1"/>
    </row>
    <row r="11023" spans="1:2" x14ac:dyDescent="0.15">
      <c r="A11023" s="1"/>
      <c r="B11023" s="1"/>
    </row>
    <row r="11024" spans="1:2" x14ac:dyDescent="0.15">
      <c r="A11024" s="1"/>
      <c r="B11024" s="1"/>
    </row>
    <row r="11025" spans="1:2" x14ac:dyDescent="0.15">
      <c r="A11025" s="1"/>
      <c r="B11025" s="1"/>
    </row>
    <row r="11026" spans="1:2" x14ac:dyDescent="0.15">
      <c r="A11026" s="1"/>
      <c r="B11026" s="1"/>
    </row>
    <row r="11027" spans="1:2" x14ac:dyDescent="0.15">
      <c r="A11027" s="1"/>
      <c r="B11027" s="1"/>
    </row>
    <row r="11028" spans="1:2" x14ac:dyDescent="0.15">
      <c r="A11028" s="1"/>
      <c r="B11028" s="1"/>
    </row>
    <row r="11029" spans="1:2" x14ac:dyDescent="0.15">
      <c r="A11029" s="1"/>
      <c r="B11029" s="1"/>
    </row>
    <row r="11030" spans="1:2" x14ac:dyDescent="0.15">
      <c r="A11030" s="1"/>
      <c r="B11030" s="1"/>
    </row>
    <row r="11031" spans="1:2" x14ac:dyDescent="0.15">
      <c r="A11031" s="1"/>
      <c r="B11031" s="1"/>
    </row>
    <row r="11032" spans="1:2" x14ac:dyDescent="0.15">
      <c r="A11032" s="1"/>
      <c r="B11032" s="1"/>
    </row>
    <row r="11033" spans="1:2" x14ac:dyDescent="0.15">
      <c r="A11033" s="1"/>
      <c r="B11033" s="1"/>
    </row>
    <row r="11034" spans="1:2" x14ac:dyDescent="0.15">
      <c r="A11034" s="1"/>
      <c r="B11034" s="1"/>
    </row>
    <row r="11035" spans="1:2" x14ac:dyDescent="0.15">
      <c r="A11035" s="1"/>
      <c r="B11035" s="1"/>
    </row>
    <row r="11036" spans="1:2" x14ac:dyDescent="0.15">
      <c r="A11036" s="1"/>
      <c r="B11036" s="1"/>
    </row>
    <row r="11037" spans="1:2" x14ac:dyDescent="0.15">
      <c r="A11037" s="1"/>
      <c r="B11037" s="1"/>
    </row>
    <row r="11038" spans="1:2" x14ac:dyDescent="0.15">
      <c r="A11038" s="1"/>
      <c r="B11038" s="1"/>
    </row>
    <row r="11039" spans="1:2" x14ac:dyDescent="0.15">
      <c r="A11039" s="1"/>
      <c r="B11039" s="1"/>
    </row>
    <row r="11040" spans="1:2" x14ac:dyDescent="0.15">
      <c r="A11040" s="1"/>
      <c r="B11040" s="1"/>
    </row>
    <row r="11041" spans="1:2" x14ac:dyDescent="0.15">
      <c r="A11041" s="1"/>
      <c r="B11041" s="1"/>
    </row>
    <row r="11042" spans="1:2" x14ac:dyDescent="0.15">
      <c r="A11042" s="1"/>
      <c r="B11042" s="1"/>
    </row>
    <row r="11043" spans="1:2" x14ac:dyDescent="0.15">
      <c r="A11043" s="1"/>
      <c r="B11043" s="1"/>
    </row>
    <row r="11044" spans="1:2" x14ac:dyDescent="0.15">
      <c r="A11044" s="1"/>
      <c r="B11044" s="1"/>
    </row>
    <row r="11045" spans="1:2" x14ac:dyDescent="0.15">
      <c r="A11045" s="1"/>
      <c r="B11045" s="1"/>
    </row>
    <row r="11046" spans="1:2" x14ac:dyDescent="0.15">
      <c r="A11046" s="1"/>
      <c r="B11046" s="1"/>
    </row>
    <row r="11047" spans="1:2" x14ac:dyDescent="0.15">
      <c r="A11047" s="1"/>
      <c r="B11047" s="1"/>
    </row>
    <row r="11048" spans="1:2" x14ac:dyDescent="0.15">
      <c r="A11048" s="1"/>
      <c r="B11048" s="1"/>
    </row>
    <row r="11049" spans="1:2" x14ac:dyDescent="0.15">
      <c r="A11049" s="1"/>
      <c r="B11049" s="1"/>
    </row>
    <row r="11050" spans="1:2" x14ac:dyDescent="0.15">
      <c r="A11050" s="1"/>
      <c r="B11050" s="1"/>
    </row>
    <row r="11051" spans="1:2" x14ac:dyDescent="0.15">
      <c r="A11051" s="1"/>
      <c r="B11051" s="1"/>
    </row>
    <row r="11052" spans="1:2" x14ac:dyDescent="0.15">
      <c r="A11052" s="1"/>
      <c r="B11052" s="1"/>
    </row>
    <row r="11053" spans="1:2" x14ac:dyDescent="0.15">
      <c r="A11053" s="1"/>
      <c r="B11053" s="1"/>
    </row>
    <row r="11054" spans="1:2" x14ac:dyDescent="0.15">
      <c r="A11054" s="1"/>
      <c r="B11054" s="1"/>
    </row>
    <row r="11055" spans="1:2" x14ac:dyDescent="0.15">
      <c r="A11055" s="1"/>
      <c r="B11055" s="1"/>
    </row>
    <row r="11056" spans="1:2" x14ac:dyDescent="0.15">
      <c r="A11056" s="1"/>
      <c r="B11056" s="1"/>
    </row>
    <row r="11057" spans="1:2" x14ac:dyDescent="0.15">
      <c r="A11057" s="1"/>
      <c r="B11057" s="1"/>
    </row>
    <row r="11058" spans="1:2" x14ac:dyDescent="0.15">
      <c r="A11058" s="1"/>
      <c r="B11058" s="1"/>
    </row>
    <row r="11059" spans="1:2" x14ac:dyDescent="0.15">
      <c r="A11059" s="1"/>
      <c r="B11059" s="1"/>
    </row>
    <row r="11060" spans="1:2" x14ac:dyDescent="0.15">
      <c r="A11060" s="1"/>
      <c r="B11060" s="1"/>
    </row>
    <row r="11061" spans="1:2" x14ac:dyDescent="0.15">
      <c r="A11061" s="1"/>
      <c r="B11061" s="1"/>
    </row>
    <row r="11062" spans="1:2" x14ac:dyDescent="0.15">
      <c r="A11062" s="1"/>
      <c r="B11062" s="1"/>
    </row>
    <row r="11063" spans="1:2" x14ac:dyDescent="0.15">
      <c r="A11063" s="1"/>
      <c r="B11063" s="1"/>
    </row>
    <row r="11064" spans="1:2" x14ac:dyDescent="0.15">
      <c r="A11064" s="1"/>
      <c r="B11064" s="1"/>
    </row>
    <row r="11065" spans="1:2" x14ac:dyDescent="0.15">
      <c r="A11065" s="1"/>
      <c r="B11065" s="1"/>
    </row>
    <row r="11066" spans="1:2" x14ac:dyDescent="0.15">
      <c r="A11066" s="1"/>
      <c r="B11066" s="1"/>
    </row>
    <row r="11067" spans="1:2" x14ac:dyDescent="0.15">
      <c r="A11067" s="1"/>
      <c r="B11067" s="1"/>
    </row>
    <row r="11068" spans="1:2" x14ac:dyDescent="0.15">
      <c r="A11068" s="1"/>
      <c r="B11068" s="1"/>
    </row>
    <row r="11069" spans="1:2" x14ac:dyDescent="0.15">
      <c r="A11069" s="1"/>
      <c r="B11069" s="1"/>
    </row>
    <row r="11070" spans="1:2" x14ac:dyDescent="0.15">
      <c r="A11070" s="1"/>
      <c r="B11070" s="1"/>
    </row>
    <row r="11071" spans="1:2" x14ac:dyDescent="0.15">
      <c r="A11071" s="1"/>
      <c r="B11071" s="1"/>
    </row>
    <row r="11072" spans="1:2" x14ac:dyDescent="0.15">
      <c r="A11072" s="1"/>
      <c r="B11072" s="1"/>
    </row>
    <row r="11073" spans="1:2" x14ac:dyDescent="0.15">
      <c r="A11073" s="1"/>
      <c r="B11073" s="1"/>
    </row>
    <row r="11074" spans="1:2" x14ac:dyDescent="0.15">
      <c r="A11074" s="1"/>
      <c r="B11074" s="1"/>
    </row>
    <row r="11075" spans="1:2" x14ac:dyDescent="0.15">
      <c r="A11075" s="1"/>
      <c r="B11075" s="1"/>
    </row>
    <row r="11076" spans="1:2" x14ac:dyDescent="0.15">
      <c r="A11076" s="1"/>
      <c r="B11076" s="1"/>
    </row>
    <row r="11077" spans="1:2" x14ac:dyDescent="0.15">
      <c r="A11077" s="1"/>
      <c r="B11077" s="1"/>
    </row>
    <row r="11078" spans="1:2" x14ac:dyDescent="0.15">
      <c r="A11078" s="1"/>
      <c r="B11078" s="1"/>
    </row>
    <row r="11079" spans="1:2" x14ac:dyDescent="0.15">
      <c r="A11079" s="1"/>
      <c r="B11079" s="1"/>
    </row>
    <row r="11080" spans="1:2" x14ac:dyDescent="0.15">
      <c r="A11080" s="1"/>
      <c r="B11080" s="1"/>
    </row>
    <row r="11081" spans="1:2" x14ac:dyDescent="0.15">
      <c r="A11081" s="1"/>
      <c r="B11081" s="1"/>
    </row>
    <row r="11082" spans="1:2" x14ac:dyDescent="0.15">
      <c r="A11082" s="1"/>
      <c r="B11082" s="1"/>
    </row>
    <row r="11083" spans="1:2" x14ac:dyDescent="0.15">
      <c r="A11083" s="1"/>
      <c r="B11083" s="1"/>
    </row>
    <row r="11084" spans="1:2" x14ac:dyDescent="0.15">
      <c r="A11084" s="1"/>
      <c r="B11084" s="1"/>
    </row>
    <row r="11085" spans="1:2" x14ac:dyDescent="0.15">
      <c r="A11085" s="1"/>
      <c r="B11085" s="1"/>
    </row>
    <row r="11086" spans="1:2" x14ac:dyDescent="0.15">
      <c r="A11086" s="1"/>
      <c r="B11086" s="1"/>
    </row>
    <row r="11087" spans="1:2" x14ac:dyDescent="0.15">
      <c r="A11087" s="1"/>
      <c r="B11087" s="1"/>
    </row>
    <row r="11088" spans="1:2" x14ac:dyDescent="0.15">
      <c r="A11088" s="1"/>
      <c r="B11088" s="1"/>
    </row>
    <row r="11089" spans="1:2" x14ac:dyDescent="0.15">
      <c r="A11089" s="1"/>
      <c r="B11089" s="1"/>
    </row>
    <row r="11090" spans="1:2" x14ac:dyDescent="0.15">
      <c r="A11090" s="1"/>
      <c r="B11090" s="1"/>
    </row>
    <row r="11091" spans="1:2" x14ac:dyDescent="0.15">
      <c r="A11091" s="1"/>
      <c r="B11091" s="1"/>
    </row>
    <row r="11092" spans="1:2" x14ac:dyDescent="0.15">
      <c r="A11092" s="1"/>
      <c r="B11092" s="1"/>
    </row>
    <row r="11093" spans="1:2" x14ac:dyDescent="0.15">
      <c r="A11093" s="1"/>
      <c r="B11093" s="1"/>
    </row>
    <row r="11094" spans="1:2" x14ac:dyDescent="0.15">
      <c r="A11094" s="1"/>
      <c r="B11094" s="1"/>
    </row>
    <row r="11095" spans="1:2" x14ac:dyDescent="0.15">
      <c r="A11095" s="1"/>
      <c r="B11095" s="1"/>
    </row>
    <row r="11096" spans="1:2" x14ac:dyDescent="0.15">
      <c r="A11096" s="1"/>
      <c r="B11096" s="1"/>
    </row>
    <row r="11097" spans="1:2" x14ac:dyDescent="0.15">
      <c r="A11097" s="1"/>
      <c r="B11097" s="1"/>
    </row>
    <row r="11098" spans="1:2" x14ac:dyDescent="0.15">
      <c r="A11098" s="1"/>
      <c r="B11098" s="1"/>
    </row>
    <row r="11099" spans="1:2" x14ac:dyDescent="0.15">
      <c r="A11099" s="1"/>
      <c r="B11099" s="1"/>
    </row>
    <row r="11100" spans="1:2" x14ac:dyDescent="0.15">
      <c r="A11100" s="1"/>
      <c r="B11100" s="1"/>
    </row>
    <row r="11101" spans="1:2" x14ac:dyDescent="0.15">
      <c r="A11101" s="1"/>
      <c r="B11101" s="1"/>
    </row>
    <row r="11102" spans="1:2" x14ac:dyDescent="0.15">
      <c r="A11102" s="1"/>
      <c r="B11102" s="1"/>
    </row>
    <row r="11103" spans="1:2" x14ac:dyDescent="0.15">
      <c r="A11103" s="1"/>
      <c r="B11103" s="1"/>
    </row>
    <row r="11104" spans="1:2" x14ac:dyDescent="0.15">
      <c r="A11104" s="1"/>
      <c r="B11104" s="1"/>
    </row>
    <row r="11105" spans="1:2" x14ac:dyDescent="0.15">
      <c r="A11105" s="1"/>
      <c r="B11105" s="1"/>
    </row>
    <row r="11106" spans="1:2" x14ac:dyDescent="0.15">
      <c r="A11106" s="1"/>
      <c r="B11106" s="1"/>
    </row>
    <row r="11107" spans="1:2" x14ac:dyDescent="0.15">
      <c r="A11107" s="1"/>
      <c r="B11107" s="1"/>
    </row>
    <row r="11108" spans="1:2" x14ac:dyDescent="0.15">
      <c r="A11108" s="1"/>
      <c r="B11108" s="1"/>
    </row>
    <row r="11109" spans="1:2" x14ac:dyDescent="0.15">
      <c r="A11109" s="1"/>
      <c r="B11109" s="1"/>
    </row>
    <row r="11110" spans="1:2" x14ac:dyDescent="0.15">
      <c r="A11110" s="1"/>
      <c r="B11110" s="1"/>
    </row>
    <row r="11111" spans="1:2" x14ac:dyDescent="0.15">
      <c r="A11111" s="1"/>
      <c r="B11111" s="1"/>
    </row>
    <row r="11112" spans="1:2" x14ac:dyDescent="0.15">
      <c r="A11112" s="1"/>
      <c r="B11112" s="1"/>
    </row>
    <row r="11113" spans="1:2" x14ac:dyDescent="0.15">
      <c r="A11113" s="1"/>
      <c r="B11113" s="1"/>
    </row>
    <row r="11114" spans="1:2" x14ac:dyDescent="0.15">
      <c r="A11114" s="1"/>
      <c r="B11114" s="1"/>
    </row>
    <row r="11115" spans="1:2" x14ac:dyDescent="0.15">
      <c r="A11115" s="1"/>
      <c r="B11115" s="1"/>
    </row>
    <row r="11116" spans="1:2" x14ac:dyDescent="0.15">
      <c r="A11116" s="1"/>
      <c r="B11116" s="1"/>
    </row>
    <row r="11117" spans="1:2" x14ac:dyDescent="0.15">
      <c r="A11117" s="1"/>
      <c r="B11117" s="1"/>
    </row>
    <row r="11118" spans="1:2" x14ac:dyDescent="0.15">
      <c r="A11118" s="1"/>
      <c r="B11118" s="1"/>
    </row>
    <row r="11119" spans="1:2" x14ac:dyDescent="0.15">
      <c r="A11119" s="1"/>
      <c r="B11119" s="1"/>
    </row>
    <row r="11120" spans="1:2" x14ac:dyDescent="0.15">
      <c r="A11120" s="1"/>
      <c r="B11120" s="1"/>
    </row>
    <row r="11121" spans="1:2" x14ac:dyDescent="0.15">
      <c r="A11121" s="1"/>
      <c r="B11121" s="1"/>
    </row>
    <row r="11122" spans="1:2" x14ac:dyDescent="0.15">
      <c r="A11122" s="1"/>
      <c r="B11122" s="1"/>
    </row>
    <row r="11123" spans="1:2" x14ac:dyDescent="0.15">
      <c r="A11123" s="1"/>
      <c r="B11123" s="1"/>
    </row>
    <row r="11124" spans="1:2" x14ac:dyDescent="0.15">
      <c r="A11124" s="1"/>
      <c r="B11124" s="1"/>
    </row>
    <row r="11125" spans="1:2" x14ac:dyDescent="0.15">
      <c r="A11125" s="1"/>
      <c r="B11125" s="1"/>
    </row>
    <row r="11126" spans="1:2" x14ac:dyDescent="0.15">
      <c r="A11126" s="1"/>
      <c r="B11126" s="1"/>
    </row>
    <row r="11127" spans="1:2" x14ac:dyDescent="0.15">
      <c r="A11127" s="1"/>
      <c r="B11127" s="1"/>
    </row>
    <row r="11128" spans="1:2" x14ac:dyDescent="0.15">
      <c r="A11128" s="1"/>
      <c r="B11128" s="1"/>
    </row>
    <row r="11129" spans="1:2" x14ac:dyDescent="0.15">
      <c r="A11129" s="1"/>
      <c r="B11129" s="1"/>
    </row>
    <row r="11130" spans="1:2" x14ac:dyDescent="0.15">
      <c r="A11130" s="1"/>
      <c r="B11130" s="1"/>
    </row>
    <row r="11131" spans="1:2" x14ac:dyDescent="0.15">
      <c r="A11131" s="1"/>
      <c r="B11131" s="1"/>
    </row>
    <row r="11132" spans="1:2" x14ac:dyDescent="0.15">
      <c r="A11132" s="1"/>
      <c r="B11132" s="1"/>
    </row>
    <row r="11133" spans="1:2" x14ac:dyDescent="0.15">
      <c r="A11133" s="1"/>
      <c r="B11133" s="1"/>
    </row>
    <row r="11134" spans="1:2" x14ac:dyDescent="0.15">
      <c r="A11134" s="1"/>
      <c r="B11134" s="1"/>
    </row>
    <row r="11135" spans="1:2" x14ac:dyDescent="0.15">
      <c r="A11135" s="1"/>
      <c r="B11135" s="1"/>
    </row>
    <row r="11136" spans="1:2" x14ac:dyDescent="0.15">
      <c r="A11136" s="1"/>
      <c r="B11136" s="1"/>
    </row>
    <row r="11137" spans="1:2" x14ac:dyDescent="0.15">
      <c r="A11137" s="1"/>
      <c r="B11137" s="1"/>
    </row>
    <row r="11138" spans="1:2" x14ac:dyDescent="0.15">
      <c r="A11138" s="1"/>
      <c r="B11138" s="1"/>
    </row>
    <row r="11139" spans="1:2" x14ac:dyDescent="0.15">
      <c r="A11139" s="1"/>
      <c r="B11139" s="1"/>
    </row>
    <row r="11140" spans="1:2" x14ac:dyDescent="0.15">
      <c r="A11140" s="1"/>
      <c r="B11140" s="1"/>
    </row>
    <row r="11141" spans="1:2" x14ac:dyDescent="0.15">
      <c r="A11141" s="1"/>
      <c r="B11141" s="1"/>
    </row>
    <row r="11142" spans="1:2" x14ac:dyDescent="0.15">
      <c r="A11142" s="1"/>
      <c r="B11142" s="1"/>
    </row>
    <row r="11143" spans="1:2" x14ac:dyDescent="0.15">
      <c r="A11143" s="1"/>
      <c r="B11143" s="1"/>
    </row>
    <row r="11144" spans="1:2" x14ac:dyDescent="0.15">
      <c r="A11144" s="1"/>
      <c r="B11144" s="1"/>
    </row>
    <row r="11145" spans="1:2" x14ac:dyDescent="0.15">
      <c r="A11145" s="1"/>
      <c r="B11145" s="1"/>
    </row>
    <row r="11146" spans="1:2" x14ac:dyDescent="0.15">
      <c r="A11146" s="1"/>
      <c r="B11146" s="1"/>
    </row>
    <row r="11147" spans="1:2" x14ac:dyDescent="0.15">
      <c r="A11147" s="1"/>
      <c r="B11147" s="1"/>
    </row>
    <row r="11148" spans="1:2" x14ac:dyDescent="0.15">
      <c r="A11148" s="1"/>
      <c r="B11148" s="1"/>
    </row>
    <row r="11149" spans="1:2" x14ac:dyDescent="0.15">
      <c r="A11149" s="1"/>
      <c r="B11149" s="1"/>
    </row>
    <row r="11150" spans="1:2" x14ac:dyDescent="0.15">
      <c r="A11150" s="1"/>
      <c r="B11150" s="1"/>
    </row>
    <row r="11151" spans="1:2" x14ac:dyDescent="0.15">
      <c r="A11151" s="1"/>
      <c r="B11151" s="1"/>
    </row>
    <row r="11152" spans="1:2" x14ac:dyDescent="0.15">
      <c r="A11152" s="1"/>
      <c r="B11152" s="1"/>
    </row>
    <row r="11153" spans="1:2" x14ac:dyDescent="0.15">
      <c r="A11153" s="1"/>
      <c r="B11153" s="1"/>
    </row>
    <row r="11154" spans="1:2" x14ac:dyDescent="0.15">
      <c r="A11154" s="1"/>
      <c r="B11154" s="1"/>
    </row>
    <row r="11155" spans="1:2" x14ac:dyDescent="0.15">
      <c r="A11155" s="1"/>
      <c r="B11155" s="1"/>
    </row>
    <row r="11156" spans="1:2" x14ac:dyDescent="0.15">
      <c r="A11156" s="1"/>
      <c r="B11156" s="1"/>
    </row>
    <row r="11157" spans="1:2" x14ac:dyDescent="0.15">
      <c r="A11157" s="1"/>
      <c r="B11157" s="1"/>
    </row>
    <row r="11158" spans="1:2" x14ac:dyDescent="0.15">
      <c r="A11158" s="1"/>
      <c r="B11158" s="1"/>
    </row>
    <row r="11159" spans="1:2" x14ac:dyDescent="0.15">
      <c r="A11159" s="1"/>
      <c r="B11159" s="1"/>
    </row>
    <row r="11160" spans="1:2" x14ac:dyDescent="0.15">
      <c r="A11160" s="1"/>
      <c r="B11160" s="1"/>
    </row>
    <row r="11161" spans="1:2" x14ac:dyDescent="0.15">
      <c r="A11161" s="1"/>
      <c r="B11161" s="1"/>
    </row>
    <row r="11162" spans="1:2" x14ac:dyDescent="0.15">
      <c r="A11162" s="1"/>
      <c r="B11162" s="1"/>
    </row>
    <row r="11163" spans="1:2" x14ac:dyDescent="0.15">
      <c r="A11163" s="1"/>
      <c r="B11163" s="1"/>
    </row>
    <row r="11164" spans="1:2" x14ac:dyDescent="0.15">
      <c r="A11164" s="1"/>
      <c r="B11164" s="1"/>
    </row>
    <row r="11165" spans="1:2" x14ac:dyDescent="0.15">
      <c r="A11165" s="1"/>
      <c r="B11165" s="1"/>
    </row>
    <row r="11166" spans="1:2" x14ac:dyDescent="0.15">
      <c r="A11166" s="1"/>
      <c r="B11166" s="1"/>
    </row>
    <row r="11167" spans="1:2" x14ac:dyDescent="0.15">
      <c r="A11167" s="1"/>
      <c r="B11167" s="1"/>
    </row>
    <row r="11168" spans="1:2" x14ac:dyDescent="0.15">
      <c r="A11168" s="1"/>
      <c r="B11168" s="1"/>
    </row>
    <row r="11169" spans="1:2" x14ac:dyDescent="0.15">
      <c r="A11169" s="1"/>
      <c r="B11169" s="1"/>
    </row>
    <row r="11170" spans="1:2" x14ac:dyDescent="0.15">
      <c r="A11170" s="1"/>
      <c r="B11170" s="1"/>
    </row>
    <row r="11171" spans="1:2" x14ac:dyDescent="0.15">
      <c r="A11171" s="1"/>
      <c r="B11171" s="1"/>
    </row>
    <row r="11172" spans="1:2" x14ac:dyDescent="0.15">
      <c r="A11172" s="1"/>
      <c r="B11172" s="1"/>
    </row>
    <row r="11173" spans="1:2" x14ac:dyDescent="0.15">
      <c r="A11173" s="1"/>
      <c r="B11173" s="1"/>
    </row>
    <row r="11174" spans="1:2" x14ac:dyDescent="0.15">
      <c r="A11174" s="1"/>
      <c r="B11174" s="1"/>
    </row>
    <row r="11175" spans="1:2" x14ac:dyDescent="0.15">
      <c r="A11175" s="1"/>
      <c r="B11175" s="1"/>
    </row>
    <row r="11176" spans="1:2" x14ac:dyDescent="0.15">
      <c r="A11176" s="1"/>
      <c r="B11176" s="1"/>
    </row>
    <row r="11177" spans="1:2" x14ac:dyDescent="0.15">
      <c r="A11177" s="1"/>
      <c r="B11177" s="1"/>
    </row>
    <row r="11178" spans="1:2" x14ac:dyDescent="0.15">
      <c r="A11178" s="1"/>
      <c r="B11178" s="1"/>
    </row>
    <row r="11179" spans="1:2" x14ac:dyDescent="0.15">
      <c r="A11179" s="1"/>
      <c r="B11179" s="1"/>
    </row>
    <row r="11180" spans="1:2" x14ac:dyDescent="0.15">
      <c r="A11180" s="1"/>
      <c r="B11180" s="1"/>
    </row>
    <row r="11181" spans="1:2" x14ac:dyDescent="0.15">
      <c r="A11181" s="1"/>
      <c r="B11181" s="1"/>
    </row>
    <row r="11182" spans="1:2" x14ac:dyDescent="0.15">
      <c r="A11182" s="1"/>
      <c r="B11182" s="1"/>
    </row>
    <row r="11183" spans="1:2" x14ac:dyDescent="0.15">
      <c r="A11183" s="1"/>
      <c r="B11183" s="1"/>
    </row>
    <row r="11184" spans="1:2" x14ac:dyDescent="0.15">
      <c r="A11184" s="1"/>
      <c r="B11184" s="1"/>
    </row>
    <row r="11185" spans="1:2" x14ac:dyDescent="0.15">
      <c r="A11185" s="1"/>
      <c r="B11185" s="1"/>
    </row>
    <row r="11186" spans="1:2" x14ac:dyDescent="0.15">
      <c r="A11186" s="1"/>
      <c r="B11186" s="1"/>
    </row>
    <row r="11187" spans="1:2" x14ac:dyDescent="0.15">
      <c r="A11187" s="1"/>
      <c r="B11187" s="1"/>
    </row>
    <row r="11188" spans="1:2" x14ac:dyDescent="0.15">
      <c r="A11188" s="1"/>
      <c r="B11188" s="1"/>
    </row>
    <row r="11189" spans="1:2" x14ac:dyDescent="0.15">
      <c r="A11189" s="1"/>
      <c r="B11189" s="1"/>
    </row>
    <row r="11190" spans="1:2" x14ac:dyDescent="0.15">
      <c r="A11190" s="1"/>
      <c r="B11190" s="1"/>
    </row>
    <row r="11191" spans="1:2" x14ac:dyDescent="0.15">
      <c r="A11191" s="1"/>
      <c r="B11191" s="1"/>
    </row>
    <row r="11192" spans="1:2" x14ac:dyDescent="0.15">
      <c r="A11192" s="1"/>
      <c r="B11192" s="1"/>
    </row>
    <row r="11193" spans="1:2" x14ac:dyDescent="0.15">
      <c r="A11193" s="1"/>
      <c r="B11193" s="1"/>
    </row>
    <row r="11194" spans="1:2" x14ac:dyDescent="0.15">
      <c r="A11194" s="1"/>
      <c r="B11194" s="1"/>
    </row>
    <row r="11195" spans="1:2" x14ac:dyDescent="0.15">
      <c r="A11195" s="1"/>
      <c r="B11195" s="1"/>
    </row>
    <row r="11196" spans="1:2" x14ac:dyDescent="0.15">
      <c r="A11196" s="1"/>
      <c r="B11196" s="1"/>
    </row>
    <row r="11197" spans="1:2" x14ac:dyDescent="0.15">
      <c r="A11197" s="1"/>
      <c r="B11197" s="1"/>
    </row>
    <row r="11198" spans="1:2" x14ac:dyDescent="0.15">
      <c r="A11198" s="1"/>
      <c r="B11198" s="1"/>
    </row>
    <row r="11199" spans="1:2" x14ac:dyDescent="0.15">
      <c r="A11199" s="1"/>
      <c r="B11199" s="1"/>
    </row>
    <row r="11200" spans="1:2" x14ac:dyDescent="0.15">
      <c r="A11200" s="1"/>
      <c r="B11200" s="1"/>
    </row>
    <row r="11201" spans="1:2" x14ac:dyDescent="0.15">
      <c r="A11201" s="1"/>
      <c r="B11201" s="1"/>
    </row>
    <row r="11202" spans="1:2" x14ac:dyDescent="0.15">
      <c r="A11202" s="1"/>
      <c r="B11202" s="1"/>
    </row>
    <row r="11203" spans="1:2" x14ac:dyDescent="0.15">
      <c r="A11203" s="1"/>
      <c r="B11203" s="1"/>
    </row>
    <row r="11204" spans="1:2" x14ac:dyDescent="0.15">
      <c r="A11204" s="1"/>
      <c r="B11204" s="1"/>
    </row>
    <row r="11205" spans="1:2" x14ac:dyDescent="0.15">
      <c r="A11205" s="1"/>
      <c r="B11205" s="1"/>
    </row>
    <row r="11206" spans="1:2" x14ac:dyDescent="0.15">
      <c r="A11206" s="1"/>
      <c r="B11206" s="1"/>
    </row>
    <row r="11207" spans="1:2" x14ac:dyDescent="0.15">
      <c r="A11207" s="1"/>
      <c r="B11207" s="1"/>
    </row>
    <row r="11208" spans="1:2" x14ac:dyDescent="0.15">
      <c r="A11208" s="1"/>
      <c r="B11208" s="1"/>
    </row>
    <row r="11209" spans="1:2" x14ac:dyDescent="0.15">
      <c r="A11209" s="1"/>
      <c r="B11209" s="1"/>
    </row>
    <row r="11210" spans="1:2" x14ac:dyDescent="0.15">
      <c r="A11210" s="1"/>
      <c r="B11210" s="1"/>
    </row>
    <row r="11211" spans="1:2" x14ac:dyDescent="0.15">
      <c r="A11211" s="1"/>
      <c r="B11211" s="1"/>
    </row>
    <row r="11212" spans="1:2" x14ac:dyDescent="0.15">
      <c r="A11212" s="1"/>
      <c r="B11212" s="1"/>
    </row>
    <row r="11213" spans="1:2" x14ac:dyDescent="0.15">
      <c r="A11213" s="1"/>
      <c r="B11213" s="1"/>
    </row>
    <row r="11214" spans="1:2" x14ac:dyDescent="0.15">
      <c r="A11214" s="1"/>
      <c r="B11214" s="1"/>
    </row>
    <row r="11215" spans="1:2" x14ac:dyDescent="0.15">
      <c r="A11215" s="1"/>
      <c r="B11215" s="1"/>
    </row>
    <row r="11216" spans="1:2" x14ac:dyDescent="0.15">
      <c r="A11216" s="1"/>
      <c r="B11216" s="1"/>
    </row>
    <row r="11217" spans="1:2" x14ac:dyDescent="0.15">
      <c r="A11217" s="1"/>
      <c r="B11217" s="1"/>
    </row>
    <row r="11218" spans="1:2" x14ac:dyDescent="0.15">
      <c r="A11218" s="1"/>
      <c r="B11218" s="1"/>
    </row>
    <row r="11219" spans="1:2" x14ac:dyDescent="0.15">
      <c r="A11219" s="1"/>
      <c r="B11219" s="1"/>
    </row>
    <row r="11220" spans="1:2" x14ac:dyDescent="0.15">
      <c r="A11220" s="1"/>
      <c r="B11220" s="1"/>
    </row>
    <row r="11221" spans="1:2" x14ac:dyDescent="0.15">
      <c r="A11221" s="1"/>
      <c r="B11221" s="1"/>
    </row>
    <row r="11222" spans="1:2" x14ac:dyDescent="0.15">
      <c r="A11222" s="1"/>
      <c r="B11222" s="1"/>
    </row>
    <row r="11223" spans="1:2" x14ac:dyDescent="0.15">
      <c r="A11223" s="1"/>
      <c r="B11223" s="1"/>
    </row>
    <row r="11224" spans="1:2" x14ac:dyDescent="0.15">
      <c r="A11224" s="1"/>
      <c r="B11224" s="1"/>
    </row>
    <row r="11225" spans="1:2" x14ac:dyDescent="0.15">
      <c r="A11225" s="1"/>
      <c r="B11225" s="1"/>
    </row>
    <row r="11226" spans="1:2" x14ac:dyDescent="0.15">
      <c r="A11226" s="1"/>
      <c r="B11226" s="1"/>
    </row>
    <row r="11227" spans="1:2" x14ac:dyDescent="0.15">
      <c r="A11227" s="1"/>
      <c r="B11227" s="1"/>
    </row>
    <row r="11228" spans="1:2" x14ac:dyDescent="0.15">
      <c r="A11228" s="1"/>
      <c r="B11228" s="1"/>
    </row>
    <row r="11229" spans="1:2" x14ac:dyDescent="0.15">
      <c r="A11229" s="1"/>
      <c r="B11229" s="1"/>
    </row>
    <row r="11230" spans="1:2" x14ac:dyDescent="0.15">
      <c r="A11230" s="1"/>
      <c r="B11230" s="1"/>
    </row>
    <row r="11231" spans="1:2" x14ac:dyDescent="0.15">
      <c r="A11231" s="1"/>
      <c r="B11231" s="1"/>
    </row>
    <row r="11232" spans="1:2" x14ac:dyDescent="0.15">
      <c r="A11232" s="1"/>
      <c r="B11232" s="1"/>
    </row>
    <row r="11233" spans="1:2" x14ac:dyDescent="0.15">
      <c r="A11233" s="1"/>
      <c r="B11233" s="1"/>
    </row>
    <row r="11234" spans="1:2" x14ac:dyDescent="0.15">
      <c r="A11234" s="1"/>
      <c r="B11234" s="1"/>
    </row>
    <row r="11235" spans="1:2" x14ac:dyDescent="0.15">
      <c r="A11235" s="1"/>
      <c r="B11235" s="1"/>
    </row>
    <row r="11236" spans="1:2" x14ac:dyDescent="0.15">
      <c r="A11236" s="1"/>
      <c r="B11236" s="1"/>
    </row>
    <row r="11237" spans="1:2" x14ac:dyDescent="0.15">
      <c r="A11237" s="1"/>
      <c r="B11237" s="1"/>
    </row>
    <row r="11238" spans="1:2" x14ac:dyDescent="0.15">
      <c r="A11238" s="1"/>
      <c r="B11238" s="1"/>
    </row>
    <row r="11239" spans="1:2" x14ac:dyDescent="0.15">
      <c r="A11239" s="1"/>
      <c r="B11239" s="1"/>
    </row>
    <row r="11240" spans="1:2" x14ac:dyDescent="0.15">
      <c r="A11240" s="1"/>
      <c r="B11240" s="1"/>
    </row>
    <row r="11241" spans="1:2" x14ac:dyDescent="0.15">
      <c r="A11241" s="1"/>
      <c r="B11241" s="1"/>
    </row>
    <row r="11242" spans="1:2" x14ac:dyDescent="0.15">
      <c r="A11242" s="1"/>
      <c r="B11242" s="1"/>
    </row>
    <row r="11243" spans="1:2" x14ac:dyDescent="0.15">
      <c r="A11243" s="1"/>
      <c r="B11243" s="1"/>
    </row>
    <row r="11244" spans="1:2" x14ac:dyDescent="0.15">
      <c r="A11244" s="1"/>
      <c r="B11244" s="1"/>
    </row>
    <row r="11245" spans="1:2" x14ac:dyDescent="0.15">
      <c r="A11245" s="1"/>
      <c r="B11245" s="1"/>
    </row>
    <row r="11246" spans="1:2" x14ac:dyDescent="0.15">
      <c r="A11246" s="1"/>
      <c r="B11246" s="1"/>
    </row>
    <row r="11247" spans="1:2" x14ac:dyDescent="0.15">
      <c r="A11247" s="1"/>
      <c r="B11247" s="1"/>
    </row>
    <row r="11248" spans="1:2" x14ac:dyDescent="0.15">
      <c r="A11248" s="1"/>
      <c r="B11248" s="1"/>
    </row>
    <row r="11249" spans="1:2" x14ac:dyDescent="0.15">
      <c r="A11249" s="1"/>
      <c r="B11249" s="1"/>
    </row>
    <row r="11250" spans="1:2" x14ac:dyDescent="0.15">
      <c r="A11250" s="1"/>
      <c r="B11250" s="1"/>
    </row>
    <row r="11251" spans="1:2" x14ac:dyDescent="0.15">
      <c r="A11251" s="1"/>
      <c r="B11251" s="1"/>
    </row>
    <row r="11252" spans="1:2" x14ac:dyDescent="0.15">
      <c r="A11252" s="1"/>
      <c r="B11252" s="1"/>
    </row>
    <row r="11253" spans="1:2" x14ac:dyDescent="0.15">
      <c r="A11253" s="1"/>
      <c r="B11253" s="1"/>
    </row>
    <row r="11254" spans="1:2" x14ac:dyDescent="0.15">
      <c r="A11254" s="1"/>
      <c r="B11254" s="1"/>
    </row>
    <row r="11255" spans="1:2" x14ac:dyDescent="0.15">
      <c r="A11255" s="1"/>
      <c r="B11255" s="1"/>
    </row>
    <row r="11256" spans="1:2" x14ac:dyDescent="0.15">
      <c r="A11256" s="1"/>
      <c r="B11256" s="1"/>
    </row>
    <row r="11257" spans="1:2" x14ac:dyDescent="0.15">
      <c r="A11257" s="1"/>
      <c r="B11257" s="1"/>
    </row>
    <row r="11258" spans="1:2" x14ac:dyDescent="0.15">
      <c r="A11258" s="1"/>
      <c r="B11258" s="1"/>
    </row>
    <row r="11259" spans="1:2" x14ac:dyDescent="0.15">
      <c r="A11259" s="1"/>
      <c r="B11259" s="1"/>
    </row>
    <row r="11260" spans="1:2" x14ac:dyDescent="0.15">
      <c r="A11260" s="1"/>
      <c r="B11260" s="1"/>
    </row>
    <row r="11261" spans="1:2" x14ac:dyDescent="0.15">
      <c r="A11261" s="1"/>
      <c r="B11261" s="1"/>
    </row>
    <row r="11262" spans="1:2" x14ac:dyDescent="0.15">
      <c r="A11262" s="1"/>
      <c r="B11262" s="1"/>
    </row>
    <row r="11263" spans="1:2" x14ac:dyDescent="0.15">
      <c r="A11263" s="1"/>
      <c r="B11263" s="1"/>
    </row>
    <row r="11264" spans="1:2" x14ac:dyDescent="0.15">
      <c r="A11264" s="1"/>
      <c r="B11264" s="1"/>
    </row>
    <row r="11265" spans="1:2" x14ac:dyDescent="0.15">
      <c r="A11265" s="1"/>
      <c r="B11265" s="1"/>
    </row>
    <row r="11266" spans="1:2" x14ac:dyDescent="0.15">
      <c r="A11266" s="1"/>
      <c r="B11266" s="1"/>
    </row>
    <row r="11267" spans="1:2" x14ac:dyDescent="0.15">
      <c r="A11267" s="1"/>
      <c r="B11267" s="1"/>
    </row>
    <row r="11268" spans="1:2" x14ac:dyDescent="0.15">
      <c r="A11268" s="1"/>
      <c r="B11268" s="1"/>
    </row>
    <row r="11269" spans="1:2" x14ac:dyDescent="0.15">
      <c r="A11269" s="1"/>
      <c r="B11269" s="1"/>
    </row>
    <row r="11270" spans="1:2" x14ac:dyDescent="0.15">
      <c r="A11270" s="1"/>
      <c r="B11270" s="1"/>
    </row>
    <row r="11271" spans="1:2" x14ac:dyDescent="0.15">
      <c r="A11271" s="1"/>
      <c r="B11271" s="1"/>
    </row>
    <row r="11272" spans="1:2" x14ac:dyDescent="0.15">
      <c r="A11272" s="1"/>
      <c r="B11272" s="1"/>
    </row>
    <row r="11273" spans="1:2" x14ac:dyDescent="0.15">
      <c r="A11273" s="1"/>
      <c r="B11273" s="1"/>
    </row>
    <row r="11274" spans="1:2" x14ac:dyDescent="0.15">
      <c r="A11274" s="1"/>
      <c r="B11274" s="1"/>
    </row>
    <row r="11275" spans="1:2" x14ac:dyDescent="0.15">
      <c r="A11275" s="1"/>
      <c r="B11275" s="1"/>
    </row>
    <row r="11276" spans="1:2" x14ac:dyDescent="0.15">
      <c r="A11276" s="1"/>
      <c r="B11276" s="1"/>
    </row>
    <row r="11277" spans="1:2" x14ac:dyDescent="0.15">
      <c r="A11277" s="1"/>
      <c r="B11277" s="1"/>
    </row>
    <row r="11278" spans="1:2" x14ac:dyDescent="0.15">
      <c r="A11278" s="1"/>
      <c r="B11278" s="1"/>
    </row>
    <row r="11279" spans="1:2" x14ac:dyDescent="0.15">
      <c r="A11279" s="1"/>
      <c r="B11279" s="1"/>
    </row>
    <row r="11280" spans="1:2" x14ac:dyDescent="0.15">
      <c r="A11280" s="1"/>
      <c r="B11280" s="1"/>
    </row>
    <row r="11281" spans="1:2" x14ac:dyDescent="0.15">
      <c r="A11281" s="1"/>
      <c r="B11281" s="1"/>
    </row>
    <row r="11282" spans="1:2" x14ac:dyDescent="0.15">
      <c r="A11282" s="1"/>
      <c r="B11282" s="1"/>
    </row>
    <row r="11283" spans="1:2" x14ac:dyDescent="0.15">
      <c r="A11283" s="1"/>
      <c r="B11283" s="1"/>
    </row>
    <row r="11284" spans="1:2" x14ac:dyDescent="0.15">
      <c r="A11284" s="1"/>
      <c r="B11284" s="1"/>
    </row>
    <row r="11285" spans="1:2" x14ac:dyDescent="0.15">
      <c r="A11285" s="1"/>
      <c r="B11285" s="1"/>
    </row>
    <row r="11286" spans="1:2" x14ac:dyDescent="0.15">
      <c r="A11286" s="1"/>
      <c r="B11286" s="1"/>
    </row>
    <row r="11287" spans="1:2" x14ac:dyDescent="0.15">
      <c r="A11287" s="1"/>
      <c r="B11287" s="1"/>
    </row>
    <row r="11288" spans="1:2" x14ac:dyDescent="0.15">
      <c r="A11288" s="1"/>
      <c r="B11288" s="1"/>
    </row>
    <row r="11289" spans="1:2" x14ac:dyDescent="0.15">
      <c r="A11289" s="1"/>
      <c r="B11289" s="1"/>
    </row>
    <row r="11290" spans="1:2" x14ac:dyDescent="0.15">
      <c r="A11290" s="1"/>
      <c r="B11290" s="1"/>
    </row>
    <row r="11291" spans="1:2" x14ac:dyDescent="0.15">
      <c r="A11291" s="1"/>
      <c r="B11291" s="1"/>
    </row>
    <row r="11292" spans="1:2" x14ac:dyDescent="0.15">
      <c r="A11292" s="1"/>
      <c r="B11292" s="1"/>
    </row>
    <row r="11293" spans="1:2" x14ac:dyDescent="0.15">
      <c r="A11293" s="1"/>
      <c r="B11293" s="1"/>
    </row>
    <row r="11294" spans="1:2" x14ac:dyDescent="0.15">
      <c r="A11294" s="1"/>
      <c r="B11294" s="1"/>
    </row>
    <row r="11295" spans="1:2" x14ac:dyDescent="0.15">
      <c r="A11295" s="1"/>
      <c r="B11295" s="1"/>
    </row>
    <row r="11296" spans="1:2" x14ac:dyDescent="0.15">
      <c r="A11296" s="1"/>
      <c r="B11296" s="1"/>
    </row>
    <row r="11297" spans="1:2" x14ac:dyDescent="0.15">
      <c r="A11297" s="1"/>
      <c r="B11297" s="1"/>
    </row>
    <row r="11298" spans="1:2" x14ac:dyDescent="0.15">
      <c r="A11298" s="1"/>
      <c r="B11298" s="1"/>
    </row>
    <row r="11299" spans="1:2" x14ac:dyDescent="0.15">
      <c r="A11299" s="1"/>
      <c r="B11299" s="1"/>
    </row>
    <row r="11300" spans="1:2" x14ac:dyDescent="0.15">
      <c r="A11300" s="1"/>
      <c r="B11300" s="1"/>
    </row>
    <row r="11301" spans="1:2" x14ac:dyDescent="0.15">
      <c r="A11301" s="1"/>
      <c r="B11301" s="1"/>
    </row>
    <row r="11302" spans="1:2" x14ac:dyDescent="0.15">
      <c r="A11302" s="1"/>
      <c r="B11302" s="1"/>
    </row>
    <row r="11303" spans="1:2" x14ac:dyDescent="0.15">
      <c r="A11303" s="1"/>
      <c r="B11303" s="1"/>
    </row>
    <row r="11304" spans="1:2" x14ac:dyDescent="0.15">
      <c r="A11304" s="1"/>
      <c r="B11304" s="1"/>
    </row>
    <row r="11305" spans="1:2" x14ac:dyDescent="0.15">
      <c r="A11305" s="1"/>
      <c r="B11305" s="1"/>
    </row>
    <row r="11306" spans="1:2" x14ac:dyDescent="0.15">
      <c r="A11306" s="1"/>
      <c r="B11306" s="1"/>
    </row>
    <row r="11307" spans="1:2" x14ac:dyDescent="0.15">
      <c r="A11307" s="1"/>
      <c r="B11307" s="1"/>
    </row>
    <row r="11308" spans="1:2" x14ac:dyDescent="0.15">
      <c r="A11308" s="1"/>
      <c r="B11308" s="1"/>
    </row>
    <row r="11309" spans="1:2" x14ac:dyDescent="0.15">
      <c r="A11309" s="1"/>
      <c r="B11309" s="1"/>
    </row>
    <row r="11310" spans="1:2" x14ac:dyDescent="0.15">
      <c r="A11310" s="1"/>
      <c r="B11310" s="1"/>
    </row>
    <row r="11311" spans="1:2" x14ac:dyDescent="0.15">
      <c r="A11311" s="1"/>
      <c r="B11311" s="1"/>
    </row>
    <row r="11312" spans="1:2" x14ac:dyDescent="0.15">
      <c r="A11312" s="1"/>
      <c r="B11312" s="1"/>
    </row>
    <row r="11313" spans="1:2" x14ac:dyDescent="0.15">
      <c r="A11313" s="1"/>
      <c r="B11313" s="1"/>
    </row>
    <row r="11314" spans="1:2" x14ac:dyDescent="0.15">
      <c r="A11314" s="1"/>
      <c r="B11314" s="1"/>
    </row>
    <row r="11315" spans="1:2" x14ac:dyDescent="0.15">
      <c r="A11315" s="1"/>
      <c r="B11315" s="1"/>
    </row>
    <row r="11316" spans="1:2" x14ac:dyDescent="0.15">
      <c r="A11316" s="1"/>
      <c r="B11316" s="1"/>
    </row>
    <row r="11317" spans="1:2" x14ac:dyDescent="0.15">
      <c r="A11317" s="1"/>
      <c r="B11317" s="1"/>
    </row>
    <row r="11318" spans="1:2" x14ac:dyDescent="0.15">
      <c r="A11318" s="1"/>
      <c r="B11318" s="1"/>
    </row>
    <row r="11319" spans="1:2" x14ac:dyDescent="0.15">
      <c r="A11319" s="1"/>
      <c r="B11319" s="1"/>
    </row>
    <row r="11320" spans="1:2" x14ac:dyDescent="0.15">
      <c r="A11320" s="1"/>
      <c r="B11320" s="1"/>
    </row>
    <row r="11321" spans="1:2" x14ac:dyDescent="0.15">
      <c r="A11321" s="1"/>
      <c r="B11321" s="1"/>
    </row>
    <row r="11322" spans="1:2" x14ac:dyDescent="0.15">
      <c r="A11322" s="1"/>
      <c r="B11322" s="1"/>
    </row>
    <row r="11323" spans="1:2" x14ac:dyDescent="0.15">
      <c r="A11323" s="1"/>
      <c r="B11323" s="1"/>
    </row>
    <row r="11324" spans="1:2" x14ac:dyDescent="0.15">
      <c r="A11324" s="1"/>
      <c r="B11324" s="1"/>
    </row>
    <row r="11325" spans="1:2" x14ac:dyDescent="0.15">
      <c r="A11325" s="1"/>
      <c r="B11325" s="1"/>
    </row>
    <row r="11326" spans="1:2" x14ac:dyDescent="0.15">
      <c r="A11326" s="1"/>
      <c r="B11326" s="1"/>
    </row>
    <row r="11327" spans="1:2" x14ac:dyDescent="0.15">
      <c r="A11327" s="1"/>
      <c r="B11327" s="1"/>
    </row>
    <row r="11328" spans="1:2" x14ac:dyDescent="0.15">
      <c r="A11328" s="1"/>
      <c r="B11328" s="1"/>
    </row>
    <row r="11329" spans="1:2" x14ac:dyDescent="0.15">
      <c r="A11329" s="1"/>
      <c r="B11329" s="1"/>
    </row>
    <row r="11330" spans="1:2" x14ac:dyDescent="0.15">
      <c r="A11330" s="1"/>
      <c r="B11330" s="1"/>
    </row>
    <row r="11331" spans="1:2" x14ac:dyDescent="0.15">
      <c r="A11331" s="1"/>
      <c r="B11331" s="1"/>
    </row>
    <row r="11332" spans="1:2" x14ac:dyDescent="0.15">
      <c r="A11332" s="1"/>
      <c r="B11332" s="1"/>
    </row>
    <row r="11333" spans="1:2" x14ac:dyDescent="0.15">
      <c r="A11333" s="1"/>
      <c r="B11333" s="1"/>
    </row>
    <row r="11334" spans="1:2" x14ac:dyDescent="0.15">
      <c r="A11334" s="1"/>
      <c r="B11334" s="1"/>
    </row>
    <row r="11335" spans="1:2" x14ac:dyDescent="0.15">
      <c r="A11335" s="1"/>
      <c r="B11335" s="1"/>
    </row>
    <row r="11336" spans="1:2" x14ac:dyDescent="0.15">
      <c r="A11336" s="1"/>
      <c r="B11336" s="1"/>
    </row>
    <row r="11337" spans="1:2" x14ac:dyDescent="0.15">
      <c r="A11337" s="1"/>
      <c r="B11337" s="1"/>
    </row>
    <row r="11338" spans="1:2" x14ac:dyDescent="0.15">
      <c r="A11338" s="1"/>
      <c r="B11338" s="1"/>
    </row>
    <row r="11339" spans="1:2" x14ac:dyDescent="0.15">
      <c r="A11339" s="1"/>
      <c r="B11339" s="1"/>
    </row>
    <row r="11340" spans="1:2" x14ac:dyDescent="0.15">
      <c r="A11340" s="1"/>
      <c r="B11340" s="1"/>
    </row>
    <row r="11341" spans="1:2" x14ac:dyDescent="0.15">
      <c r="A11341" s="1"/>
      <c r="B11341" s="1"/>
    </row>
    <row r="11342" spans="1:2" x14ac:dyDescent="0.15">
      <c r="A11342" s="1"/>
      <c r="B11342" s="1"/>
    </row>
    <row r="11343" spans="1:2" x14ac:dyDescent="0.15">
      <c r="A11343" s="1"/>
      <c r="B11343" s="1"/>
    </row>
    <row r="11344" spans="1:2" x14ac:dyDescent="0.15">
      <c r="A11344" s="1"/>
      <c r="B11344" s="1"/>
    </row>
    <row r="11345" spans="1:2" x14ac:dyDescent="0.15">
      <c r="A11345" s="1"/>
      <c r="B11345" s="1"/>
    </row>
    <row r="11346" spans="1:2" x14ac:dyDescent="0.15">
      <c r="A11346" s="1"/>
      <c r="B11346" s="1"/>
    </row>
    <row r="11347" spans="1:2" x14ac:dyDescent="0.15">
      <c r="A11347" s="1"/>
      <c r="B11347" s="1"/>
    </row>
    <row r="11348" spans="1:2" x14ac:dyDescent="0.15">
      <c r="A11348" s="1"/>
      <c r="B11348" s="1"/>
    </row>
    <row r="11349" spans="1:2" x14ac:dyDescent="0.15">
      <c r="A11349" s="1"/>
      <c r="B11349" s="1"/>
    </row>
    <row r="11350" spans="1:2" x14ac:dyDescent="0.15">
      <c r="A11350" s="1"/>
      <c r="B11350" s="1"/>
    </row>
    <row r="11351" spans="1:2" x14ac:dyDescent="0.15">
      <c r="A11351" s="1"/>
      <c r="B11351" s="1"/>
    </row>
    <row r="11352" spans="1:2" x14ac:dyDescent="0.15">
      <c r="A11352" s="1"/>
      <c r="B11352" s="1"/>
    </row>
    <row r="11353" spans="1:2" x14ac:dyDescent="0.15">
      <c r="A11353" s="1"/>
      <c r="B11353" s="1"/>
    </row>
    <row r="11354" spans="1:2" x14ac:dyDescent="0.15">
      <c r="A11354" s="1"/>
      <c r="B11354" s="1"/>
    </row>
    <row r="11355" spans="1:2" x14ac:dyDescent="0.15">
      <c r="A11355" s="1"/>
      <c r="B11355" s="1"/>
    </row>
    <row r="11356" spans="1:2" x14ac:dyDescent="0.15">
      <c r="A11356" s="1"/>
      <c r="B11356" s="1"/>
    </row>
    <row r="11357" spans="1:2" x14ac:dyDescent="0.15">
      <c r="A11357" s="1"/>
      <c r="B11357" s="1"/>
    </row>
    <row r="11358" spans="1:2" x14ac:dyDescent="0.15">
      <c r="A11358" s="1"/>
      <c r="B11358" s="1"/>
    </row>
    <row r="11359" spans="1:2" x14ac:dyDescent="0.15">
      <c r="A11359" s="1"/>
      <c r="B11359" s="1"/>
    </row>
    <row r="11360" spans="1:2" x14ac:dyDescent="0.15">
      <c r="A11360" s="1"/>
      <c r="B11360" s="1"/>
    </row>
    <row r="11361" spans="1:2" x14ac:dyDescent="0.15">
      <c r="A11361" s="1"/>
      <c r="B11361" s="1"/>
    </row>
    <row r="11362" spans="1:2" x14ac:dyDescent="0.15">
      <c r="A11362" s="1"/>
      <c r="B11362" s="1"/>
    </row>
    <row r="11363" spans="1:2" x14ac:dyDescent="0.15">
      <c r="A11363" s="1"/>
      <c r="B11363" s="1"/>
    </row>
    <row r="11364" spans="1:2" x14ac:dyDescent="0.15">
      <c r="A11364" s="1"/>
      <c r="B11364" s="1"/>
    </row>
    <row r="11365" spans="1:2" x14ac:dyDescent="0.15">
      <c r="A11365" s="1"/>
      <c r="B11365" s="1"/>
    </row>
    <row r="11366" spans="1:2" x14ac:dyDescent="0.15">
      <c r="A11366" s="1"/>
      <c r="B11366" s="1"/>
    </row>
    <row r="11367" spans="1:2" x14ac:dyDescent="0.15">
      <c r="A11367" s="1"/>
      <c r="B11367" s="1"/>
    </row>
    <row r="11368" spans="1:2" x14ac:dyDescent="0.15">
      <c r="A11368" s="1"/>
      <c r="B11368" s="1"/>
    </row>
    <row r="11369" spans="1:2" x14ac:dyDescent="0.15">
      <c r="A11369" s="1"/>
      <c r="B11369" s="1"/>
    </row>
    <row r="11370" spans="1:2" x14ac:dyDescent="0.15">
      <c r="A11370" s="1"/>
      <c r="B11370" s="1"/>
    </row>
    <row r="11371" spans="1:2" x14ac:dyDescent="0.15">
      <c r="A11371" s="1"/>
      <c r="B11371" s="1"/>
    </row>
    <row r="11372" spans="1:2" x14ac:dyDescent="0.15">
      <c r="A11372" s="1"/>
      <c r="B11372" s="1"/>
    </row>
    <row r="11373" spans="1:2" x14ac:dyDescent="0.15">
      <c r="A11373" s="1"/>
      <c r="B11373" s="1"/>
    </row>
    <row r="11374" spans="1:2" x14ac:dyDescent="0.15">
      <c r="A11374" s="1"/>
      <c r="B11374" s="1"/>
    </row>
    <row r="11375" spans="1:2" x14ac:dyDescent="0.15">
      <c r="A11375" s="1"/>
      <c r="B11375" s="1"/>
    </row>
    <row r="11376" spans="1:2" x14ac:dyDescent="0.15">
      <c r="A11376" s="1"/>
      <c r="B11376" s="1"/>
    </row>
    <row r="11377" spans="1:2" x14ac:dyDescent="0.15">
      <c r="A11377" s="1"/>
      <c r="B11377" s="1"/>
    </row>
    <row r="11378" spans="1:2" x14ac:dyDescent="0.15">
      <c r="A11378" s="1"/>
      <c r="B11378" s="1"/>
    </row>
    <row r="11379" spans="1:2" x14ac:dyDescent="0.15">
      <c r="A11379" s="1"/>
      <c r="B11379" s="1"/>
    </row>
    <row r="11380" spans="1:2" x14ac:dyDescent="0.15">
      <c r="A11380" s="1"/>
      <c r="B11380" s="1"/>
    </row>
    <row r="11381" spans="1:2" x14ac:dyDescent="0.15">
      <c r="A11381" s="1"/>
      <c r="B11381" s="1"/>
    </row>
    <row r="11382" spans="1:2" x14ac:dyDescent="0.15">
      <c r="A11382" s="1"/>
      <c r="B11382" s="1"/>
    </row>
    <row r="11383" spans="1:2" x14ac:dyDescent="0.15">
      <c r="A11383" s="1"/>
      <c r="B11383" s="1"/>
    </row>
    <row r="11384" spans="1:2" x14ac:dyDescent="0.15">
      <c r="A11384" s="1"/>
      <c r="B11384" s="1"/>
    </row>
    <row r="11385" spans="1:2" x14ac:dyDescent="0.15">
      <c r="A11385" s="1"/>
      <c r="B11385" s="1"/>
    </row>
    <row r="11386" spans="1:2" x14ac:dyDescent="0.15">
      <c r="A11386" s="1"/>
      <c r="B11386" s="1"/>
    </row>
    <row r="11387" spans="1:2" x14ac:dyDescent="0.15">
      <c r="A11387" s="1"/>
      <c r="B11387" s="1"/>
    </row>
    <row r="11388" spans="1:2" x14ac:dyDescent="0.15">
      <c r="A11388" s="1"/>
      <c r="B11388" s="1"/>
    </row>
    <row r="11389" spans="1:2" x14ac:dyDescent="0.15">
      <c r="A11389" s="1"/>
      <c r="B11389" s="1"/>
    </row>
    <row r="11390" spans="1:2" x14ac:dyDescent="0.15">
      <c r="A11390" s="1"/>
      <c r="B11390" s="1"/>
    </row>
    <row r="11391" spans="1:2" x14ac:dyDescent="0.15">
      <c r="A11391" s="1"/>
      <c r="B11391" s="1"/>
    </row>
    <row r="11392" spans="1:2" x14ac:dyDescent="0.15">
      <c r="A11392" s="1"/>
      <c r="B11392" s="1"/>
    </row>
    <row r="11393" spans="1:2" x14ac:dyDescent="0.15">
      <c r="A11393" s="1"/>
      <c r="B11393" s="1"/>
    </row>
    <row r="11394" spans="1:2" x14ac:dyDescent="0.15">
      <c r="A11394" s="1"/>
      <c r="B11394" s="1"/>
    </row>
    <row r="11395" spans="1:2" x14ac:dyDescent="0.15">
      <c r="A11395" s="1"/>
      <c r="B11395" s="1"/>
    </row>
    <row r="11396" spans="1:2" x14ac:dyDescent="0.15">
      <c r="A11396" s="1"/>
      <c r="B11396" s="1"/>
    </row>
    <row r="11397" spans="1:2" x14ac:dyDescent="0.15">
      <c r="A11397" s="1"/>
      <c r="B11397" s="1"/>
    </row>
    <row r="11398" spans="1:2" x14ac:dyDescent="0.15">
      <c r="A11398" s="1"/>
      <c r="B11398" s="1"/>
    </row>
    <row r="11399" spans="1:2" x14ac:dyDescent="0.15">
      <c r="A11399" s="1"/>
      <c r="B11399" s="1"/>
    </row>
    <row r="11400" spans="1:2" x14ac:dyDescent="0.15">
      <c r="A11400" s="1"/>
      <c r="B11400" s="1"/>
    </row>
    <row r="11401" spans="1:2" x14ac:dyDescent="0.15">
      <c r="A11401" s="1"/>
      <c r="B11401" s="1"/>
    </row>
    <row r="11402" spans="1:2" x14ac:dyDescent="0.15">
      <c r="A11402" s="1"/>
      <c r="B11402" s="1"/>
    </row>
    <row r="11403" spans="1:2" x14ac:dyDescent="0.15">
      <c r="A11403" s="1"/>
      <c r="B11403" s="1"/>
    </row>
    <row r="11404" spans="1:2" x14ac:dyDescent="0.15">
      <c r="A11404" s="1"/>
      <c r="B11404" s="1"/>
    </row>
    <row r="11405" spans="1:2" x14ac:dyDescent="0.15">
      <c r="A11405" s="1"/>
      <c r="B11405" s="1"/>
    </row>
    <row r="11406" spans="1:2" x14ac:dyDescent="0.15">
      <c r="A11406" s="1"/>
      <c r="B11406" s="1"/>
    </row>
    <row r="11407" spans="1:2" x14ac:dyDescent="0.15">
      <c r="A11407" s="1"/>
      <c r="B11407" s="1"/>
    </row>
    <row r="11408" spans="1:2" x14ac:dyDescent="0.15">
      <c r="A11408" s="1"/>
      <c r="B11408" s="1"/>
    </row>
    <row r="11409" spans="1:2" x14ac:dyDescent="0.15">
      <c r="A11409" s="1"/>
      <c r="B11409" s="1"/>
    </row>
    <row r="11410" spans="1:2" x14ac:dyDescent="0.15">
      <c r="A11410" s="1"/>
      <c r="B11410" s="1"/>
    </row>
    <row r="11411" spans="1:2" x14ac:dyDescent="0.15">
      <c r="A11411" s="1"/>
      <c r="B11411" s="1"/>
    </row>
    <row r="11412" spans="1:2" x14ac:dyDescent="0.15">
      <c r="A11412" s="1"/>
      <c r="B11412" s="1"/>
    </row>
    <row r="11413" spans="1:2" x14ac:dyDescent="0.15">
      <c r="A11413" s="1"/>
      <c r="B11413" s="1"/>
    </row>
    <row r="11414" spans="1:2" x14ac:dyDescent="0.15">
      <c r="A11414" s="1"/>
      <c r="B11414" s="1"/>
    </row>
    <row r="11415" spans="1:2" x14ac:dyDescent="0.15">
      <c r="A11415" s="1"/>
      <c r="B11415" s="1"/>
    </row>
    <row r="11416" spans="1:2" x14ac:dyDescent="0.15">
      <c r="A11416" s="1"/>
      <c r="B11416" s="1"/>
    </row>
    <row r="11417" spans="1:2" x14ac:dyDescent="0.15">
      <c r="A11417" s="1"/>
      <c r="B11417" s="1"/>
    </row>
    <row r="11418" spans="1:2" x14ac:dyDescent="0.15">
      <c r="A11418" s="1"/>
      <c r="B11418" s="1"/>
    </row>
    <row r="11419" spans="1:2" x14ac:dyDescent="0.15">
      <c r="A11419" s="1"/>
      <c r="B11419" s="1"/>
    </row>
    <row r="11420" spans="1:2" x14ac:dyDescent="0.15">
      <c r="A11420" s="1"/>
      <c r="B11420" s="1"/>
    </row>
    <row r="11421" spans="1:2" x14ac:dyDescent="0.15">
      <c r="A11421" s="1"/>
      <c r="B11421" s="1"/>
    </row>
    <row r="11422" spans="1:2" x14ac:dyDescent="0.15">
      <c r="A11422" s="1"/>
      <c r="B11422" s="1"/>
    </row>
    <row r="11423" spans="1:2" x14ac:dyDescent="0.15">
      <c r="A11423" s="1"/>
      <c r="B11423" s="1"/>
    </row>
    <row r="11424" spans="1:2" x14ac:dyDescent="0.15">
      <c r="A11424" s="1"/>
      <c r="B11424" s="1"/>
    </row>
    <row r="11425" spans="1:2" x14ac:dyDescent="0.15">
      <c r="A11425" s="1"/>
      <c r="B11425" s="1"/>
    </row>
    <row r="11426" spans="1:2" x14ac:dyDescent="0.15">
      <c r="A11426" s="1"/>
      <c r="B11426" s="1"/>
    </row>
    <row r="11427" spans="1:2" x14ac:dyDescent="0.15">
      <c r="A11427" s="1"/>
      <c r="B11427" s="1"/>
    </row>
    <row r="11428" spans="1:2" x14ac:dyDescent="0.15">
      <c r="A11428" s="1"/>
      <c r="B11428" s="1"/>
    </row>
    <row r="11429" spans="1:2" x14ac:dyDescent="0.15">
      <c r="A11429" s="1"/>
      <c r="B11429" s="1"/>
    </row>
    <row r="11430" spans="1:2" x14ac:dyDescent="0.15">
      <c r="A11430" s="1"/>
      <c r="B11430" s="1"/>
    </row>
    <row r="11431" spans="1:2" x14ac:dyDescent="0.15">
      <c r="A11431" s="1"/>
      <c r="B11431" s="1"/>
    </row>
    <row r="11432" spans="1:2" x14ac:dyDescent="0.15">
      <c r="A11432" s="1"/>
      <c r="B11432" s="1"/>
    </row>
    <row r="11433" spans="1:2" x14ac:dyDescent="0.15">
      <c r="A11433" s="1"/>
      <c r="B11433" s="1"/>
    </row>
    <row r="11434" spans="1:2" x14ac:dyDescent="0.15">
      <c r="A11434" s="1"/>
      <c r="B11434" s="1"/>
    </row>
    <row r="11435" spans="1:2" x14ac:dyDescent="0.15">
      <c r="A11435" s="1"/>
      <c r="B11435" s="1"/>
    </row>
    <row r="11436" spans="1:2" x14ac:dyDescent="0.15">
      <c r="A11436" s="1"/>
      <c r="B11436" s="1"/>
    </row>
    <row r="11437" spans="1:2" x14ac:dyDescent="0.15">
      <c r="A11437" s="1"/>
      <c r="B11437" s="1"/>
    </row>
    <row r="11438" spans="1:2" x14ac:dyDescent="0.15">
      <c r="A11438" s="1"/>
      <c r="B11438" s="1"/>
    </row>
    <row r="11439" spans="1:2" x14ac:dyDescent="0.15">
      <c r="A11439" s="1"/>
      <c r="B11439" s="1"/>
    </row>
    <row r="11440" spans="1:2" x14ac:dyDescent="0.15">
      <c r="A11440" s="1"/>
      <c r="B11440" s="1"/>
    </row>
    <row r="11441" spans="1:2" x14ac:dyDescent="0.15">
      <c r="A11441" s="1"/>
      <c r="B11441" s="1"/>
    </row>
    <row r="11442" spans="1:2" x14ac:dyDescent="0.15">
      <c r="A11442" s="1"/>
      <c r="B11442" s="1"/>
    </row>
    <row r="11443" spans="1:2" x14ac:dyDescent="0.15">
      <c r="A11443" s="1"/>
      <c r="B11443" s="1"/>
    </row>
    <row r="11444" spans="1:2" x14ac:dyDescent="0.15">
      <c r="A11444" s="1"/>
      <c r="B11444" s="1"/>
    </row>
    <row r="11445" spans="1:2" x14ac:dyDescent="0.15">
      <c r="A11445" s="1"/>
      <c r="B11445" s="1"/>
    </row>
    <row r="11446" spans="1:2" x14ac:dyDescent="0.15">
      <c r="A11446" s="1"/>
      <c r="B11446" s="1"/>
    </row>
    <row r="11447" spans="1:2" x14ac:dyDescent="0.15">
      <c r="A11447" s="1"/>
      <c r="B11447" s="1"/>
    </row>
    <row r="11448" spans="1:2" x14ac:dyDescent="0.15">
      <c r="A11448" s="1"/>
      <c r="B11448" s="1"/>
    </row>
    <row r="11449" spans="1:2" x14ac:dyDescent="0.15">
      <c r="A11449" s="1"/>
      <c r="B11449" s="1"/>
    </row>
    <row r="11450" spans="1:2" x14ac:dyDescent="0.15">
      <c r="A11450" s="1"/>
      <c r="B11450" s="1"/>
    </row>
    <row r="11451" spans="1:2" x14ac:dyDescent="0.15">
      <c r="A11451" s="1"/>
      <c r="B11451" s="1"/>
    </row>
    <row r="11452" spans="1:2" x14ac:dyDescent="0.15">
      <c r="A11452" s="1"/>
      <c r="B11452" s="1"/>
    </row>
    <row r="11453" spans="1:2" x14ac:dyDescent="0.15">
      <c r="A11453" s="1"/>
      <c r="B11453" s="1"/>
    </row>
    <row r="11454" spans="1:2" x14ac:dyDescent="0.15">
      <c r="A11454" s="1"/>
      <c r="B11454" s="1"/>
    </row>
    <row r="11455" spans="1:2" x14ac:dyDescent="0.15">
      <c r="A11455" s="1"/>
      <c r="B11455" s="1"/>
    </row>
    <row r="11456" spans="1:2" x14ac:dyDescent="0.15">
      <c r="A11456" s="1"/>
      <c r="B11456" s="1"/>
    </row>
    <row r="11457" spans="1:2" x14ac:dyDescent="0.15">
      <c r="A11457" s="1"/>
      <c r="B11457" s="1"/>
    </row>
    <row r="11458" spans="1:2" x14ac:dyDescent="0.15">
      <c r="A11458" s="1"/>
      <c r="B11458" s="1"/>
    </row>
    <row r="11459" spans="1:2" x14ac:dyDescent="0.15">
      <c r="A11459" s="1"/>
      <c r="B11459" s="1"/>
    </row>
    <row r="11460" spans="1:2" x14ac:dyDescent="0.15">
      <c r="A11460" s="1"/>
      <c r="B11460" s="1"/>
    </row>
    <row r="11461" spans="1:2" x14ac:dyDescent="0.15">
      <c r="A11461" s="1"/>
      <c r="B11461" s="1"/>
    </row>
    <row r="11462" spans="1:2" x14ac:dyDescent="0.15">
      <c r="A11462" s="1"/>
      <c r="B11462" s="1"/>
    </row>
    <row r="11463" spans="1:2" x14ac:dyDescent="0.15">
      <c r="A11463" s="1"/>
      <c r="B11463" s="1"/>
    </row>
    <row r="11464" spans="1:2" x14ac:dyDescent="0.15">
      <c r="A11464" s="1"/>
      <c r="B11464" s="1"/>
    </row>
    <row r="11465" spans="1:2" x14ac:dyDescent="0.15">
      <c r="A11465" s="1"/>
      <c r="B11465" s="1"/>
    </row>
    <row r="11466" spans="1:2" x14ac:dyDescent="0.15">
      <c r="A11466" s="1"/>
      <c r="B11466" s="1"/>
    </row>
    <row r="11467" spans="1:2" x14ac:dyDescent="0.15">
      <c r="A11467" s="1"/>
      <c r="B11467" s="1"/>
    </row>
    <row r="11468" spans="1:2" x14ac:dyDescent="0.15">
      <c r="A11468" s="1"/>
      <c r="B11468" s="1"/>
    </row>
    <row r="11469" spans="1:2" x14ac:dyDescent="0.15">
      <c r="A11469" s="1"/>
      <c r="B11469" s="1"/>
    </row>
    <row r="11470" spans="1:2" x14ac:dyDescent="0.15">
      <c r="A11470" s="1"/>
      <c r="B11470" s="1"/>
    </row>
    <row r="11471" spans="1:2" x14ac:dyDescent="0.15">
      <c r="A11471" s="1"/>
      <c r="B11471" s="1"/>
    </row>
    <row r="11472" spans="1:2" x14ac:dyDescent="0.15">
      <c r="A11472" s="1"/>
      <c r="B11472" s="1"/>
    </row>
    <row r="11473" spans="1:2" x14ac:dyDescent="0.15">
      <c r="A11473" s="1"/>
      <c r="B11473" s="1"/>
    </row>
    <row r="11474" spans="1:2" x14ac:dyDescent="0.15">
      <c r="A11474" s="1"/>
      <c r="B11474" s="1"/>
    </row>
    <row r="11475" spans="1:2" x14ac:dyDescent="0.15">
      <c r="A11475" s="1"/>
      <c r="B11475" s="1"/>
    </row>
    <row r="11476" spans="1:2" x14ac:dyDescent="0.15">
      <c r="A11476" s="1"/>
      <c r="B11476" s="1"/>
    </row>
    <row r="11477" spans="1:2" x14ac:dyDescent="0.15">
      <c r="A11477" s="1"/>
      <c r="B11477" s="1"/>
    </row>
    <row r="11478" spans="1:2" x14ac:dyDescent="0.15">
      <c r="A11478" s="1"/>
      <c r="B11478" s="1"/>
    </row>
    <row r="11479" spans="1:2" x14ac:dyDescent="0.15">
      <c r="A11479" s="1"/>
      <c r="B11479" s="1"/>
    </row>
    <row r="11480" spans="1:2" x14ac:dyDescent="0.15">
      <c r="A11480" s="1"/>
      <c r="B11480" s="1"/>
    </row>
    <row r="11481" spans="1:2" x14ac:dyDescent="0.15">
      <c r="A11481" s="1"/>
      <c r="B11481" s="1"/>
    </row>
    <row r="11482" spans="1:2" x14ac:dyDescent="0.15">
      <c r="A11482" s="1"/>
      <c r="B11482" s="1"/>
    </row>
    <row r="11483" spans="1:2" x14ac:dyDescent="0.15">
      <c r="A11483" s="1"/>
      <c r="B11483" s="1"/>
    </row>
    <row r="11484" spans="1:2" x14ac:dyDescent="0.15">
      <c r="A11484" s="1"/>
      <c r="B11484" s="1"/>
    </row>
    <row r="11485" spans="1:2" x14ac:dyDescent="0.15">
      <c r="A11485" s="1"/>
      <c r="B11485" s="1"/>
    </row>
    <row r="11486" spans="1:2" x14ac:dyDescent="0.15">
      <c r="A11486" s="1"/>
      <c r="B11486" s="1"/>
    </row>
    <row r="11487" spans="1:2" x14ac:dyDescent="0.15">
      <c r="A11487" s="1"/>
      <c r="B11487" s="1"/>
    </row>
    <row r="11488" spans="1:2" x14ac:dyDescent="0.15">
      <c r="A11488" s="1"/>
      <c r="B11488" s="1"/>
    </row>
    <row r="11489" spans="1:2" x14ac:dyDescent="0.15">
      <c r="A11489" s="1"/>
      <c r="B11489" s="1"/>
    </row>
    <row r="11490" spans="1:2" x14ac:dyDescent="0.15">
      <c r="A11490" s="1"/>
      <c r="B11490" s="1"/>
    </row>
    <row r="11491" spans="1:2" x14ac:dyDescent="0.15">
      <c r="A11491" s="1"/>
      <c r="B11491" s="1"/>
    </row>
    <row r="11492" spans="1:2" x14ac:dyDescent="0.15">
      <c r="A11492" s="1"/>
      <c r="B11492" s="1"/>
    </row>
    <row r="11493" spans="1:2" x14ac:dyDescent="0.15">
      <c r="A11493" s="1"/>
      <c r="B11493" s="1"/>
    </row>
    <row r="11494" spans="1:2" x14ac:dyDescent="0.15">
      <c r="A11494" s="1"/>
      <c r="B11494" s="1"/>
    </row>
    <row r="11495" spans="1:2" x14ac:dyDescent="0.15">
      <c r="A11495" s="1"/>
      <c r="B11495" s="1"/>
    </row>
    <row r="11496" spans="1:2" x14ac:dyDescent="0.15">
      <c r="A11496" s="1"/>
      <c r="B11496" s="1"/>
    </row>
    <row r="11497" spans="1:2" x14ac:dyDescent="0.15">
      <c r="A11497" s="1"/>
      <c r="B11497" s="1"/>
    </row>
    <row r="11498" spans="1:2" x14ac:dyDescent="0.15">
      <c r="A11498" s="1"/>
      <c r="B11498" s="1"/>
    </row>
    <row r="11499" spans="1:2" x14ac:dyDescent="0.15">
      <c r="A11499" s="1"/>
      <c r="B11499" s="1"/>
    </row>
    <row r="11500" spans="1:2" x14ac:dyDescent="0.15">
      <c r="A11500" s="1"/>
      <c r="B11500" s="1"/>
    </row>
    <row r="11501" spans="1:2" x14ac:dyDescent="0.15">
      <c r="A11501" s="1"/>
      <c r="B11501" s="1"/>
    </row>
    <row r="11502" spans="1:2" x14ac:dyDescent="0.15">
      <c r="A11502" s="1"/>
      <c r="B11502" s="1"/>
    </row>
    <row r="11503" spans="1:2" x14ac:dyDescent="0.15">
      <c r="A11503" s="1"/>
      <c r="B11503" s="1"/>
    </row>
    <row r="11504" spans="1:2" x14ac:dyDescent="0.15">
      <c r="A11504" s="1"/>
      <c r="B11504" s="1"/>
    </row>
    <row r="11505" spans="1:2" x14ac:dyDescent="0.15">
      <c r="A11505" s="1"/>
      <c r="B11505" s="1"/>
    </row>
    <row r="11506" spans="1:2" x14ac:dyDescent="0.15">
      <c r="A11506" s="1"/>
      <c r="B11506" s="1"/>
    </row>
    <row r="11507" spans="1:2" x14ac:dyDescent="0.15">
      <c r="A11507" s="1"/>
      <c r="B11507" s="1"/>
    </row>
    <row r="11508" spans="1:2" x14ac:dyDescent="0.15">
      <c r="A11508" s="1"/>
      <c r="B11508" s="1"/>
    </row>
    <row r="11509" spans="1:2" x14ac:dyDescent="0.15">
      <c r="A11509" s="1"/>
      <c r="B11509" s="1"/>
    </row>
    <row r="11510" spans="1:2" x14ac:dyDescent="0.15">
      <c r="A11510" s="1"/>
      <c r="B11510" s="1"/>
    </row>
    <row r="11511" spans="1:2" x14ac:dyDescent="0.15">
      <c r="A11511" s="1"/>
      <c r="B11511" s="1"/>
    </row>
    <row r="11512" spans="1:2" x14ac:dyDescent="0.15">
      <c r="A11512" s="1"/>
      <c r="B11512" s="1"/>
    </row>
    <row r="11513" spans="1:2" x14ac:dyDescent="0.15">
      <c r="A11513" s="1"/>
      <c r="B11513" s="1"/>
    </row>
    <row r="11514" spans="1:2" x14ac:dyDescent="0.15">
      <c r="A11514" s="1"/>
      <c r="B11514" s="1"/>
    </row>
    <row r="11515" spans="1:2" x14ac:dyDescent="0.15">
      <c r="A11515" s="1"/>
      <c r="B11515" s="1"/>
    </row>
    <row r="11516" spans="1:2" x14ac:dyDescent="0.15">
      <c r="A11516" s="1"/>
      <c r="B11516" s="1"/>
    </row>
    <row r="11517" spans="1:2" x14ac:dyDescent="0.15">
      <c r="A11517" s="1"/>
      <c r="B11517" s="1"/>
    </row>
    <row r="11518" spans="1:2" x14ac:dyDescent="0.15">
      <c r="A11518" s="1"/>
      <c r="B11518" s="1"/>
    </row>
    <row r="11519" spans="1:2" x14ac:dyDescent="0.15">
      <c r="A11519" s="1"/>
      <c r="B11519" s="1"/>
    </row>
    <row r="11520" spans="1:2" x14ac:dyDescent="0.15">
      <c r="A11520" s="1"/>
      <c r="B11520" s="1"/>
    </row>
    <row r="11521" spans="1:2" x14ac:dyDescent="0.15">
      <c r="A11521" s="1"/>
      <c r="B11521" s="1"/>
    </row>
    <row r="11522" spans="1:2" x14ac:dyDescent="0.15">
      <c r="A11522" s="1"/>
      <c r="B11522" s="1"/>
    </row>
    <row r="11523" spans="1:2" x14ac:dyDescent="0.15">
      <c r="A11523" s="1"/>
      <c r="B11523" s="1"/>
    </row>
    <row r="11524" spans="1:2" x14ac:dyDescent="0.15">
      <c r="A11524" s="1"/>
      <c r="B11524" s="1"/>
    </row>
    <row r="11525" spans="1:2" x14ac:dyDescent="0.15">
      <c r="A11525" s="1"/>
      <c r="B11525" s="1"/>
    </row>
    <row r="11526" spans="1:2" x14ac:dyDescent="0.15">
      <c r="A11526" s="1"/>
      <c r="B11526" s="1"/>
    </row>
    <row r="11527" spans="1:2" x14ac:dyDescent="0.15">
      <c r="A11527" s="1"/>
      <c r="B11527" s="1"/>
    </row>
    <row r="11528" spans="1:2" x14ac:dyDescent="0.15">
      <c r="A11528" s="1"/>
      <c r="B11528" s="1"/>
    </row>
    <row r="11529" spans="1:2" x14ac:dyDescent="0.15">
      <c r="A11529" s="1"/>
      <c r="B11529" s="1"/>
    </row>
    <row r="11530" spans="1:2" x14ac:dyDescent="0.15">
      <c r="A11530" s="1"/>
      <c r="B11530" s="1"/>
    </row>
    <row r="11531" spans="1:2" x14ac:dyDescent="0.15">
      <c r="A11531" s="1"/>
      <c r="B11531" s="1"/>
    </row>
    <row r="11532" spans="1:2" x14ac:dyDescent="0.15">
      <c r="A11532" s="1"/>
      <c r="B11532" s="1"/>
    </row>
    <row r="11533" spans="1:2" x14ac:dyDescent="0.15">
      <c r="A11533" s="1"/>
      <c r="B11533" s="1"/>
    </row>
    <row r="11534" spans="1:2" x14ac:dyDescent="0.15">
      <c r="A11534" s="1"/>
      <c r="B11534" s="1"/>
    </row>
    <row r="11535" spans="1:2" x14ac:dyDescent="0.15">
      <c r="A11535" s="1"/>
      <c r="B11535" s="1"/>
    </row>
    <row r="11536" spans="1:2" x14ac:dyDescent="0.15">
      <c r="A11536" s="1"/>
      <c r="B11536" s="1"/>
    </row>
    <row r="11537" spans="1:2" x14ac:dyDescent="0.15">
      <c r="A11537" s="1"/>
      <c r="B11537" s="1"/>
    </row>
    <row r="11538" spans="1:2" x14ac:dyDescent="0.15">
      <c r="A11538" s="1"/>
      <c r="B11538" s="1"/>
    </row>
    <row r="11539" spans="1:2" x14ac:dyDescent="0.15">
      <c r="A11539" s="1"/>
      <c r="B11539" s="1"/>
    </row>
    <row r="11540" spans="1:2" x14ac:dyDescent="0.15">
      <c r="A11540" s="1"/>
      <c r="B11540" s="1"/>
    </row>
    <row r="11541" spans="1:2" x14ac:dyDescent="0.15">
      <c r="A11541" s="1"/>
      <c r="B11541" s="1"/>
    </row>
    <row r="11542" spans="1:2" x14ac:dyDescent="0.15">
      <c r="A11542" s="1"/>
      <c r="B11542" s="1"/>
    </row>
    <row r="11543" spans="1:2" x14ac:dyDescent="0.15">
      <c r="A11543" s="1"/>
      <c r="B11543" s="1"/>
    </row>
    <row r="11544" spans="1:2" x14ac:dyDescent="0.15">
      <c r="A11544" s="1"/>
      <c r="B11544" s="1"/>
    </row>
    <row r="11545" spans="1:2" x14ac:dyDescent="0.15">
      <c r="A11545" s="1"/>
      <c r="B11545" s="1"/>
    </row>
    <row r="11546" spans="1:2" x14ac:dyDescent="0.15">
      <c r="A11546" s="1"/>
      <c r="B11546" s="1"/>
    </row>
    <row r="11547" spans="1:2" x14ac:dyDescent="0.15">
      <c r="A11547" s="1"/>
      <c r="B11547" s="1"/>
    </row>
    <row r="11548" spans="1:2" x14ac:dyDescent="0.15">
      <c r="A11548" s="1"/>
      <c r="B11548" s="1"/>
    </row>
    <row r="11549" spans="1:2" x14ac:dyDescent="0.15">
      <c r="A11549" s="1"/>
      <c r="B11549" s="1"/>
    </row>
    <row r="11550" spans="1:2" x14ac:dyDescent="0.15">
      <c r="A11550" s="1"/>
      <c r="B11550" s="1"/>
    </row>
    <row r="11551" spans="1:2" x14ac:dyDescent="0.15">
      <c r="A11551" s="1"/>
      <c r="B11551" s="1"/>
    </row>
    <row r="11552" spans="1:2" x14ac:dyDescent="0.15">
      <c r="A11552" s="1"/>
      <c r="B11552" s="1"/>
    </row>
    <row r="11553" spans="1:2" x14ac:dyDescent="0.15">
      <c r="A11553" s="1"/>
      <c r="B11553" s="1"/>
    </row>
    <row r="11554" spans="1:2" x14ac:dyDescent="0.15">
      <c r="A11554" s="1"/>
      <c r="B11554" s="1"/>
    </row>
    <row r="11555" spans="1:2" x14ac:dyDescent="0.15">
      <c r="A11555" s="1"/>
      <c r="B11555" s="1"/>
    </row>
    <row r="11556" spans="1:2" x14ac:dyDescent="0.15">
      <c r="A11556" s="1"/>
      <c r="B11556" s="1"/>
    </row>
    <row r="11557" spans="1:2" x14ac:dyDescent="0.15">
      <c r="A11557" s="1"/>
      <c r="B11557" s="1"/>
    </row>
    <row r="11558" spans="1:2" x14ac:dyDescent="0.15">
      <c r="A11558" s="1"/>
      <c r="B11558" s="1"/>
    </row>
    <row r="11559" spans="1:2" x14ac:dyDescent="0.15">
      <c r="A11559" s="1"/>
      <c r="B11559" s="1"/>
    </row>
    <row r="11560" spans="1:2" x14ac:dyDescent="0.15">
      <c r="A11560" s="1"/>
      <c r="B11560" s="1"/>
    </row>
    <row r="11561" spans="1:2" x14ac:dyDescent="0.15">
      <c r="A11561" s="1"/>
      <c r="B11561" s="1"/>
    </row>
    <row r="11562" spans="1:2" x14ac:dyDescent="0.15">
      <c r="A11562" s="1"/>
      <c r="B11562" s="1"/>
    </row>
    <row r="11563" spans="1:2" x14ac:dyDescent="0.15">
      <c r="A11563" s="1"/>
      <c r="B11563" s="1"/>
    </row>
    <row r="11564" spans="1:2" x14ac:dyDescent="0.15">
      <c r="A11564" s="1"/>
      <c r="B11564" s="1"/>
    </row>
    <row r="11565" spans="1:2" x14ac:dyDescent="0.15">
      <c r="A11565" s="1"/>
      <c r="B11565" s="1"/>
    </row>
    <row r="11566" spans="1:2" x14ac:dyDescent="0.15">
      <c r="A11566" s="1"/>
      <c r="B11566" s="1"/>
    </row>
    <row r="11567" spans="1:2" x14ac:dyDescent="0.15">
      <c r="A11567" s="1"/>
      <c r="B11567" s="1"/>
    </row>
    <row r="11568" spans="1:2" x14ac:dyDescent="0.15">
      <c r="A11568" s="1"/>
      <c r="B11568" s="1"/>
    </row>
    <row r="11569" spans="1:2" x14ac:dyDescent="0.15">
      <c r="A11569" s="1"/>
      <c r="B11569" s="1"/>
    </row>
    <row r="11570" spans="1:2" x14ac:dyDescent="0.15">
      <c r="A11570" s="1"/>
      <c r="B11570" s="1"/>
    </row>
    <row r="11571" spans="1:2" x14ac:dyDescent="0.15">
      <c r="A11571" s="1"/>
      <c r="B11571" s="1"/>
    </row>
    <row r="11572" spans="1:2" x14ac:dyDescent="0.15">
      <c r="A11572" s="1"/>
      <c r="B11572" s="1"/>
    </row>
    <row r="11573" spans="1:2" x14ac:dyDescent="0.15">
      <c r="A11573" s="1"/>
      <c r="B11573" s="1"/>
    </row>
    <row r="11574" spans="1:2" x14ac:dyDescent="0.15">
      <c r="A11574" s="1"/>
      <c r="B11574" s="1"/>
    </row>
    <row r="11575" spans="1:2" x14ac:dyDescent="0.15">
      <c r="A11575" s="1"/>
      <c r="B11575" s="1"/>
    </row>
    <row r="11576" spans="1:2" x14ac:dyDescent="0.15">
      <c r="A11576" s="1"/>
      <c r="B11576" s="1"/>
    </row>
    <row r="11577" spans="1:2" x14ac:dyDescent="0.15">
      <c r="A11577" s="1"/>
      <c r="B11577" s="1"/>
    </row>
    <row r="11578" spans="1:2" x14ac:dyDescent="0.15">
      <c r="A11578" s="1"/>
      <c r="B11578" s="1"/>
    </row>
    <row r="11579" spans="1:2" x14ac:dyDescent="0.15">
      <c r="A11579" s="1"/>
      <c r="B11579" s="1"/>
    </row>
    <row r="11580" spans="1:2" x14ac:dyDescent="0.15">
      <c r="A11580" s="1"/>
      <c r="B11580" s="1"/>
    </row>
    <row r="11581" spans="1:2" x14ac:dyDescent="0.15">
      <c r="A11581" s="1"/>
      <c r="B11581" s="1"/>
    </row>
    <row r="11582" spans="1:2" x14ac:dyDescent="0.15">
      <c r="A11582" s="1"/>
      <c r="B11582" s="1"/>
    </row>
    <row r="11583" spans="1:2" x14ac:dyDescent="0.15">
      <c r="A11583" s="1"/>
      <c r="B11583" s="1"/>
    </row>
    <row r="11584" spans="1:2" x14ac:dyDescent="0.15">
      <c r="A11584" s="1"/>
      <c r="B11584" s="1"/>
    </row>
    <row r="11585" spans="1:2" x14ac:dyDescent="0.15">
      <c r="A11585" s="1"/>
      <c r="B11585" s="1"/>
    </row>
    <row r="11586" spans="1:2" x14ac:dyDescent="0.15">
      <c r="A11586" s="1"/>
      <c r="B11586" s="1"/>
    </row>
    <row r="11587" spans="1:2" x14ac:dyDescent="0.15">
      <c r="A11587" s="1"/>
      <c r="B11587" s="1"/>
    </row>
    <row r="11588" spans="1:2" x14ac:dyDescent="0.15">
      <c r="A11588" s="1"/>
      <c r="B11588" s="1"/>
    </row>
    <row r="11589" spans="1:2" x14ac:dyDescent="0.15">
      <c r="A11589" s="1"/>
      <c r="B11589" s="1"/>
    </row>
    <row r="11590" spans="1:2" x14ac:dyDescent="0.15">
      <c r="A11590" s="1"/>
      <c r="B11590" s="1"/>
    </row>
    <row r="11591" spans="1:2" x14ac:dyDescent="0.15">
      <c r="A11591" s="1"/>
      <c r="B11591" s="1"/>
    </row>
    <row r="11592" spans="1:2" x14ac:dyDescent="0.15">
      <c r="A11592" s="1"/>
      <c r="B11592" s="1"/>
    </row>
    <row r="11593" spans="1:2" x14ac:dyDescent="0.15">
      <c r="A11593" s="1"/>
      <c r="B11593" s="1"/>
    </row>
    <row r="11594" spans="1:2" x14ac:dyDescent="0.15">
      <c r="A11594" s="1"/>
      <c r="B11594" s="1"/>
    </row>
    <row r="11595" spans="1:2" x14ac:dyDescent="0.15">
      <c r="A11595" s="1"/>
      <c r="B11595" s="1"/>
    </row>
    <row r="11596" spans="1:2" x14ac:dyDescent="0.15">
      <c r="A11596" s="1"/>
      <c r="B11596" s="1"/>
    </row>
    <row r="11597" spans="1:2" x14ac:dyDescent="0.15">
      <c r="A11597" s="1"/>
      <c r="B11597" s="1"/>
    </row>
    <row r="11598" spans="1:2" x14ac:dyDescent="0.15">
      <c r="A11598" s="1"/>
      <c r="B11598" s="1"/>
    </row>
    <row r="11599" spans="1:2" x14ac:dyDescent="0.15">
      <c r="A11599" s="1"/>
      <c r="B11599" s="1"/>
    </row>
    <row r="11600" spans="1:2" x14ac:dyDescent="0.15">
      <c r="A11600" s="1"/>
      <c r="B11600" s="1"/>
    </row>
    <row r="11601" spans="1:2" x14ac:dyDescent="0.15">
      <c r="A11601" s="1"/>
      <c r="B11601" s="1"/>
    </row>
    <row r="11602" spans="1:2" x14ac:dyDescent="0.15">
      <c r="A11602" s="1"/>
      <c r="B11602" s="1"/>
    </row>
    <row r="11603" spans="1:2" x14ac:dyDescent="0.15">
      <c r="A11603" s="1"/>
      <c r="B11603" s="1"/>
    </row>
    <row r="11604" spans="1:2" x14ac:dyDescent="0.15">
      <c r="A11604" s="1"/>
      <c r="B11604" s="1"/>
    </row>
    <row r="11605" spans="1:2" x14ac:dyDescent="0.15">
      <c r="A11605" s="1"/>
      <c r="B11605" s="1"/>
    </row>
    <row r="11606" spans="1:2" x14ac:dyDescent="0.15">
      <c r="A11606" s="1"/>
      <c r="B11606" s="1"/>
    </row>
    <row r="11607" spans="1:2" x14ac:dyDescent="0.15">
      <c r="A11607" s="1"/>
      <c r="B11607" s="1"/>
    </row>
    <row r="11608" spans="1:2" x14ac:dyDescent="0.15">
      <c r="A11608" s="1"/>
      <c r="B11608" s="1"/>
    </row>
    <row r="11609" spans="1:2" x14ac:dyDescent="0.15">
      <c r="A11609" s="1"/>
      <c r="B11609" s="1"/>
    </row>
    <row r="11610" spans="1:2" x14ac:dyDescent="0.15">
      <c r="A11610" s="1"/>
      <c r="B11610" s="1"/>
    </row>
    <row r="11611" spans="1:2" x14ac:dyDescent="0.15">
      <c r="A11611" s="1"/>
      <c r="B11611" s="1"/>
    </row>
    <row r="11612" spans="1:2" x14ac:dyDescent="0.15">
      <c r="A11612" s="1"/>
      <c r="B11612" s="1"/>
    </row>
    <row r="11613" spans="1:2" x14ac:dyDescent="0.15">
      <c r="A11613" s="1"/>
      <c r="B11613" s="1"/>
    </row>
    <row r="11614" spans="1:2" x14ac:dyDescent="0.15">
      <c r="A11614" s="1"/>
      <c r="B11614" s="1"/>
    </row>
    <row r="11615" spans="1:2" x14ac:dyDescent="0.15">
      <c r="A11615" s="1"/>
      <c r="B11615" s="1"/>
    </row>
    <row r="11616" spans="1:2" x14ac:dyDescent="0.15">
      <c r="A11616" s="1"/>
      <c r="B11616" s="1"/>
    </row>
    <row r="11617" spans="1:2" x14ac:dyDescent="0.15">
      <c r="A11617" s="1"/>
      <c r="B11617" s="1"/>
    </row>
    <row r="11618" spans="1:2" x14ac:dyDescent="0.15">
      <c r="A11618" s="1"/>
      <c r="B11618" s="1"/>
    </row>
    <row r="11619" spans="1:2" x14ac:dyDescent="0.15">
      <c r="A11619" s="1"/>
      <c r="B11619" s="1"/>
    </row>
    <row r="11620" spans="1:2" x14ac:dyDescent="0.15">
      <c r="A11620" s="1"/>
      <c r="B11620" s="1"/>
    </row>
    <row r="11621" spans="1:2" x14ac:dyDescent="0.15">
      <c r="A11621" s="1"/>
      <c r="B11621" s="1"/>
    </row>
    <row r="11622" spans="1:2" x14ac:dyDescent="0.15">
      <c r="A11622" s="1"/>
      <c r="B11622" s="1"/>
    </row>
    <row r="11623" spans="1:2" x14ac:dyDescent="0.15">
      <c r="A11623" s="1"/>
      <c r="B11623" s="1"/>
    </row>
    <row r="11624" spans="1:2" x14ac:dyDescent="0.15">
      <c r="A11624" s="1"/>
      <c r="B11624" s="1"/>
    </row>
    <row r="11625" spans="1:2" x14ac:dyDescent="0.15">
      <c r="A11625" s="1"/>
      <c r="B11625" s="1"/>
    </row>
    <row r="11626" spans="1:2" x14ac:dyDescent="0.15">
      <c r="A11626" s="1"/>
      <c r="B11626" s="1"/>
    </row>
    <row r="11627" spans="1:2" x14ac:dyDescent="0.15">
      <c r="A11627" s="1"/>
      <c r="B11627" s="1"/>
    </row>
    <row r="11628" spans="1:2" x14ac:dyDescent="0.15">
      <c r="A11628" s="1"/>
      <c r="B11628" s="1"/>
    </row>
    <row r="11629" spans="1:2" x14ac:dyDescent="0.15">
      <c r="A11629" s="1"/>
      <c r="B11629" s="1"/>
    </row>
    <row r="11630" spans="1:2" x14ac:dyDescent="0.15">
      <c r="A11630" s="1"/>
      <c r="B11630" s="1"/>
    </row>
    <row r="11631" spans="1:2" x14ac:dyDescent="0.15">
      <c r="A11631" s="1"/>
      <c r="B11631" s="1"/>
    </row>
    <row r="11632" spans="1:2" x14ac:dyDescent="0.15">
      <c r="A11632" s="1"/>
      <c r="B11632" s="1"/>
    </row>
    <row r="11633" spans="1:2" x14ac:dyDescent="0.15">
      <c r="A11633" s="1"/>
      <c r="B11633" s="1"/>
    </row>
    <row r="11634" spans="1:2" x14ac:dyDescent="0.15">
      <c r="A11634" s="1"/>
      <c r="B11634" s="1"/>
    </row>
    <row r="11635" spans="1:2" x14ac:dyDescent="0.15">
      <c r="A11635" s="1"/>
      <c r="B11635" s="1"/>
    </row>
    <row r="11636" spans="1:2" x14ac:dyDescent="0.15">
      <c r="A11636" s="1"/>
      <c r="B11636" s="1"/>
    </row>
    <row r="11637" spans="1:2" x14ac:dyDescent="0.15">
      <c r="A11637" s="1"/>
      <c r="B11637" s="1"/>
    </row>
    <row r="11638" spans="1:2" x14ac:dyDescent="0.15">
      <c r="A11638" s="1"/>
      <c r="B11638" s="1"/>
    </row>
    <row r="11639" spans="1:2" x14ac:dyDescent="0.15">
      <c r="A11639" s="1"/>
      <c r="B11639" s="1"/>
    </row>
    <row r="11640" spans="1:2" x14ac:dyDescent="0.15">
      <c r="A11640" s="1"/>
      <c r="B11640" s="1"/>
    </row>
    <row r="11641" spans="1:2" x14ac:dyDescent="0.15">
      <c r="A11641" s="1"/>
      <c r="B11641" s="1"/>
    </row>
    <row r="11642" spans="1:2" x14ac:dyDescent="0.15">
      <c r="A11642" s="1"/>
      <c r="B11642" s="1"/>
    </row>
    <row r="11643" spans="1:2" x14ac:dyDescent="0.15">
      <c r="A11643" s="1"/>
      <c r="B11643" s="1"/>
    </row>
    <row r="11644" spans="1:2" x14ac:dyDescent="0.15">
      <c r="A11644" s="1"/>
      <c r="B11644" s="1"/>
    </row>
    <row r="11645" spans="1:2" x14ac:dyDescent="0.15">
      <c r="A11645" s="1"/>
      <c r="B11645" s="1"/>
    </row>
    <row r="11646" spans="1:2" x14ac:dyDescent="0.15">
      <c r="A11646" s="1"/>
      <c r="B11646" s="1"/>
    </row>
    <row r="11647" spans="1:2" x14ac:dyDescent="0.15">
      <c r="A11647" s="1"/>
      <c r="B11647" s="1"/>
    </row>
    <row r="11648" spans="1:2" x14ac:dyDescent="0.15">
      <c r="A11648" s="1"/>
      <c r="B11648" s="1"/>
    </row>
    <row r="11649" spans="1:2" x14ac:dyDescent="0.15">
      <c r="A11649" s="1"/>
      <c r="B11649" s="1"/>
    </row>
    <row r="11650" spans="1:2" x14ac:dyDescent="0.15">
      <c r="A11650" s="1"/>
      <c r="B11650" s="1"/>
    </row>
    <row r="11651" spans="1:2" x14ac:dyDescent="0.15">
      <c r="A11651" s="1"/>
      <c r="B11651" s="1"/>
    </row>
    <row r="11652" spans="1:2" x14ac:dyDescent="0.15">
      <c r="A11652" s="1"/>
      <c r="B11652" s="1"/>
    </row>
    <row r="11653" spans="1:2" x14ac:dyDescent="0.15">
      <c r="A11653" s="1"/>
      <c r="B11653" s="1"/>
    </row>
    <row r="11654" spans="1:2" x14ac:dyDescent="0.15">
      <c r="A11654" s="1"/>
      <c r="B11654" s="1"/>
    </row>
    <row r="11655" spans="1:2" x14ac:dyDescent="0.15">
      <c r="A11655" s="1"/>
      <c r="B11655" s="1"/>
    </row>
    <row r="11656" spans="1:2" x14ac:dyDescent="0.15">
      <c r="A11656" s="1"/>
      <c r="B11656" s="1"/>
    </row>
    <row r="11657" spans="1:2" x14ac:dyDescent="0.15">
      <c r="A11657" s="1"/>
      <c r="B11657" s="1"/>
    </row>
    <row r="11658" spans="1:2" x14ac:dyDescent="0.15">
      <c r="A11658" s="1"/>
      <c r="B11658" s="1"/>
    </row>
    <row r="11659" spans="1:2" x14ac:dyDescent="0.15">
      <c r="A11659" s="1"/>
      <c r="B11659" s="1"/>
    </row>
    <row r="11660" spans="1:2" x14ac:dyDescent="0.15">
      <c r="A11660" s="1"/>
      <c r="B11660" s="1"/>
    </row>
    <row r="11661" spans="1:2" x14ac:dyDescent="0.15">
      <c r="A11661" s="1"/>
      <c r="B11661" s="1"/>
    </row>
    <row r="11662" spans="1:2" x14ac:dyDescent="0.15">
      <c r="A11662" s="1"/>
      <c r="B11662" s="1"/>
    </row>
    <row r="11663" spans="1:2" x14ac:dyDescent="0.15">
      <c r="A11663" s="1"/>
      <c r="B11663" s="1"/>
    </row>
    <row r="11664" spans="1:2" x14ac:dyDescent="0.15">
      <c r="A11664" s="1"/>
      <c r="B11664" s="1"/>
    </row>
    <row r="11665" spans="1:2" x14ac:dyDescent="0.15">
      <c r="A11665" s="1"/>
      <c r="B11665" s="1"/>
    </row>
    <row r="11666" spans="1:2" x14ac:dyDescent="0.15">
      <c r="A11666" s="1"/>
      <c r="B11666" s="1"/>
    </row>
    <row r="11667" spans="1:2" x14ac:dyDescent="0.15">
      <c r="A11667" s="1"/>
      <c r="B11667" s="1"/>
    </row>
    <row r="11668" spans="1:2" x14ac:dyDescent="0.15">
      <c r="A11668" s="1"/>
      <c r="B11668" s="1"/>
    </row>
    <row r="11669" spans="1:2" x14ac:dyDescent="0.15">
      <c r="A11669" s="1"/>
      <c r="B11669" s="1"/>
    </row>
    <row r="11670" spans="1:2" x14ac:dyDescent="0.15">
      <c r="A11670" s="1"/>
      <c r="B11670" s="1"/>
    </row>
    <row r="11671" spans="1:2" x14ac:dyDescent="0.15">
      <c r="A11671" s="1"/>
      <c r="B11671" s="1"/>
    </row>
    <row r="11672" spans="1:2" x14ac:dyDescent="0.15">
      <c r="A11672" s="1"/>
      <c r="B11672" s="1"/>
    </row>
    <row r="11673" spans="1:2" x14ac:dyDescent="0.15">
      <c r="A11673" s="1"/>
      <c r="B11673" s="1"/>
    </row>
    <row r="11674" spans="1:2" x14ac:dyDescent="0.15">
      <c r="A11674" s="1"/>
      <c r="B11674" s="1"/>
    </row>
    <row r="11675" spans="1:2" x14ac:dyDescent="0.15">
      <c r="A11675" s="1"/>
      <c r="B11675" s="1"/>
    </row>
    <row r="11676" spans="1:2" x14ac:dyDescent="0.15">
      <c r="A11676" s="1"/>
      <c r="B11676" s="1"/>
    </row>
    <row r="11677" spans="1:2" x14ac:dyDescent="0.15">
      <c r="A11677" s="1"/>
      <c r="B11677" s="1"/>
    </row>
    <row r="11678" spans="1:2" x14ac:dyDescent="0.15">
      <c r="A11678" s="1"/>
      <c r="B11678" s="1"/>
    </row>
    <row r="11679" spans="1:2" x14ac:dyDescent="0.15">
      <c r="A11679" s="1"/>
      <c r="B11679" s="1"/>
    </row>
    <row r="11680" spans="1:2" x14ac:dyDescent="0.15">
      <c r="A11680" s="1"/>
      <c r="B11680" s="1"/>
    </row>
    <row r="11681" spans="1:2" x14ac:dyDescent="0.15">
      <c r="A11681" s="1"/>
      <c r="B11681" s="1"/>
    </row>
    <row r="11682" spans="1:2" x14ac:dyDescent="0.15">
      <c r="A11682" s="1"/>
      <c r="B11682" s="1"/>
    </row>
    <row r="11683" spans="1:2" x14ac:dyDescent="0.15">
      <c r="A11683" s="1"/>
      <c r="B11683" s="1"/>
    </row>
    <row r="11684" spans="1:2" x14ac:dyDescent="0.15">
      <c r="A11684" s="1"/>
      <c r="B11684" s="1"/>
    </row>
    <row r="11685" spans="1:2" x14ac:dyDescent="0.15">
      <c r="A11685" s="1"/>
      <c r="B11685" s="1"/>
    </row>
    <row r="11686" spans="1:2" x14ac:dyDescent="0.15">
      <c r="A11686" s="1"/>
      <c r="B11686" s="1"/>
    </row>
    <row r="11687" spans="1:2" x14ac:dyDescent="0.15">
      <c r="A11687" s="1"/>
      <c r="B11687" s="1"/>
    </row>
    <row r="11688" spans="1:2" x14ac:dyDescent="0.15">
      <c r="A11688" s="1"/>
      <c r="B11688" s="1"/>
    </row>
    <row r="11689" spans="1:2" x14ac:dyDescent="0.15">
      <c r="A11689" s="1"/>
      <c r="B11689" s="1"/>
    </row>
    <row r="11690" spans="1:2" x14ac:dyDescent="0.15">
      <c r="A11690" s="1"/>
      <c r="B11690" s="1"/>
    </row>
    <row r="11691" spans="1:2" x14ac:dyDescent="0.15">
      <c r="A11691" s="1"/>
      <c r="B11691" s="1"/>
    </row>
    <row r="11692" spans="1:2" x14ac:dyDescent="0.15">
      <c r="A11692" s="1"/>
      <c r="B11692" s="1"/>
    </row>
    <row r="11693" spans="1:2" x14ac:dyDescent="0.15">
      <c r="A11693" s="1"/>
      <c r="B11693" s="1"/>
    </row>
    <row r="11694" spans="1:2" x14ac:dyDescent="0.15">
      <c r="A11694" s="1"/>
      <c r="B11694" s="1"/>
    </row>
    <row r="11695" spans="1:2" x14ac:dyDescent="0.15">
      <c r="A11695" s="1"/>
      <c r="B11695" s="1"/>
    </row>
    <row r="11696" spans="1:2" x14ac:dyDescent="0.15">
      <c r="A11696" s="1"/>
      <c r="B11696" s="1"/>
    </row>
    <row r="11697" spans="1:2" x14ac:dyDescent="0.15">
      <c r="A11697" s="1"/>
      <c r="B11697" s="1"/>
    </row>
    <row r="11698" spans="1:2" x14ac:dyDescent="0.15">
      <c r="A11698" s="1"/>
      <c r="B11698" s="1"/>
    </row>
    <row r="11699" spans="1:2" x14ac:dyDescent="0.15">
      <c r="A11699" s="1"/>
      <c r="B11699" s="1"/>
    </row>
    <row r="11700" spans="1:2" x14ac:dyDescent="0.15">
      <c r="A11700" s="1"/>
      <c r="B11700" s="1"/>
    </row>
    <row r="11701" spans="1:2" x14ac:dyDescent="0.15">
      <c r="A11701" s="1"/>
      <c r="B11701" s="1"/>
    </row>
    <row r="11702" spans="1:2" x14ac:dyDescent="0.15">
      <c r="A11702" s="1"/>
      <c r="B11702" s="1"/>
    </row>
    <row r="11703" spans="1:2" x14ac:dyDescent="0.15">
      <c r="A11703" s="1"/>
      <c r="B11703" s="1"/>
    </row>
    <row r="11704" spans="1:2" x14ac:dyDescent="0.15">
      <c r="A11704" s="1"/>
      <c r="B11704" s="1"/>
    </row>
    <row r="11705" spans="1:2" x14ac:dyDescent="0.15">
      <c r="A11705" s="1"/>
      <c r="B11705" s="1"/>
    </row>
    <row r="11706" spans="1:2" x14ac:dyDescent="0.15">
      <c r="A11706" s="1"/>
      <c r="B11706" s="1"/>
    </row>
    <row r="11707" spans="1:2" x14ac:dyDescent="0.15">
      <c r="A11707" s="1"/>
      <c r="B11707" s="1"/>
    </row>
    <row r="11708" spans="1:2" x14ac:dyDescent="0.15">
      <c r="A11708" s="1"/>
      <c r="B11708" s="1"/>
    </row>
    <row r="11709" spans="1:2" x14ac:dyDescent="0.15">
      <c r="A11709" s="1"/>
      <c r="B11709" s="1"/>
    </row>
    <row r="11710" spans="1:2" x14ac:dyDescent="0.15">
      <c r="A11710" s="1"/>
      <c r="B11710" s="1"/>
    </row>
    <row r="11711" spans="1:2" x14ac:dyDescent="0.15">
      <c r="A11711" s="1"/>
      <c r="B11711" s="1"/>
    </row>
    <row r="11712" spans="1:2" x14ac:dyDescent="0.15">
      <c r="A11712" s="1"/>
      <c r="B11712" s="1"/>
    </row>
    <row r="11713" spans="1:2" x14ac:dyDescent="0.15">
      <c r="A11713" s="1"/>
      <c r="B11713" s="1"/>
    </row>
    <row r="11714" spans="1:2" x14ac:dyDescent="0.15">
      <c r="A11714" s="1"/>
      <c r="B11714" s="1"/>
    </row>
    <row r="11715" spans="1:2" x14ac:dyDescent="0.15">
      <c r="A11715" s="1"/>
      <c r="B11715" s="1"/>
    </row>
    <row r="11716" spans="1:2" x14ac:dyDescent="0.15">
      <c r="A11716" s="1"/>
      <c r="B11716" s="1"/>
    </row>
    <row r="11717" spans="1:2" x14ac:dyDescent="0.15">
      <c r="A11717" s="1"/>
      <c r="B11717" s="1"/>
    </row>
    <row r="11718" spans="1:2" x14ac:dyDescent="0.15">
      <c r="A11718" s="1"/>
      <c r="B11718" s="1"/>
    </row>
    <row r="11719" spans="1:2" x14ac:dyDescent="0.15">
      <c r="A11719" s="1"/>
      <c r="B11719" s="1"/>
    </row>
    <row r="11720" spans="1:2" x14ac:dyDescent="0.15">
      <c r="A11720" s="1"/>
      <c r="B11720" s="1"/>
    </row>
    <row r="11721" spans="1:2" x14ac:dyDescent="0.15">
      <c r="A11721" s="1"/>
      <c r="B11721" s="1"/>
    </row>
    <row r="11722" spans="1:2" x14ac:dyDescent="0.15">
      <c r="A11722" s="1"/>
      <c r="B11722" s="1"/>
    </row>
    <row r="11723" spans="1:2" x14ac:dyDescent="0.15">
      <c r="A11723" s="1"/>
      <c r="B11723" s="1"/>
    </row>
    <row r="11724" spans="1:2" x14ac:dyDescent="0.15">
      <c r="A11724" s="1"/>
      <c r="B11724" s="1"/>
    </row>
    <row r="11725" spans="1:2" x14ac:dyDescent="0.15">
      <c r="A11725" s="1"/>
      <c r="B11725" s="1"/>
    </row>
    <row r="11726" spans="1:2" x14ac:dyDescent="0.15">
      <c r="A11726" s="1"/>
      <c r="B11726" s="1"/>
    </row>
    <row r="11727" spans="1:2" x14ac:dyDescent="0.15">
      <c r="A11727" s="1"/>
      <c r="B11727" s="1"/>
    </row>
    <row r="11728" spans="1:2" x14ac:dyDescent="0.15">
      <c r="A11728" s="1"/>
      <c r="B11728" s="1"/>
    </row>
    <row r="11729" spans="1:2" x14ac:dyDescent="0.15">
      <c r="A11729" s="1"/>
      <c r="B11729" s="1"/>
    </row>
    <row r="11730" spans="1:2" x14ac:dyDescent="0.15">
      <c r="A11730" s="1"/>
      <c r="B11730" s="1"/>
    </row>
    <row r="11731" spans="1:2" x14ac:dyDescent="0.15">
      <c r="A11731" s="1"/>
      <c r="B11731" s="1"/>
    </row>
    <row r="11732" spans="1:2" x14ac:dyDescent="0.15">
      <c r="A11732" s="1"/>
      <c r="B11732" s="1"/>
    </row>
    <row r="11733" spans="1:2" x14ac:dyDescent="0.15">
      <c r="A11733" s="1"/>
      <c r="B11733" s="1"/>
    </row>
    <row r="11734" spans="1:2" x14ac:dyDescent="0.15">
      <c r="A11734" s="1"/>
      <c r="B11734" s="1"/>
    </row>
    <row r="11735" spans="1:2" x14ac:dyDescent="0.15">
      <c r="A11735" s="1"/>
      <c r="B11735" s="1"/>
    </row>
    <row r="11736" spans="1:2" x14ac:dyDescent="0.15">
      <c r="A11736" s="1"/>
      <c r="B11736" s="1"/>
    </row>
    <row r="11737" spans="1:2" x14ac:dyDescent="0.15">
      <c r="A11737" s="1"/>
      <c r="B11737" s="1"/>
    </row>
    <row r="11738" spans="1:2" x14ac:dyDescent="0.15">
      <c r="A11738" s="1"/>
      <c r="B11738" s="1"/>
    </row>
    <row r="11739" spans="1:2" x14ac:dyDescent="0.15">
      <c r="A11739" s="1"/>
      <c r="B11739" s="1"/>
    </row>
    <row r="11740" spans="1:2" x14ac:dyDescent="0.15">
      <c r="A11740" s="1"/>
      <c r="B11740" s="1"/>
    </row>
    <row r="11741" spans="1:2" x14ac:dyDescent="0.15">
      <c r="A11741" s="1"/>
      <c r="B11741" s="1"/>
    </row>
    <row r="11742" spans="1:2" x14ac:dyDescent="0.15">
      <c r="A11742" s="1"/>
      <c r="B11742" s="1"/>
    </row>
    <row r="11743" spans="1:2" x14ac:dyDescent="0.15">
      <c r="A11743" s="1"/>
      <c r="B11743" s="1"/>
    </row>
    <row r="11744" spans="1:2" x14ac:dyDescent="0.15">
      <c r="A11744" s="1"/>
      <c r="B11744" s="1"/>
    </row>
    <row r="11745" spans="1:2" x14ac:dyDescent="0.15">
      <c r="A11745" s="1"/>
      <c r="B11745" s="1"/>
    </row>
    <row r="11746" spans="1:2" x14ac:dyDescent="0.15">
      <c r="A11746" s="1"/>
      <c r="B11746" s="1"/>
    </row>
    <row r="11747" spans="1:2" x14ac:dyDescent="0.15">
      <c r="A11747" s="1"/>
      <c r="B11747" s="1"/>
    </row>
    <row r="11748" spans="1:2" x14ac:dyDescent="0.15">
      <c r="A11748" s="1"/>
      <c r="B11748" s="1"/>
    </row>
    <row r="11749" spans="1:2" x14ac:dyDescent="0.15">
      <c r="A11749" s="1"/>
      <c r="B11749" s="1"/>
    </row>
    <row r="11750" spans="1:2" x14ac:dyDescent="0.15">
      <c r="A11750" s="1"/>
      <c r="B11750" s="1"/>
    </row>
    <row r="11751" spans="1:2" x14ac:dyDescent="0.15">
      <c r="A11751" s="1"/>
      <c r="B11751" s="1"/>
    </row>
    <row r="11752" spans="1:2" x14ac:dyDescent="0.15">
      <c r="A11752" s="1"/>
      <c r="B11752" s="1"/>
    </row>
    <row r="11753" spans="1:2" x14ac:dyDescent="0.15">
      <c r="A11753" s="1"/>
      <c r="B11753" s="1"/>
    </row>
    <row r="11754" spans="1:2" x14ac:dyDescent="0.15">
      <c r="A11754" s="1"/>
      <c r="B11754" s="1"/>
    </row>
    <row r="11755" spans="1:2" x14ac:dyDescent="0.15">
      <c r="A11755" s="1"/>
      <c r="B11755" s="1"/>
    </row>
    <row r="11756" spans="1:2" x14ac:dyDescent="0.15">
      <c r="A11756" s="1"/>
      <c r="B11756" s="1"/>
    </row>
    <row r="11757" spans="1:2" x14ac:dyDescent="0.15">
      <c r="A11757" s="1"/>
      <c r="B11757" s="1"/>
    </row>
    <row r="11758" spans="1:2" x14ac:dyDescent="0.15">
      <c r="A11758" s="1"/>
      <c r="B11758" s="1"/>
    </row>
    <row r="11759" spans="1:2" x14ac:dyDescent="0.15">
      <c r="A11759" s="1"/>
      <c r="B11759" s="1"/>
    </row>
    <row r="11760" spans="1:2" x14ac:dyDescent="0.15">
      <c r="A11760" s="1"/>
      <c r="B11760" s="1"/>
    </row>
    <row r="11761" spans="1:2" x14ac:dyDescent="0.15">
      <c r="A11761" s="1"/>
      <c r="B11761" s="1"/>
    </row>
    <row r="11762" spans="1:2" x14ac:dyDescent="0.15">
      <c r="A11762" s="1"/>
      <c r="B11762" s="1"/>
    </row>
    <row r="11763" spans="1:2" x14ac:dyDescent="0.15">
      <c r="A11763" s="1"/>
      <c r="B11763" s="1"/>
    </row>
    <row r="11764" spans="1:2" x14ac:dyDescent="0.15">
      <c r="A11764" s="1"/>
      <c r="B11764" s="1"/>
    </row>
    <row r="11765" spans="1:2" x14ac:dyDescent="0.15">
      <c r="A11765" s="1"/>
      <c r="B11765" s="1"/>
    </row>
    <row r="11766" spans="1:2" x14ac:dyDescent="0.15">
      <c r="A11766" s="1"/>
      <c r="B11766" s="1"/>
    </row>
    <row r="11767" spans="1:2" x14ac:dyDescent="0.15">
      <c r="A11767" s="1"/>
      <c r="B11767" s="1"/>
    </row>
    <row r="11768" spans="1:2" x14ac:dyDescent="0.15">
      <c r="A11768" s="1"/>
      <c r="B11768" s="1"/>
    </row>
    <row r="11769" spans="1:2" x14ac:dyDescent="0.15">
      <c r="A11769" s="1"/>
      <c r="B11769" s="1"/>
    </row>
    <row r="11770" spans="1:2" x14ac:dyDescent="0.15">
      <c r="A11770" s="1"/>
      <c r="B11770" s="1"/>
    </row>
    <row r="11771" spans="1:2" x14ac:dyDescent="0.15">
      <c r="A11771" s="1"/>
      <c r="B11771" s="1"/>
    </row>
    <row r="11772" spans="1:2" x14ac:dyDescent="0.15">
      <c r="A11772" s="1"/>
      <c r="B11772" s="1"/>
    </row>
    <row r="11773" spans="1:2" x14ac:dyDescent="0.15">
      <c r="A11773" s="1"/>
      <c r="B11773" s="1"/>
    </row>
    <row r="11774" spans="1:2" x14ac:dyDescent="0.15">
      <c r="A11774" s="1"/>
      <c r="B11774" s="1"/>
    </row>
    <row r="11775" spans="1:2" x14ac:dyDescent="0.15">
      <c r="A11775" s="1"/>
      <c r="B11775" s="1"/>
    </row>
    <row r="11776" spans="1:2" x14ac:dyDescent="0.15">
      <c r="A11776" s="1"/>
      <c r="B11776" s="1"/>
    </row>
    <row r="11777" spans="1:2" x14ac:dyDescent="0.15">
      <c r="A11777" s="1"/>
      <c r="B11777" s="1"/>
    </row>
    <row r="11778" spans="1:2" x14ac:dyDescent="0.15">
      <c r="A11778" s="1"/>
      <c r="B11778" s="1"/>
    </row>
    <row r="11779" spans="1:2" x14ac:dyDescent="0.15">
      <c r="A11779" s="1"/>
      <c r="B11779" s="1"/>
    </row>
    <row r="11780" spans="1:2" x14ac:dyDescent="0.15">
      <c r="A11780" s="1"/>
      <c r="B11780" s="1"/>
    </row>
    <row r="11781" spans="1:2" x14ac:dyDescent="0.15">
      <c r="A11781" s="1"/>
      <c r="B11781" s="1"/>
    </row>
    <row r="11782" spans="1:2" x14ac:dyDescent="0.15">
      <c r="A11782" s="1"/>
      <c r="B11782" s="1"/>
    </row>
    <row r="11783" spans="1:2" x14ac:dyDescent="0.15">
      <c r="A11783" s="1"/>
      <c r="B11783" s="1"/>
    </row>
    <row r="11784" spans="1:2" x14ac:dyDescent="0.15">
      <c r="A11784" s="1"/>
      <c r="B11784" s="1"/>
    </row>
    <row r="11785" spans="1:2" x14ac:dyDescent="0.15">
      <c r="A11785" s="1"/>
      <c r="B11785" s="1"/>
    </row>
    <row r="11786" spans="1:2" x14ac:dyDescent="0.15">
      <c r="A11786" s="1"/>
      <c r="B11786" s="1"/>
    </row>
    <row r="11787" spans="1:2" x14ac:dyDescent="0.15">
      <c r="A11787" s="1"/>
      <c r="B11787" s="1"/>
    </row>
    <row r="11788" spans="1:2" x14ac:dyDescent="0.15">
      <c r="A11788" s="1"/>
      <c r="B11788" s="1"/>
    </row>
    <row r="11789" spans="1:2" x14ac:dyDescent="0.15">
      <c r="A11789" s="1"/>
      <c r="B11789" s="1"/>
    </row>
    <row r="11790" spans="1:2" x14ac:dyDescent="0.15">
      <c r="A11790" s="1"/>
      <c r="B11790" s="1"/>
    </row>
    <row r="11791" spans="1:2" x14ac:dyDescent="0.15">
      <c r="A11791" s="1"/>
      <c r="B11791" s="1"/>
    </row>
    <row r="11792" spans="1:2" x14ac:dyDescent="0.15">
      <c r="A11792" s="1"/>
      <c r="B11792" s="1"/>
    </row>
    <row r="11793" spans="1:2" x14ac:dyDescent="0.15">
      <c r="A11793" s="1"/>
      <c r="B11793" s="1"/>
    </row>
    <row r="11794" spans="1:2" x14ac:dyDescent="0.15">
      <c r="A11794" s="1"/>
      <c r="B11794" s="1"/>
    </row>
    <row r="11795" spans="1:2" x14ac:dyDescent="0.15">
      <c r="A11795" s="1"/>
      <c r="B11795" s="1"/>
    </row>
    <row r="11796" spans="1:2" x14ac:dyDescent="0.15">
      <c r="A11796" s="1"/>
      <c r="B11796" s="1"/>
    </row>
    <row r="11797" spans="1:2" x14ac:dyDescent="0.15">
      <c r="A11797" s="1"/>
      <c r="B11797" s="1"/>
    </row>
    <row r="11798" spans="1:2" x14ac:dyDescent="0.15">
      <c r="A11798" s="1"/>
      <c r="B11798" s="1"/>
    </row>
    <row r="11799" spans="1:2" x14ac:dyDescent="0.15">
      <c r="A11799" s="1"/>
      <c r="B11799" s="1"/>
    </row>
    <row r="11800" spans="1:2" x14ac:dyDescent="0.15">
      <c r="A11800" s="1"/>
      <c r="B11800" s="1"/>
    </row>
    <row r="11801" spans="1:2" x14ac:dyDescent="0.15">
      <c r="A11801" s="1"/>
      <c r="B11801" s="1"/>
    </row>
    <row r="11802" spans="1:2" x14ac:dyDescent="0.15">
      <c r="A11802" s="1"/>
      <c r="B11802" s="1"/>
    </row>
    <row r="11803" spans="1:2" x14ac:dyDescent="0.15">
      <c r="A11803" s="1"/>
      <c r="B11803" s="1"/>
    </row>
    <row r="11804" spans="1:2" x14ac:dyDescent="0.15">
      <c r="A11804" s="1"/>
      <c r="B11804" s="1"/>
    </row>
    <row r="11805" spans="1:2" x14ac:dyDescent="0.15">
      <c r="A11805" s="1"/>
      <c r="B11805" s="1"/>
    </row>
    <row r="11806" spans="1:2" x14ac:dyDescent="0.15">
      <c r="A11806" s="1"/>
      <c r="B11806" s="1"/>
    </row>
    <row r="11807" spans="1:2" x14ac:dyDescent="0.15">
      <c r="A11807" s="1"/>
      <c r="B11807" s="1"/>
    </row>
    <row r="11808" spans="1:2" x14ac:dyDescent="0.15">
      <c r="A11808" s="1"/>
      <c r="B11808" s="1"/>
    </row>
    <row r="11809" spans="1:2" x14ac:dyDescent="0.15">
      <c r="A11809" s="1"/>
      <c r="B11809" s="1"/>
    </row>
    <row r="11810" spans="1:2" x14ac:dyDescent="0.15">
      <c r="A11810" s="1"/>
      <c r="B11810" s="1"/>
    </row>
    <row r="11811" spans="1:2" x14ac:dyDescent="0.15">
      <c r="A11811" s="1"/>
      <c r="B11811" s="1"/>
    </row>
    <row r="11812" spans="1:2" x14ac:dyDescent="0.15">
      <c r="A11812" s="1"/>
      <c r="B11812" s="1"/>
    </row>
    <row r="11813" spans="1:2" x14ac:dyDescent="0.15">
      <c r="A11813" s="1"/>
      <c r="B11813" s="1"/>
    </row>
    <row r="11814" spans="1:2" x14ac:dyDescent="0.15">
      <c r="A11814" s="1"/>
      <c r="B11814" s="1"/>
    </row>
    <row r="11815" spans="1:2" x14ac:dyDescent="0.15">
      <c r="A11815" s="1"/>
      <c r="B11815" s="1"/>
    </row>
    <row r="11816" spans="1:2" x14ac:dyDescent="0.15">
      <c r="A11816" s="1"/>
      <c r="B11816" s="1"/>
    </row>
    <row r="11817" spans="1:2" x14ac:dyDescent="0.15">
      <c r="A11817" s="1"/>
      <c r="B11817" s="1"/>
    </row>
    <row r="11818" spans="1:2" x14ac:dyDescent="0.15">
      <c r="A11818" s="1"/>
      <c r="B11818" s="1"/>
    </row>
    <row r="11819" spans="1:2" x14ac:dyDescent="0.15">
      <c r="A11819" s="1"/>
      <c r="B11819" s="1"/>
    </row>
    <row r="11820" spans="1:2" x14ac:dyDescent="0.15">
      <c r="A11820" s="1"/>
      <c r="B11820" s="1"/>
    </row>
    <row r="11821" spans="1:2" x14ac:dyDescent="0.15">
      <c r="A11821" s="1"/>
      <c r="B11821" s="1"/>
    </row>
    <row r="11822" spans="1:2" x14ac:dyDescent="0.15">
      <c r="A11822" s="1"/>
      <c r="B11822" s="1"/>
    </row>
    <row r="11823" spans="1:2" x14ac:dyDescent="0.15">
      <c r="A11823" s="1"/>
      <c r="B11823" s="1"/>
    </row>
    <row r="11824" spans="1:2" x14ac:dyDescent="0.15">
      <c r="A11824" s="1"/>
      <c r="B11824" s="1"/>
    </row>
    <row r="11825" spans="1:2" x14ac:dyDescent="0.15">
      <c r="A11825" s="1"/>
      <c r="B11825" s="1"/>
    </row>
    <row r="11826" spans="1:2" x14ac:dyDescent="0.15">
      <c r="A11826" s="1"/>
      <c r="B11826" s="1"/>
    </row>
    <row r="11827" spans="1:2" x14ac:dyDescent="0.15">
      <c r="A11827" s="1"/>
      <c r="B11827" s="1"/>
    </row>
    <row r="11828" spans="1:2" x14ac:dyDescent="0.15">
      <c r="A11828" s="1"/>
      <c r="B11828" s="1"/>
    </row>
    <row r="11829" spans="1:2" x14ac:dyDescent="0.15">
      <c r="A11829" s="1"/>
      <c r="B11829" s="1"/>
    </row>
    <row r="11830" spans="1:2" x14ac:dyDescent="0.15">
      <c r="A11830" s="1"/>
      <c r="B11830" s="1"/>
    </row>
    <row r="11831" spans="1:2" x14ac:dyDescent="0.15">
      <c r="A11831" s="1"/>
      <c r="B11831" s="1"/>
    </row>
    <row r="11832" spans="1:2" x14ac:dyDescent="0.15">
      <c r="A11832" s="1"/>
      <c r="B11832" s="1"/>
    </row>
    <row r="11833" spans="1:2" x14ac:dyDescent="0.15">
      <c r="A11833" s="1"/>
      <c r="B11833" s="1"/>
    </row>
    <row r="11834" spans="1:2" x14ac:dyDescent="0.15">
      <c r="A11834" s="1"/>
      <c r="B11834" s="1"/>
    </row>
    <row r="11835" spans="1:2" x14ac:dyDescent="0.15">
      <c r="A11835" s="1"/>
      <c r="B11835" s="1"/>
    </row>
    <row r="11836" spans="1:2" x14ac:dyDescent="0.15">
      <c r="A11836" s="1"/>
      <c r="B11836" s="1"/>
    </row>
    <row r="11837" spans="1:2" x14ac:dyDescent="0.15">
      <c r="A11837" s="1"/>
      <c r="B11837" s="1"/>
    </row>
    <row r="11838" spans="1:2" x14ac:dyDescent="0.15">
      <c r="A11838" s="1"/>
      <c r="B11838" s="1"/>
    </row>
    <row r="11839" spans="1:2" x14ac:dyDescent="0.15">
      <c r="A11839" s="1"/>
      <c r="B11839" s="1"/>
    </row>
    <row r="11840" spans="1:2" x14ac:dyDescent="0.15">
      <c r="A11840" s="1"/>
      <c r="B11840" s="1"/>
    </row>
    <row r="11841" spans="1:2" x14ac:dyDescent="0.15">
      <c r="A11841" s="1"/>
      <c r="B11841" s="1"/>
    </row>
    <row r="11842" spans="1:2" x14ac:dyDescent="0.15">
      <c r="A11842" s="1"/>
      <c r="B11842" s="1"/>
    </row>
    <row r="11843" spans="1:2" x14ac:dyDescent="0.15">
      <c r="A11843" s="1"/>
      <c r="B11843" s="1"/>
    </row>
    <row r="11844" spans="1:2" x14ac:dyDescent="0.15">
      <c r="A11844" s="1"/>
      <c r="B11844" s="1"/>
    </row>
    <row r="11845" spans="1:2" x14ac:dyDescent="0.15">
      <c r="A11845" s="1"/>
      <c r="B11845" s="1"/>
    </row>
    <row r="11846" spans="1:2" x14ac:dyDescent="0.15">
      <c r="A11846" s="1"/>
      <c r="B11846" s="1"/>
    </row>
    <row r="11847" spans="1:2" x14ac:dyDescent="0.15">
      <c r="A11847" s="1"/>
      <c r="B11847" s="1"/>
    </row>
    <row r="11848" spans="1:2" x14ac:dyDescent="0.15">
      <c r="A11848" s="1"/>
      <c r="B11848" s="1"/>
    </row>
    <row r="11849" spans="1:2" x14ac:dyDescent="0.15">
      <c r="A11849" s="1"/>
      <c r="B11849" s="1"/>
    </row>
    <row r="11850" spans="1:2" x14ac:dyDescent="0.15">
      <c r="A11850" s="1"/>
      <c r="B11850" s="1"/>
    </row>
    <row r="11851" spans="1:2" x14ac:dyDescent="0.15">
      <c r="A11851" s="1"/>
      <c r="B11851" s="1"/>
    </row>
    <row r="11852" spans="1:2" x14ac:dyDescent="0.15">
      <c r="A11852" s="1"/>
      <c r="B11852" s="1"/>
    </row>
    <row r="11853" spans="1:2" x14ac:dyDescent="0.15">
      <c r="A11853" s="1"/>
      <c r="B11853" s="1"/>
    </row>
    <row r="11854" spans="1:2" x14ac:dyDescent="0.15">
      <c r="A11854" s="1"/>
      <c r="B11854" s="1"/>
    </row>
    <row r="11855" spans="1:2" x14ac:dyDescent="0.15">
      <c r="A11855" s="1"/>
      <c r="B11855" s="1"/>
    </row>
    <row r="11856" spans="1:2" x14ac:dyDescent="0.15">
      <c r="A11856" s="1"/>
      <c r="B11856" s="1"/>
    </row>
    <row r="11857" spans="1:2" x14ac:dyDescent="0.15">
      <c r="A11857" s="1"/>
      <c r="B11857" s="1"/>
    </row>
    <row r="11858" spans="1:2" x14ac:dyDescent="0.15">
      <c r="A11858" s="1"/>
      <c r="B11858" s="1"/>
    </row>
    <row r="11859" spans="1:2" x14ac:dyDescent="0.15">
      <c r="A11859" s="1"/>
      <c r="B11859" s="1"/>
    </row>
    <row r="11860" spans="1:2" x14ac:dyDescent="0.15">
      <c r="A11860" s="1"/>
      <c r="B11860" s="1"/>
    </row>
    <row r="11861" spans="1:2" x14ac:dyDescent="0.15">
      <c r="A11861" s="1"/>
      <c r="B11861" s="1"/>
    </row>
    <row r="11862" spans="1:2" x14ac:dyDescent="0.15">
      <c r="A11862" s="1"/>
      <c r="B11862" s="1"/>
    </row>
    <row r="11863" spans="1:2" x14ac:dyDescent="0.15">
      <c r="A11863" s="1"/>
      <c r="B11863" s="1"/>
    </row>
    <row r="11864" spans="1:2" x14ac:dyDescent="0.15">
      <c r="A11864" s="1"/>
      <c r="B11864" s="1"/>
    </row>
    <row r="11865" spans="1:2" x14ac:dyDescent="0.15">
      <c r="A11865" s="1"/>
      <c r="B11865" s="1"/>
    </row>
    <row r="11866" spans="1:2" x14ac:dyDescent="0.15">
      <c r="A11866" s="1"/>
      <c r="B11866" s="1"/>
    </row>
    <row r="11867" spans="1:2" x14ac:dyDescent="0.15">
      <c r="A11867" s="1"/>
      <c r="B11867" s="1"/>
    </row>
    <row r="11868" spans="1:2" x14ac:dyDescent="0.15">
      <c r="A11868" s="1"/>
      <c r="B11868" s="1"/>
    </row>
    <row r="11869" spans="1:2" x14ac:dyDescent="0.15">
      <c r="A11869" s="1"/>
      <c r="B11869" s="1"/>
    </row>
    <row r="11870" spans="1:2" x14ac:dyDescent="0.15">
      <c r="A11870" s="1"/>
      <c r="B11870" s="1"/>
    </row>
    <row r="11871" spans="1:2" x14ac:dyDescent="0.15">
      <c r="A11871" s="1"/>
      <c r="B11871" s="1"/>
    </row>
    <row r="11872" spans="1:2" x14ac:dyDescent="0.15">
      <c r="A11872" s="1"/>
      <c r="B11872" s="1"/>
    </row>
    <row r="11873" spans="1:2" x14ac:dyDescent="0.15">
      <c r="A11873" s="1"/>
      <c r="B11873" s="1"/>
    </row>
    <row r="11874" spans="1:2" x14ac:dyDescent="0.15">
      <c r="A11874" s="1"/>
      <c r="B11874" s="1"/>
    </row>
    <row r="11875" spans="1:2" x14ac:dyDescent="0.15">
      <c r="A11875" s="1"/>
      <c r="B11875" s="1"/>
    </row>
    <row r="11876" spans="1:2" x14ac:dyDescent="0.15">
      <c r="A11876" s="1"/>
      <c r="B11876" s="1"/>
    </row>
    <row r="11877" spans="1:2" x14ac:dyDescent="0.15">
      <c r="A11877" s="1"/>
      <c r="B11877" s="1"/>
    </row>
    <row r="11878" spans="1:2" x14ac:dyDescent="0.15">
      <c r="A11878" s="1"/>
      <c r="B11878" s="1"/>
    </row>
    <row r="11879" spans="1:2" x14ac:dyDescent="0.15">
      <c r="A11879" s="1"/>
      <c r="B11879" s="1"/>
    </row>
    <row r="11880" spans="1:2" x14ac:dyDescent="0.15">
      <c r="A11880" s="1"/>
      <c r="B11880" s="1"/>
    </row>
    <row r="11881" spans="1:2" x14ac:dyDescent="0.15">
      <c r="A11881" s="1"/>
      <c r="B11881" s="1"/>
    </row>
    <row r="11882" spans="1:2" x14ac:dyDescent="0.15">
      <c r="A11882" s="1"/>
      <c r="B11882" s="1"/>
    </row>
    <row r="11883" spans="1:2" x14ac:dyDescent="0.15">
      <c r="A11883" s="1"/>
      <c r="B11883" s="1"/>
    </row>
    <row r="11884" spans="1:2" x14ac:dyDescent="0.15">
      <c r="A11884" s="1"/>
      <c r="B11884" s="1"/>
    </row>
    <row r="11885" spans="1:2" x14ac:dyDescent="0.15">
      <c r="A11885" s="1"/>
      <c r="B11885" s="1"/>
    </row>
    <row r="11886" spans="1:2" x14ac:dyDescent="0.15">
      <c r="A11886" s="1"/>
      <c r="B11886" s="1"/>
    </row>
    <row r="11887" spans="1:2" x14ac:dyDescent="0.15">
      <c r="A11887" s="1"/>
      <c r="B11887" s="1"/>
    </row>
    <row r="11888" spans="1:2" x14ac:dyDescent="0.15">
      <c r="A11888" s="1"/>
      <c r="B11888" s="1"/>
    </row>
    <row r="11889" spans="1:2" x14ac:dyDescent="0.15">
      <c r="A11889" s="1"/>
      <c r="B11889" s="1"/>
    </row>
    <row r="11890" spans="1:2" x14ac:dyDescent="0.15">
      <c r="A11890" s="1"/>
      <c r="B11890" s="1"/>
    </row>
    <row r="11891" spans="1:2" x14ac:dyDescent="0.15">
      <c r="A11891" s="1"/>
      <c r="B11891" s="1"/>
    </row>
    <row r="11892" spans="1:2" x14ac:dyDescent="0.15">
      <c r="A11892" s="1"/>
      <c r="B11892" s="1"/>
    </row>
    <row r="11893" spans="1:2" x14ac:dyDescent="0.15">
      <c r="A11893" s="1"/>
      <c r="B11893" s="1"/>
    </row>
    <row r="11894" spans="1:2" x14ac:dyDescent="0.15">
      <c r="A11894" s="1"/>
      <c r="B11894" s="1"/>
    </row>
    <row r="11895" spans="1:2" x14ac:dyDescent="0.15">
      <c r="A11895" s="1"/>
      <c r="B11895" s="1"/>
    </row>
    <row r="11896" spans="1:2" x14ac:dyDescent="0.15">
      <c r="A11896" s="1"/>
      <c r="B11896" s="1"/>
    </row>
    <row r="11897" spans="1:2" x14ac:dyDescent="0.15">
      <c r="A11897" s="1"/>
      <c r="B11897" s="1"/>
    </row>
    <row r="11898" spans="1:2" x14ac:dyDescent="0.15">
      <c r="A11898" s="1"/>
      <c r="B11898" s="1"/>
    </row>
    <row r="11899" spans="1:2" x14ac:dyDescent="0.15">
      <c r="A11899" s="1"/>
      <c r="B11899" s="1"/>
    </row>
    <row r="11900" spans="1:2" x14ac:dyDescent="0.15">
      <c r="A11900" s="1"/>
      <c r="B11900" s="1"/>
    </row>
    <row r="11901" spans="1:2" x14ac:dyDescent="0.15">
      <c r="A11901" s="1"/>
      <c r="B11901" s="1"/>
    </row>
    <row r="11902" spans="1:2" x14ac:dyDescent="0.15">
      <c r="A11902" s="1"/>
      <c r="B11902" s="1"/>
    </row>
    <row r="11903" spans="1:2" x14ac:dyDescent="0.15">
      <c r="A11903" s="1"/>
      <c r="B11903" s="1"/>
    </row>
    <row r="11904" spans="1:2" x14ac:dyDescent="0.15">
      <c r="A11904" s="1"/>
      <c r="B11904" s="1"/>
    </row>
    <row r="11905" spans="1:2" x14ac:dyDescent="0.15">
      <c r="A11905" s="1"/>
      <c r="B11905" s="1"/>
    </row>
    <row r="11906" spans="1:2" x14ac:dyDescent="0.15">
      <c r="A11906" s="1"/>
      <c r="B11906" s="1"/>
    </row>
    <row r="11907" spans="1:2" x14ac:dyDescent="0.15">
      <c r="A11907" s="1"/>
      <c r="B11907" s="1"/>
    </row>
    <row r="11908" spans="1:2" x14ac:dyDescent="0.15">
      <c r="A11908" s="1"/>
      <c r="B11908" s="1"/>
    </row>
    <row r="11909" spans="1:2" x14ac:dyDescent="0.15">
      <c r="A11909" s="1"/>
      <c r="B11909" s="1"/>
    </row>
    <row r="11910" spans="1:2" x14ac:dyDescent="0.15">
      <c r="A11910" s="1"/>
      <c r="B11910" s="1"/>
    </row>
    <row r="11911" spans="1:2" x14ac:dyDescent="0.15">
      <c r="A11911" s="1"/>
      <c r="B11911" s="1"/>
    </row>
    <row r="11912" spans="1:2" x14ac:dyDescent="0.15">
      <c r="A11912" s="1"/>
      <c r="B11912" s="1"/>
    </row>
    <row r="11913" spans="1:2" x14ac:dyDescent="0.15">
      <c r="A11913" s="1"/>
      <c r="B11913" s="1"/>
    </row>
    <row r="11914" spans="1:2" x14ac:dyDescent="0.15">
      <c r="A11914" s="1"/>
      <c r="B11914" s="1"/>
    </row>
    <row r="11915" spans="1:2" x14ac:dyDescent="0.15">
      <c r="A11915" s="1"/>
      <c r="B11915" s="1"/>
    </row>
    <row r="11916" spans="1:2" x14ac:dyDescent="0.15">
      <c r="A11916" s="1"/>
      <c r="B11916" s="1"/>
    </row>
    <row r="11917" spans="1:2" x14ac:dyDescent="0.15">
      <c r="A11917" s="1"/>
      <c r="B11917" s="1"/>
    </row>
    <row r="11918" spans="1:2" x14ac:dyDescent="0.15">
      <c r="A11918" s="1"/>
      <c r="B11918" s="1"/>
    </row>
    <row r="11919" spans="1:2" x14ac:dyDescent="0.15">
      <c r="A11919" s="1"/>
      <c r="B11919" s="1"/>
    </row>
    <row r="11920" spans="1:2" x14ac:dyDescent="0.15">
      <c r="A11920" s="1"/>
      <c r="B11920" s="1"/>
    </row>
    <row r="11921" spans="1:2" x14ac:dyDescent="0.15">
      <c r="A11921" s="1"/>
      <c r="B11921" s="1"/>
    </row>
    <row r="11922" spans="1:2" x14ac:dyDescent="0.15">
      <c r="A11922" s="1"/>
      <c r="B11922" s="1"/>
    </row>
    <row r="11923" spans="1:2" x14ac:dyDescent="0.15">
      <c r="A11923" s="1"/>
      <c r="B11923" s="1"/>
    </row>
    <row r="11924" spans="1:2" x14ac:dyDescent="0.15">
      <c r="A11924" s="1"/>
      <c r="B11924" s="1"/>
    </row>
    <row r="11925" spans="1:2" x14ac:dyDescent="0.15">
      <c r="A11925" s="1"/>
      <c r="B11925" s="1"/>
    </row>
    <row r="11926" spans="1:2" x14ac:dyDescent="0.15">
      <c r="A11926" s="1"/>
      <c r="B11926" s="1"/>
    </row>
    <row r="11927" spans="1:2" x14ac:dyDescent="0.15">
      <c r="A11927" s="1"/>
      <c r="B11927" s="1"/>
    </row>
    <row r="11928" spans="1:2" x14ac:dyDescent="0.15">
      <c r="A11928" s="1"/>
      <c r="B11928" s="1"/>
    </row>
    <row r="11929" spans="1:2" x14ac:dyDescent="0.15">
      <c r="A11929" s="1"/>
      <c r="B11929" s="1"/>
    </row>
    <row r="11930" spans="1:2" x14ac:dyDescent="0.15">
      <c r="A11930" s="1"/>
      <c r="B11930" s="1"/>
    </row>
    <row r="11931" spans="1:2" x14ac:dyDescent="0.15">
      <c r="A11931" s="1"/>
      <c r="B11931" s="1"/>
    </row>
    <row r="11932" spans="1:2" x14ac:dyDescent="0.15">
      <c r="A11932" s="1"/>
      <c r="B11932" s="1"/>
    </row>
    <row r="11933" spans="1:2" x14ac:dyDescent="0.15">
      <c r="A11933" s="1"/>
      <c r="B11933" s="1"/>
    </row>
    <row r="11934" spans="1:2" x14ac:dyDescent="0.15">
      <c r="A11934" s="1"/>
      <c r="B11934" s="1"/>
    </row>
    <row r="11935" spans="1:2" x14ac:dyDescent="0.15">
      <c r="A11935" s="1"/>
      <c r="B11935" s="1"/>
    </row>
    <row r="11936" spans="1:2" x14ac:dyDescent="0.15">
      <c r="A11936" s="1"/>
      <c r="B11936" s="1"/>
    </row>
    <row r="11937" spans="1:2" x14ac:dyDescent="0.15">
      <c r="A11937" s="1"/>
      <c r="B11937" s="1"/>
    </row>
    <row r="11938" spans="1:2" x14ac:dyDescent="0.15">
      <c r="A11938" s="1"/>
      <c r="B11938" s="1"/>
    </row>
    <row r="11939" spans="1:2" x14ac:dyDescent="0.15">
      <c r="A11939" s="1"/>
      <c r="B11939" s="1"/>
    </row>
    <row r="11940" spans="1:2" x14ac:dyDescent="0.15">
      <c r="A11940" s="1"/>
      <c r="B11940" s="1"/>
    </row>
    <row r="11941" spans="1:2" x14ac:dyDescent="0.15">
      <c r="A11941" s="1"/>
      <c r="B11941" s="1"/>
    </row>
    <row r="11942" spans="1:2" x14ac:dyDescent="0.15">
      <c r="A11942" s="1"/>
      <c r="B11942" s="1"/>
    </row>
    <row r="11943" spans="1:2" x14ac:dyDescent="0.15">
      <c r="A11943" s="1"/>
      <c r="B11943" s="1"/>
    </row>
    <row r="11944" spans="1:2" x14ac:dyDescent="0.15">
      <c r="A11944" s="1"/>
      <c r="B11944" s="1"/>
    </row>
    <row r="11945" spans="1:2" x14ac:dyDescent="0.15">
      <c r="A11945" s="1"/>
      <c r="B11945" s="1"/>
    </row>
    <row r="11946" spans="1:2" x14ac:dyDescent="0.15">
      <c r="A11946" s="1"/>
      <c r="B11946" s="1"/>
    </row>
    <row r="11947" spans="1:2" x14ac:dyDescent="0.15">
      <c r="A11947" s="1"/>
      <c r="B11947" s="1"/>
    </row>
    <row r="11948" spans="1:2" x14ac:dyDescent="0.15">
      <c r="A11948" s="1"/>
      <c r="B11948" s="1"/>
    </row>
    <row r="11949" spans="1:2" x14ac:dyDescent="0.15">
      <c r="A11949" s="1"/>
      <c r="B11949" s="1"/>
    </row>
    <row r="11950" spans="1:2" x14ac:dyDescent="0.15">
      <c r="A11950" s="1"/>
      <c r="B11950" s="1"/>
    </row>
    <row r="11951" spans="1:2" x14ac:dyDescent="0.15">
      <c r="A11951" s="1"/>
      <c r="B11951" s="1"/>
    </row>
    <row r="11952" spans="1:2" x14ac:dyDescent="0.15">
      <c r="A11952" s="1"/>
      <c r="B11952" s="1"/>
    </row>
    <row r="11953" spans="1:2" x14ac:dyDescent="0.15">
      <c r="A11953" s="1"/>
      <c r="B11953" s="1"/>
    </row>
    <row r="11954" spans="1:2" x14ac:dyDescent="0.15">
      <c r="A11954" s="1"/>
      <c r="B11954" s="1"/>
    </row>
    <row r="11955" spans="1:2" x14ac:dyDescent="0.15">
      <c r="A11955" s="1"/>
      <c r="B11955" s="1"/>
    </row>
    <row r="11956" spans="1:2" x14ac:dyDescent="0.15">
      <c r="A11956" s="1"/>
      <c r="B11956" s="1"/>
    </row>
    <row r="11957" spans="1:2" x14ac:dyDescent="0.15">
      <c r="A11957" s="1"/>
      <c r="B11957" s="1"/>
    </row>
    <row r="11958" spans="1:2" x14ac:dyDescent="0.15">
      <c r="A11958" s="1"/>
      <c r="B11958" s="1"/>
    </row>
    <row r="11959" spans="1:2" x14ac:dyDescent="0.15">
      <c r="A11959" s="1"/>
      <c r="B11959" s="1"/>
    </row>
    <row r="11960" spans="1:2" x14ac:dyDescent="0.15">
      <c r="A11960" s="1"/>
      <c r="B11960" s="1"/>
    </row>
    <row r="11961" spans="1:2" x14ac:dyDescent="0.15">
      <c r="A11961" s="1"/>
      <c r="B11961" s="1"/>
    </row>
    <row r="11962" spans="1:2" x14ac:dyDescent="0.15">
      <c r="A11962" s="1"/>
      <c r="B11962" s="1"/>
    </row>
    <row r="11963" spans="1:2" x14ac:dyDescent="0.15">
      <c r="A11963" s="1"/>
      <c r="B11963" s="1"/>
    </row>
    <row r="11964" spans="1:2" x14ac:dyDescent="0.15">
      <c r="A11964" s="1"/>
      <c r="B11964" s="1"/>
    </row>
    <row r="11965" spans="1:2" x14ac:dyDescent="0.15">
      <c r="A11965" s="1"/>
      <c r="B11965" s="1"/>
    </row>
    <row r="11966" spans="1:2" x14ac:dyDescent="0.15">
      <c r="A11966" s="1"/>
      <c r="B11966" s="1"/>
    </row>
    <row r="11967" spans="1:2" x14ac:dyDescent="0.15">
      <c r="A11967" s="1"/>
      <c r="B11967" s="1"/>
    </row>
    <row r="11968" spans="1:2" x14ac:dyDescent="0.15">
      <c r="A11968" s="1"/>
      <c r="B11968" s="1"/>
    </row>
    <row r="11969" spans="1:2" x14ac:dyDescent="0.15">
      <c r="A11969" s="1"/>
      <c r="B11969" s="1"/>
    </row>
    <row r="11970" spans="1:2" x14ac:dyDescent="0.15">
      <c r="A11970" s="1"/>
      <c r="B11970" s="1"/>
    </row>
    <row r="11971" spans="1:2" x14ac:dyDescent="0.15">
      <c r="A11971" s="1"/>
      <c r="B11971" s="1"/>
    </row>
    <row r="11972" spans="1:2" x14ac:dyDescent="0.15">
      <c r="A11972" s="1"/>
      <c r="B11972" s="1"/>
    </row>
    <row r="11973" spans="1:2" x14ac:dyDescent="0.15">
      <c r="A11973" s="1"/>
      <c r="B11973" s="1"/>
    </row>
    <row r="11974" spans="1:2" x14ac:dyDescent="0.15">
      <c r="A11974" s="1"/>
      <c r="B11974" s="1"/>
    </row>
    <row r="11975" spans="1:2" x14ac:dyDescent="0.15">
      <c r="A11975" s="1"/>
      <c r="B11975" s="1"/>
    </row>
    <row r="11976" spans="1:2" x14ac:dyDescent="0.15">
      <c r="A11976" s="1"/>
      <c r="B11976" s="1"/>
    </row>
    <row r="11977" spans="1:2" x14ac:dyDescent="0.15">
      <c r="A11977" s="1"/>
      <c r="B11977" s="1"/>
    </row>
    <row r="11978" spans="1:2" x14ac:dyDescent="0.15">
      <c r="A11978" s="1"/>
      <c r="B11978" s="1"/>
    </row>
    <row r="11979" spans="1:2" x14ac:dyDescent="0.15">
      <c r="A11979" s="1"/>
      <c r="B11979" s="1"/>
    </row>
    <row r="11980" spans="1:2" x14ac:dyDescent="0.15">
      <c r="A11980" s="1"/>
      <c r="B11980" s="1"/>
    </row>
    <row r="11981" spans="1:2" x14ac:dyDescent="0.15">
      <c r="A11981" s="1"/>
      <c r="B11981" s="1"/>
    </row>
    <row r="11982" spans="1:2" x14ac:dyDescent="0.15">
      <c r="A11982" s="1"/>
      <c r="B11982" s="1"/>
    </row>
    <row r="11983" spans="1:2" x14ac:dyDescent="0.15">
      <c r="A11983" s="1"/>
      <c r="B11983" s="1"/>
    </row>
    <row r="11984" spans="1:2" x14ac:dyDescent="0.15">
      <c r="A11984" s="1"/>
      <c r="B11984" s="1"/>
    </row>
    <row r="11985" spans="1:2" x14ac:dyDescent="0.15">
      <c r="A11985" s="1"/>
      <c r="B11985" s="1"/>
    </row>
    <row r="11986" spans="1:2" x14ac:dyDescent="0.15">
      <c r="A11986" s="1"/>
      <c r="B11986" s="1"/>
    </row>
    <row r="11987" spans="1:2" x14ac:dyDescent="0.15">
      <c r="A11987" s="1"/>
      <c r="B11987" s="1"/>
    </row>
    <row r="11988" spans="1:2" x14ac:dyDescent="0.15">
      <c r="A11988" s="1"/>
      <c r="B11988" s="1"/>
    </row>
    <row r="11989" spans="1:2" x14ac:dyDescent="0.15">
      <c r="A11989" s="1"/>
      <c r="B11989" s="1"/>
    </row>
    <row r="11990" spans="1:2" x14ac:dyDescent="0.15">
      <c r="A11990" s="1"/>
      <c r="B11990" s="1"/>
    </row>
    <row r="11991" spans="1:2" x14ac:dyDescent="0.15">
      <c r="A11991" s="1"/>
      <c r="B11991" s="1"/>
    </row>
    <row r="11992" spans="1:2" x14ac:dyDescent="0.15">
      <c r="A11992" s="1"/>
      <c r="B11992" s="1"/>
    </row>
    <row r="11993" spans="1:2" x14ac:dyDescent="0.15">
      <c r="A11993" s="1"/>
      <c r="B11993" s="1"/>
    </row>
    <row r="11994" spans="1:2" x14ac:dyDescent="0.15">
      <c r="A11994" s="1"/>
      <c r="B11994" s="1"/>
    </row>
    <row r="11995" spans="1:2" x14ac:dyDescent="0.15">
      <c r="A11995" s="1"/>
      <c r="B11995" s="1"/>
    </row>
    <row r="11996" spans="1:2" x14ac:dyDescent="0.15">
      <c r="A11996" s="1"/>
      <c r="B11996" s="1"/>
    </row>
    <row r="11997" spans="1:2" x14ac:dyDescent="0.15">
      <c r="A11997" s="1"/>
      <c r="B11997" s="1"/>
    </row>
    <row r="11998" spans="1:2" x14ac:dyDescent="0.15">
      <c r="A11998" s="1"/>
      <c r="B11998" s="1"/>
    </row>
    <row r="11999" spans="1:2" x14ac:dyDescent="0.15">
      <c r="A11999" s="1"/>
      <c r="B11999" s="1"/>
    </row>
    <row r="12000" spans="1:2" x14ac:dyDescent="0.15">
      <c r="A12000" s="1"/>
      <c r="B12000" s="1"/>
    </row>
    <row r="12001" spans="1:2" x14ac:dyDescent="0.15">
      <c r="A12001" s="1"/>
      <c r="B12001" s="1"/>
    </row>
    <row r="12002" spans="1:2" x14ac:dyDescent="0.15">
      <c r="A12002" s="1"/>
      <c r="B12002" s="1"/>
    </row>
    <row r="12003" spans="1:2" x14ac:dyDescent="0.15">
      <c r="A12003" s="1"/>
      <c r="B12003" s="1"/>
    </row>
    <row r="12004" spans="1:2" x14ac:dyDescent="0.15">
      <c r="A12004" s="1"/>
      <c r="B12004" s="1"/>
    </row>
    <row r="12005" spans="1:2" x14ac:dyDescent="0.15">
      <c r="A12005" s="1"/>
      <c r="B12005" s="1"/>
    </row>
    <row r="12006" spans="1:2" x14ac:dyDescent="0.15">
      <c r="A12006" s="1"/>
      <c r="B12006" s="1"/>
    </row>
    <row r="12007" spans="1:2" x14ac:dyDescent="0.15">
      <c r="A12007" s="1"/>
      <c r="B12007" s="1"/>
    </row>
    <row r="12008" spans="1:2" x14ac:dyDescent="0.15">
      <c r="A12008" s="1"/>
      <c r="B12008" s="1"/>
    </row>
    <row r="12009" spans="1:2" x14ac:dyDescent="0.15">
      <c r="A12009" s="1"/>
      <c r="B12009" s="1"/>
    </row>
    <row r="12010" spans="1:2" x14ac:dyDescent="0.15">
      <c r="A12010" s="1"/>
      <c r="B12010" s="1"/>
    </row>
    <row r="12011" spans="1:2" x14ac:dyDescent="0.15">
      <c r="A12011" s="1"/>
      <c r="B12011" s="1"/>
    </row>
    <row r="12012" spans="1:2" x14ac:dyDescent="0.15">
      <c r="A12012" s="1"/>
      <c r="B12012" s="1"/>
    </row>
    <row r="12013" spans="1:2" x14ac:dyDescent="0.15">
      <c r="A12013" s="1"/>
      <c r="B12013" s="1"/>
    </row>
    <row r="12014" spans="1:2" x14ac:dyDescent="0.15">
      <c r="A12014" s="1"/>
      <c r="B12014" s="1"/>
    </row>
    <row r="12015" spans="1:2" x14ac:dyDescent="0.15">
      <c r="A12015" s="1"/>
      <c r="B12015" s="1"/>
    </row>
    <row r="12016" spans="1:2" x14ac:dyDescent="0.15">
      <c r="A12016" s="1"/>
      <c r="B12016" s="1"/>
    </row>
    <row r="12017" spans="1:2" x14ac:dyDescent="0.15">
      <c r="A12017" s="1"/>
      <c r="B12017" s="1"/>
    </row>
    <row r="12018" spans="1:2" x14ac:dyDescent="0.15">
      <c r="A12018" s="1"/>
      <c r="B12018" s="1"/>
    </row>
    <row r="12019" spans="1:2" x14ac:dyDescent="0.15">
      <c r="A12019" s="1"/>
      <c r="B12019" s="1"/>
    </row>
    <row r="12020" spans="1:2" x14ac:dyDescent="0.15">
      <c r="A12020" s="1"/>
      <c r="B12020" s="1"/>
    </row>
    <row r="12021" spans="1:2" x14ac:dyDescent="0.15">
      <c r="A12021" s="1"/>
      <c r="B12021" s="1"/>
    </row>
    <row r="12022" spans="1:2" x14ac:dyDescent="0.15">
      <c r="A12022" s="1"/>
      <c r="B12022" s="1"/>
    </row>
    <row r="12023" spans="1:2" x14ac:dyDescent="0.15">
      <c r="A12023" s="1"/>
      <c r="B12023" s="1"/>
    </row>
    <row r="12024" spans="1:2" x14ac:dyDescent="0.15">
      <c r="A12024" s="1"/>
      <c r="B12024" s="1"/>
    </row>
    <row r="12025" spans="1:2" x14ac:dyDescent="0.15">
      <c r="A12025" s="1"/>
      <c r="B12025" s="1"/>
    </row>
    <row r="12026" spans="1:2" x14ac:dyDescent="0.15">
      <c r="A12026" s="1"/>
      <c r="B12026" s="1"/>
    </row>
    <row r="12027" spans="1:2" x14ac:dyDescent="0.15">
      <c r="A12027" s="1"/>
      <c r="B12027" s="1"/>
    </row>
    <row r="12028" spans="1:2" x14ac:dyDescent="0.15">
      <c r="A12028" s="1"/>
      <c r="B12028" s="1"/>
    </row>
    <row r="12029" spans="1:2" x14ac:dyDescent="0.15">
      <c r="A12029" s="1"/>
      <c r="B12029" s="1"/>
    </row>
    <row r="12030" spans="1:2" x14ac:dyDescent="0.15">
      <c r="A12030" s="1"/>
      <c r="B12030" s="1"/>
    </row>
    <row r="12031" spans="1:2" x14ac:dyDescent="0.15">
      <c r="A12031" s="1"/>
      <c r="B12031" s="1"/>
    </row>
    <row r="12032" spans="1:2" x14ac:dyDescent="0.15">
      <c r="A12032" s="1"/>
      <c r="B12032" s="1"/>
    </row>
    <row r="12033" spans="1:2" x14ac:dyDescent="0.15">
      <c r="A12033" s="1"/>
      <c r="B12033" s="1"/>
    </row>
    <row r="12034" spans="1:2" x14ac:dyDescent="0.15">
      <c r="A12034" s="1"/>
      <c r="B12034" s="1"/>
    </row>
    <row r="12035" spans="1:2" x14ac:dyDescent="0.15">
      <c r="A12035" s="1"/>
      <c r="B12035" s="1"/>
    </row>
    <row r="12036" spans="1:2" x14ac:dyDescent="0.15">
      <c r="A12036" s="1"/>
      <c r="B12036" s="1"/>
    </row>
    <row r="12037" spans="1:2" x14ac:dyDescent="0.15">
      <c r="A12037" s="1"/>
      <c r="B12037" s="1"/>
    </row>
    <row r="12038" spans="1:2" x14ac:dyDescent="0.15">
      <c r="A12038" s="1"/>
      <c r="B12038" s="1"/>
    </row>
    <row r="12039" spans="1:2" x14ac:dyDescent="0.15">
      <c r="A12039" s="1"/>
      <c r="B12039" s="1"/>
    </row>
    <row r="12040" spans="1:2" x14ac:dyDescent="0.15">
      <c r="A12040" s="1"/>
      <c r="B12040" s="1"/>
    </row>
    <row r="12041" spans="1:2" x14ac:dyDescent="0.15">
      <c r="A12041" s="1"/>
      <c r="B12041" s="1"/>
    </row>
    <row r="12042" spans="1:2" x14ac:dyDescent="0.15">
      <c r="A12042" s="1"/>
      <c r="B12042" s="1"/>
    </row>
    <row r="12043" spans="1:2" x14ac:dyDescent="0.15">
      <c r="A12043" s="1"/>
      <c r="B12043" s="1"/>
    </row>
    <row r="12044" spans="1:2" x14ac:dyDescent="0.15">
      <c r="A12044" s="1"/>
      <c r="B12044" s="1"/>
    </row>
    <row r="12045" spans="1:2" x14ac:dyDescent="0.15">
      <c r="A12045" s="1"/>
      <c r="B12045" s="1"/>
    </row>
    <row r="12046" spans="1:2" x14ac:dyDescent="0.15">
      <c r="A12046" s="1"/>
      <c r="B12046" s="1"/>
    </row>
    <row r="12047" spans="1:2" x14ac:dyDescent="0.15">
      <c r="A12047" s="1"/>
      <c r="B12047" s="1"/>
    </row>
    <row r="12048" spans="1:2" x14ac:dyDescent="0.15">
      <c r="A12048" s="1"/>
      <c r="B12048" s="1"/>
    </row>
    <row r="12049" spans="1:2" x14ac:dyDescent="0.15">
      <c r="A12049" s="1"/>
      <c r="B12049" s="1"/>
    </row>
    <row r="12050" spans="1:2" x14ac:dyDescent="0.15">
      <c r="A12050" s="1"/>
      <c r="B12050" s="1"/>
    </row>
    <row r="12051" spans="1:2" x14ac:dyDescent="0.15">
      <c r="A12051" s="1"/>
      <c r="B12051" s="1"/>
    </row>
    <row r="12052" spans="1:2" x14ac:dyDescent="0.15">
      <c r="A12052" s="1"/>
      <c r="B12052" s="1"/>
    </row>
    <row r="12053" spans="1:2" x14ac:dyDescent="0.15">
      <c r="A12053" s="1"/>
      <c r="B12053" s="1"/>
    </row>
    <row r="12054" spans="1:2" x14ac:dyDescent="0.15">
      <c r="A12054" s="1"/>
      <c r="B12054" s="1"/>
    </row>
    <row r="12055" spans="1:2" x14ac:dyDescent="0.15">
      <c r="A12055" s="1"/>
      <c r="B12055" s="1"/>
    </row>
    <row r="12056" spans="1:2" x14ac:dyDescent="0.15">
      <c r="A12056" s="1"/>
      <c r="B12056" s="1"/>
    </row>
    <row r="12057" spans="1:2" x14ac:dyDescent="0.15">
      <c r="A12057" s="1"/>
      <c r="B12057" s="1"/>
    </row>
    <row r="12058" spans="1:2" x14ac:dyDescent="0.15">
      <c r="A12058" s="1"/>
      <c r="B12058" s="1"/>
    </row>
    <row r="12059" spans="1:2" x14ac:dyDescent="0.15">
      <c r="A12059" s="1"/>
      <c r="B12059" s="1"/>
    </row>
    <row r="12060" spans="1:2" x14ac:dyDescent="0.15">
      <c r="A12060" s="1"/>
      <c r="B12060" s="1"/>
    </row>
    <row r="12061" spans="1:2" x14ac:dyDescent="0.15">
      <c r="A12061" s="1"/>
      <c r="B12061" s="1"/>
    </row>
    <row r="12062" spans="1:2" x14ac:dyDescent="0.15">
      <c r="A12062" s="1"/>
      <c r="B12062" s="1"/>
    </row>
    <row r="12063" spans="1:2" x14ac:dyDescent="0.15">
      <c r="A12063" s="1"/>
      <c r="B12063" s="1"/>
    </row>
    <row r="12064" spans="1:2" x14ac:dyDescent="0.15">
      <c r="A12064" s="1"/>
      <c r="B12064" s="1"/>
    </row>
    <row r="12065" spans="1:2" x14ac:dyDescent="0.15">
      <c r="A12065" s="1"/>
      <c r="B12065" s="1"/>
    </row>
    <row r="12066" spans="1:2" x14ac:dyDescent="0.15">
      <c r="A12066" s="1"/>
      <c r="B12066" s="1"/>
    </row>
    <row r="12067" spans="1:2" x14ac:dyDescent="0.15">
      <c r="A12067" s="1"/>
      <c r="B12067" s="1"/>
    </row>
    <row r="12068" spans="1:2" x14ac:dyDescent="0.15">
      <c r="A12068" s="1"/>
      <c r="B12068" s="1"/>
    </row>
    <row r="12069" spans="1:2" x14ac:dyDescent="0.15">
      <c r="A12069" s="1"/>
      <c r="B12069" s="1"/>
    </row>
    <row r="12070" spans="1:2" x14ac:dyDescent="0.15">
      <c r="A12070" s="1"/>
      <c r="B12070" s="1"/>
    </row>
    <row r="12071" spans="1:2" x14ac:dyDescent="0.15">
      <c r="A12071" s="1"/>
      <c r="B12071" s="1"/>
    </row>
    <row r="12072" spans="1:2" x14ac:dyDescent="0.15">
      <c r="A12072" s="1"/>
      <c r="B12072" s="1"/>
    </row>
    <row r="12073" spans="1:2" x14ac:dyDescent="0.15">
      <c r="A12073" s="1"/>
      <c r="B12073" s="1"/>
    </row>
    <row r="12074" spans="1:2" x14ac:dyDescent="0.15">
      <c r="A12074" s="1"/>
      <c r="B12074" s="1"/>
    </row>
    <row r="12075" spans="1:2" x14ac:dyDescent="0.15">
      <c r="A12075" s="1"/>
      <c r="B12075" s="1"/>
    </row>
    <row r="12076" spans="1:2" x14ac:dyDescent="0.15">
      <c r="A12076" s="1"/>
      <c r="B12076" s="1"/>
    </row>
    <row r="12077" spans="1:2" x14ac:dyDescent="0.15">
      <c r="A12077" s="1"/>
      <c r="B12077" s="1"/>
    </row>
    <row r="12078" spans="1:2" x14ac:dyDescent="0.15">
      <c r="A12078" s="1"/>
      <c r="B12078" s="1"/>
    </row>
    <row r="12079" spans="1:2" x14ac:dyDescent="0.15">
      <c r="A12079" s="1"/>
      <c r="B12079" s="1"/>
    </row>
    <row r="12080" spans="1:2" x14ac:dyDescent="0.15">
      <c r="A12080" s="1"/>
      <c r="B12080" s="1"/>
    </row>
    <row r="12081" spans="1:2" x14ac:dyDescent="0.15">
      <c r="A12081" s="1"/>
      <c r="B12081" s="1"/>
    </row>
    <row r="12082" spans="1:2" x14ac:dyDescent="0.15">
      <c r="A12082" s="1"/>
      <c r="B12082" s="1"/>
    </row>
    <row r="12083" spans="1:2" x14ac:dyDescent="0.15">
      <c r="A12083" s="1"/>
      <c r="B12083" s="1"/>
    </row>
    <row r="12084" spans="1:2" x14ac:dyDescent="0.15">
      <c r="A12084" s="1"/>
      <c r="B12084" s="1"/>
    </row>
    <row r="12085" spans="1:2" x14ac:dyDescent="0.15">
      <c r="A12085" s="1"/>
      <c r="B12085" s="1"/>
    </row>
    <row r="12086" spans="1:2" x14ac:dyDescent="0.15">
      <c r="A12086" s="1"/>
      <c r="B12086" s="1"/>
    </row>
    <row r="12087" spans="1:2" x14ac:dyDescent="0.15">
      <c r="A12087" s="1"/>
      <c r="B12087" s="1"/>
    </row>
    <row r="12088" spans="1:2" x14ac:dyDescent="0.15">
      <c r="A12088" s="1"/>
      <c r="B12088" s="1"/>
    </row>
    <row r="12089" spans="1:2" x14ac:dyDescent="0.15">
      <c r="A12089" s="1"/>
      <c r="B12089" s="1"/>
    </row>
    <row r="12090" spans="1:2" x14ac:dyDescent="0.15">
      <c r="A12090" s="1"/>
      <c r="B12090" s="1"/>
    </row>
    <row r="12091" spans="1:2" x14ac:dyDescent="0.15">
      <c r="A12091" s="1"/>
      <c r="B12091" s="1"/>
    </row>
    <row r="12092" spans="1:2" x14ac:dyDescent="0.15">
      <c r="A12092" s="1"/>
      <c r="B12092" s="1"/>
    </row>
    <row r="12093" spans="1:2" x14ac:dyDescent="0.15">
      <c r="A12093" s="1"/>
      <c r="B12093" s="1"/>
    </row>
    <row r="12094" spans="1:2" x14ac:dyDescent="0.15">
      <c r="A12094" s="1"/>
      <c r="B12094" s="1"/>
    </row>
    <row r="12095" spans="1:2" x14ac:dyDescent="0.15">
      <c r="A12095" s="1"/>
      <c r="B12095" s="1"/>
    </row>
    <row r="12096" spans="1:2" x14ac:dyDescent="0.15">
      <c r="A12096" s="1"/>
      <c r="B12096" s="1"/>
    </row>
    <row r="12097" spans="1:2" x14ac:dyDescent="0.15">
      <c r="A12097" s="1"/>
      <c r="B12097" s="1"/>
    </row>
    <row r="12098" spans="1:2" x14ac:dyDescent="0.15">
      <c r="A12098" s="1"/>
      <c r="B12098" s="1"/>
    </row>
    <row r="12099" spans="1:2" x14ac:dyDescent="0.15">
      <c r="A12099" s="1"/>
      <c r="B12099" s="1"/>
    </row>
    <row r="12100" spans="1:2" x14ac:dyDescent="0.15">
      <c r="A12100" s="1"/>
      <c r="B12100" s="1"/>
    </row>
    <row r="12101" spans="1:2" x14ac:dyDescent="0.15">
      <c r="A12101" s="1"/>
      <c r="B12101" s="1"/>
    </row>
    <row r="12102" spans="1:2" x14ac:dyDescent="0.15">
      <c r="A12102" s="1"/>
      <c r="B12102" s="1"/>
    </row>
    <row r="12103" spans="1:2" x14ac:dyDescent="0.15">
      <c r="A12103" s="1"/>
      <c r="B12103" s="1"/>
    </row>
    <row r="12104" spans="1:2" x14ac:dyDescent="0.15">
      <c r="A12104" s="1"/>
      <c r="B12104" s="1"/>
    </row>
    <row r="12105" spans="1:2" x14ac:dyDescent="0.15">
      <c r="A12105" s="1"/>
      <c r="B12105" s="1"/>
    </row>
    <row r="12106" spans="1:2" x14ac:dyDescent="0.15">
      <c r="A12106" s="1"/>
      <c r="B12106" s="1"/>
    </row>
    <row r="12107" spans="1:2" x14ac:dyDescent="0.15">
      <c r="A12107" s="1"/>
      <c r="B12107" s="1"/>
    </row>
    <row r="12108" spans="1:2" x14ac:dyDescent="0.15">
      <c r="A12108" s="1"/>
      <c r="B12108" s="1"/>
    </row>
    <row r="12109" spans="1:2" x14ac:dyDescent="0.15">
      <c r="A12109" s="1"/>
      <c r="B12109" s="1"/>
    </row>
    <row r="12110" spans="1:2" x14ac:dyDescent="0.15">
      <c r="A12110" s="1"/>
      <c r="B12110" s="1"/>
    </row>
    <row r="12111" spans="1:2" x14ac:dyDescent="0.15">
      <c r="A12111" s="1"/>
      <c r="B12111" s="1"/>
    </row>
    <row r="12112" spans="1:2" x14ac:dyDescent="0.15">
      <c r="A12112" s="1"/>
      <c r="B12112" s="1"/>
    </row>
    <row r="12113" spans="1:2" x14ac:dyDescent="0.15">
      <c r="A12113" s="1"/>
      <c r="B12113" s="1"/>
    </row>
    <row r="12114" spans="1:2" x14ac:dyDescent="0.15">
      <c r="A12114" s="1"/>
      <c r="B12114" s="1"/>
    </row>
    <row r="12115" spans="1:2" x14ac:dyDescent="0.15">
      <c r="A12115" s="1"/>
      <c r="B12115" s="1"/>
    </row>
    <row r="12116" spans="1:2" x14ac:dyDescent="0.15">
      <c r="A12116" s="1"/>
      <c r="B12116" s="1"/>
    </row>
    <row r="12117" spans="1:2" x14ac:dyDescent="0.15">
      <c r="A12117" s="1"/>
      <c r="B12117" s="1"/>
    </row>
    <row r="12118" spans="1:2" x14ac:dyDescent="0.15">
      <c r="A12118" s="1"/>
      <c r="B12118" s="1"/>
    </row>
    <row r="12119" spans="1:2" x14ac:dyDescent="0.15">
      <c r="A12119" s="1"/>
      <c r="B12119" s="1"/>
    </row>
    <row r="12120" spans="1:2" x14ac:dyDescent="0.15">
      <c r="A12120" s="1"/>
      <c r="B12120" s="1"/>
    </row>
    <row r="12121" spans="1:2" x14ac:dyDescent="0.15">
      <c r="A12121" s="1"/>
      <c r="B12121" s="1"/>
    </row>
    <row r="12122" spans="1:2" x14ac:dyDescent="0.15">
      <c r="A12122" s="1"/>
      <c r="B12122" s="1"/>
    </row>
    <row r="12123" spans="1:2" x14ac:dyDescent="0.15">
      <c r="A12123" s="1"/>
      <c r="B12123" s="1"/>
    </row>
    <row r="12124" spans="1:2" x14ac:dyDescent="0.15">
      <c r="A12124" s="1"/>
      <c r="B12124" s="1"/>
    </row>
    <row r="12125" spans="1:2" x14ac:dyDescent="0.15">
      <c r="A12125" s="1"/>
      <c r="B12125" s="1"/>
    </row>
    <row r="12126" spans="1:2" x14ac:dyDescent="0.15">
      <c r="A12126" s="1"/>
      <c r="B12126" s="1"/>
    </row>
    <row r="12127" spans="1:2" x14ac:dyDescent="0.15">
      <c r="A12127" s="1"/>
      <c r="B12127" s="1"/>
    </row>
    <row r="12128" spans="1:2" x14ac:dyDescent="0.15">
      <c r="A12128" s="1"/>
      <c r="B12128" s="1"/>
    </row>
    <row r="12129" spans="1:2" x14ac:dyDescent="0.15">
      <c r="A12129" s="1"/>
      <c r="B12129" s="1"/>
    </row>
    <row r="12130" spans="1:2" x14ac:dyDescent="0.15">
      <c r="A12130" s="1"/>
      <c r="B12130" s="1"/>
    </row>
    <row r="12131" spans="1:2" x14ac:dyDescent="0.15">
      <c r="A12131" s="1"/>
      <c r="B12131" s="1"/>
    </row>
    <row r="12132" spans="1:2" x14ac:dyDescent="0.15">
      <c r="A12132" s="1"/>
      <c r="B12132" s="1"/>
    </row>
    <row r="12133" spans="1:2" x14ac:dyDescent="0.15">
      <c r="A12133" s="1"/>
      <c r="B12133" s="1"/>
    </row>
    <row r="12134" spans="1:2" x14ac:dyDescent="0.15">
      <c r="A12134" s="1"/>
      <c r="B12134" s="1"/>
    </row>
    <row r="12135" spans="1:2" x14ac:dyDescent="0.15">
      <c r="A12135" s="1"/>
      <c r="B12135" s="1"/>
    </row>
    <row r="12136" spans="1:2" x14ac:dyDescent="0.15">
      <c r="A12136" s="1"/>
      <c r="B12136" s="1"/>
    </row>
    <row r="12137" spans="1:2" x14ac:dyDescent="0.15">
      <c r="A12137" s="1"/>
      <c r="B12137" s="1"/>
    </row>
    <row r="12138" spans="1:2" x14ac:dyDescent="0.15">
      <c r="A12138" s="1"/>
      <c r="B12138" s="1"/>
    </row>
    <row r="12139" spans="1:2" x14ac:dyDescent="0.15">
      <c r="A12139" s="1"/>
      <c r="B12139" s="1"/>
    </row>
    <row r="12140" spans="1:2" x14ac:dyDescent="0.15">
      <c r="A12140" s="1"/>
      <c r="B12140" s="1"/>
    </row>
    <row r="12141" spans="1:2" x14ac:dyDescent="0.15">
      <c r="A12141" s="1"/>
      <c r="B12141" s="1"/>
    </row>
    <row r="12142" spans="1:2" x14ac:dyDescent="0.15">
      <c r="A12142" s="1"/>
      <c r="B12142" s="1"/>
    </row>
    <row r="12143" spans="1:2" x14ac:dyDescent="0.15">
      <c r="A12143" s="1"/>
      <c r="B12143" s="1"/>
    </row>
    <row r="12144" spans="1:2" x14ac:dyDescent="0.15">
      <c r="A12144" s="1"/>
      <c r="B12144" s="1"/>
    </row>
    <row r="12145" spans="1:2" x14ac:dyDescent="0.15">
      <c r="A12145" s="1"/>
      <c r="B12145" s="1"/>
    </row>
    <row r="12146" spans="1:2" x14ac:dyDescent="0.15">
      <c r="A12146" s="1"/>
      <c r="B12146" s="1"/>
    </row>
    <row r="12147" spans="1:2" x14ac:dyDescent="0.15">
      <c r="A12147" s="1"/>
      <c r="B12147" s="1"/>
    </row>
    <row r="12148" spans="1:2" x14ac:dyDescent="0.15">
      <c r="A12148" s="1"/>
      <c r="B12148" s="1"/>
    </row>
    <row r="12149" spans="1:2" x14ac:dyDescent="0.15">
      <c r="A12149" s="1"/>
      <c r="B12149" s="1"/>
    </row>
    <row r="12150" spans="1:2" x14ac:dyDescent="0.15">
      <c r="A12150" s="1"/>
      <c r="B12150" s="1"/>
    </row>
    <row r="12151" spans="1:2" x14ac:dyDescent="0.15">
      <c r="A12151" s="1"/>
      <c r="B12151" s="1"/>
    </row>
    <row r="12152" spans="1:2" x14ac:dyDescent="0.15">
      <c r="A12152" s="1"/>
      <c r="B12152" s="1"/>
    </row>
    <row r="12153" spans="1:2" x14ac:dyDescent="0.15">
      <c r="A12153" s="1"/>
      <c r="B12153" s="1"/>
    </row>
    <row r="12154" spans="1:2" x14ac:dyDescent="0.15">
      <c r="A12154" s="1"/>
      <c r="B12154" s="1"/>
    </row>
    <row r="12155" spans="1:2" x14ac:dyDescent="0.15">
      <c r="A12155" s="1"/>
      <c r="B12155" s="1"/>
    </row>
    <row r="12156" spans="1:2" x14ac:dyDescent="0.15">
      <c r="A12156" s="1"/>
      <c r="B12156" s="1"/>
    </row>
    <row r="12157" spans="1:2" x14ac:dyDescent="0.15">
      <c r="A12157" s="1"/>
      <c r="B12157" s="1"/>
    </row>
    <row r="12158" spans="1:2" x14ac:dyDescent="0.15">
      <c r="A12158" s="1"/>
      <c r="B12158" s="1"/>
    </row>
    <row r="12159" spans="1:2" x14ac:dyDescent="0.15">
      <c r="A12159" s="1"/>
      <c r="B12159" s="1"/>
    </row>
    <row r="12160" spans="1:2" x14ac:dyDescent="0.15">
      <c r="A12160" s="1"/>
      <c r="B12160" s="1"/>
    </row>
    <row r="12161" spans="1:2" x14ac:dyDescent="0.15">
      <c r="A12161" s="1"/>
      <c r="B12161" s="1"/>
    </row>
    <row r="12162" spans="1:2" x14ac:dyDescent="0.15">
      <c r="A12162" s="1"/>
      <c r="B12162" s="1"/>
    </row>
    <row r="12163" spans="1:2" x14ac:dyDescent="0.15">
      <c r="A12163" s="1"/>
      <c r="B12163" s="1"/>
    </row>
    <row r="12164" spans="1:2" x14ac:dyDescent="0.15">
      <c r="A12164" s="1"/>
      <c r="B12164" s="1"/>
    </row>
    <row r="12165" spans="1:2" x14ac:dyDescent="0.15">
      <c r="A12165" s="1"/>
      <c r="B12165" s="1"/>
    </row>
    <row r="12166" spans="1:2" x14ac:dyDescent="0.15">
      <c r="A12166" s="1"/>
      <c r="B12166" s="1"/>
    </row>
    <row r="12167" spans="1:2" x14ac:dyDescent="0.15">
      <c r="A12167" s="1"/>
      <c r="B12167" s="1"/>
    </row>
    <row r="12168" spans="1:2" x14ac:dyDescent="0.15">
      <c r="A12168" s="1"/>
      <c r="B12168" s="1"/>
    </row>
    <row r="12169" spans="1:2" x14ac:dyDescent="0.15">
      <c r="A12169" s="1"/>
      <c r="B12169" s="1"/>
    </row>
    <row r="12170" spans="1:2" x14ac:dyDescent="0.15">
      <c r="A12170" s="1"/>
      <c r="B12170" s="1"/>
    </row>
    <row r="12171" spans="1:2" x14ac:dyDescent="0.15">
      <c r="A12171" s="1"/>
      <c r="B12171" s="1"/>
    </row>
    <row r="12172" spans="1:2" x14ac:dyDescent="0.15">
      <c r="A12172" s="1"/>
      <c r="B12172" s="1"/>
    </row>
    <row r="12173" spans="1:2" x14ac:dyDescent="0.15">
      <c r="A12173" s="1"/>
      <c r="B12173" s="1"/>
    </row>
    <row r="12174" spans="1:2" x14ac:dyDescent="0.15">
      <c r="A12174" s="1"/>
      <c r="B12174" s="1"/>
    </row>
    <row r="12175" spans="1:2" x14ac:dyDescent="0.15">
      <c r="A12175" s="1"/>
      <c r="B12175" s="1"/>
    </row>
    <row r="12176" spans="1:2" x14ac:dyDescent="0.15">
      <c r="A12176" s="1"/>
      <c r="B12176" s="1"/>
    </row>
    <row r="12177" spans="1:2" x14ac:dyDescent="0.15">
      <c r="A12177" s="1"/>
      <c r="B12177" s="1"/>
    </row>
    <row r="12178" spans="1:2" x14ac:dyDescent="0.15">
      <c r="A12178" s="1"/>
      <c r="B12178" s="1"/>
    </row>
    <row r="12179" spans="1:2" x14ac:dyDescent="0.15">
      <c r="A12179" s="1"/>
      <c r="B12179" s="1"/>
    </row>
    <row r="12180" spans="1:2" x14ac:dyDescent="0.15">
      <c r="A12180" s="1"/>
      <c r="B12180" s="1"/>
    </row>
    <row r="12181" spans="1:2" x14ac:dyDescent="0.15">
      <c r="A12181" s="1"/>
      <c r="B12181" s="1"/>
    </row>
    <row r="12182" spans="1:2" x14ac:dyDescent="0.15">
      <c r="A12182" s="1"/>
      <c r="B12182" s="1"/>
    </row>
    <row r="12183" spans="1:2" x14ac:dyDescent="0.15">
      <c r="A12183" s="1"/>
      <c r="B12183" s="1"/>
    </row>
    <row r="12184" spans="1:2" x14ac:dyDescent="0.15">
      <c r="A12184" s="1"/>
      <c r="B12184" s="1"/>
    </row>
    <row r="12185" spans="1:2" x14ac:dyDescent="0.15">
      <c r="A12185" s="1"/>
      <c r="B12185" s="1"/>
    </row>
    <row r="12186" spans="1:2" x14ac:dyDescent="0.15">
      <c r="A12186" s="1"/>
      <c r="B12186" s="1"/>
    </row>
    <row r="12187" spans="1:2" x14ac:dyDescent="0.15">
      <c r="A12187" s="1"/>
      <c r="B12187" s="1"/>
    </row>
    <row r="12188" spans="1:2" x14ac:dyDescent="0.15">
      <c r="A12188" s="1"/>
      <c r="B12188" s="1"/>
    </row>
    <row r="12189" spans="1:2" x14ac:dyDescent="0.15">
      <c r="A12189" s="1"/>
      <c r="B12189" s="1"/>
    </row>
    <row r="12190" spans="1:2" x14ac:dyDescent="0.15">
      <c r="A12190" s="1"/>
      <c r="B12190" s="1"/>
    </row>
    <row r="12191" spans="1:2" x14ac:dyDescent="0.15">
      <c r="A12191" s="1"/>
      <c r="B12191" s="1"/>
    </row>
    <row r="12192" spans="1:2" x14ac:dyDescent="0.15">
      <c r="A12192" s="1"/>
      <c r="B12192" s="1"/>
    </row>
    <row r="12193" spans="1:2" x14ac:dyDescent="0.15">
      <c r="A12193" s="1"/>
      <c r="B12193" s="1"/>
    </row>
    <row r="12194" spans="1:2" x14ac:dyDescent="0.15">
      <c r="A12194" s="1"/>
      <c r="B12194" s="1"/>
    </row>
    <row r="12195" spans="1:2" x14ac:dyDescent="0.15">
      <c r="A12195" s="1"/>
      <c r="B12195" s="1"/>
    </row>
    <row r="12196" spans="1:2" x14ac:dyDescent="0.15">
      <c r="A12196" s="1"/>
      <c r="B12196" s="1"/>
    </row>
    <row r="12197" spans="1:2" x14ac:dyDescent="0.15">
      <c r="A12197" s="1"/>
      <c r="B12197" s="1"/>
    </row>
    <row r="12198" spans="1:2" x14ac:dyDescent="0.15">
      <c r="A12198" s="1"/>
      <c r="B12198" s="1"/>
    </row>
    <row r="12199" spans="1:2" x14ac:dyDescent="0.15">
      <c r="A12199" s="1"/>
      <c r="B12199" s="1"/>
    </row>
    <row r="12200" spans="1:2" x14ac:dyDescent="0.15">
      <c r="A12200" s="1"/>
      <c r="B12200" s="1"/>
    </row>
    <row r="12201" spans="1:2" x14ac:dyDescent="0.15">
      <c r="A12201" s="1"/>
      <c r="B12201" s="1"/>
    </row>
    <row r="12202" spans="1:2" x14ac:dyDescent="0.15">
      <c r="A12202" s="1"/>
      <c r="B12202" s="1"/>
    </row>
    <row r="12203" spans="1:2" x14ac:dyDescent="0.15">
      <c r="A12203" s="1"/>
      <c r="B12203" s="1"/>
    </row>
    <row r="12204" spans="1:2" x14ac:dyDescent="0.15">
      <c r="A12204" s="1"/>
      <c r="B12204" s="1"/>
    </row>
    <row r="12205" spans="1:2" x14ac:dyDescent="0.15">
      <c r="A12205" s="1"/>
      <c r="B12205" s="1"/>
    </row>
    <row r="12206" spans="1:2" x14ac:dyDescent="0.15">
      <c r="A12206" s="1"/>
      <c r="B12206" s="1"/>
    </row>
    <row r="12207" spans="1:2" x14ac:dyDescent="0.15">
      <c r="A12207" s="1"/>
      <c r="B12207" s="1"/>
    </row>
    <row r="12208" spans="1:2" x14ac:dyDescent="0.15">
      <c r="A12208" s="1"/>
      <c r="B12208" s="1"/>
    </row>
    <row r="12209" spans="1:2" x14ac:dyDescent="0.15">
      <c r="A12209" s="1"/>
      <c r="B12209" s="1"/>
    </row>
    <row r="12210" spans="1:2" x14ac:dyDescent="0.15">
      <c r="A12210" s="1"/>
      <c r="B12210" s="1"/>
    </row>
    <row r="12211" spans="1:2" x14ac:dyDescent="0.15">
      <c r="A12211" s="1"/>
      <c r="B12211" s="1"/>
    </row>
    <row r="12212" spans="1:2" x14ac:dyDescent="0.15">
      <c r="A12212" s="1"/>
      <c r="B12212" s="1"/>
    </row>
    <row r="12213" spans="1:2" x14ac:dyDescent="0.15">
      <c r="A12213" s="1"/>
      <c r="B12213" s="1"/>
    </row>
    <row r="12214" spans="1:2" x14ac:dyDescent="0.15">
      <c r="A12214" s="1"/>
      <c r="B12214" s="1"/>
    </row>
    <row r="12215" spans="1:2" x14ac:dyDescent="0.15">
      <c r="A12215" s="1"/>
      <c r="B12215" s="1"/>
    </row>
    <row r="12216" spans="1:2" x14ac:dyDescent="0.15">
      <c r="A12216" s="1"/>
      <c r="B12216" s="1"/>
    </row>
    <row r="12217" spans="1:2" x14ac:dyDescent="0.15">
      <c r="A12217" s="1"/>
      <c r="B12217" s="1"/>
    </row>
    <row r="12218" spans="1:2" x14ac:dyDescent="0.15">
      <c r="A12218" s="1"/>
      <c r="B12218" s="1"/>
    </row>
    <row r="12219" spans="1:2" x14ac:dyDescent="0.15">
      <c r="A12219" s="1"/>
      <c r="B12219" s="1"/>
    </row>
    <row r="12220" spans="1:2" x14ac:dyDescent="0.15">
      <c r="A12220" s="1"/>
      <c r="B12220" s="1"/>
    </row>
    <row r="12221" spans="1:2" x14ac:dyDescent="0.15">
      <c r="A12221" s="1"/>
      <c r="B12221" s="1"/>
    </row>
    <row r="12222" spans="1:2" x14ac:dyDescent="0.15">
      <c r="A12222" s="1"/>
      <c r="B12222" s="1"/>
    </row>
    <row r="12223" spans="1:2" x14ac:dyDescent="0.15">
      <c r="A12223" s="1"/>
      <c r="B12223" s="1"/>
    </row>
    <row r="12224" spans="1:2" x14ac:dyDescent="0.15">
      <c r="A12224" s="1"/>
      <c r="B12224" s="1"/>
    </row>
    <row r="12225" spans="1:2" x14ac:dyDescent="0.15">
      <c r="A12225" s="1"/>
      <c r="B12225" s="1"/>
    </row>
    <row r="12226" spans="1:2" x14ac:dyDescent="0.15">
      <c r="A12226" s="1"/>
      <c r="B12226" s="1"/>
    </row>
    <row r="12227" spans="1:2" x14ac:dyDescent="0.15">
      <c r="A12227" s="1"/>
      <c r="B12227" s="1"/>
    </row>
    <row r="12228" spans="1:2" x14ac:dyDescent="0.15">
      <c r="A12228" s="1"/>
      <c r="B12228" s="1"/>
    </row>
    <row r="12229" spans="1:2" x14ac:dyDescent="0.15">
      <c r="A12229" s="1"/>
      <c r="B12229" s="1"/>
    </row>
    <row r="12230" spans="1:2" x14ac:dyDescent="0.15">
      <c r="A12230" s="1"/>
      <c r="B12230" s="1"/>
    </row>
    <row r="12231" spans="1:2" x14ac:dyDescent="0.15">
      <c r="A12231" s="1"/>
      <c r="B12231" s="1"/>
    </row>
    <row r="12232" spans="1:2" x14ac:dyDescent="0.15">
      <c r="A12232" s="1"/>
      <c r="B12232" s="1"/>
    </row>
    <row r="12233" spans="1:2" x14ac:dyDescent="0.15">
      <c r="A12233" s="1"/>
      <c r="B12233" s="1"/>
    </row>
    <row r="12234" spans="1:2" x14ac:dyDescent="0.15">
      <c r="A12234" s="1"/>
      <c r="B12234" s="1"/>
    </row>
    <row r="12235" spans="1:2" x14ac:dyDescent="0.15">
      <c r="A12235" s="1"/>
      <c r="B12235" s="1"/>
    </row>
    <row r="12236" spans="1:2" x14ac:dyDescent="0.15">
      <c r="A12236" s="1"/>
      <c r="B12236" s="1"/>
    </row>
    <row r="12237" spans="1:2" x14ac:dyDescent="0.15">
      <c r="A12237" s="1"/>
      <c r="B12237" s="1"/>
    </row>
    <row r="12238" spans="1:2" x14ac:dyDescent="0.15">
      <c r="A12238" s="1"/>
      <c r="B12238" s="1"/>
    </row>
    <row r="12239" spans="1:2" x14ac:dyDescent="0.15">
      <c r="A12239" s="1"/>
      <c r="B12239" s="1"/>
    </row>
    <row r="12240" spans="1:2" x14ac:dyDescent="0.15">
      <c r="A12240" s="1"/>
      <c r="B12240" s="1"/>
    </row>
    <row r="12241" spans="1:2" x14ac:dyDescent="0.15">
      <c r="A12241" s="1"/>
      <c r="B12241" s="1"/>
    </row>
    <row r="12242" spans="1:2" x14ac:dyDescent="0.15">
      <c r="A12242" s="1"/>
      <c r="B12242" s="1"/>
    </row>
    <row r="12243" spans="1:2" x14ac:dyDescent="0.15">
      <c r="A12243" s="1"/>
      <c r="B12243" s="1"/>
    </row>
    <row r="12244" spans="1:2" x14ac:dyDescent="0.15">
      <c r="A12244" s="1"/>
      <c r="B12244" s="1"/>
    </row>
    <row r="12245" spans="1:2" x14ac:dyDescent="0.15">
      <c r="A12245" s="1"/>
      <c r="B12245" s="1"/>
    </row>
    <row r="12246" spans="1:2" x14ac:dyDescent="0.15">
      <c r="A12246" s="1"/>
      <c r="B12246" s="1"/>
    </row>
    <row r="12247" spans="1:2" x14ac:dyDescent="0.15">
      <c r="A12247" s="1"/>
      <c r="B12247" s="1"/>
    </row>
    <row r="12248" spans="1:2" x14ac:dyDescent="0.15">
      <c r="A12248" s="1"/>
      <c r="B12248" s="1"/>
    </row>
    <row r="12249" spans="1:2" x14ac:dyDescent="0.15">
      <c r="A12249" s="1"/>
      <c r="B12249" s="1"/>
    </row>
    <row r="12250" spans="1:2" x14ac:dyDescent="0.15">
      <c r="A12250" s="1"/>
      <c r="B12250" s="1"/>
    </row>
    <row r="12251" spans="1:2" x14ac:dyDescent="0.15">
      <c r="A12251" s="1"/>
      <c r="B12251" s="1"/>
    </row>
    <row r="12252" spans="1:2" x14ac:dyDescent="0.15">
      <c r="A12252" s="1"/>
      <c r="B12252" s="1"/>
    </row>
    <row r="12253" spans="1:2" x14ac:dyDescent="0.15">
      <c r="A12253" s="1"/>
      <c r="B12253" s="1"/>
    </row>
    <row r="12254" spans="1:2" x14ac:dyDescent="0.15">
      <c r="A12254" s="1"/>
      <c r="B12254" s="1"/>
    </row>
    <row r="12255" spans="1:2" x14ac:dyDescent="0.15">
      <c r="A12255" s="1"/>
      <c r="B12255" s="1"/>
    </row>
    <row r="12256" spans="1:2" x14ac:dyDescent="0.15">
      <c r="A12256" s="1"/>
      <c r="B12256" s="1"/>
    </row>
    <row r="12257" spans="1:2" x14ac:dyDescent="0.15">
      <c r="A12257" s="1"/>
      <c r="B12257" s="1"/>
    </row>
    <row r="12258" spans="1:2" x14ac:dyDescent="0.15">
      <c r="A12258" s="1"/>
      <c r="B12258" s="1"/>
    </row>
    <row r="12259" spans="1:2" x14ac:dyDescent="0.15">
      <c r="A12259" s="1"/>
      <c r="B12259" s="1"/>
    </row>
    <row r="12260" spans="1:2" x14ac:dyDescent="0.15">
      <c r="A12260" s="1"/>
      <c r="B12260" s="1"/>
    </row>
    <row r="12261" spans="1:2" x14ac:dyDescent="0.15">
      <c r="A12261" s="1"/>
      <c r="B12261" s="1"/>
    </row>
    <row r="12262" spans="1:2" x14ac:dyDescent="0.15">
      <c r="A12262" s="1"/>
      <c r="B12262" s="1"/>
    </row>
    <row r="12263" spans="1:2" x14ac:dyDescent="0.15">
      <c r="A12263" s="1"/>
      <c r="B12263" s="1"/>
    </row>
    <row r="12264" spans="1:2" x14ac:dyDescent="0.15">
      <c r="A12264" s="1"/>
      <c r="B12264" s="1"/>
    </row>
    <row r="12265" spans="1:2" x14ac:dyDescent="0.15">
      <c r="A12265" s="1"/>
      <c r="B12265" s="1"/>
    </row>
    <row r="12266" spans="1:2" x14ac:dyDescent="0.15">
      <c r="A12266" s="1"/>
      <c r="B12266" s="1"/>
    </row>
    <row r="12267" spans="1:2" x14ac:dyDescent="0.15">
      <c r="A12267" s="1"/>
      <c r="B12267" s="1"/>
    </row>
    <row r="12268" spans="1:2" x14ac:dyDescent="0.15">
      <c r="A12268" s="1"/>
      <c r="B12268" s="1"/>
    </row>
    <row r="12269" spans="1:2" x14ac:dyDescent="0.15">
      <c r="A12269" s="1"/>
      <c r="B12269" s="1"/>
    </row>
    <row r="12270" spans="1:2" x14ac:dyDescent="0.15">
      <c r="A12270" s="1"/>
      <c r="B12270" s="1"/>
    </row>
    <row r="12271" spans="1:2" x14ac:dyDescent="0.15">
      <c r="A12271" s="1"/>
      <c r="B12271" s="1"/>
    </row>
    <row r="12272" spans="1:2" x14ac:dyDescent="0.15">
      <c r="A12272" s="1"/>
      <c r="B12272" s="1"/>
    </row>
    <row r="12273" spans="1:2" x14ac:dyDescent="0.15">
      <c r="A12273" s="1"/>
      <c r="B12273" s="1"/>
    </row>
    <row r="12274" spans="1:2" x14ac:dyDescent="0.15">
      <c r="A12274" s="1"/>
      <c r="B12274" s="1"/>
    </row>
    <row r="12275" spans="1:2" x14ac:dyDescent="0.15">
      <c r="A12275" s="1"/>
      <c r="B12275" s="1"/>
    </row>
    <row r="12276" spans="1:2" x14ac:dyDescent="0.15">
      <c r="A12276" s="1"/>
      <c r="B12276" s="1"/>
    </row>
    <row r="12277" spans="1:2" x14ac:dyDescent="0.15">
      <c r="A12277" s="1"/>
      <c r="B12277" s="1"/>
    </row>
    <row r="12278" spans="1:2" x14ac:dyDescent="0.15">
      <c r="A12278" s="1"/>
      <c r="B12278" s="1"/>
    </row>
    <row r="12279" spans="1:2" x14ac:dyDescent="0.15">
      <c r="A12279" s="1"/>
      <c r="B12279" s="1"/>
    </row>
    <row r="12280" spans="1:2" x14ac:dyDescent="0.15">
      <c r="A12280" s="1"/>
      <c r="B12280" s="1"/>
    </row>
    <row r="12281" spans="1:2" x14ac:dyDescent="0.15">
      <c r="A12281" s="1"/>
      <c r="B12281" s="1"/>
    </row>
    <row r="12282" spans="1:2" x14ac:dyDescent="0.15">
      <c r="A12282" s="1"/>
      <c r="B12282" s="1"/>
    </row>
    <row r="12283" spans="1:2" x14ac:dyDescent="0.15">
      <c r="A12283" s="1"/>
      <c r="B12283" s="1"/>
    </row>
    <row r="12284" spans="1:2" x14ac:dyDescent="0.15">
      <c r="A12284" s="1"/>
      <c r="B12284" s="1"/>
    </row>
    <row r="12285" spans="1:2" x14ac:dyDescent="0.15">
      <c r="A12285" s="1"/>
      <c r="B12285" s="1"/>
    </row>
    <row r="12286" spans="1:2" x14ac:dyDescent="0.15">
      <c r="A12286" s="1"/>
      <c r="B12286" s="1"/>
    </row>
    <row r="12287" spans="1:2" x14ac:dyDescent="0.15">
      <c r="A12287" s="1"/>
      <c r="B12287" s="1"/>
    </row>
    <row r="12288" spans="1:2" x14ac:dyDescent="0.15">
      <c r="A12288" s="1"/>
      <c r="B12288" s="1"/>
    </row>
    <row r="12289" spans="1:2" x14ac:dyDescent="0.15">
      <c r="A12289" s="1"/>
      <c r="B12289" s="1"/>
    </row>
    <row r="12290" spans="1:2" x14ac:dyDescent="0.15">
      <c r="A12290" s="1"/>
      <c r="B12290" s="1"/>
    </row>
    <row r="12291" spans="1:2" x14ac:dyDescent="0.15">
      <c r="A12291" s="1"/>
      <c r="B12291" s="1"/>
    </row>
    <row r="12292" spans="1:2" x14ac:dyDescent="0.15">
      <c r="A12292" s="1"/>
      <c r="B12292" s="1"/>
    </row>
    <row r="12293" spans="1:2" x14ac:dyDescent="0.15">
      <c r="A12293" s="1"/>
      <c r="B12293" s="1"/>
    </row>
    <row r="12294" spans="1:2" x14ac:dyDescent="0.15">
      <c r="A12294" s="1"/>
      <c r="B12294" s="1"/>
    </row>
    <row r="12295" spans="1:2" x14ac:dyDescent="0.15">
      <c r="A12295" s="1"/>
      <c r="B12295" s="1"/>
    </row>
    <row r="12296" spans="1:2" x14ac:dyDescent="0.15">
      <c r="A12296" s="1"/>
      <c r="B12296" s="1"/>
    </row>
    <row r="12297" spans="1:2" x14ac:dyDescent="0.15">
      <c r="A12297" s="1"/>
      <c r="B12297" s="1"/>
    </row>
    <row r="12298" spans="1:2" x14ac:dyDescent="0.15">
      <c r="A12298" s="1"/>
      <c r="B12298" s="1"/>
    </row>
    <row r="12299" spans="1:2" x14ac:dyDescent="0.15">
      <c r="A12299" s="1"/>
      <c r="B12299" s="1"/>
    </row>
    <row r="12300" spans="1:2" x14ac:dyDescent="0.15">
      <c r="A12300" s="1"/>
      <c r="B12300" s="1"/>
    </row>
    <row r="12301" spans="1:2" x14ac:dyDescent="0.15">
      <c r="A12301" s="1"/>
      <c r="B12301" s="1"/>
    </row>
    <row r="12302" spans="1:2" x14ac:dyDescent="0.15">
      <c r="A12302" s="1"/>
      <c r="B12302" s="1"/>
    </row>
    <row r="12303" spans="1:2" x14ac:dyDescent="0.15">
      <c r="A12303" s="1"/>
      <c r="B12303" s="1"/>
    </row>
    <row r="12304" spans="1:2" x14ac:dyDescent="0.15">
      <c r="A12304" s="1"/>
      <c r="B12304" s="1"/>
    </row>
    <row r="12305" spans="1:2" x14ac:dyDescent="0.15">
      <c r="A12305" s="1"/>
      <c r="B12305" s="1"/>
    </row>
    <row r="12306" spans="1:2" x14ac:dyDescent="0.15">
      <c r="A12306" s="1"/>
      <c r="B12306" s="1"/>
    </row>
    <row r="12307" spans="1:2" x14ac:dyDescent="0.15">
      <c r="A12307" s="1"/>
      <c r="B12307" s="1"/>
    </row>
    <row r="12308" spans="1:2" x14ac:dyDescent="0.15">
      <c r="A12308" s="1"/>
      <c r="B12308" s="1"/>
    </row>
    <row r="12309" spans="1:2" x14ac:dyDescent="0.15">
      <c r="A12309" s="1"/>
      <c r="B12309" s="1"/>
    </row>
    <row r="12310" spans="1:2" x14ac:dyDescent="0.15">
      <c r="A12310" s="1"/>
      <c r="B12310" s="1"/>
    </row>
    <row r="12311" spans="1:2" x14ac:dyDescent="0.15">
      <c r="A12311" s="1"/>
      <c r="B12311" s="1"/>
    </row>
    <row r="12312" spans="1:2" x14ac:dyDescent="0.15">
      <c r="A12312" s="1"/>
      <c r="B12312" s="1"/>
    </row>
    <row r="12313" spans="1:2" x14ac:dyDescent="0.15">
      <c r="A12313" s="1"/>
      <c r="B12313" s="1"/>
    </row>
    <row r="12314" spans="1:2" x14ac:dyDescent="0.15">
      <c r="A12314" s="1"/>
      <c r="B12314" s="1"/>
    </row>
    <row r="12315" spans="1:2" x14ac:dyDescent="0.15">
      <c r="A12315" s="1"/>
      <c r="B12315" s="1"/>
    </row>
    <row r="12316" spans="1:2" x14ac:dyDescent="0.15">
      <c r="A12316" s="1"/>
      <c r="B12316" s="1"/>
    </row>
    <row r="12317" spans="1:2" x14ac:dyDescent="0.15">
      <c r="A12317" s="1"/>
      <c r="B12317" s="1"/>
    </row>
    <row r="12318" spans="1:2" x14ac:dyDescent="0.15">
      <c r="A12318" s="1"/>
      <c r="B12318" s="1"/>
    </row>
    <row r="12319" spans="1:2" x14ac:dyDescent="0.15">
      <c r="A12319" s="1"/>
      <c r="B12319" s="1"/>
    </row>
    <row r="12320" spans="1:2" x14ac:dyDescent="0.15">
      <c r="A12320" s="1"/>
      <c r="B12320" s="1"/>
    </row>
    <row r="12321" spans="1:2" x14ac:dyDescent="0.15">
      <c r="A12321" s="1"/>
      <c r="B12321" s="1"/>
    </row>
    <row r="12322" spans="1:2" x14ac:dyDescent="0.15">
      <c r="A12322" s="1"/>
      <c r="B12322" s="1"/>
    </row>
    <row r="12323" spans="1:2" x14ac:dyDescent="0.15">
      <c r="A12323" s="1"/>
      <c r="B12323" s="1"/>
    </row>
    <row r="12324" spans="1:2" x14ac:dyDescent="0.15">
      <c r="A12324" s="1"/>
      <c r="B12324" s="1"/>
    </row>
    <row r="12325" spans="1:2" x14ac:dyDescent="0.15">
      <c r="A12325" s="1"/>
      <c r="B12325" s="1"/>
    </row>
    <row r="12326" spans="1:2" x14ac:dyDescent="0.15">
      <c r="A12326" s="1"/>
      <c r="B12326" s="1"/>
    </row>
    <row r="12327" spans="1:2" x14ac:dyDescent="0.15">
      <c r="A12327" s="1"/>
      <c r="B12327" s="1"/>
    </row>
    <row r="12328" spans="1:2" x14ac:dyDescent="0.15">
      <c r="A12328" s="1"/>
      <c r="B12328" s="1"/>
    </row>
    <row r="12329" spans="1:2" x14ac:dyDescent="0.15">
      <c r="A12329" s="1"/>
      <c r="B12329" s="1"/>
    </row>
    <row r="12330" spans="1:2" x14ac:dyDescent="0.15">
      <c r="A12330" s="1"/>
      <c r="B12330" s="1"/>
    </row>
    <row r="12331" spans="1:2" x14ac:dyDescent="0.15">
      <c r="A12331" s="1"/>
      <c r="B12331" s="1"/>
    </row>
    <row r="12332" spans="1:2" x14ac:dyDescent="0.15">
      <c r="A12332" s="1"/>
      <c r="B12332" s="1"/>
    </row>
    <row r="12333" spans="1:2" x14ac:dyDescent="0.15">
      <c r="A12333" s="1"/>
      <c r="B12333" s="1"/>
    </row>
    <row r="12334" spans="1:2" x14ac:dyDescent="0.15">
      <c r="A12334" s="1"/>
      <c r="B12334" s="1"/>
    </row>
    <row r="12335" spans="1:2" x14ac:dyDescent="0.15">
      <c r="A12335" s="1"/>
      <c r="B12335" s="1"/>
    </row>
    <row r="12336" spans="1:2" x14ac:dyDescent="0.15">
      <c r="A12336" s="1"/>
      <c r="B12336" s="1"/>
    </row>
    <row r="12337" spans="1:2" x14ac:dyDescent="0.15">
      <c r="A12337" s="1"/>
      <c r="B12337" s="1"/>
    </row>
    <row r="12338" spans="1:2" x14ac:dyDescent="0.15">
      <c r="A12338" s="1"/>
      <c r="B12338" s="1"/>
    </row>
    <row r="12339" spans="1:2" x14ac:dyDescent="0.15">
      <c r="A12339" s="1"/>
      <c r="B12339" s="1"/>
    </row>
    <row r="12340" spans="1:2" x14ac:dyDescent="0.15">
      <c r="A12340" s="1"/>
      <c r="B12340" s="1"/>
    </row>
    <row r="12341" spans="1:2" x14ac:dyDescent="0.15">
      <c r="A12341" s="1"/>
      <c r="B12341" s="1"/>
    </row>
    <row r="12342" spans="1:2" x14ac:dyDescent="0.15">
      <c r="A12342" s="1"/>
      <c r="B12342" s="1"/>
    </row>
    <row r="12343" spans="1:2" x14ac:dyDescent="0.15">
      <c r="A12343" s="1"/>
      <c r="B12343" s="1"/>
    </row>
    <row r="12344" spans="1:2" x14ac:dyDescent="0.15">
      <c r="A12344" s="1"/>
      <c r="B12344" s="1"/>
    </row>
    <row r="12345" spans="1:2" x14ac:dyDescent="0.15">
      <c r="A12345" s="1"/>
      <c r="B12345" s="1"/>
    </row>
    <row r="12346" spans="1:2" x14ac:dyDescent="0.15">
      <c r="A12346" s="1"/>
      <c r="B12346" s="1"/>
    </row>
    <row r="12347" spans="1:2" x14ac:dyDescent="0.15">
      <c r="A12347" s="1"/>
      <c r="B12347" s="1"/>
    </row>
    <row r="12348" spans="1:2" x14ac:dyDescent="0.15">
      <c r="A12348" s="1"/>
      <c r="B12348" s="1"/>
    </row>
    <row r="12349" spans="1:2" x14ac:dyDescent="0.15">
      <c r="A12349" s="1"/>
      <c r="B12349" s="1"/>
    </row>
    <row r="12350" spans="1:2" x14ac:dyDescent="0.15">
      <c r="A12350" s="1"/>
      <c r="B12350" s="1"/>
    </row>
    <row r="12351" spans="1:2" x14ac:dyDescent="0.15">
      <c r="A12351" s="1"/>
      <c r="B12351" s="1"/>
    </row>
    <row r="12352" spans="1:2" x14ac:dyDescent="0.15">
      <c r="A12352" s="1"/>
      <c r="B12352" s="1"/>
    </row>
    <row r="12353" spans="1:2" x14ac:dyDescent="0.15">
      <c r="A12353" s="1"/>
      <c r="B12353" s="1"/>
    </row>
    <row r="12354" spans="1:2" x14ac:dyDescent="0.15">
      <c r="A12354" s="1"/>
      <c r="B12354" s="1"/>
    </row>
    <row r="12355" spans="1:2" x14ac:dyDescent="0.15">
      <c r="A12355" s="1"/>
      <c r="B12355" s="1"/>
    </row>
    <row r="12356" spans="1:2" x14ac:dyDescent="0.15">
      <c r="A12356" s="1"/>
      <c r="B12356" s="1"/>
    </row>
    <row r="12357" spans="1:2" x14ac:dyDescent="0.15">
      <c r="A12357" s="1"/>
      <c r="B12357" s="1"/>
    </row>
    <row r="12358" spans="1:2" x14ac:dyDescent="0.15">
      <c r="A12358" s="1"/>
      <c r="B12358" s="1"/>
    </row>
    <row r="12359" spans="1:2" x14ac:dyDescent="0.15">
      <c r="A12359" s="1"/>
      <c r="B12359" s="1"/>
    </row>
    <row r="12360" spans="1:2" x14ac:dyDescent="0.15">
      <c r="A12360" s="1"/>
      <c r="B12360" s="1"/>
    </row>
    <row r="12361" spans="1:2" x14ac:dyDescent="0.15">
      <c r="A12361" s="1"/>
      <c r="B12361" s="1"/>
    </row>
    <row r="12362" spans="1:2" x14ac:dyDescent="0.15">
      <c r="A12362" s="1"/>
      <c r="B12362" s="1"/>
    </row>
    <row r="12363" spans="1:2" x14ac:dyDescent="0.15">
      <c r="A12363" s="1"/>
      <c r="B12363" s="1"/>
    </row>
    <row r="12364" spans="1:2" x14ac:dyDescent="0.15">
      <c r="A12364" s="1"/>
      <c r="B12364" s="1"/>
    </row>
    <row r="12365" spans="1:2" x14ac:dyDescent="0.15">
      <c r="A12365" s="1"/>
      <c r="B12365" s="1"/>
    </row>
    <row r="12366" spans="1:2" x14ac:dyDescent="0.15">
      <c r="A12366" s="1"/>
      <c r="B12366" s="1"/>
    </row>
    <row r="12367" spans="1:2" x14ac:dyDescent="0.15">
      <c r="A12367" s="1"/>
      <c r="B12367" s="1"/>
    </row>
    <row r="12368" spans="1:2" x14ac:dyDescent="0.15">
      <c r="A12368" s="1"/>
      <c r="B12368" s="1"/>
    </row>
    <row r="12369" spans="1:2" x14ac:dyDescent="0.15">
      <c r="A12369" s="1"/>
      <c r="B12369" s="1"/>
    </row>
    <row r="12370" spans="1:2" x14ac:dyDescent="0.15">
      <c r="A12370" s="1"/>
      <c r="B12370" s="1"/>
    </row>
    <row r="12371" spans="1:2" x14ac:dyDescent="0.15">
      <c r="A12371" s="1"/>
      <c r="B12371" s="1"/>
    </row>
    <row r="12372" spans="1:2" x14ac:dyDescent="0.15">
      <c r="A12372" s="1"/>
      <c r="B12372" s="1"/>
    </row>
    <row r="12373" spans="1:2" x14ac:dyDescent="0.15">
      <c r="A12373" s="1"/>
      <c r="B12373" s="1"/>
    </row>
    <row r="12374" spans="1:2" x14ac:dyDescent="0.15">
      <c r="A12374" s="1"/>
      <c r="B12374" s="1"/>
    </row>
    <row r="12375" spans="1:2" x14ac:dyDescent="0.15">
      <c r="A12375" s="1"/>
      <c r="B12375" s="1"/>
    </row>
    <row r="12376" spans="1:2" x14ac:dyDescent="0.15">
      <c r="A12376" s="1"/>
      <c r="B12376" s="1"/>
    </row>
    <row r="12377" spans="1:2" x14ac:dyDescent="0.15">
      <c r="A12377" s="1"/>
      <c r="B12377" s="1"/>
    </row>
    <row r="12378" spans="1:2" x14ac:dyDescent="0.15">
      <c r="A12378" s="1"/>
      <c r="B12378" s="1"/>
    </row>
    <row r="12379" spans="1:2" x14ac:dyDescent="0.15">
      <c r="A12379" s="1"/>
      <c r="B12379" s="1"/>
    </row>
    <row r="12380" spans="1:2" x14ac:dyDescent="0.15">
      <c r="A12380" s="1"/>
      <c r="B12380" s="1"/>
    </row>
    <row r="12381" spans="1:2" x14ac:dyDescent="0.15">
      <c r="A12381" s="1"/>
      <c r="B12381" s="1"/>
    </row>
    <row r="12382" spans="1:2" x14ac:dyDescent="0.15">
      <c r="A12382" s="1"/>
      <c r="B12382" s="1"/>
    </row>
    <row r="12383" spans="1:2" x14ac:dyDescent="0.15">
      <c r="A12383" s="1"/>
      <c r="B12383" s="1"/>
    </row>
    <row r="12384" spans="1:2" x14ac:dyDescent="0.15">
      <c r="A12384" s="1"/>
      <c r="B12384" s="1"/>
    </row>
    <row r="12385" spans="1:2" x14ac:dyDescent="0.15">
      <c r="A12385" s="1"/>
      <c r="B12385" s="1"/>
    </row>
    <row r="12386" spans="1:2" x14ac:dyDescent="0.15">
      <c r="A12386" s="1"/>
      <c r="B12386" s="1"/>
    </row>
    <row r="12387" spans="1:2" x14ac:dyDescent="0.15">
      <c r="A12387" s="1"/>
      <c r="B12387" s="1"/>
    </row>
    <row r="12388" spans="1:2" x14ac:dyDescent="0.15">
      <c r="A12388" s="1"/>
      <c r="B12388" s="1"/>
    </row>
    <row r="12389" spans="1:2" x14ac:dyDescent="0.15">
      <c r="A12389" s="1"/>
      <c r="B12389" s="1"/>
    </row>
    <row r="12390" spans="1:2" x14ac:dyDescent="0.15">
      <c r="A12390" s="1"/>
      <c r="B12390" s="1"/>
    </row>
    <row r="12391" spans="1:2" x14ac:dyDescent="0.15">
      <c r="A12391" s="1"/>
      <c r="B12391" s="1"/>
    </row>
    <row r="12392" spans="1:2" x14ac:dyDescent="0.15">
      <c r="A12392" s="1"/>
      <c r="B12392" s="1"/>
    </row>
    <row r="12393" spans="1:2" x14ac:dyDescent="0.15">
      <c r="A12393" s="1"/>
      <c r="B12393" s="1"/>
    </row>
    <row r="12394" spans="1:2" x14ac:dyDescent="0.15">
      <c r="A12394" s="1"/>
      <c r="B12394" s="1"/>
    </row>
    <row r="12395" spans="1:2" x14ac:dyDescent="0.15">
      <c r="A12395" s="1"/>
      <c r="B12395" s="1"/>
    </row>
    <row r="12396" spans="1:2" x14ac:dyDescent="0.15">
      <c r="A12396" s="1"/>
      <c r="B12396" s="1"/>
    </row>
    <row r="12397" spans="1:2" x14ac:dyDescent="0.15">
      <c r="A12397" s="1"/>
      <c r="B12397" s="1"/>
    </row>
    <row r="12398" spans="1:2" x14ac:dyDescent="0.15">
      <c r="A12398" s="1"/>
      <c r="B12398" s="1"/>
    </row>
    <row r="12399" spans="1:2" x14ac:dyDescent="0.15">
      <c r="A12399" s="1"/>
      <c r="B12399" s="1"/>
    </row>
    <row r="12400" spans="1:2" x14ac:dyDescent="0.15">
      <c r="A12400" s="1"/>
      <c r="B12400" s="1"/>
    </row>
    <row r="12401" spans="1:2" x14ac:dyDescent="0.15">
      <c r="A12401" s="1"/>
      <c r="B12401" s="1"/>
    </row>
    <row r="12402" spans="1:2" x14ac:dyDescent="0.15">
      <c r="A12402" s="1"/>
      <c r="B12402" s="1"/>
    </row>
    <row r="12403" spans="1:2" x14ac:dyDescent="0.15">
      <c r="A12403" s="1"/>
      <c r="B12403" s="1"/>
    </row>
    <row r="12404" spans="1:2" x14ac:dyDescent="0.15">
      <c r="A12404" s="1"/>
      <c r="B12404" s="1"/>
    </row>
    <row r="12405" spans="1:2" x14ac:dyDescent="0.15">
      <c r="A12405" s="1"/>
      <c r="B12405" s="1"/>
    </row>
    <row r="12406" spans="1:2" x14ac:dyDescent="0.15">
      <c r="A12406" s="1"/>
      <c r="B12406" s="1"/>
    </row>
    <row r="12407" spans="1:2" x14ac:dyDescent="0.15">
      <c r="A12407" s="1"/>
      <c r="B12407" s="1"/>
    </row>
    <row r="12408" spans="1:2" x14ac:dyDescent="0.15">
      <c r="A12408" s="1"/>
      <c r="B12408" s="1"/>
    </row>
    <row r="12409" spans="1:2" x14ac:dyDescent="0.15">
      <c r="A12409" s="1"/>
      <c r="B12409" s="1"/>
    </row>
    <row r="12410" spans="1:2" x14ac:dyDescent="0.15">
      <c r="A12410" s="1"/>
      <c r="B12410" s="1"/>
    </row>
    <row r="12411" spans="1:2" x14ac:dyDescent="0.15">
      <c r="A12411" s="1"/>
      <c r="B12411" s="1"/>
    </row>
    <row r="12412" spans="1:2" x14ac:dyDescent="0.15">
      <c r="A12412" s="1"/>
      <c r="B12412" s="1"/>
    </row>
    <row r="12413" spans="1:2" x14ac:dyDescent="0.15">
      <c r="A12413" s="1"/>
      <c r="B12413" s="1"/>
    </row>
    <row r="12414" spans="1:2" x14ac:dyDescent="0.15">
      <c r="A12414" s="1"/>
      <c r="B12414" s="1"/>
    </row>
    <row r="12415" spans="1:2" x14ac:dyDescent="0.15">
      <c r="A12415" s="1"/>
      <c r="B12415" s="1"/>
    </row>
    <row r="12416" spans="1:2" x14ac:dyDescent="0.15">
      <c r="A12416" s="1"/>
      <c r="B12416" s="1"/>
    </row>
    <row r="12417" spans="1:2" x14ac:dyDescent="0.15">
      <c r="A12417" s="1"/>
      <c r="B12417" s="1"/>
    </row>
    <row r="12418" spans="1:2" x14ac:dyDescent="0.15">
      <c r="A12418" s="1"/>
      <c r="B12418" s="1"/>
    </row>
    <row r="12419" spans="1:2" x14ac:dyDescent="0.15">
      <c r="A12419" s="1"/>
      <c r="B12419" s="1"/>
    </row>
    <row r="12420" spans="1:2" x14ac:dyDescent="0.15">
      <c r="A12420" s="1"/>
      <c r="B12420" s="1"/>
    </row>
    <row r="12421" spans="1:2" x14ac:dyDescent="0.15">
      <c r="A12421" s="1"/>
      <c r="B12421" s="1"/>
    </row>
    <row r="12422" spans="1:2" x14ac:dyDescent="0.15">
      <c r="A12422" s="1"/>
      <c r="B12422" s="1"/>
    </row>
    <row r="12423" spans="1:2" x14ac:dyDescent="0.15">
      <c r="A12423" s="1"/>
      <c r="B12423" s="1"/>
    </row>
    <row r="12424" spans="1:2" x14ac:dyDescent="0.15">
      <c r="A12424" s="1"/>
      <c r="B12424" s="1"/>
    </row>
    <row r="12425" spans="1:2" x14ac:dyDescent="0.15">
      <c r="A12425" s="1"/>
      <c r="B12425" s="1"/>
    </row>
    <row r="12426" spans="1:2" x14ac:dyDescent="0.15">
      <c r="A12426" s="1"/>
      <c r="B12426" s="1"/>
    </row>
    <row r="12427" spans="1:2" x14ac:dyDescent="0.15">
      <c r="A12427" s="1"/>
      <c r="B12427" s="1"/>
    </row>
    <row r="12428" spans="1:2" x14ac:dyDescent="0.15">
      <c r="A12428" s="1"/>
      <c r="B12428" s="1"/>
    </row>
    <row r="12429" spans="1:2" x14ac:dyDescent="0.15">
      <c r="A12429" s="1"/>
      <c r="B12429" s="1"/>
    </row>
    <row r="12430" spans="1:2" x14ac:dyDescent="0.15">
      <c r="A12430" s="1"/>
      <c r="B12430" s="1"/>
    </row>
    <row r="12431" spans="1:2" x14ac:dyDescent="0.15">
      <c r="A12431" s="1"/>
      <c r="B12431" s="1"/>
    </row>
    <row r="12432" spans="1:2" x14ac:dyDescent="0.15">
      <c r="A12432" s="1"/>
      <c r="B12432" s="1"/>
    </row>
    <row r="12433" spans="1:2" x14ac:dyDescent="0.15">
      <c r="A12433" s="1"/>
      <c r="B12433" s="1"/>
    </row>
    <row r="12434" spans="1:2" x14ac:dyDescent="0.15">
      <c r="A12434" s="1"/>
      <c r="B12434" s="1"/>
    </row>
    <row r="12435" spans="1:2" x14ac:dyDescent="0.15">
      <c r="A12435" s="1"/>
      <c r="B12435" s="1"/>
    </row>
    <row r="12436" spans="1:2" x14ac:dyDescent="0.15">
      <c r="A12436" s="1"/>
      <c r="B12436" s="1"/>
    </row>
    <row r="12437" spans="1:2" x14ac:dyDescent="0.15">
      <c r="A12437" s="1"/>
      <c r="B12437" s="1"/>
    </row>
    <row r="12438" spans="1:2" x14ac:dyDescent="0.15">
      <c r="A12438" s="1"/>
      <c r="B12438" s="1"/>
    </row>
    <row r="12439" spans="1:2" x14ac:dyDescent="0.15">
      <c r="A12439" s="1"/>
      <c r="B12439" s="1"/>
    </row>
    <row r="12440" spans="1:2" x14ac:dyDescent="0.15">
      <c r="A12440" s="1"/>
      <c r="B12440" s="1"/>
    </row>
    <row r="12441" spans="1:2" x14ac:dyDescent="0.15">
      <c r="A12441" s="1"/>
      <c r="B12441" s="1"/>
    </row>
    <row r="12442" spans="1:2" x14ac:dyDescent="0.15">
      <c r="A12442" s="1"/>
      <c r="B12442" s="1"/>
    </row>
    <row r="12443" spans="1:2" x14ac:dyDescent="0.15">
      <c r="A12443" s="1"/>
      <c r="B12443" s="1"/>
    </row>
    <row r="12444" spans="1:2" x14ac:dyDescent="0.15">
      <c r="A12444" s="1"/>
      <c r="B12444" s="1"/>
    </row>
    <row r="12445" spans="1:2" x14ac:dyDescent="0.15">
      <c r="A12445" s="1"/>
      <c r="B12445" s="1"/>
    </row>
    <row r="12446" spans="1:2" x14ac:dyDescent="0.15">
      <c r="A12446" s="1"/>
      <c r="B12446" s="1"/>
    </row>
    <row r="12447" spans="1:2" x14ac:dyDescent="0.15">
      <c r="A12447" s="1"/>
      <c r="B12447" s="1"/>
    </row>
    <row r="12448" spans="1:2" x14ac:dyDescent="0.15">
      <c r="A12448" s="1"/>
      <c r="B12448" s="1"/>
    </row>
    <row r="12449" spans="1:2" x14ac:dyDescent="0.15">
      <c r="A12449" s="1"/>
      <c r="B12449" s="1"/>
    </row>
    <row r="12450" spans="1:2" x14ac:dyDescent="0.15">
      <c r="A12450" s="1"/>
      <c r="B12450" s="1"/>
    </row>
    <row r="12451" spans="1:2" x14ac:dyDescent="0.15">
      <c r="A12451" s="1"/>
      <c r="B12451" s="1"/>
    </row>
    <row r="12452" spans="1:2" x14ac:dyDescent="0.15">
      <c r="A12452" s="1"/>
      <c r="B12452" s="1"/>
    </row>
    <row r="12453" spans="1:2" x14ac:dyDescent="0.15">
      <c r="A12453" s="1"/>
      <c r="B12453" s="1"/>
    </row>
    <row r="12454" spans="1:2" x14ac:dyDescent="0.15">
      <c r="A12454" s="1"/>
      <c r="B12454" s="1"/>
    </row>
    <row r="12455" spans="1:2" x14ac:dyDescent="0.15">
      <c r="A12455" s="1"/>
      <c r="B12455" s="1"/>
    </row>
    <row r="12456" spans="1:2" x14ac:dyDescent="0.15">
      <c r="A12456" s="1"/>
      <c r="B12456" s="1"/>
    </row>
    <row r="12457" spans="1:2" x14ac:dyDescent="0.15">
      <c r="A12457" s="1"/>
      <c r="B12457" s="1"/>
    </row>
    <row r="12458" spans="1:2" x14ac:dyDescent="0.15">
      <c r="A12458" s="1"/>
      <c r="B12458" s="1"/>
    </row>
    <row r="12459" spans="1:2" x14ac:dyDescent="0.15">
      <c r="A12459" s="1"/>
      <c r="B12459" s="1"/>
    </row>
    <row r="12460" spans="1:2" x14ac:dyDescent="0.15">
      <c r="A12460" s="1"/>
      <c r="B12460" s="1"/>
    </row>
    <row r="12461" spans="1:2" x14ac:dyDescent="0.15">
      <c r="A12461" s="1"/>
      <c r="B12461" s="1"/>
    </row>
    <row r="12462" spans="1:2" x14ac:dyDescent="0.15">
      <c r="A12462" s="1"/>
      <c r="B12462" s="1"/>
    </row>
    <row r="12463" spans="1:2" x14ac:dyDescent="0.15">
      <c r="A12463" s="1"/>
      <c r="B12463" s="1"/>
    </row>
    <row r="12464" spans="1:2" x14ac:dyDescent="0.15">
      <c r="A12464" s="1"/>
      <c r="B12464" s="1"/>
    </row>
    <row r="12465" spans="1:2" x14ac:dyDescent="0.15">
      <c r="A12465" s="1"/>
      <c r="B12465" s="1"/>
    </row>
    <row r="12466" spans="1:2" x14ac:dyDescent="0.15">
      <c r="A12466" s="1"/>
      <c r="B12466" s="1"/>
    </row>
    <row r="12467" spans="1:2" x14ac:dyDescent="0.15">
      <c r="A12467" s="1"/>
      <c r="B12467" s="1"/>
    </row>
    <row r="12468" spans="1:2" x14ac:dyDescent="0.15">
      <c r="A12468" s="1"/>
      <c r="B12468" s="1"/>
    </row>
    <row r="12469" spans="1:2" x14ac:dyDescent="0.15">
      <c r="A12469" s="1"/>
      <c r="B12469" s="1"/>
    </row>
    <row r="12470" spans="1:2" x14ac:dyDescent="0.15">
      <c r="A12470" s="1"/>
      <c r="B12470" s="1"/>
    </row>
    <row r="12471" spans="1:2" x14ac:dyDescent="0.15">
      <c r="A12471" s="1"/>
      <c r="B12471" s="1"/>
    </row>
    <row r="12472" spans="1:2" x14ac:dyDescent="0.15">
      <c r="A12472" s="1"/>
      <c r="B12472" s="1"/>
    </row>
    <row r="12473" spans="1:2" x14ac:dyDescent="0.15">
      <c r="A12473" s="1"/>
      <c r="B12473" s="1"/>
    </row>
    <row r="12474" spans="1:2" x14ac:dyDescent="0.15">
      <c r="A12474" s="1"/>
      <c r="B12474" s="1"/>
    </row>
    <row r="12475" spans="1:2" x14ac:dyDescent="0.15">
      <c r="A12475" s="1"/>
      <c r="B12475" s="1"/>
    </row>
    <row r="12476" spans="1:2" x14ac:dyDescent="0.15">
      <c r="A12476" s="1"/>
      <c r="B12476" s="1"/>
    </row>
    <row r="12477" spans="1:2" x14ac:dyDescent="0.15">
      <c r="A12477" s="1"/>
      <c r="B12477" s="1"/>
    </row>
    <row r="12478" spans="1:2" x14ac:dyDescent="0.15">
      <c r="A12478" s="1"/>
      <c r="B12478" s="1"/>
    </row>
    <row r="12479" spans="1:2" x14ac:dyDescent="0.15">
      <c r="A12479" s="1"/>
      <c r="B12479" s="1"/>
    </row>
    <row r="12480" spans="1:2" x14ac:dyDescent="0.15">
      <c r="A12480" s="1"/>
      <c r="B12480" s="1"/>
    </row>
    <row r="12481" spans="1:2" x14ac:dyDescent="0.15">
      <c r="A12481" s="1"/>
      <c r="B12481" s="1"/>
    </row>
    <row r="12482" spans="1:2" x14ac:dyDescent="0.15">
      <c r="A12482" s="1"/>
      <c r="B12482" s="1"/>
    </row>
    <row r="12483" spans="1:2" x14ac:dyDescent="0.15">
      <c r="A12483" s="1"/>
      <c r="B12483" s="1"/>
    </row>
    <row r="12484" spans="1:2" x14ac:dyDescent="0.15">
      <c r="A12484" s="1"/>
      <c r="B12484" s="1"/>
    </row>
    <row r="12485" spans="1:2" x14ac:dyDescent="0.15">
      <c r="A12485" s="1"/>
      <c r="B12485" s="1"/>
    </row>
    <row r="12486" spans="1:2" x14ac:dyDescent="0.15">
      <c r="A12486" s="1"/>
      <c r="B12486" s="1"/>
    </row>
    <row r="12487" spans="1:2" x14ac:dyDescent="0.15">
      <c r="A12487" s="1"/>
      <c r="B12487" s="1"/>
    </row>
    <row r="12488" spans="1:2" x14ac:dyDescent="0.15">
      <c r="A12488" s="1"/>
      <c r="B12488" s="1"/>
    </row>
    <row r="12489" spans="1:2" x14ac:dyDescent="0.15">
      <c r="A12489" s="1"/>
      <c r="B12489" s="1"/>
    </row>
    <row r="12490" spans="1:2" x14ac:dyDescent="0.15">
      <c r="A12490" s="1"/>
      <c r="B12490" s="1"/>
    </row>
    <row r="12491" spans="1:2" x14ac:dyDescent="0.15">
      <c r="A12491" s="1"/>
      <c r="B12491" s="1"/>
    </row>
    <row r="12492" spans="1:2" x14ac:dyDescent="0.15">
      <c r="A12492" s="1"/>
      <c r="B12492" s="1"/>
    </row>
    <row r="12493" spans="1:2" x14ac:dyDescent="0.15">
      <c r="A12493" s="1"/>
      <c r="B12493" s="1"/>
    </row>
    <row r="12494" spans="1:2" x14ac:dyDescent="0.15">
      <c r="A12494" s="1"/>
      <c r="B12494" s="1"/>
    </row>
    <row r="12495" spans="1:2" x14ac:dyDescent="0.15">
      <c r="A12495" s="1"/>
      <c r="B12495" s="1"/>
    </row>
    <row r="12496" spans="1:2" x14ac:dyDescent="0.15">
      <c r="A12496" s="1"/>
      <c r="B12496" s="1"/>
    </row>
    <row r="12497" spans="1:2" x14ac:dyDescent="0.15">
      <c r="A12497" s="1"/>
      <c r="B12497" s="1"/>
    </row>
    <row r="12498" spans="1:2" x14ac:dyDescent="0.15">
      <c r="A12498" s="1"/>
      <c r="B12498" s="1"/>
    </row>
    <row r="12499" spans="1:2" x14ac:dyDescent="0.15">
      <c r="A12499" s="1"/>
      <c r="B12499" s="1"/>
    </row>
    <row r="12500" spans="1:2" x14ac:dyDescent="0.15">
      <c r="A12500" s="1"/>
      <c r="B12500" s="1"/>
    </row>
    <row r="12501" spans="1:2" x14ac:dyDescent="0.15">
      <c r="A12501" s="1"/>
      <c r="B12501" s="1"/>
    </row>
    <row r="12502" spans="1:2" x14ac:dyDescent="0.15">
      <c r="A12502" s="1"/>
      <c r="B12502" s="1"/>
    </row>
    <row r="12503" spans="1:2" x14ac:dyDescent="0.15">
      <c r="A12503" s="1"/>
      <c r="B12503" s="1"/>
    </row>
    <row r="12504" spans="1:2" x14ac:dyDescent="0.15">
      <c r="A12504" s="1"/>
      <c r="B12504" s="1"/>
    </row>
    <row r="12505" spans="1:2" x14ac:dyDescent="0.15">
      <c r="A12505" s="1"/>
      <c r="B12505" s="1"/>
    </row>
    <row r="12506" spans="1:2" x14ac:dyDescent="0.15">
      <c r="A12506" s="1"/>
      <c r="B12506" s="1"/>
    </row>
    <row r="12507" spans="1:2" x14ac:dyDescent="0.15">
      <c r="A12507" s="1"/>
      <c r="B12507" s="1"/>
    </row>
    <row r="12508" spans="1:2" x14ac:dyDescent="0.15">
      <c r="A12508" s="1"/>
      <c r="B12508" s="1"/>
    </row>
    <row r="12509" spans="1:2" x14ac:dyDescent="0.15">
      <c r="A12509" s="1"/>
      <c r="B12509" s="1"/>
    </row>
    <row r="12510" spans="1:2" x14ac:dyDescent="0.15">
      <c r="A12510" s="1"/>
      <c r="B12510" s="1"/>
    </row>
    <row r="12511" spans="1:2" x14ac:dyDescent="0.15">
      <c r="A12511" s="1"/>
      <c r="B12511" s="1"/>
    </row>
    <row r="12512" spans="1:2" x14ac:dyDescent="0.15">
      <c r="A12512" s="1"/>
      <c r="B12512" s="1"/>
    </row>
    <row r="12513" spans="1:2" x14ac:dyDescent="0.15">
      <c r="A12513" s="1"/>
      <c r="B12513" s="1"/>
    </row>
    <row r="12514" spans="1:2" x14ac:dyDescent="0.15">
      <c r="A12514" s="1"/>
      <c r="B12514" s="1"/>
    </row>
    <row r="12515" spans="1:2" x14ac:dyDescent="0.15">
      <c r="A12515" s="1"/>
      <c r="B12515" s="1"/>
    </row>
    <row r="12516" spans="1:2" x14ac:dyDescent="0.15">
      <c r="A12516" s="1"/>
      <c r="B12516" s="1"/>
    </row>
    <row r="12517" spans="1:2" x14ac:dyDescent="0.15">
      <c r="A12517" s="1"/>
      <c r="B12517" s="1"/>
    </row>
    <row r="12518" spans="1:2" x14ac:dyDescent="0.15">
      <c r="A12518" s="1"/>
      <c r="B12518" s="1"/>
    </row>
    <row r="12519" spans="1:2" x14ac:dyDescent="0.15">
      <c r="A12519" s="1"/>
      <c r="B12519" s="1"/>
    </row>
    <row r="12520" spans="1:2" x14ac:dyDescent="0.15">
      <c r="A12520" s="1"/>
      <c r="B12520" s="1"/>
    </row>
    <row r="12521" spans="1:2" x14ac:dyDescent="0.15">
      <c r="A12521" s="1"/>
      <c r="B12521" s="1"/>
    </row>
    <row r="12522" spans="1:2" x14ac:dyDescent="0.15">
      <c r="A12522" s="1"/>
      <c r="B12522" s="1"/>
    </row>
    <row r="12523" spans="1:2" x14ac:dyDescent="0.15">
      <c r="A12523" s="1"/>
      <c r="B12523" s="1"/>
    </row>
    <row r="12524" spans="1:2" x14ac:dyDescent="0.15">
      <c r="A12524" s="1"/>
      <c r="B12524" s="1"/>
    </row>
    <row r="12525" spans="1:2" x14ac:dyDescent="0.15">
      <c r="A12525" s="1"/>
      <c r="B12525" s="1"/>
    </row>
    <row r="12526" spans="1:2" x14ac:dyDescent="0.15">
      <c r="A12526" s="1"/>
      <c r="B12526" s="1"/>
    </row>
    <row r="12527" spans="1:2" x14ac:dyDescent="0.15">
      <c r="A12527" s="1"/>
      <c r="B12527" s="1"/>
    </row>
    <row r="12528" spans="1:2" x14ac:dyDescent="0.15">
      <c r="A12528" s="1"/>
      <c r="B12528" s="1"/>
    </row>
    <row r="12529" spans="1:2" x14ac:dyDescent="0.15">
      <c r="A12529" s="1"/>
      <c r="B12529" s="1"/>
    </row>
    <row r="12530" spans="1:2" x14ac:dyDescent="0.15">
      <c r="A12530" s="1"/>
      <c r="B12530" s="1"/>
    </row>
    <row r="12531" spans="1:2" x14ac:dyDescent="0.15">
      <c r="A12531" s="1"/>
      <c r="B12531" s="1"/>
    </row>
    <row r="12532" spans="1:2" x14ac:dyDescent="0.15">
      <c r="A12532" s="1"/>
      <c r="B12532" s="1"/>
    </row>
    <row r="12533" spans="1:2" x14ac:dyDescent="0.15">
      <c r="A12533" s="1"/>
      <c r="B12533" s="1"/>
    </row>
    <row r="12534" spans="1:2" x14ac:dyDescent="0.15">
      <c r="A12534" s="1"/>
      <c r="B12534" s="1"/>
    </row>
    <row r="12535" spans="1:2" x14ac:dyDescent="0.15">
      <c r="A12535" s="1"/>
      <c r="B12535" s="1"/>
    </row>
    <row r="12536" spans="1:2" x14ac:dyDescent="0.15">
      <c r="A12536" s="1"/>
      <c r="B12536" s="1"/>
    </row>
    <row r="12537" spans="1:2" x14ac:dyDescent="0.15">
      <c r="A12537" s="1"/>
      <c r="B12537" s="1"/>
    </row>
    <row r="12538" spans="1:2" x14ac:dyDescent="0.15">
      <c r="A12538" s="1"/>
      <c r="B12538" s="1"/>
    </row>
    <row r="12539" spans="1:2" x14ac:dyDescent="0.15">
      <c r="A12539" s="1"/>
      <c r="B12539" s="1"/>
    </row>
    <row r="12540" spans="1:2" x14ac:dyDescent="0.15">
      <c r="A12540" s="1"/>
      <c r="B12540" s="1"/>
    </row>
    <row r="12541" spans="1:2" x14ac:dyDescent="0.15">
      <c r="A12541" s="1"/>
      <c r="B12541" s="1"/>
    </row>
    <row r="12542" spans="1:2" x14ac:dyDescent="0.15">
      <c r="A12542" s="1"/>
      <c r="B12542" s="1"/>
    </row>
    <row r="12543" spans="1:2" x14ac:dyDescent="0.15">
      <c r="A12543" s="1"/>
      <c r="B12543" s="1"/>
    </row>
    <row r="12544" spans="1:2" x14ac:dyDescent="0.15">
      <c r="A12544" s="1"/>
      <c r="B12544" s="1"/>
    </row>
    <row r="12545" spans="1:2" x14ac:dyDescent="0.15">
      <c r="A12545" s="1"/>
      <c r="B12545" s="1"/>
    </row>
    <row r="12546" spans="1:2" x14ac:dyDescent="0.15">
      <c r="A12546" s="1"/>
      <c r="B12546" s="1"/>
    </row>
    <row r="12547" spans="1:2" x14ac:dyDescent="0.15">
      <c r="A12547" s="1"/>
      <c r="B12547" s="1"/>
    </row>
    <row r="12548" spans="1:2" x14ac:dyDescent="0.15">
      <c r="A12548" s="1"/>
      <c r="B12548" s="1"/>
    </row>
    <row r="12549" spans="1:2" x14ac:dyDescent="0.15">
      <c r="A12549" s="1"/>
      <c r="B12549" s="1"/>
    </row>
    <row r="12550" spans="1:2" x14ac:dyDescent="0.15">
      <c r="A12550" s="1"/>
      <c r="B12550" s="1"/>
    </row>
    <row r="12551" spans="1:2" x14ac:dyDescent="0.15">
      <c r="A12551" s="1"/>
      <c r="B12551" s="1"/>
    </row>
    <row r="12552" spans="1:2" x14ac:dyDescent="0.15">
      <c r="A12552" s="1"/>
      <c r="B12552" s="1"/>
    </row>
    <row r="12553" spans="1:2" x14ac:dyDescent="0.15">
      <c r="A12553" s="1"/>
      <c r="B12553" s="1"/>
    </row>
    <row r="12554" spans="1:2" x14ac:dyDescent="0.15">
      <c r="A12554" s="1"/>
      <c r="B12554" s="1"/>
    </row>
    <row r="12555" spans="1:2" x14ac:dyDescent="0.15">
      <c r="A12555" s="1"/>
      <c r="B12555" s="1"/>
    </row>
    <row r="12556" spans="1:2" x14ac:dyDescent="0.15">
      <c r="A12556" s="1"/>
      <c r="B12556" s="1"/>
    </row>
    <row r="12557" spans="1:2" x14ac:dyDescent="0.15">
      <c r="A12557" s="1"/>
      <c r="B12557" s="1"/>
    </row>
    <row r="12558" spans="1:2" x14ac:dyDescent="0.15">
      <c r="A12558" s="1"/>
      <c r="B12558" s="1"/>
    </row>
    <row r="12559" spans="1:2" x14ac:dyDescent="0.15">
      <c r="A12559" s="1"/>
      <c r="B12559" s="1"/>
    </row>
    <row r="12560" spans="1:2" x14ac:dyDescent="0.15">
      <c r="A12560" s="1"/>
      <c r="B12560" s="1"/>
    </row>
    <row r="12561" spans="1:2" x14ac:dyDescent="0.15">
      <c r="A12561" s="1"/>
      <c r="B12561" s="1"/>
    </row>
    <row r="12562" spans="1:2" x14ac:dyDescent="0.15">
      <c r="A12562" s="1"/>
      <c r="B12562" s="1"/>
    </row>
    <row r="12563" spans="1:2" x14ac:dyDescent="0.15">
      <c r="A12563" s="1"/>
      <c r="B12563" s="1"/>
    </row>
    <row r="12564" spans="1:2" x14ac:dyDescent="0.15">
      <c r="A12564" s="1"/>
      <c r="B12564" s="1"/>
    </row>
    <row r="12565" spans="1:2" x14ac:dyDescent="0.15">
      <c r="A12565" s="1"/>
      <c r="B12565" s="1"/>
    </row>
    <row r="12566" spans="1:2" x14ac:dyDescent="0.15">
      <c r="A12566" s="1"/>
      <c r="B12566" s="1"/>
    </row>
    <row r="12567" spans="1:2" x14ac:dyDescent="0.15">
      <c r="A12567" s="1"/>
      <c r="B12567" s="1"/>
    </row>
    <row r="12568" spans="1:2" x14ac:dyDescent="0.15">
      <c r="A12568" s="1"/>
      <c r="B12568" s="1"/>
    </row>
    <row r="12569" spans="1:2" x14ac:dyDescent="0.15">
      <c r="A12569" s="1"/>
      <c r="B12569" s="1"/>
    </row>
    <row r="12570" spans="1:2" x14ac:dyDescent="0.15">
      <c r="A12570" s="1"/>
      <c r="B12570" s="1"/>
    </row>
    <row r="12571" spans="1:2" x14ac:dyDescent="0.15">
      <c r="A12571" s="1"/>
      <c r="B12571" s="1"/>
    </row>
    <row r="12572" spans="1:2" x14ac:dyDescent="0.15">
      <c r="A12572" s="1"/>
      <c r="B12572" s="1"/>
    </row>
    <row r="12573" spans="1:2" x14ac:dyDescent="0.15">
      <c r="A12573" s="1"/>
      <c r="B12573" s="1"/>
    </row>
    <row r="12574" spans="1:2" x14ac:dyDescent="0.15">
      <c r="A12574" s="1"/>
      <c r="B12574" s="1"/>
    </row>
    <row r="12575" spans="1:2" x14ac:dyDescent="0.15">
      <c r="A12575" s="1"/>
      <c r="B12575" s="1"/>
    </row>
    <row r="12576" spans="1:2" x14ac:dyDescent="0.15">
      <c r="A12576" s="1"/>
      <c r="B12576" s="1"/>
    </row>
    <row r="12577" spans="1:2" x14ac:dyDescent="0.15">
      <c r="A12577" s="1"/>
      <c r="B12577" s="1"/>
    </row>
    <row r="12578" spans="1:2" x14ac:dyDescent="0.15">
      <c r="A12578" s="1"/>
      <c r="B12578" s="1"/>
    </row>
    <row r="12579" spans="1:2" x14ac:dyDescent="0.15">
      <c r="A12579" s="1"/>
      <c r="B12579" s="1"/>
    </row>
    <row r="12580" spans="1:2" x14ac:dyDescent="0.15">
      <c r="A12580" s="1"/>
      <c r="B12580" s="1"/>
    </row>
    <row r="12581" spans="1:2" x14ac:dyDescent="0.15">
      <c r="A12581" s="1"/>
      <c r="B12581" s="1"/>
    </row>
    <row r="12582" spans="1:2" x14ac:dyDescent="0.15">
      <c r="A12582" s="1"/>
      <c r="B12582" s="1"/>
    </row>
    <row r="12583" spans="1:2" x14ac:dyDescent="0.15">
      <c r="A12583" s="1"/>
      <c r="B12583" s="1"/>
    </row>
    <row r="12584" spans="1:2" x14ac:dyDescent="0.15">
      <c r="A12584" s="1"/>
      <c r="B12584" s="1"/>
    </row>
    <row r="12585" spans="1:2" x14ac:dyDescent="0.15">
      <c r="A12585" s="1"/>
      <c r="B12585" s="1"/>
    </row>
    <row r="12586" spans="1:2" x14ac:dyDescent="0.15">
      <c r="A12586" s="1"/>
      <c r="B12586" s="1"/>
    </row>
    <row r="12587" spans="1:2" x14ac:dyDescent="0.15">
      <c r="A12587" s="1"/>
      <c r="B12587" s="1"/>
    </row>
    <row r="12588" spans="1:2" x14ac:dyDescent="0.15">
      <c r="A12588" s="1"/>
      <c r="B12588" s="1"/>
    </row>
    <row r="12589" spans="1:2" x14ac:dyDescent="0.15">
      <c r="A12589" s="1"/>
      <c r="B12589" s="1"/>
    </row>
    <row r="12590" spans="1:2" x14ac:dyDescent="0.15">
      <c r="A12590" s="1"/>
      <c r="B12590" s="1"/>
    </row>
    <row r="12591" spans="1:2" x14ac:dyDescent="0.15">
      <c r="A12591" s="1"/>
      <c r="B12591" s="1"/>
    </row>
    <row r="12592" spans="1:2" x14ac:dyDescent="0.15">
      <c r="A12592" s="1"/>
      <c r="B12592" s="1"/>
    </row>
    <row r="12593" spans="1:2" x14ac:dyDescent="0.15">
      <c r="A12593" s="1"/>
      <c r="B12593" s="1"/>
    </row>
    <row r="12594" spans="1:2" x14ac:dyDescent="0.15">
      <c r="A12594" s="1"/>
      <c r="B12594" s="1"/>
    </row>
    <row r="12595" spans="1:2" x14ac:dyDescent="0.15">
      <c r="A12595" s="1"/>
      <c r="B12595" s="1"/>
    </row>
    <row r="12596" spans="1:2" x14ac:dyDescent="0.15">
      <c r="A12596" s="1"/>
      <c r="B12596" s="1"/>
    </row>
    <row r="12597" spans="1:2" x14ac:dyDescent="0.15">
      <c r="A12597" s="1"/>
      <c r="B12597" s="1"/>
    </row>
    <row r="12598" spans="1:2" x14ac:dyDescent="0.15">
      <c r="A12598" s="1"/>
      <c r="B12598" s="1"/>
    </row>
    <row r="12599" spans="1:2" x14ac:dyDescent="0.15">
      <c r="A12599" s="1"/>
      <c r="B12599" s="1"/>
    </row>
    <row r="12600" spans="1:2" x14ac:dyDescent="0.15">
      <c r="A12600" s="1"/>
      <c r="B12600" s="1"/>
    </row>
    <row r="12601" spans="1:2" x14ac:dyDescent="0.15">
      <c r="A12601" s="1"/>
      <c r="B12601" s="1"/>
    </row>
    <row r="12602" spans="1:2" x14ac:dyDescent="0.15">
      <c r="A12602" s="1"/>
      <c r="B12602" s="1"/>
    </row>
    <row r="12603" spans="1:2" x14ac:dyDescent="0.15">
      <c r="A12603" s="1"/>
      <c r="B12603" s="1"/>
    </row>
    <row r="12604" spans="1:2" x14ac:dyDescent="0.15">
      <c r="A12604" s="1"/>
      <c r="B12604" s="1"/>
    </row>
    <row r="12605" spans="1:2" x14ac:dyDescent="0.15">
      <c r="A12605" s="1"/>
      <c r="B12605" s="1"/>
    </row>
    <row r="12606" spans="1:2" x14ac:dyDescent="0.15">
      <c r="A12606" s="1"/>
      <c r="B12606" s="1"/>
    </row>
    <row r="12607" spans="1:2" x14ac:dyDescent="0.15">
      <c r="A12607" s="1"/>
      <c r="B12607" s="1"/>
    </row>
    <row r="12608" spans="1:2" x14ac:dyDescent="0.15">
      <c r="A12608" s="1"/>
      <c r="B12608" s="1"/>
    </row>
    <row r="12609" spans="1:2" x14ac:dyDescent="0.15">
      <c r="A12609" s="1"/>
      <c r="B12609" s="1"/>
    </row>
    <row r="12610" spans="1:2" x14ac:dyDescent="0.15">
      <c r="A12610" s="1"/>
      <c r="B12610" s="1"/>
    </row>
    <row r="12611" spans="1:2" x14ac:dyDescent="0.15">
      <c r="A12611" s="1"/>
      <c r="B12611" s="1"/>
    </row>
    <row r="12612" spans="1:2" x14ac:dyDescent="0.15">
      <c r="A12612" s="1"/>
      <c r="B12612" s="1"/>
    </row>
    <row r="12613" spans="1:2" x14ac:dyDescent="0.15">
      <c r="A12613" s="1"/>
      <c r="B12613" s="1"/>
    </row>
    <row r="12614" spans="1:2" x14ac:dyDescent="0.15">
      <c r="A12614" s="1"/>
      <c r="B12614" s="1"/>
    </row>
    <row r="12615" spans="1:2" x14ac:dyDescent="0.15">
      <c r="A12615" s="1"/>
      <c r="B12615" s="1"/>
    </row>
    <row r="12616" spans="1:2" x14ac:dyDescent="0.15">
      <c r="A12616" s="1"/>
      <c r="B12616" s="1"/>
    </row>
    <row r="12617" spans="1:2" x14ac:dyDescent="0.15">
      <c r="A12617" s="1"/>
      <c r="B12617" s="1"/>
    </row>
    <row r="12618" spans="1:2" x14ac:dyDescent="0.15">
      <c r="A12618" s="1"/>
      <c r="B12618" s="1"/>
    </row>
    <row r="12619" spans="1:2" x14ac:dyDescent="0.15">
      <c r="A12619" s="1"/>
      <c r="B12619" s="1"/>
    </row>
    <row r="12620" spans="1:2" x14ac:dyDescent="0.15">
      <c r="A12620" s="1"/>
      <c r="B12620" s="1"/>
    </row>
    <row r="12621" spans="1:2" x14ac:dyDescent="0.15">
      <c r="A12621" s="1"/>
      <c r="B12621" s="1"/>
    </row>
    <row r="12622" spans="1:2" x14ac:dyDescent="0.15">
      <c r="A12622" s="1"/>
      <c r="B12622" s="1"/>
    </row>
    <row r="12623" spans="1:2" x14ac:dyDescent="0.15">
      <c r="A12623" s="1"/>
      <c r="B12623" s="1"/>
    </row>
    <row r="12624" spans="1:2" x14ac:dyDescent="0.15">
      <c r="A12624" s="1"/>
      <c r="B12624" s="1"/>
    </row>
    <row r="12625" spans="1:2" x14ac:dyDescent="0.15">
      <c r="A12625" s="1"/>
      <c r="B12625" s="1"/>
    </row>
    <row r="12626" spans="1:2" x14ac:dyDescent="0.15">
      <c r="A12626" s="1"/>
      <c r="B12626" s="1"/>
    </row>
    <row r="12627" spans="1:2" x14ac:dyDescent="0.15">
      <c r="A12627" s="1"/>
      <c r="B12627" s="1"/>
    </row>
    <row r="12628" spans="1:2" x14ac:dyDescent="0.15">
      <c r="A12628" s="1"/>
      <c r="B12628" s="1"/>
    </row>
    <row r="12629" spans="1:2" x14ac:dyDescent="0.15">
      <c r="A12629" s="1"/>
      <c r="B12629" s="1"/>
    </row>
    <row r="12630" spans="1:2" x14ac:dyDescent="0.15">
      <c r="A12630" s="1"/>
      <c r="B12630" s="1"/>
    </row>
    <row r="12631" spans="1:2" x14ac:dyDescent="0.15">
      <c r="A12631" s="1"/>
      <c r="B12631" s="1"/>
    </row>
    <row r="12632" spans="1:2" x14ac:dyDescent="0.15">
      <c r="A12632" s="1"/>
      <c r="B12632" s="1"/>
    </row>
    <row r="12633" spans="1:2" x14ac:dyDescent="0.15">
      <c r="A12633" s="1"/>
      <c r="B12633" s="1"/>
    </row>
    <row r="12634" spans="1:2" x14ac:dyDescent="0.15">
      <c r="A12634" s="1"/>
      <c r="B12634" s="1"/>
    </row>
    <row r="12635" spans="1:2" x14ac:dyDescent="0.15">
      <c r="A12635" s="1"/>
      <c r="B12635" s="1"/>
    </row>
    <row r="12636" spans="1:2" x14ac:dyDescent="0.15">
      <c r="A12636" s="1"/>
      <c r="B12636" s="1"/>
    </row>
    <row r="12637" spans="1:2" x14ac:dyDescent="0.15">
      <c r="A12637" s="1"/>
      <c r="B12637" s="1"/>
    </row>
    <row r="12638" spans="1:2" x14ac:dyDescent="0.15">
      <c r="A12638" s="1"/>
      <c r="B12638" s="1"/>
    </row>
    <row r="12639" spans="1:2" x14ac:dyDescent="0.15">
      <c r="A12639" s="1"/>
      <c r="B12639" s="1"/>
    </row>
    <row r="12640" spans="1:2" x14ac:dyDescent="0.15">
      <c r="A12640" s="1"/>
      <c r="B12640" s="1"/>
    </row>
    <row r="12641" spans="1:2" x14ac:dyDescent="0.15">
      <c r="A12641" s="1"/>
      <c r="B12641" s="1"/>
    </row>
    <row r="12642" spans="1:2" x14ac:dyDescent="0.15">
      <c r="A12642" s="1"/>
      <c r="B12642" s="1"/>
    </row>
    <row r="12643" spans="1:2" x14ac:dyDescent="0.15">
      <c r="A12643" s="1"/>
      <c r="B12643" s="1"/>
    </row>
    <row r="12644" spans="1:2" x14ac:dyDescent="0.15">
      <c r="A12644" s="1"/>
      <c r="B12644" s="1"/>
    </row>
    <row r="12645" spans="1:2" x14ac:dyDescent="0.15">
      <c r="A12645" s="1"/>
      <c r="B12645" s="1"/>
    </row>
    <row r="12646" spans="1:2" x14ac:dyDescent="0.15">
      <c r="A12646" s="1"/>
      <c r="B12646" s="1"/>
    </row>
    <row r="12647" spans="1:2" x14ac:dyDescent="0.15">
      <c r="A12647" s="1"/>
      <c r="B12647" s="1"/>
    </row>
    <row r="12648" spans="1:2" x14ac:dyDescent="0.15">
      <c r="A12648" s="1"/>
      <c r="B12648" s="1"/>
    </row>
    <row r="12649" spans="1:2" x14ac:dyDescent="0.15">
      <c r="A12649" s="1"/>
      <c r="B12649" s="1"/>
    </row>
    <row r="12650" spans="1:2" x14ac:dyDescent="0.15">
      <c r="A12650" s="1"/>
      <c r="B12650" s="1"/>
    </row>
    <row r="12651" spans="1:2" x14ac:dyDescent="0.15">
      <c r="A12651" s="1"/>
      <c r="B12651" s="1"/>
    </row>
    <row r="12652" spans="1:2" x14ac:dyDescent="0.15">
      <c r="A12652" s="1"/>
      <c r="B12652" s="1"/>
    </row>
    <row r="12653" spans="1:2" x14ac:dyDescent="0.15">
      <c r="A12653" s="1"/>
      <c r="B12653" s="1"/>
    </row>
    <row r="12654" spans="1:2" x14ac:dyDescent="0.15">
      <c r="A12654" s="1"/>
      <c r="B12654" s="1"/>
    </row>
    <row r="12655" spans="1:2" x14ac:dyDescent="0.15">
      <c r="A12655" s="1"/>
      <c r="B12655" s="1"/>
    </row>
    <row r="12656" spans="1:2" x14ac:dyDescent="0.15">
      <c r="A12656" s="1"/>
      <c r="B12656" s="1"/>
    </row>
    <row r="12657" spans="1:2" x14ac:dyDescent="0.15">
      <c r="A12657" s="1"/>
      <c r="B12657" s="1"/>
    </row>
    <row r="12658" spans="1:2" x14ac:dyDescent="0.15">
      <c r="A12658" s="1"/>
      <c r="B12658" s="1"/>
    </row>
    <row r="12659" spans="1:2" x14ac:dyDescent="0.15">
      <c r="A12659" s="1"/>
      <c r="B12659" s="1"/>
    </row>
    <row r="12660" spans="1:2" x14ac:dyDescent="0.15">
      <c r="A12660" s="1"/>
      <c r="B12660" s="1"/>
    </row>
    <row r="12661" spans="1:2" x14ac:dyDescent="0.15">
      <c r="A12661" s="1"/>
      <c r="B12661" s="1"/>
    </row>
    <row r="12662" spans="1:2" x14ac:dyDescent="0.15">
      <c r="A12662" s="1"/>
      <c r="B12662" s="1"/>
    </row>
    <row r="12663" spans="1:2" x14ac:dyDescent="0.15">
      <c r="A12663" s="1"/>
      <c r="B12663" s="1"/>
    </row>
    <row r="12664" spans="1:2" x14ac:dyDescent="0.15">
      <c r="A12664" s="1"/>
      <c r="B12664" s="1"/>
    </row>
    <row r="12665" spans="1:2" x14ac:dyDescent="0.15">
      <c r="A12665" s="1"/>
      <c r="B12665" s="1"/>
    </row>
    <row r="12666" spans="1:2" x14ac:dyDescent="0.15">
      <c r="A12666" s="1"/>
      <c r="B12666" s="1"/>
    </row>
    <row r="12667" spans="1:2" x14ac:dyDescent="0.15">
      <c r="A12667" s="1"/>
      <c r="B12667" s="1"/>
    </row>
    <row r="12668" spans="1:2" x14ac:dyDescent="0.15">
      <c r="A12668" s="1"/>
      <c r="B12668" s="1"/>
    </row>
    <row r="12669" spans="1:2" x14ac:dyDescent="0.15">
      <c r="A12669" s="1"/>
      <c r="B12669" s="1"/>
    </row>
    <row r="12670" spans="1:2" x14ac:dyDescent="0.15">
      <c r="A12670" s="1"/>
      <c r="B12670" s="1"/>
    </row>
    <row r="12671" spans="1:2" x14ac:dyDescent="0.15">
      <c r="A12671" s="1"/>
      <c r="B12671" s="1"/>
    </row>
    <row r="12672" spans="1:2" x14ac:dyDescent="0.15">
      <c r="A12672" s="1"/>
      <c r="B12672" s="1"/>
    </row>
    <row r="12673" spans="1:2" x14ac:dyDescent="0.15">
      <c r="A12673" s="1"/>
      <c r="B12673" s="1"/>
    </row>
    <row r="12674" spans="1:2" x14ac:dyDescent="0.15">
      <c r="A12674" s="1"/>
      <c r="B12674" s="1"/>
    </row>
    <row r="12675" spans="1:2" x14ac:dyDescent="0.15">
      <c r="A12675" s="1"/>
      <c r="B12675" s="1"/>
    </row>
    <row r="12676" spans="1:2" x14ac:dyDescent="0.15">
      <c r="A12676" s="1"/>
      <c r="B12676" s="1"/>
    </row>
    <row r="12677" spans="1:2" x14ac:dyDescent="0.15">
      <c r="A12677" s="1"/>
      <c r="B12677" s="1"/>
    </row>
    <row r="12678" spans="1:2" x14ac:dyDescent="0.15">
      <c r="A12678" s="1"/>
      <c r="B12678" s="1"/>
    </row>
    <row r="12679" spans="1:2" x14ac:dyDescent="0.15">
      <c r="A12679" s="1"/>
      <c r="B12679" s="1"/>
    </row>
    <row r="12680" spans="1:2" x14ac:dyDescent="0.15">
      <c r="A12680" s="1"/>
      <c r="B12680" s="1"/>
    </row>
    <row r="12681" spans="1:2" x14ac:dyDescent="0.15">
      <c r="A12681" s="1"/>
      <c r="B12681" s="1"/>
    </row>
    <row r="12682" spans="1:2" x14ac:dyDescent="0.15">
      <c r="A12682" s="1"/>
      <c r="B12682" s="1"/>
    </row>
    <row r="12683" spans="1:2" x14ac:dyDescent="0.15">
      <c r="A12683" s="1"/>
      <c r="B12683" s="1"/>
    </row>
    <row r="12684" spans="1:2" x14ac:dyDescent="0.15">
      <c r="A12684" s="1"/>
      <c r="B12684" s="1"/>
    </row>
    <row r="12685" spans="1:2" x14ac:dyDescent="0.15">
      <c r="A12685" s="1"/>
      <c r="B12685" s="1"/>
    </row>
    <row r="12686" spans="1:2" x14ac:dyDescent="0.15">
      <c r="A12686" s="1"/>
      <c r="B12686" s="1"/>
    </row>
    <row r="12687" spans="1:2" x14ac:dyDescent="0.15">
      <c r="A12687" s="1"/>
      <c r="B12687" s="1"/>
    </row>
    <row r="12688" spans="1:2" x14ac:dyDescent="0.15">
      <c r="A12688" s="1"/>
      <c r="B12688" s="1"/>
    </row>
    <row r="12689" spans="1:2" x14ac:dyDescent="0.15">
      <c r="A12689" s="1"/>
      <c r="B12689" s="1"/>
    </row>
    <row r="12690" spans="1:2" x14ac:dyDescent="0.15">
      <c r="A12690" s="1"/>
      <c r="B12690" s="1"/>
    </row>
    <row r="12691" spans="1:2" x14ac:dyDescent="0.15">
      <c r="A12691" s="1"/>
      <c r="B12691" s="1"/>
    </row>
    <row r="12692" spans="1:2" x14ac:dyDescent="0.15">
      <c r="A12692" s="1"/>
      <c r="B12692" s="1"/>
    </row>
    <row r="12693" spans="1:2" x14ac:dyDescent="0.15">
      <c r="A12693" s="1"/>
      <c r="B12693" s="1"/>
    </row>
    <row r="12694" spans="1:2" x14ac:dyDescent="0.15">
      <c r="A12694" s="1"/>
      <c r="B12694" s="1"/>
    </row>
    <row r="12695" spans="1:2" x14ac:dyDescent="0.15">
      <c r="A12695" s="1"/>
      <c r="B12695" s="1"/>
    </row>
    <row r="12696" spans="1:2" x14ac:dyDescent="0.15">
      <c r="A12696" s="1"/>
      <c r="B12696" s="1"/>
    </row>
    <row r="12697" spans="1:2" x14ac:dyDescent="0.15">
      <c r="A12697" s="1"/>
      <c r="B12697" s="1"/>
    </row>
    <row r="12698" spans="1:2" x14ac:dyDescent="0.15">
      <c r="A12698" s="1"/>
      <c r="B12698" s="1"/>
    </row>
    <row r="12699" spans="1:2" x14ac:dyDescent="0.15">
      <c r="A12699" s="1"/>
      <c r="B12699" s="1"/>
    </row>
    <row r="12700" spans="1:2" x14ac:dyDescent="0.15">
      <c r="A12700" s="1"/>
      <c r="B12700" s="1"/>
    </row>
    <row r="12701" spans="1:2" x14ac:dyDescent="0.15">
      <c r="A12701" s="1"/>
      <c r="B12701" s="1"/>
    </row>
    <row r="12702" spans="1:2" x14ac:dyDescent="0.15">
      <c r="A12702" s="1"/>
      <c r="B12702" s="1"/>
    </row>
    <row r="12703" spans="1:2" x14ac:dyDescent="0.15">
      <c r="A12703" s="1"/>
      <c r="B12703" s="1"/>
    </row>
    <row r="12704" spans="1:2" x14ac:dyDescent="0.15">
      <c r="A12704" s="1"/>
      <c r="B12704" s="1"/>
    </row>
    <row r="12705" spans="1:2" x14ac:dyDescent="0.15">
      <c r="A12705" s="1"/>
      <c r="B12705" s="1"/>
    </row>
    <row r="12706" spans="1:2" x14ac:dyDescent="0.15">
      <c r="A12706" s="1"/>
      <c r="B12706" s="1"/>
    </row>
    <row r="12707" spans="1:2" x14ac:dyDescent="0.15">
      <c r="A12707" s="1"/>
      <c r="B12707" s="1"/>
    </row>
    <row r="12708" spans="1:2" x14ac:dyDescent="0.15">
      <c r="A12708" s="1"/>
      <c r="B12708" s="1"/>
    </row>
    <row r="12709" spans="1:2" x14ac:dyDescent="0.15">
      <c r="A12709" s="1"/>
      <c r="B12709" s="1"/>
    </row>
    <row r="12710" spans="1:2" x14ac:dyDescent="0.15">
      <c r="A12710" s="1"/>
      <c r="B12710" s="1"/>
    </row>
    <row r="12711" spans="1:2" x14ac:dyDescent="0.15">
      <c r="A12711" s="1"/>
      <c r="B12711" s="1"/>
    </row>
    <row r="12712" spans="1:2" x14ac:dyDescent="0.15">
      <c r="A12712" s="1"/>
      <c r="B12712" s="1"/>
    </row>
    <row r="12713" spans="1:2" x14ac:dyDescent="0.15">
      <c r="A12713" s="1"/>
      <c r="B12713" s="1"/>
    </row>
    <row r="12714" spans="1:2" x14ac:dyDescent="0.15">
      <c r="A12714" s="1"/>
      <c r="B12714" s="1"/>
    </row>
    <row r="12715" spans="1:2" x14ac:dyDescent="0.15">
      <c r="A12715" s="1"/>
      <c r="B12715" s="1"/>
    </row>
    <row r="12716" spans="1:2" x14ac:dyDescent="0.15">
      <c r="A12716" s="1"/>
      <c r="B12716" s="1"/>
    </row>
    <row r="12717" spans="1:2" x14ac:dyDescent="0.15">
      <c r="A12717" s="1"/>
      <c r="B12717" s="1"/>
    </row>
    <row r="12718" spans="1:2" x14ac:dyDescent="0.15">
      <c r="A12718" s="1"/>
      <c r="B12718" s="1"/>
    </row>
    <row r="12719" spans="1:2" x14ac:dyDescent="0.15">
      <c r="A12719" s="1"/>
      <c r="B12719" s="1"/>
    </row>
    <row r="12720" spans="1:2" x14ac:dyDescent="0.15">
      <c r="A12720" s="1"/>
      <c r="B12720" s="1"/>
    </row>
    <row r="12721" spans="1:2" x14ac:dyDescent="0.15">
      <c r="A12721" s="1"/>
      <c r="B12721" s="1"/>
    </row>
    <row r="12722" spans="1:2" x14ac:dyDescent="0.15">
      <c r="A12722" s="1"/>
      <c r="B12722" s="1"/>
    </row>
    <row r="12723" spans="1:2" x14ac:dyDescent="0.15">
      <c r="A12723" s="1"/>
      <c r="B12723" s="1"/>
    </row>
    <row r="12724" spans="1:2" x14ac:dyDescent="0.15">
      <c r="A12724" s="1"/>
      <c r="B12724" s="1"/>
    </row>
    <row r="12725" spans="1:2" x14ac:dyDescent="0.15">
      <c r="A12725" s="1"/>
      <c r="B12725" s="1"/>
    </row>
    <row r="12726" spans="1:2" x14ac:dyDescent="0.15">
      <c r="A12726" s="1"/>
      <c r="B12726" s="1"/>
    </row>
    <row r="12727" spans="1:2" x14ac:dyDescent="0.15">
      <c r="A12727" s="1"/>
      <c r="B12727" s="1"/>
    </row>
    <row r="12728" spans="1:2" x14ac:dyDescent="0.15">
      <c r="A12728" s="1"/>
      <c r="B12728" s="1"/>
    </row>
    <row r="12729" spans="1:2" x14ac:dyDescent="0.15">
      <c r="A12729" s="1"/>
      <c r="B12729" s="1"/>
    </row>
    <row r="12730" spans="1:2" x14ac:dyDescent="0.15">
      <c r="A12730" s="1"/>
      <c r="B12730" s="1"/>
    </row>
    <row r="12731" spans="1:2" x14ac:dyDescent="0.15">
      <c r="A12731" s="1"/>
      <c r="B12731" s="1"/>
    </row>
    <row r="12732" spans="1:2" x14ac:dyDescent="0.15">
      <c r="A12732" s="1"/>
      <c r="B12732" s="1"/>
    </row>
    <row r="12733" spans="1:2" x14ac:dyDescent="0.15">
      <c r="A12733" s="1"/>
      <c r="B12733" s="1"/>
    </row>
    <row r="12734" spans="1:2" x14ac:dyDescent="0.15">
      <c r="A12734" s="1"/>
      <c r="B12734" s="1"/>
    </row>
    <row r="12735" spans="1:2" x14ac:dyDescent="0.15">
      <c r="A12735" s="1"/>
      <c r="B12735" s="1"/>
    </row>
    <row r="12736" spans="1:2" x14ac:dyDescent="0.15">
      <c r="A12736" s="1"/>
      <c r="B12736" s="1"/>
    </row>
    <row r="12737" spans="1:2" x14ac:dyDescent="0.15">
      <c r="A12737" s="1"/>
      <c r="B12737" s="1"/>
    </row>
    <row r="12738" spans="1:2" x14ac:dyDescent="0.15">
      <c r="A12738" s="1"/>
      <c r="B12738" s="1"/>
    </row>
    <row r="12739" spans="1:2" x14ac:dyDescent="0.15">
      <c r="A12739" s="1"/>
      <c r="B12739" s="1"/>
    </row>
    <row r="12740" spans="1:2" x14ac:dyDescent="0.15">
      <c r="A12740" s="1"/>
      <c r="B12740" s="1"/>
    </row>
    <row r="12741" spans="1:2" x14ac:dyDescent="0.15">
      <c r="A12741" s="1"/>
      <c r="B12741" s="1"/>
    </row>
    <row r="12742" spans="1:2" x14ac:dyDescent="0.15">
      <c r="A12742" s="1"/>
      <c r="B12742" s="1"/>
    </row>
    <row r="12743" spans="1:2" x14ac:dyDescent="0.15">
      <c r="A12743" s="1"/>
      <c r="B12743" s="1"/>
    </row>
    <row r="12744" spans="1:2" x14ac:dyDescent="0.15">
      <c r="A12744" s="1"/>
      <c r="B12744" s="1"/>
    </row>
    <row r="12745" spans="1:2" x14ac:dyDescent="0.15">
      <c r="A12745" s="1"/>
      <c r="B12745" s="1"/>
    </row>
    <row r="12746" spans="1:2" x14ac:dyDescent="0.15">
      <c r="A12746" s="1"/>
      <c r="B12746" s="1"/>
    </row>
    <row r="12747" spans="1:2" x14ac:dyDescent="0.15">
      <c r="A12747" s="1"/>
      <c r="B12747" s="1"/>
    </row>
    <row r="12748" spans="1:2" x14ac:dyDescent="0.15">
      <c r="A12748" s="1"/>
      <c r="B12748" s="1"/>
    </row>
    <row r="12749" spans="1:2" x14ac:dyDescent="0.15">
      <c r="A12749" s="1"/>
      <c r="B12749" s="1"/>
    </row>
    <row r="12750" spans="1:2" x14ac:dyDescent="0.15">
      <c r="A12750" s="1"/>
      <c r="B12750" s="1"/>
    </row>
    <row r="12751" spans="1:2" x14ac:dyDescent="0.15">
      <c r="A12751" s="1"/>
      <c r="B12751" s="1"/>
    </row>
    <row r="12752" spans="1:2" x14ac:dyDescent="0.15">
      <c r="A12752" s="1"/>
      <c r="B12752" s="1"/>
    </row>
    <row r="12753" spans="1:2" x14ac:dyDescent="0.15">
      <c r="A12753" s="1"/>
      <c r="B12753" s="1"/>
    </row>
    <row r="12754" spans="1:2" x14ac:dyDescent="0.15">
      <c r="A12754" s="1"/>
      <c r="B12754" s="1"/>
    </row>
    <row r="12755" spans="1:2" x14ac:dyDescent="0.15">
      <c r="A12755" s="1"/>
      <c r="B12755" s="1"/>
    </row>
    <row r="12756" spans="1:2" x14ac:dyDescent="0.15">
      <c r="A12756" s="1"/>
      <c r="B12756" s="1"/>
    </row>
    <row r="12757" spans="1:2" x14ac:dyDescent="0.15">
      <c r="A12757" s="1"/>
      <c r="B12757" s="1"/>
    </row>
    <row r="12758" spans="1:2" x14ac:dyDescent="0.15">
      <c r="A12758" s="1"/>
      <c r="B12758" s="1"/>
    </row>
    <row r="12759" spans="1:2" x14ac:dyDescent="0.15">
      <c r="A12759" s="1"/>
      <c r="B12759" s="1"/>
    </row>
    <row r="12760" spans="1:2" x14ac:dyDescent="0.15">
      <c r="A12760" s="1"/>
      <c r="B12760" s="1"/>
    </row>
    <row r="12761" spans="1:2" x14ac:dyDescent="0.15">
      <c r="A12761" s="1"/>
      <c r="B12761" s="1"/>
    </row>
    <row r="12762" spans="1:2" x14ac:dyDescent="0.15">
      <c r="A12762" s="1"/>
      <c r="B12762" s="1"/>
    </row>
    <row r="12763" spans="1:2" x14ac:dyDescent="0.15">
      <c r="A12763" s="1"/>
      <c r="B12763" s="1"/>
    </row>
    <row r="12764" spans="1:2" x14ac:dyDescent="0.15">
      <c r="A12764" s="1"/>
      <c r="B12764" s="1"/>
    </row>
    <row r="12765" spans="1:2" x14ac:dyDescent="0.15">
      <c r="A12765" s="1"/>
      <c r="B12765" s="1"/>
    </row>
    <row r="12766" spans="1:2" x14ac:dyDescent="0.15">
      <c r="A12766" s="1"/>
      <c r="B12766" s="1"/>
    </row>
    <row r="12767" spans="1:2" x14ac:dyDescent="0.15">
      <c r="A12767" s="1"/>
      <c r="B12767" s="1"/>
    </row>
    <row r="12768" spans="1:2" x14ac:dyDescent="0.15">
      <c r="A12768" s="1"/>
      <c r="B12768" s="1"/>
    </row>
    <row r="12769" spans="1:2" x14ac:dyDescent="0.15">
      <c r="A12769" s="1"/>
      <c r="B12769" s="1"/>
    </row>
    <row r="12770" spans="1:2" x14ac:dyDescent="0.15">
      <c r="A12770" s="1"/>
      <c r="B12770" s="1"/>
    </row>
    <row r="12771" spans="1:2" x14ac:dyDescent="0.15">
      <c r="A12771" s="1"/>
      <c r="B12771" s="1"/>
    </row>
    <row r="12772" spans="1:2" x14ac:dyDescent="0.15">
      <c r="A12772" s="1"/>
      <c r="B12772" s="1"/>
    </row>
    <row r="12773" spans="1:2" x14ac:dyDescent="0.15">
      <c r="A12773" s="1"/>
      <c r="B12773" s="1"/>
    </row>
    <row r="12774" spans="1:2" x14ac:dyDescent="0.15">
      <c r="A12774" s="1"/>
      <c r="B12774" s="1"/>
    </row>
    <row r="12775" spans="1:2" x14ac:dyDescent="0.15">
      <c r="A12775" s="1"/>
      <c r="B12775" s="1"/>
    </row>
    <row r="12776" spans="1:2" x14ac:dyDescent="0.15">
      <c r="A12776" s="1"/>
      <c r="B12776" s="1"/>
    </row>
    <row r="12777" spans="1:2" x14ac:dyDescent="0.15">
      <c r="A12777" s="1"/>
      <c r="B12777" s="1"/>
    </row>
    <row r="12778" spans="1:2" x14ac:dyDescent="0.15">
      <c r="A12778" s="1"/>
      <c r="B12778" s="1"/>
    </row>
    <row r="12779" spans="1:2" x14ac:dyDescent="0.15">
      <c r="A12779" s="1"/>
      <c r="B12779" s="1"/>
    </row>
    <row r="12780" spans="1:2" x14ac:dyDescent="0.15">
      <c r="A12780" s="1"/>
      <c r="B12780" s="1"/>
    </row>
    <row r="12781" spans="1:2" x14ac:dyDescent="0.15">
      <c r="A12781" s="1"/>
      <c r="B12781" s="1"/>
    </row>
    <row r="12782" spans="1:2" x14ac:dyDescent="0.15">
      <c r="A12782" s="1"/>
      <c r="B12782" s="1"/>
    </row>
    <row r="12783" spans="1:2" x14ac:dyDescent="0.15">
      <c r="A12783" s="1"/>
      <c r="B12783" s="1"/>
    </row>
    <row r="12784" spans="1:2" x14ac:dyDescent="0.15">
      <c r="A12784" s="1"/>
      <c r="B12784" s="1"/>
    </row>
    <row r="12785" spans="1:2" x14ac:dyDescent="0.15">
      <c r="A12785" s="1"/>
      <c r="B12785" s="1"/>
    </row>
    <row r="12786" spans="1:2" x14ac:dyDescent="0.15">
      <c r="A12786" s="1"/>
      <c r="B12786" s="1"/>
    </row>
    <row r="12787" spans="1:2" x14ac:dyDescent="0.15">
      <c r="A12787" s="1"/>
      <c r="B12787" s="1"/>
    </row>
    <row r="12788" spans="1:2" x14ac:dyDescent="0.15">
      <c r="A12788" s="1"/>
      <c r="B12788" s="1"/>
    </row>
    <row r="12789" spans="1:2" x14ac:dyDescent="0.15">
      <c r="A12789" s="1"/>
      <c r="B12789" s="1"/>
    </row>
    <row r="12790" spans="1:2" x14ac:dyDescent="0.15">
      <c r="A12790" s="1"/>
      <c r="B12790" s="1"/>
    </row>
    <row r="12791" spans="1:2" x14ac:dyDescent="0.15">
      <c r="A12791" s="1"/>
      <c r="B12791" s="1"/>
    </row>
    <row r="12792" spans="1:2" x14ac:dyDescent="0.15">
      <c r="A12792" s="1"/>
      <c r="B12792" s="1"/>
    </row>
    <row r="12793" spans="1:2" x14ac:dyDescent="0.15">
      <c r="A12793" s="1"/>
      <c r="B12793" s="1"/>
    </row>
    <row r="12794" spans="1:2" x14ac:dyDescent="0.15">
      <c r="A12794" s="1"/>
      <c r="B12794" s="1"/>
    </row>
    <row r="12795" spans="1:2" x14ac:dyDescent="0.15">
      <c r="A12795" s="1"/>
      <c r="B12795" s="1"/>
    </row>
    <row r="12796" spans="1:2" x14ac:dyDescent="0.15">
      <c r="A12796" s="1"/>
      <c r="B12796" s="1"/>
    </row>
    <row r="12797" spans="1:2" x14ac:dyDescent="0.15">
      <c r="A12797" s="1"/>
      <c r="B12797" s="1"/>
    </row>
    <row r="12798" spans="1:2" x14ac:dyDescent="0.15">
      <c r="A12798" s="1"/>
      <c r="B12798" s="1"/>
    </row>
    <row r="12799" spans="1:2" x14ac:dyDescent="0.15">
      <c r="A12799" s="1"/>
      <c r="B12799" s="1"/>
    </row>
    <row r="12800" spans="1:2" x14ac:dyDescent="0.15">
      <c r="A12800" s="1"/>
      <c r="B12800" s="1"/>
    </row>
    <row r="12801" spans="1:2" x14ac:dyDescent="0.15">
      <c r="A12801" s="1"/>
      <c r="B12801" s="1"/>
    </row>
    <row r="12802" spans="1:2" x14ac:dyDescent="0.15">
      <c r="A12802" s="1"/>
      <c r="B12802" s="1"/>
    </row>
    <row r="12803" spans="1:2" x14ac:dyDescent="0.15">
      <c r="A12803" s="1"/>
      <c r="B12803" s="1"/>
    </row>
    <row r="12804" spans="1:2" x14ac:dyDescent="0.15">
      <c r="A12804" s="1"/>
      <c r="B12804" s="1"/>
    </row>
    <row r="12805" spans="1:2" x14ac:dyDescent="0.15">
      <c r="A12805" s="1"/>
      <c r="B12805" s="1"/>
    </row>
    <row r="12806" spans="1:2" x14ac:dyDescent="0.15">
      <c r="A12806" s="1"/>
      <c r="B12806" s="1"/>
    </row>
    <row r="12807" spans="1:2" x14ac:dyDescent="0.15">
      <c r="A12807" s="1"/>
      <c r="B12807" s="1"/>
    </row>
    <row r="12808" spans="1:2" x14ac:dyDescent="0.15">
      <c r="A12808" s="1"/>
      <c r="B12808" s="1"/>
    </row>
    <row r="12809" spans="1:2" x14ac:dyDescent="0.15">
      <c r="A12809" s="1"/>
      <c r="B12809" s="1"/>
    </row>
    <row r="12810" spans="1:2" x14ac:dyDescent="0.15">
      <c r="A12810" s="1"/>
      <c r="B12810" s="1"/>
    </row>
    <row r="12811" spans="1:2" x14ac:dyDescent="0.15">
      <c r="A12811" s="1"/>
      <c r="B12811" s="1"/>
    </row>
    <row r="12812" spans="1:2" x14ac:dyDescent="0.15">
      <c r="A12812" s="1"/>
      <c r="B12812" s="1"/>
    </row>
    <row r="12813" spans="1:2" x14ac:dyDescent="0.15">
      <c r="A12813" s="1"/>
      <c r="B12813" s="1"/>
    </row>
    <row r="12814" spans="1:2" x14ac:dyDescent="0.15">
      <c r="A12814" s="1"/>
      <c r="B12814" s="1"/>
    </row>
    <row r="12815" spans="1:2" x14ac:dyDescent="0.15">
      <c r="A12815" s="1"/>
      <c r="B12815" s="1"/>
    </row>
    <row r="12816" spans="1:2" x14ac:dyDescent="0.15">
      <c r="A12816" s="1"/>
      <c r="B12816" s="1"/>
    </row>
    <row r="12817" spans="1:2" x14ac:dyDescent="0.15">
      <c r="A12817" s="1"/>
      <c r="B12817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AA0D-C15E-4D56-80CB-07E55EEA05A5}">
  <sheetPr codeName="Sheet6"/>
  <dimension ref="A1:M12932"/>
  <sheetViews>
    <sheetView workbookViewId="0">
      <selection activeCell="D31" sqref="D31:M51"/>
    </sheetView>
  </sheetViews>
  <sheetFormatPr defaultColWidth="12" defaultRowHeight="12" x14ac:dyDescent="0.15"/>
  <cols>
    <col min="1" max="1" width="2.44140625" customWidth="1"/>
    <col min="3" max="3" width="11.44140625" customWidth="1"/>
    <col min="4" max="14" width="6.88671875" customWidth="1"/>
  </cols>
  <sheetData>
    <row r="1" spans="1:13" x14ac:dyDescent="0.15">
      <c r="A1" s="3" t="s">
        <v>12</v>
      </c>
      <c r="D1" s="3" t="s">
        <v>10</v>
      </c>
    </row>
    <row r="2" spans="1:13" x14ac:dyDescent="0.15">
      <c r="B2" t="s">
        <v>2</v>
      </c>
      <c r="C2">
        <v>0.06</v>
      </c>
      <c r="D2" t="s">
        <v>102</v>
      </c>
      <c r="E2">
        <v>10</v>
      </c>
    </row>
    <row r="3" spans="1:13" x14ac:dyDescent="0.15">
      <c r="B3" t="s">
        <v>8</v>
      </c>
      <c r="C3">
        <v>0.06</v>
      </c>
    </row>
    <row r="4" spans="1:13" x14ac:dyDescent="0.15">
      <c r="B4" t="s">
        <v>9</v>
      </c>
      <c r="C4">
        <v>0.35</v>
      </c>
    </row>
    <row r="5" spans="1:13" x14ac:dyDescent="0.15">
      <c r="B5" t="s">
        <v>101</v>
      </c>
      <c r="C5">
        <v>120</v>
      </c>
    </row>
    <row r="6" spans="1:13" x14ac:dyDescent="0.15">
      <c r="C6" t="s">
        <v>6</v>
      </c>
    </row>
    <row r="7" spans="1:13" x14ac:dyDescent="0.15">
      <c r="C7" t="s">
        <v>5</v>
      </c>
      <c r="D7" s="2">
        <v>1E-4</v>
      </c>
      <c r="E7" s="2">
        <f>+D7+0.1</f>
        <v>0.10010000000000001</v>
      </c>
      <c r="F7" s="2">
        <f t="shared" ref="F7:M7" si="0">+E7+0.1</f>
        <v>0.2001</v>
      </c>
      <c r="G7" s="2">
        <f t="shared" si="0"/>
        <v>0.30010000000000003</v>
      </c>
      <c r="H7" s="2">
        <f t="shared" si="0"/>
        <v>0.40010000000000001</v>
      </c>
      <c r="I7" s="2">
        <f t="shared" si="0"/>
        <v>0.50009999999999999</v>
      </c>
      <c r="J7" s="2">
        <f t="shared" si="0"/>
        <v>0.60009999999999997</v>
      </c>
      <c r="K7" s="2">
        <f t="shared" si="0"/>
        <v>0.70009999999999994</v>
      </c>
      <c r="L7" s="2">
        <f t="shared" si="0"/>
        <v>0.80009999999999992</v>
      </c>
      <c r="M7" s="2">
        <f t="shared" si="0"/>
        <v>0.9000999999999999</v>
      </c>
    </row>
    <row r="8" spans="1:13" x14ac:dyDescent="0.15">
      <c r="C8" s="1">
        <v>70</v>
      </c>
      <c r="D8" s="2">
        <f>$E$2*EXP(-$C$2*(D$7))*NORMSDIST(D31)</f>
        <v>0</v>
      </c>
      <c r="E8" s="2">
        <f t="shared" ref="E8:M8" si="1">$E$2*EXP(-$C$2*(E$7))*NORMSDIST(E31)</f>
        <v>4.2399632647127467E-6</v>
      </c>
      <c r="F8" s="2">
        <f t="shared" si="1"/>
        <v>2.1244100272667797E-3</v>
      </c>
      <c r="G8" s="2">
        <f t="shared" si="1"/>
        <v>1.7918742894683228E-2</v>
      </c>
      <c r="H8" s="2">
        <f t="shared" si="1"/>
        <v>5.3292859110416625E-2</v>
      </c>
      <c r="I8" s="2">
        <f t="shared" si="1"/>
        <v>0.10368320931071191</v>
      </c>
      <c r="J8" s="2">
        <f t="shared" si="1"/>
        <v>0.16259116435119983</v>
      </c>
      <c r="K8" s="2">
        <f t="shared" si="1"/>
        <v>0.22499573501370684</v>
      </c>
      <c r="L8" s="2">
        <f t="shared" si="1"/>
        <v>0.28763230413294683</v>
      </c>
      <c r="M8" s="2">
        <f t="shared" si="1"/>
        <v>0.34854720259611188</v>
      </c>
    </row>
    <row r="9" spans="1:13" x14ac:dyDescent="0.15">
      <c r="C9" s="1">
        <f>+C8+3</f>
        <v>73</v>
      </c>
      <c r="D9" s="2">
        <f t="shared" ref="D9:M9" si="2">$E$2*EXP(-$C$2*(D$7))*NORMSDIST(D32)</f>
        <v>0</v>
      </c>
      <c r="E9" s="2">
        <f t="shared" si="2"/>
        <v>2.7452613132805148E-5</v>
      </c>
      <c r="F9" s="2">
        <f t="shared" si="2"/>
        <v>5.6432960480987948E-3</v>
      </c>
      <c r="G9" s="2">
        <f t="shared" si="2"/>
        <v>3.5282711599076678E-2</v>
      </c>
      <c r="H9" s="2">
        <f t="shared" si="2"/>
        <v>9.0228077611613472E-2</v>
      </c>
      <c r="I9" s="2">
        <f t="shared" si="2"/>
        <v>0.16020802055120933</v>
      </c>
      <c r="J9" s="2">
        <f t="shared" si="2"/>
        <v>0.23625090770690849</v>
      </c>
      <c r="K9" s="2">
        <f t="shared" si="2"/>
        <v>0.31276068891619568</v>
      </c>
      <c r="L9" s="2">
        <f t="shared" si="2"/>
        <v>0.38665308585605884</v>
      </c>
      <c r="M9" s="2">
        <f t="shared" si="2"/>
        <v>0.4563828553684583</v>
      </c>
    </row>
    <row r="10" spans="1:13" x14ac:dyDescent="0.15">
      <c r="C10" s="1">
        <f t="shared" ref="C10:C28" si="3">+C9+3</f>
        <v>76</v>
      </c>
      <c r="D10" s="2">
        <f t="shared" ref="D10:M10" si="4">$E$2*EXP(-$C$2*(D$7))*NORMSDIST(D33)</f>
        <v>0</v>
      </c>
      <c r="E10" s="2">
        <f t="shared" si="4"/>
        <v>1.4478374405059606E-4</v>
      </c>
      <c r="F10" s="2">
        <f t="shared" si="4"/>
        <v>1.3528500466357448E-2</v>
      </c>
      <c r="G10" s="2">
        <f t="shared" si="4"/>
        <v>6.4862208740452509E-2</v>
      </c>
      <c r="H10" s="2">
        <f t="shared" si="4"/>
        <v>0.14505402784002119</v>
      </c>
      <c r="I10" s="2">
        <f t="shared" si="4"/>
        <v>0.23744422250354158</v>
      </c>
      <c r="J10" s="2">
        <f t="shared" si="4"/>
        <v>0.33148667305051305</v>
      </c>
      <c r="K10" s="2">
        <f t="shared" si="4"/>
        <v>0.42183484692084627</v>
      </c>
      <c r="L10" s="2">
        <f t="shared" si="4"/>
        <v>0.50611803304033942</v>
      </c>
      <c r="M10" s="2">
        <f t="shared" si="4"/>
        <v>0.58351279010673485</v>
      </c>
    </row>
    <row r="11" spans="1:13" x14ac:dyDescent="0.15">
      <c r="C11" s="1">
        <f t="shared" si="3"/>
        <v>79</v>
      </c>
      <c r="D11" s="2">
        <f t="shared" ref="D11:M11" si="5">$E$2*EXP(-$C$2*(D$7))*NORMSDIST(D34)</f>
        <v>0</v>
      </c>
      <c r="E11" s="2">
        <f t="shared" si="5"/>
        <v>6.3548354076051834E-4</v>
      </c>
      <c r="F11" s="2">
        <f t="shared" si="5"/>
        <v>2.9586193642225058E-2</v>
      </c>
      <c r="G11" s="2">
        <f t="shared" si="5"/>
        <v>0.11213566864489055</v>
      </c>
      <c r="H11" s="2">
        <f t="shared" si="5"/>
        <v>0.22263928007983189</v>
      </c>
      <c r="I11" s="2">
        <f t="shared" si="5"/>
        <v>0.33903281015429421</v>
      </c>
      <c r="J11" s="2">
        <f t="shared" si="5"/>
        <v>0.45077992543112894</v>
      </c>
      <c r="K11" s="2">
        <f t="shared" si="5"/>
        <v>0.55377432235770252</v>
      </c>
      <c r="L11" s="2">
        <f t="shared" si="5"/>
        <v>0.64688910189412463</v>
      </c>
      <c r="M11" s="2">
        <f t="shared" si="5"/>
        <v>0.73029216356308768</v>
      </c>
    </row>
    <row r="12" spans="1:13" x14ac:dyDescent="0.15">
      <c r="C12" s="1">
        <f t="shared" si="3"/>
        <v>82</v>
      </c>
      <c r="D12" s="2">
        <f t="shared" ref="D12:M12" si="6">$E$2*EXP(-$C$2*(D$7))*NORMSDIST(D35)</f>
        <v>0</v>
      </c>
      <c r="E12" s="2">
        <f t="shared" si="6"/>
        <v>2.3653283218209135E-3</v>
      </c>
      <c r="F12" s="2">
        <f t="shared" si="6"/>
        <v>5.9587720098971904E-2</v>
      </c>
      <c r="G12" s="2">
        <f t="shared" si="6"/>
        <v>0.18347016541627198</v>
      </c>
      <c r="H12" s="2">
        <f t="shared" si="6"/>
        <v>0.32781175675922053</v>
      </c>
      <c r="I12" s="2">
        <f t="shared" si="6"/>
        <v>0.46814792898570617</v>
      </c>
      <c r="J12" s="2">
        <f t="shared" si="6"/>
        <v>0.59601263557439088</v>
      </c>
      <c r="K12" s="2">
        <f t="shared" si="6"/>
        <v>0.70953811778531461</v>
      </c>
      <c r="L12" s="2">
        <f t="shared" si="6"/>
        <v>0.809287356883724</v>
      </c>
      <c r="M12" s="2">
        <f t="shared" si="6"/>
        <v>0.89660776306445722</v>
      </c>
    </row>
    <row r="13" spans="1:13" x14ac:dyDescent="0.15">
      <c r="C13" s="1">
        <f t="shared" si="3"/>
        <v>85</v>
      </c>
      <c r="D13" s="2">
        <f t="shared" ref="D13:M13" si="7">$E$2*EXP(-$C$2*(D$7))*NORMSDIST(D36)</f>
        <v>0</v>
      </c>
      <c r="E13" s="2">
        <f t="shared" si="7"/>
        <v>7.5900878416996507E-3</v>
      </c>
      <c r="F13" s="2">
        <f t="shared" si="7"/>
        <v>0.11144457227595621</v>
      </c>
      <c r="G13" s="2">
        <f t="shared" si="7"/>
        <v>0.28567230479415606</v>
      </c>
      <c r="H13" s="2">
        <f t="shared" si="7"/>
        <v>0.46495502769090713</v>
      </c>
      <c r="I13" s="2">
        <f t="shared" si="7"/>
        <v>0.6272487825273747</v>
      </c>
      <c r="J13" s="2">
        <f t="shared" si="7"/>
        <v>0.76834097058761208</v>
      </c>
      <c r="K13" s="2">
        <f t="shared" si="7"/>
        <v>0.88943893906202531</v>
      </c>
      <c r="L13" s="2">
        <f t="shared" si="7"/>
        <v>0.99308874629126409</v>
      </c>
      <c r="M13" s="2">
        <f t="shared" si="7"/>
        <v>1.0818984747525766</v>
      </c>
    </row>
    <row r="14" spans="1:13" x14ac:dyDescent="0.15">
      <c r="C14" s="1">
        <f t="shared" si="3"/>
        <v>88</v>
      </c>
      <c r="D14" s="2">
        <f t="shared" ref="D14:M14" si="8">$E$2*EXP(-$C$2*(D$7))*NORMSDIST(D37)</f>
        <v>0</v>
      </c>
      <c r="E14" s="2">
        <f t="shared" si="8"/>
        <v>2.1306081848553451E-2</v>
      </c>
      <c r="F14" s="2">
        <f t="shared" si="8"/>
        <v>0.19497547657395786</v>
      </c>
      <c r="G14" s="2">
        <f t="shared" si="8"/>
        <v>0.42538183782818895</v>
      </c>
      <c r="H14" s="2">
        <f t="shared" si="8"/>
        <v>0.63761570615373031</v>
      </c>
      <c r="I14" s="2">
        <f t="shared" si="8"/>
        <v>0.81788605875087572</v>
      </c>
      <c r="J14" s="2">
        <f t="shared" si="8"/>
        <v>0.96812225745446512</v>
      </c>
      <c r="K14" s="2">
        <f t="shared" si="8"/>
        <v>1.093135242373684</v>
      </c>
      <c r="L14" s="2">
        <f t="shared" si="8"/>
        <v>1.1975489242051172</v>
      </c>
      <c r="M14" s="2">
        <f t="shared" si="8"/>
        <v>1.2851950591562098</v>
      </c>
    </row>
    <row r="15" spans="1:13" x14ac:dyDescent="0.15">
      <c r="C15" s="1">
        <f t="shared" si="3"/>
        <v>91</v>
      </c>
      <c r="D15" s="2">
        <f t="shared" ref="D15:M15" si="9">$E$2*EXP(-$C$2*(D$7))*NORMSDIST(D38)</f>
        <v>0</v>
      </c>
      <c r="E15" s="2">
        <f t="shared" si="9"/>
        <v>5.3001880300882723E-2</v>
      </c>
      <c r="F15" s="2">
        <f t="shared" si="9"/>
        <v>0.32117835697130875</v>
      </c>
      <c r="G15" s="2">
        <f t="shared" si="9"/>
        <v>0.60839143636049864</v>
      </c>
      <c r="H15" s="2">
        <f t="shared" si="9"/>
        <v>0.84817119528023444</v>
      </c>
      <c r="I15" s="2">
        <f t="shared" si="9"/>
        <v>1.0405797574801277</v>
      </c>
      <c r="J15" s="2">
        <f t="shared" si="9"/>
        <v>1.194896877115307</v>
      </c>
      <c r="K15" s="2">
        <f t="shared" si="9"/>
        <v>1.3196605229969354</v>
      </c>
      <c r="L15" s="2">
        <f t="shared" si="9"/>
        <v>1.4214517197848504</v>
      </c>
      <c r="M15" s="2">
        <f t="shared" si="9"/>
        <v>1.5051740951459907</v>
      </c>
    </row>
    <row r="16" spans="1:13" x14ac:dyDescent="0.15">
      <c r="C16" s="1">
        <f t="shared" si="3"/>
        <v>94</v>
      </c>
      <c r="D16" s="2">
        <f t="shared" ref="D16:M16" si="10">$E$2*EXP(-$C$2*(D$7))*NORMSDIST(D39)</f>
        <v>0</v>
      </c>
      <c r="E16" s="2">
        <f t="shared" si="10"/>
        <v>0.11820685752663927</v>
      </c>
      <c r="F16" s="2">
        <f t="shared" si="10"/>
        <v>0.50104703309600396</v>
      </c>
      <c r="G16" s="2">
        <f t="shared" si="10"/>
        <v>0.83899408045941559</v>
      </c>
      <c r="H16" s="2">
        <f t="shared" si="10"/>
        <v>1.0975958821051257</v>
      </c>
      <c r="I16" s="2">
        <f t="shared" si="10"/>
        <v>1.2947752702351691</v>
      </c>
      <c r="J16" s="2">
        <f t="shared" si="10"/>
        <v>1.4474211354108957</v>
      </c>
      <c r="K16" s="2">
        <f t="shared" si="10"/>
        <v>1.5674833190452566</v>
      </c>
      <c r="L16" s="2">
        <f t="shared" si="10"/>
        <v>1.6631750231565279</v>
      </c>
      <c r="M16" s="2">
        <f t="shared" si="10"/>
        <v>1.7402209682429095</v>
      </c>
    </row>
    <row r="17" spans="1:13" x14ac:dyDescent="0.15">
      <c r="C17" s="1">
        <f t="shared" si="3"/>
        <v>97</v>
      </c>
      <c r="D17" s="2">
        <f t="shared" ref="D17:M17" si="11">$E$2*EXP(-$C$2*(D$7))*NORMSDIST(D40)</f>
        <v>0</v>
      </c>
      <c r="E17" s="2">
        <f t="shared" si="11"/>
        <v>0.23882708298223612</v>
      </c>
      <c r="F17" s="2">
        <f t="shared" si="11"/>
        <v>0.74410715510792236</v>
      </c>
      <c r="G17" s="2">
        <f t="shared" si="11"/>
        <v>1.119455311125406</v>
      </c>
      <c r="H17" s="2">
        <f t="shared" si="11"/>
        <v>1.3853477928270463</v>
      </c>
      <c r="I17" s="2">
        <f t="shared" si="11"/>
        <v>1.5788752086197837</v>
      </c>
      <c r="J17" s="2">
        <f t="shared" si="11"/>
        <v>1.7237430392292321</v>
      </c>
      <c r="K17" s="2">
        <f t="shared" si="11"/>
        <v>1.834590036348114</v>
      </c>
      <c r="L17" s="2">
        <f t="shared" si="11"/>
        <v>1.9207677592058072</v>
      </c>
      <c r="M17" s="2">
        <f t="shared" si="11"/>
        <v>1.9884972001264589</v>
      </c>
    </row>
    <row r="18" spans="1:13" x14ac:dyDescent="0.15">
      <c r="C18" s="1">
        <f t="shared" si="3"/>
        <v>100</v>
      </c>
      <c r="D18" s="2">
        <f t="shared" ref="D18:M18" si="12">$E$2*EXP(-$C$2*(D$7))*NORMSDIST(D41)</f>
        <v>0</v>
      </c>
      <c r="E18" s="2">
        <f t="shared" si="12"/>
        <v>0.44127402971158225</v>
      </c>
      <c r="F18" s="2">
        <f t="shared" si="12"/>
        <v>1.0569405916439416</v>
      </c>
      <c r="G18" s="2">
        <f t="shared" si="12"/>
        <v>1.4496841002674319</v>
      </c>
      <c r="H18" s="2">
        <f t="shared" si="12"/>
        <v>1.7093803599184456</v>
      </c>
      <c r="I18" s="2">
        <f t="shared" si="12"/>
        <v>1.8903370158777146</v>
      </c>
      <c r="J18" s="2">
        <f t="shared" si="12"/>
        <v>2.021310444873381</v>
      </c>
      <c r="K18" s="2">
        <f t="shared" si="12"/>
        <v>2.1185823564588229</v>
      </c>
      <c r="L18" s="2">
        <f t="shared" si="12"/>
        <v>2.192032069577615</v>
      </c>
      <c r="M18" s="2">
        <f t="shared" si="12"/>
        <v>2.2480080919085812</v>
      </c>
    </row>
    <row r="19" spans="1:13" x14ac:dyDescent="0.15">
      <c r="C19" s="1">
        <f t="shared" si="3"/>
        <v>103</v>
      </c>
      <c r="D19" s="2">
        <f t="shared" ref="D19:M19" si="13">$E$2*EXP(-$C$2*(D$7))*NORMSDIST(D42)</f>
        <v>0</v>
      </c>
      <c r="E19" s="2">
        <f t="shared" si="13"/>
        <v>0.7520454825902041</v>
      </c>
      <c r="F19" s="2">
        <f t="shared" si="13"/>
        <v>1.4419897431647277</v>
      </c>
      <c r="G19" s="2">
        <f t="shared" si="13"/>
        <v>1.8271406399138184</v>
      </c>
      <c r="H19" s="2">
        <f t="shared" si="13"/>
        <v>2.0662684420909372</v>
      </c>
      <c r="I19" s="2">
        <f t="shared" si="13"/>
        <v>2.2258214439600419</v>
      </c>
      <c r="J19" s="2">
        <f t="shared" si="13"/>
        <v>2.3371001336596788</v>
      </c>
      <c r="K19" s="2">
        <f t="shared" si="13"/>
        <v>2.4167814420722835</v>
      </c>
      <c r="L19" s="2">
        <f t="shared" si="13"/>
        <v>2.4746056301721557</v>
      </c>
      <c r="M19" s="2">
        <f t="shared" si="13"/>
        <v>2.5166674552920059</v>
      </c>
    </row>
    <row r="20" spans="1:13" x14ac:dyDescent="0.15">
      <c r="C20" s="1">
        <f t="shared" si="3"/>
        <v>106</v>
      </c>
      <c r="D20" s="2">
        <f t="shared" ref="D20:M20" si="14">$E$2*EXP(-$C$2*(D$7))*NORMSDIST(D43)</f>
        <v>1.7095975744916394E-274</v>
      </c>
      <c r="E20" s="2">
        <f t="shared" si="14"/>
        <v>1.1915299234310783</v>
      </c>
      <c r="F20" s="2">
        <f t="shared" si="14"/>
        <v>1.8968775775502953</v>
      </c>
      <c r="G20" s="2">
        <f t="shared" si="14"/>
        <v>2.2469809274952852</v>
      </c>
      <c r="H20" s="2">
        <f t="shared" si="14"/>
        <v>2.4514261781463373</v>
      </c>
      <c r="I20" s="2">
        <f t="shared" si="14"/>
        <v>2.5813746166425342</v>
      </c>
      <c r="J20" s="2">
        <f t="shared" si="14"/>
        <v>2.6677567296172939</v>
      </c>
      <c r="K20" s="2">
        <f t="shared" si="14"/>
        <v>2.7263321517796575</v>
      </c>
      <c r="L20" s="2">
        <f t="shared" si="14"/>
        <v>2.766040027891703</v>
      </c>
      <c r="M20" s="2">
        <f t="shared" si="14"/>
        <v>2.7923570327356053</v>
      </c>
    </row>
    <row r="21" spans="1:13" x14ac:dyDescent="0.15">
      <c r="C21" s="1">
        <f t="shared" si="3"/>
        <v>109</v>
      </c>
      <c r="D21" s="2">
        <f t="shared" ref="D21:M21" si="15">$E$2*EXP(-$C$2*(D$7))*NORMSDIST(D44)</f>
        <v>1.927325638833501E-165</v>
      </c>
      <c r="E21" s="2">
        <f t="shared" si="15"/>
        <v>1.7678212630933843</v>
      </c>
      <c r="F21" s="2">
        <f t="shared" si="15"/>
        <v>2.4143664468757828</v>
      </c>
      <c r="G21" s="2">
        <f t="shared" si="15"/>
        <v>2.702404598073358</v>
      </c>
      <c r="H21" s="2">
        <f t="shared" si="15"/>
        <v>2.8593875695067403</v>
      </c>
      <c r="I21" s="2">
        <f t="shared" si="15"/>
        <v>2.9526263193754332</v>
      </c>
      <c r="J21" s="2">
        <f t="shared" si="15"/>
        <v>3.0097316508404872</v>
      </c>
      <c r="K21" s="2">
        <f t="shared" si="15"/>
        <v>3.0443017829436978</v>
      </c>
      <c r="L21" s="2">
        <f t="shared" si="15"/>
        <v>3.0638721707508276</v>
      </c>
      <c r="M21" s="2">
        <f t="shared" si="15"/>
        <v>3.0729789890419164</v>
      </c>
    </row>
    <row r="22" spans="1:13" x14ac:dyDescent="0.15">
      <c r="C22" s="1">
        <f t="shared" si="3"/>
        <v>112</v>
      </c>
      <c r="D22" s="2">
        <f t="shared" ref="D22:M22" si="16">$E$2*EXP(-$C$2*(D$7))*NORMSDIST(D45)</f>
        <v>8.1759313267180873E-86</v>
      </c>
      <c r="E22" s="2">
        <f t="shared" si="16"/>
        <v>2.4726566582385345</v>
      </c>
      <c r="F22" s="2">
        <f t="shared" si="16"/>
        <v>2.9829452025094887</v>
      </c>
      <c r="G22" s="2">
        <f t="shared" si="16"/>
        <v>3.185149322443015</v>
      </c>
      <c r="H22" s="2">
        <f t="shared" si="16"/>
        <v>3.2841187752027441</v>
      </c>
      <c r="I22" s="2">
        <f t="shared" si="16"/>
        <v>3.334988824791282</v>
      </c>
      <c r="J22" s="2">
        <f t="shared" si="16"/>
        <v>3.3594141189227322</v>
      </c>
      <c r="K22" s="2">
        <f t="shared" si="16"/>
        <v>3.3677692795291754</v>
      </c>
      <c r="L22" s="2">
        <f t="shared" si="16"/>
        <v>3.3656867105466004</v>
      </c>
      <c r="M22" s="2">
        <f t="shared" si="16"/>
        <v>3.3565005474271499</v>
      </c>
    </row>
    <row r="23" spans="1:13" x14ac:dyDescent="0.15">
      <c r="C23" s="1">
        <f t="shared" si="3"/>
        <v>115</v>
      </c>
      <c r="D23" s="2">
        <f t="shared" ref="D23:M23" si="17">$E$2*EXP(-$C$2*(D$7))*NORMSDIST(D46)</f>
        <v>2.4874790024794255E-33</v>
      </c>
      <c r="E23" s="2">
        <f t="shared" si="17"/>
        <v>3.2809894172930387</v>
      </c>
      <c r="F23" s="2">
        <f t="shared" si="17"/>
        <v>3.5879168292923342</v>
      </c>
      <c r="G23" s="2">
        <f t="shared" si="17"/>
        <v>3.6860643223997198</v>
      </c>
      <c r="H23" s="2">
        <f t="shared" si="17"/>
        <v>3.7193331521624358</v>
      </c>
      <c r="I23" s="2">
        <f t="shared" si="17"/>
        <v>3.7238433668564515</v>
      </c>
      <c r="J23" s="2">
        <f t="shared" si="17"/>
        <v>3.7132483214434417</v>
      </c>
      <c r="K23" s="2">
        <f t="shared" si="17"/>
        <v>3.6939022209871779</v>
      </c>
      <c r="L23" s="2">
        <f t="shared" si="17"/>
        <v>3.6691683522945939</v>
      </c>
      <c r="M23" s="2">
        <f t="shared" si="17"/>
        <v>3.6409904196876104</v>
      </c>
    </row>
    <row r="24" spans="1:13" x14ac:dyDescent="0.15">
      <c r="C24" s="1">
        <f t="shared" si="3"/>
        <v>118</v>
      </c>
      <c r="D24" s="2">
        <f t="shared" ref="D24:M24" si="18">$E$2*EXP(-$C$2*(D$7))*NORMSDIST(D47)</f>
        <v>7.7847002915499011E-6</v>
      </c>
      <c r="E24" s="2">
        <f t="shared" si="18"/>
        <v>4.1544552086783657</v>
      </c>
      <c r="F24" s="2">
        <f t="shared" si="18"/>
        <v>4.2127838554903381</v>
      </c>
      <c r="G24" s="2">
        <f t="shared" si="18"/>
        <v>4.195696383660656</v>
      </c>
      <c r="H24" s="2">
        <f t="shared" si="18"/>
        <v>4.1587848952759261</v>
      </c>
      <c r="I24" s="2">
        <f t="shared" si="18"/>
        <v>4.1147047355924382</v>
      </c>
      <c r="J24" s="2">
        <f t="shared" si="18"/>
        <v>4.0678328794125349</v>
      </c>
      <c r="K24" s="2">
        <f t="shared" si="18"/>
        <v>4.0200201472459272</v>
      </c>
      <c r="L24" s="2">
        <f t="shared" si="18"/>
        <v>3.972143673968326</v>
      </c>
      <c r="M24" s="2">
        <f t="shared" si="18"/>
        <v>3.9246471353737893</v>
      </c>
    </row>
    <row r="25" spans="1:13" x14ac:dyDescent="0.15">
      <c r="C25" s="1">
        <f t="shared" si="3"/>
        <v>121</v>
      </c>
      <c r="D25" s="2">
        <f t="shared" ref="D25:M25" si="19">$E$2*EXP(-$C$2*(D$7))*NORMSDIST(D48)</f>
        <v>9.9108403786485049</v>
      </c>
      <c r="E25" s="2">
        <f t="shared" si="19"/>
        <v>5.0476817815014599</v>
      </c>
      <c r="F25" s="2">
        <f t="shared" si="19"/>
        <v>4.8407059475011804</v>
      </c>
      <c r="G25" s="2">
        <f t="shared" si="19"/>
        <v>4.7048314914652174</v>
      </c>
      <c r="H25" s="2">
        <f t="shared" si="19"/>
        <v>4.5965234662508641</v>
      </c>
      <c r="I25" s="2">
        <f t="shared" si="19"/>
        <v>4.5033578963293843</v>
      </c>
      <c r="J25" s="2">
        <f t="shared" si="19"/>
        <v>4.4200006384078501</v>
      </c>
      <c r="K25" s="2">
        <f t="shared" si="19"/>
        <v>4.3436438149991181</v>
      </c>
      <c r="L25" s="2">
        <f t="shared" si="19"/>
        <v>4.2726126709041319</v>
      </c>
      <c r="M25" s="2">
        <f t="shared" si="19"/>
        <v>4.205819713131528</v>
      </c>
    </row>
    <row r="26" spans="1:13" x14ac:dyDescent="0.15">
      <c r="C26" s="1">
        <f t="shared" si="3"/>
        <v>124</v>
      </c>
      <c r="D26" s="2">
        <f t="shared" ref="D26:M26" si="20">$E$2*EXP(-$C$2*(D$7))*NORMSDIST(D49)</f>
        <v>9.9999400001800005</v>
      </c>
      <c r="E26" s="2">
        <f t="shared" si="20"/>
        <v>5.9155928810997525</v>
      </c>
      <c r="F26" s="2">
        <f t="shared" si="20"/>
        <v>5.4558279950967998</v>
      </c>
      <c r="G26" s="2">
        <f t="shared" si="20"/>
        <v>5.2049503388696516</v>
      </c>
      <c r="H26" s="2">
        <f t="shared" si="20"/>
        <v>5.0270977302125948</v>
      </c>
      <c r="I26" s="2">
        <f t="shared" si="20"/>
        <v>4.8859636903381816</v>
      </c>
      <c r="J26" s="2">
        <f t="shared" si="20"/>
        <v>4.766878372622096</v>
      </c>
      <c r="K26" s="2">
        <f t="shared" si="20"/>
        <v>4.6625307979809785</v>
      </c>
      <c r="L26" s="2">
        <f t="shared" si="20"/>
        <v>4.5687706750555783</v>
      </c>
      <c r="M26" s="2">
        <f t="shared" si="20"/>
        <v>4.4830213499565099</v>
      </c>
    </row>
    <row r="27" spans="1:13" x14ac:dyDescent="0.15">
      <c r="C27" s="1">
        <f t="shared" si="3"/>
        <v>127</v>
      </c>
      <c r="D27" s="2">
        <f t="shared" ref="D27:M27" si="21">$E$2*EXP(-$C$2*(D$7))*NORMSDIST(D50)</f>
        <v>9.9999400001800005</v>
      </c>
      <c r="E27" s="2">
        <f t="shared" si="21"/>
        <v>6.7198107948253396</v>
      </c>
      <c r="F27" s="2">
        <f t="shared" si="21"/>
        <v>6.0443324484548855</v>
      </c>
      <c r="G27" s="2">
        <f t="shared" si="21"/>
        <v>5.6885729811774333</v>
      </c>
      <c r="H27" s="2">
        <f t="shared" si="21"/>
        <v>5.4457049888472442</v>
      </c>
      <c r="I27" s="2">
        <f t="shared" si="21"/>
        <v>5.2591333268193967</v>
      </c>
      <c r="J27" s="2">
        <f t="shared" si="21"/>
        <v>5.1059272177922956</v>
      </c>
      <c r="K27" s="2">
        <f t="shared" si="21"/>
        <v>4.9746984405212249</v>
      </c>
      <c r="L27" s="2">
        <f t="shared" si="21"/>
        <v>4.8590215942150978</v>
      </c>
      <c r="M27" s="2">
        <f t="shared" si="21"/>
        <v>4.7549369462818092</v>
      </c>
    </row>
    <row r="28" spans="1:13" x14ac:dyDescent="0.15">
      <c r="C28" s="1">
        <f t="shared" si="3"/>
        <v>130</v>
      </c>
      <c r="D28" s="2">
        <f t="shared" ref="D28:M28" si="22">$E$2*EXP(-$C$2*(D$7))*NORMSDIST(D51)</f>
        <v>9.9999400001800005</v>
      </c>
      <c r="E28" s="2">
        <f t="shared" si="22"/>
        <v>7.4328429307657018</v>
      </c>
      <c r="F28" s="2">
        <f t="shared" si="22"/>
        <v>6.5951382396144007</v>
      </c>
      <c r="G28" s="2">
        <f t="shared" si="22"/>
        <v>6.1494840072939025</v>
      </c>
      <c r="H28" s="2">
        <f t="shared" si="22"/>
        <v>5.8482853536343393</v>
      </c>
      <c r="I28" s="2">
        <f t="shared" si="22"/>
        <v>5.6199734246535238</v>
      </c>
      <c r="J28" s="2">
        <f t="shared" si="22"/>
        <v>5.4349655293133834</v>
      </c>
      <c r="K28" s="2">
        <f t="shared" si="22"/>
        <v>5.2784355681745723</v>
      </c>
      <c r="L28" s="2">
        <f t="shared" si="22"/>
        <v>5.1419835904090743</v>
      </c>
      <c r="M28" s="2">
        <f t="shared" si="22"/>
        <v>5.0204253532265062</v>
      </c>
    </row>
    <row r="29" spans="1:13" x14ac:dyDescent="0.15">
      <c r="A29" s="1"/>
    </row>
    <row r="30" spans="1:13" x14ac:dyDescent="0.15">
      <c r="A30" s="1"/>
      <c r="D30" t="s">
        <v>103</v>
      </c>
      <c r="E30" t="s">
        <v>103</v>
      </c>
      <c r="F30" t="s">
        <v>103</v>
      </c>
      <c r="G30" t="s">
        <v>103</v>
      </c>
      <c r="H30" t="s">
        <v>103</v>
      </c>
      <c r="I30" t="s">
        <v>103</v>
      </c>
      <c r="J30" t="s">
        <v>103</v>
      </c>
      <c r="K30" t="s">
        <v>103</v>
      </c>
      <c r="L30" t="s">
        <v>103</v>
      </c>
      <c r="M30" t="s">
        <v>103</v>
      </c>
    </row>
    <row r="31" spans="1:13" x14ac:dyDescent="0.15">
      <c r="A31" s="1"/>
      <c r="D31">
        <f>+(LN($C8/$C$5)+($C$2-$C$3-0.5*$C$4^2)*D$7)/$C$4/SQRT(D$7)</f>
        <v>-154.00075020933912</v>
      </c>
      <c r="E31">
        <f t="shared" ref="E31:M31" si="23">+(LN($C8/$C$5)+($C$2-$C$3-0.5*$C$4^2)*E$7)/$C$4/SQRT(E$7)</f>
        <v>-4.9228103892637698</v>
      </c>
      <c r="F31">
        <f t="shared" si="23"/>
        <v>-3.5209437138265005</v>
      </c>
      <c r="G31">
        <f t="shared" si="23"/>
        <v>-2.907023142820643</v>
      </c>
      <c r="H31">
        <f t="shared" si="23"/>
        <v>-2.545327232265564</v>
      </c>
      <c r="I31">
        <f t="shared" si="23"/>
        <v>-2.3014130525250942</v>
      </c>
      <c r="J31">
        <f t="shared" si="23"/>
        <v>-2.1235186008206348</v>
      </c>
      <c r="K31">
        <f t="shared" si="23"/>
        <v>-1.9869346109026502</v>
      </c>
      <c r="L31">
        <f t="shared" si="23"/>
        <v>-1.8781881056067282</v>
      </c>
      <c r="M31">
        <f t="shared" si="23"/>
        <v>-1.7892306183393727</v>
      </c>
    </row>
    <row r="32" spans="1:13" x14ac:dyDescent="0.15">
      <c r="A32" s="1"/>
      <c r="D32">
        <f t="shared" ref="D32:M32" si="24">+(LN($C9/$C$5)+($C$2-$C$3-0.5*$C$4^2)*D$7)/$C$4/SQRT(D$7)</f>
        <v>-142.01097903818714</v>
      </c>
      <c r="E32">
        <f t="shared" si="24"/>
        <v>-4.5438499668779322</v>
      </c>
      <c r="F32">
        <f t="shared" si="24"/>
        <v>-3.2529112798274489</v>
      </c>
      <c r="G32">
        <f t="shared" si="24"/>
        <v>-2.6881573464219111</v>
      </c>
      <c r="H32">
        <f t="shared" si="24"/>
        <v>-2.3557759970639567</v>
      </c>
      <c r="I32">
        <f t="shared" si="24"/>
        <v>-2.131869036079173</v>
      </c>
      <c r="J32">
        <f t="shared" si="24"/>
        <v>-1.9687442179128127</v>
      </c>
      <c r="K32">
        <f t="shared" si="24"/>
        <v>-1.8436396706586671</v>
      </c>
      <c r="L32">
        <f t="shared" si="24"/>
        <v>-1.744146766061851</v>
      </c>
      <c r="M32">
        <f t="shared" si="24"/>
        <v>-1.6628543539643856</v>
      </c>
    </row>
    <row r="33" spans="1:13" x14ac:dyDescent="0.15">
      <c r="A33" s="1"/>
      <c r="D33">
        <f t="shared" ref="D33:M33" si="25">+(LN($C10/$C$5)+($C$2-$C$3-0.5*$C$4^2)*D$7)/$C$4/SQRT(D$7)</f>
        <v>-130.50415071306142</v>
      </c>
      <c r="E33">
        <f t="shared" si="25"/>
        <v>-4.1801539079487284</v>
      </c>
      <c r="F33">
        <f t="shared" si="25"/>
        <v>-2.9956750774374137</v>
      </c>
      <c r="G33">
        <f t="shared" si="25"/>
        <v>-2.4781073705339929</v>
      </c>
      <c r="H33">
        <f t="shared" si="25"/>
        <v>-2.1738598044073068</v>
      </c>
      <c r="I33">
        <f t="shared" si="25"/>
        <v>-1.9691541799783732</v>
      </c>
      <c r="J33">
        <f t="shared" si="25"/>
        <v>-1.8202040808389151</v>
      </c>
      <c r="K33">
        <f t="shared" si="25"/>
        <v>-1.7061165892162173</v>
      </c>
      <c r="L33">
        <f t="shared" si="25"/>
        <v>-1.6155045542468451</v>
      </c>
      <c r="M33">
        <f t="shared" si="25"/>
        <v>-1.5415684713753555</v>
      </c>
    </row>
    <row r="34" spans="1:13" x14ac:dyDescent="0.15">
      <c r="A34" s="1"/>
      <c r="D34">
        <f t="shared" ref="D34:M34" si="26">+(LN($C11/$C$5)+($C$2-$C$3-0.5*$C$4^2)*D$7)/$C$4/SQRT(D$7)</f>
        <v>-119.44286151857845</v>
      </c>
      <c r="E34">
        <f t="shared" si="26"/>
        <v>-3.8305399941019957</v>
      </c>
      <c r="F34">
        <f t="shared" si="26"/>
        <v>-2.7483989431690539</v>
      </c>
      <c r="G34">
        <f t="shared" si="26"/>
        <v>-2.2761904336559886</v>
      </c>
      <c r="H34">
        <f t="shared" si="26"/>
        <v>-1.9989873235395175</v>
      </c>
      <c r="I34">
        <f t="shared" si="26"/>
        <v>-1.8127395686958188</v>
      </c>
      <c r="J34">
        <f t="shared" si="26"/>
        <v>-1.6774153499446811</v>
      </c>
      <c r="K34">
        <f t="shared" si="26"/>
        <v>-1.5739183385975137</v>
      </c>
      <c r="L34">
        <f t="shared" si="26"/>
        <v>-1.4918433100448578</v>
      </c>
      <c r="M34">
        <f t="shared" si="26"/>
        <v>-1.4249787226957851</v>
      </c>
    </row>
    <row r="35" spans="1:13" x14ac:dyDescent="0.15">
      <c r="A35" s="1"/>
      <c r="D35">
        <f t="shared" ref="D35:M35" si="27">+(LN($C12/$C$5)+($C$2-$C$3-0.5*$C$4^2)*D$7)/$C$4/SQRT(D$7)</f>
        <v>-108.79389157651225</v>
      </c>
      <c r="E35">
        <f t="shared" si="27"/>
        <v>-3.4939582454086424</v>
      </c>
      <c r="F35">
        <f t="shared" si="27"/>
        <v>-2.5103402435983515</v>
      </c>
      <c r="G35">
        <f t="shared" si="27"/>
        <v>-2.0818001276254403</v>
      </c>
      <c r="H35">
        <f t="shared" si="27"/>
        <v>-1.8306333677108928</v>
      </c>
      <c r="I35">
        <f t="shared" si="27"/>
        <v>-1.6621554491811903</v>
      </c>
      <c r="J35">
        <f t="shared" si="27"/>
        <v>-1.539949194180769</v>
      </c>
      <c r="K35">
        <f t="shared" si="27"/>
        <v>-1.4466478936719382</v>
      </c>
      <c r="L35">
        <f t="shared" si="27"/>
        <v>-1.3727916471372212</v>
      </c>
      <c r="M35">
        <f t="shared" si="27"/>
        <v>-1.3127349591152206</v>
      </c>
    </row>
    <row r="36" spans="1:13" x14ac:dyDescent="0.15">
      <c r="A36" s="1"/>
      <c r="D36">
        <f t="shared" ref="D36:M36" si="28">+(LN($C13/$C$5)+($C$2-$C$3-0.5*$C$4^2)*D$7)/$C$4/SQRT(D$7)</f>
        <v>-98.527603226208441</v>
      </c>
      <c r="E36">
        <f t="shared" si="28"/>
        <v>-3.1694719050081908</v>
      </c>
      <c r="F36">
        <f t="shared" si="28"/>
        <v>-2.2808364261035878</v>
      </c>
      <c r="G36">
        <f t="shared" si="28"/>
        <v>-1.8943954354279342</v>
      </c>
      <c r="H36">
        <f t="shared" si="28"/>
        <v>-1.6683293829260861</v>
      </c>
      <c r="I36">
        <f t="shared" si="28"/>
        <v>-1.5169827235256392</v>
      </c>
      <c r="J36">
        <f t="shared" si="28"/>
        <v>-1.4074230248744561</v>
      </c>
      <c r="K36">
        <f t="shared" si="28"/>
        <v>-1.323951041940201</v>
      </c>
      <c r="L36">
        <f t="shared" si="28"/>
        <v>-1.2580182271123523</v>
      </c>
      <c r="M36">
        <f t="shared" si="28"/>
        <v>-1.2045247896142801</v>
      </c>
    </row>
    <row r="37" spans="1:13" x14ac:dyDescent="0.15">
      <c r="A37" s="1"/>
      <c r="D37">
        <f t="shared" ref="D37:M37" si="29">+(LN($C14/$C$5)+($C$2-$C$3-0.5*$C$4^2)*D$7)/$C$4/SQRT(D$7)</f>
        <v>-88.617443801097053</v>
      </c>
      <c r="E37">
        <f t="shared" si="29"/>
        <v>-2.8562417233774298</v>
      </c>
      <c r="F37">
        <f t="shared" si="29"/>
        <v>-2.0592939033887001</v>
      </c>
      <c r="G37">
        <f t="shared" si="29"/>
        <v>-1.7134916546923915</v>
      </c>
      <c r="H37">
        <f t="shared" si="29"/>
        <v>-1.5116555871330148</v>
      </c>
      <c r="I37">
        <f t="shared" si="29"/>
        <v>-1.3768459178628705</v>
      </c>
      <c r="J37">
        <f t="shared" si="29"/>
        <v>-1.2794940771368839</v>
      </c>
      <c r="K37">
        <f t="shared" si="29"/>
        <v>-1.2055104410014221</v>
      </c>
      <c r="L37">
        <f t="shared" si="29"/>
        <v>-1.1472262006855805</v>
      </c>
      <c r="M37">
        <f t="shared" si="29"/>
        <v>-1.1000683400600542</v>
      </c>
    </row>
    <row r="38" spans="1:13" x14ac:dyDescent="0.15">
      <c r="A38" s="1"/>
      <c r="D38">
        <f t="shared" ref="D38:M38" si="30">+(LN($C15/$C$5)+($C$2-$C$3-0.5*$C$4^2)*D$7)/$C$4/SQRT(D$7)</f>
        <v>-79.039531790056017</v>
      </c>
      <c r="E38">
        <f t="shared" si="30"/>
        <v>-2.5535128781421159</v>
      </c>
      <c r="F38">
        <f t="shared" si="30"/>
        <v>-1.8451788020826074</v>
      </c>
      <c r="G38">
        <f t="shared" si="30"/>
        <v>-1.5386528433248126</v>
      </c>
      <c r="H38">
        <f t="shared" si="30"/>
        <v>-1.3602344276772496</v>
      </c>
      <c r="I38">
        <f t="shared" si="30"/>
        <v>-1.2414073303921886</v>
      </c>
      <c r="J38">
        <f t="shared" si="30"/>
        <v>-1.1558540676743965</v>
      </c>
      <c r="K38">
        <f t="shared" si="30"/>
        <v>-1.0910406725886204</v>
      </c>
      <c r="L38">
        <f t="shared" si="30"/>
        <v>-1.0401485811316822</v>
      </c>
      <c r="M38">
        <f t="shared" si="30"/>
        <v>-0.99911389120618277</v>
      </c>
    </row>
    <row r="39" spans="1:13" x14ac:dyDescent="0.15">
      <c r="A39" s="1"/>
      <c r="D39">
        <f t="shared" ref="D39:M39" si="31">+(LN($C16/$C$5)+($C$2-$C$3-0.5*$C$4^2)*D$7)/$C$4/SQRT(D$7)</f>
        <v>-69.772310146297741</v>
      </c>
      <c r="E39">
        <f t="shared" si="31"/>
        <v>-2.2606040162189092</v>
      </c>
      <c r="F39">
        <f t="shared" si="31"/>
        <v>-1.6380092124275814</v>
      </c>
      <c r="G39">
        <f t="shared" si="31"/>
        <v>-1.3694854908781817</v>
      </c>
      <c r="H39">
        <f t="shared" si="31"/>
        <v>-1.2137251003192802</v>
      </c>
      <c r="I39">
        <f t="shared" si="31"/>
        <v>-1.1103621289159713</v>
      </c>
      <c r="J39">
        <f t="shared" si="31"/>
        <v>-1.0362247193984455</v>
      </c>
      <c r="K39">
        <f t="shared" si="31"/>
        <v>-0.98028409911329006</v>
      </c>
      <c r="L39">
        <f t="shared" si="31"/>
        <v>-0.93654436840263433</v>
      </c>
      <c r="M39">
        <f t="shared" si="31"/>
        <v>-0.9014342244506518</v>
      </c>
    </row>
    <row r="40" spans="1:13" x14ac:dyDescent="0.15">
      <c r="A40" s="1"/>
      <c r="D40">
        <f t="shared" ref="D40:M40" si="32">+(LN($C17/$C$5)+($C$2-$C$3-0.5*$C$4^2)*D$7)/$C$4/SQRT(D$7)</f>
        <v>-60.796254079618052</v>
      </c>
      <c r="E40">
        <f t="shared" si="32"/>
        <v>-1.9768980180116824</v>
      </c>
      <c r="F40">
        <f t="shared" si="32"/>
        <v>-1.4373486559481741</v>
      </c>
      <c r="G40">
        <f t="shared" si="32"/>
        <v>-1.2056331844821817</v>
      </c>
      <c r="H40">
        <f t="shared" si="32"/>
        <v>-1.0718189296017162</v>
      </c>
      <c r="I40">
        <f t="shared" si="32"/>
        <v>-0.98343421881120852</v>
      </c>
      <c r="J40">
        <f t="shared" si="32"/>
        <v>-0.92035398935407209</v>
      </c>
      <c r="K40">
        <f t="shared" si="32"/>
        <v>-0.87300737136420414</v>
      </c>
      <c r="L40">
        <f t="shared" si="32"/>
        <v>-0.83619528234980467</v>
      </c>
      <c r="M40">
        <f t="shared" si="32"/>
        <v>-0.80682354186675465</v>
      </c>
    </row>
    <row r="41" spans="1:13" x14ac:dyDescent="0.15">
      <c r="A41" s="1"/>
      <c r="D41">
        <f t="shared" ref="D41:M41" si="33">+(LN($C18/$C$5)+($C$2-$C$3-0.5*$C$4^2)*D$7)/$C$4/SQRT(D$7)</f>
        <v>-52.093623369701312</v>
      </c>
      <c r="E41">
        <f t="shared" si="33"/>
        <v>-1.7018341687838463</v>
      </c>
      <c r="F41">
        <f t="shared" si="33"/>
        <v>-1.2428005483924434</v>
      </c>
      <c r="G41">
        <f t="shared" si="33"/>
        <v>-1.0467720874770263</v>
      </c>
      <c r="H41">
        <f t="shared" si="33"/>
        <v>-0.93423545306822142</v>
      </c>
      <c r="I41">
        <f t="shared" si="33"/>
        <v>-0.86037274056089941</v>
      </c>
      <c r="J41">
        <f t="shared" si="33"/>
        <v>-0.80801287136486122</v>
      </c>
      <c r="K41">
        <f t="shared" si="33"/>
        <v>-0.76899846829661045</v>
      </c>
      <c r="L41">
        <f t="shared" si="33"/>
        <v>-0.73890299367557932</v>
      </c>
      <c r="M41">
        <f t="shared" si="33"/>
        <v>-0.71509485550112073</v>
      </c>
    </row>
    <row r="42" spans="1:13" x14ac:dyDescent="0.15">
      <c r="A42" s="1"/>
      <c r="D42">
        <f t="shared" ref="D42:M42" si="34">+(LN($C19/$C$5)+($C$2-$C$3-0.5*$C$4^2)*D$7)/$C$4/SQRT(D$7)</f>
        <v>-43.648251300688656</v>
      </c>
      <c r="E42">
        <f t="shared" si="34"/>
        <v>-1.4349014875180794</v>
      </c>
      <c r="F42">
        <f t="shared" si="34"/>
        <v>-1.054003481344868</v>
      </c>
      <c r="G42">
        <f t="shared" si="34"/>
        <v>-0.89260708654561405</v>
      </c>
      <c r="H42">
        <f t="shared" si="34"/>
        <v>-0.80071908444308959</v>
      </c>
      <c r="I42">
        <f t="shared" si="34"/>
        <v>-0.7409490851365369</v>
      </c>
      <c r="J42">
        <f t="shared" si="34"/>
        <v>-0.69899267141697508</v>
      </c>
      <c r="K42">
        <f t="shared" si="34"/>
        <v>-0.66806417449798217</v>
      </c>
      <c r="L42">
        <f t="shared" si="34"/>
        <v>-0.64448676429756835</v>
      </c>
      <c r="M42">
        <f t="shared" si="34"/>
        <v>-0.62607776267230653</v>
      </c>
    </row>
    <row r="43" spans="1:13" x14ac:dyDescent="0.15">
      <c r="A43" s="1"/>
      <c r="D43">
        <f t="shared" ref="D43:M43" si="35">+(LN($C20/$C$5)+($C$2-$C$3-0.5*$C$4^2)*D$7)/$C$4/SQRT(D$7)</f>
        <v>-35.445363905708255</v>
      </c>
      <c r="E43">
        <f t="shared" si="35"/>
        <v>-1.1756330137823494</v>
      </c>
      <c r="F43">
        <f t="shared" si="35"/>
        <v>-0.87062718142124806</v>
      </c>
      <c r="G43">
        <f t="shared" si="35"/>
        <v>-0.74286849213514128</v>
      </c>
      <c r="H43">
        <f t="shared" si="35"/>
        <v>-0.6710362559935088</v>
      </c>
      <c r="I43">
        <f t="shared" si="35"/>
        <v>-0.6249543379853304</v>
      </c>
      <c r="J43">
        <f t="shared" si="35"/>
        <v>-0.59310267431051156</v>
      </c>
      <c r="K43">
        <f t="shared" si="35"/>
        <v>-0.57002791990123114</v>
      </c>
      <c r="L43">
        <f t="shared" si="35"/>
        <v>-0.5527814265673141</v>
      </c>
      <c r="M43">
        <f t="shared" si="35"/>
        <v>-0.53961654074669319</v>
      </c>
    </row>
    <row r="44" spans="1:13" x14ac:dyDescent="0.15">
      <c r="A44" s="1"/>
      <c r="D44">
        <f t="shared" ref="D44:M44" si="36">+(LN($C21/$C$5)+($C$2-$C$3-0.5*$C$4^2)*D$7)/$C$4/SQRT(D$7)</f>
        <v>-27.47142444368637</v>
      </c>
      <c r="E44">
        <f t="shared" si="36"/>
        <v>-0.92360089211204277</v>
      </c>
      <c r="F44">
        <f t="shared" si="36"/>
        <v>-0.69236903353355483</v>
      </c>
      <c r="G44">
        <f t="shared" si="36"/>
        <v>-0.59730919947826433</v>
      </c>
      <c r="H44">
        <f t="shared" si="36"/>
        <v>-0.54497295979935234</v>
      </c>
      <c r="I44">
        <f t="shared" si="36"/>
        <v>-0.51219707982008333</v>
      </c>
      <c r="J44">
        <f t="shared" si="36"/>
        <v>-0.49016813603106346</v>
      </c>
      <c r="K44">
        <f t="shared" si="36"/>
        <v>-0.47472792105982009</v>
      </c>
      <c r="L44">
        <f t="shared" si="36"/>
        <v>-0.46363564457684137</v>
      </c>
      <c r="M44">
        <f t="shared" si="36"/>
        <v>-0.45556850787120023</v>
      </c>
    </row>
    <row r="45" spans="1:13" x14ac:dyDescent="0.15">
      <c r="A45" s="1"/>
      <c r="D45">
        <f t="shared" ref="D45:M45" si="37">+(LN($C22/$C$5)+($C$2-$C$3-0.5*$C$4^2)*D$7)/$C$4/SQRT(D$7)</f>
        <v>-19.71399899627184</v>
      </c>
      <c r="E45">
        <f t="shared" si="37"/>
        <v>-0.67841212393504324</v>
      </c>
      <c r="F45">
        <f t="shared" si="37"/>
        <v>-0.518951076296851</v>
      </c>
      <c r="G45">
        <f t="shared" si="37"/>
        <v>-0.45570223514876529</v>
      </c>
      <c r="H45">
        <f t="shared" si="37"/>
        <v>-0.42233262291955104</v>
      </c>
      <c r="I45">
        <f t="shared" si="37"/>
        <v>-0.40250148606271791</v>
      </c>
      <c r="J45">
        <f t="shared" si="37"/>
        <v>-0.39002854875805126</v>
      </c>
      <c r="K45">
        <f t="shared" si="37"/>
        <v>-0.38201557483848514</v>
      </c>
      <c r="L45">
        <f t="shared" si="37"/>
        <v>-0.37691041158050093</v>
      </c>
      <c r="M45">
        <f t="shared" si="37"/>
        <v>-0.37380260631917589</v>
      </c>
    </row>
    <row r="46" spans="1:13" x14ac:dyDescent="0.15">
      <c r="A46" s="1"/>
      <c r="D46">
        <f t="shared" ref="D46:M46" si="38">+(LN($C23/$C$5)+($C$2-$C$3-0.5*$C$4^2)*D$7)/$C$4/SQRT(D$7)</f>
        <v>-12.161639833941685</v>
      </c>
      <c r="E46">
        <f t="shared" si="38"/>
        <v>-0.43970488112690553</v>
      </c>
      <c r="F46">
        <f t="shared" si="38"/>
        <v>-0.35011739466788844</v>
      </c>
      <c r="G46">
        <f t="shared" si="38"/>
        <v>-0.3178386279825382</v>
      </c>
      <c r="H46">
        <f t="shared" si="38"/>
        <v>-0.30293426347877489</v>
      </c>
      <c r="I46">
        <f t="shared" si="38"/>
        <v>-0.29570567755684274</v>
      </c>
      <c r="J46">
        <f t="shared" si="38"/>
        <v>-0.29253613525308392</v>
      </c>
      <c r="K46">
        <f t="shared" si="38"/>
        <v>-0.29175406447112578</v>
      </c>
      <c r="L46">
        <f t="shared" si="38"/>
        <v>-0.29247774606988008</v>
      </c>
      <c r="M46">
        <f t="shared" si="38"/>
        <v>-0.29419817312949814</v>
      </c>
    </row>
    <row r="47" spans="1:13" x14ac:dyDescent="0.15">
      <c r="A47" s="1"/>
      <c r="D47">
        <f t="shared" ref="D47:M47" si="39">+(LN($C24/$C$5)+($C$2-$C$3-0.5*$C$4^2)*D$7)/$C$4/SQRT(D$7)</f>
        <v>-4.8037838046803687</v>
      </c>
      <c r="E47">
        <f t="shared" si="39"/>
        <v>-0.20714529438417173</v>
      </c>
      <c r="F47">
        <f t="shared" si="39"/>
        <v>-0.18563184841471317</v>
      </c>
      <c r="G47">
        <f t="shared" si="39"/>
        <v>-0.18352555422628861</v>
      </c>
      <c r="H47">
        <f t="shared" si="39"/>
        <v>-0.18661088425217401</v>
      </c>
      <c r="I47">
        <f t="shared" si="39"/>
        <v>-0.19166028371035243</v>
      </c>
      <c r="J47">
        <f t="shared" si="39"/>
        <v>-0.19755453717275115</v>
      </c>
      <c r="K47">
        <f t="shared" si="39"/>
        <v>-0.20381714515996832</v>
      </c>
      <c r="L47">
        <f t="shared" si="39"/>
        <v>-0.21021955579569682</v>
      </c>
      <c r="M47">
        <f t="shared" si="39"/>
        <v>-0.21664386908870803</v>
      </c>
    </row>
    <row r="48" spans="1:13" x14ac:dyDescent="0.15">
      <c r="A48" s="1"/>
      <c r="D48">
        <f t="shared" ref="D48:M48" si="40">+(LN($C25/$C$5)+($C$2-$C$3-0.5*$C$4^2)*D$7)/$C$4/SQRT(D$7)</f>
        <v>2.3693365184843045</v>
      </c>
      <c r="E48">
        <f t="shared" si="40"/>
        <v>1.957535513342374E-2</v>
      </c>
      <c r="F48">
        <f t="shared" si="40"/>
        <v>-2.5276085811684074E-2</v>
      </c>
      <c r="G48">
        <f t="shared" si="40"/>
        <v>-5.2584715591206796E-2</v>
      </c>
      <c r="H48">
        <f t="shared" si="40"/>
        <v>-7.3208067960144618E-2</v>
      </c>
      <c r="I48">
        <f t="shared" si="40"/>
        <v>-9.0227186057467351E-2</v>
      </c>
      <c r="J48">
        <f t="shared" si="40"/>
        <v>-0.10495766808382267</v>
      </c>
      <c r="K48">
        <f t="shared" si="40"/>
        <v>-0.11808808216134339</v>
      </c>
      <c r="L48">
        <f t="shared" si="40"/>
        <v>-0.13002664442913292</v>
      </c>
      <c r="M48">
        <f t="shared" si="40"/>
        <v>-0.14103674219583057</v>
      </c>
    </row>
    <row r="49" spans="1:13" x14ac:dyDescent="0.15">
      <c r="A49" s="1"/>
      <c r="D49">
        <f t="shared" ref="D49:M49" si="41">+(LN($C26/$C$5)+($C$2-$C$3-0.5*$C$4^2)*D$7)/$C$4/SQRT(D$7)</f>
        <v>9.366770806568848</v>
      </c>
      <c r="E49">
        <f t="shared" si="41"/>
        <v>0.24074310017011899</v>
      </c>
      <c r="F49">
        <f t="shared" si="41"/>
        <v>0.13115219936663242</v>
      </c>
      <c r="G49">
        <f t="shared" si="41"/>
        <v>7.5149084024109192E-2</v>
      </c>
      <c r="H49">
        <f t="shared" si="41"/>
        <v>3.7417255377120491E-2</v>
      </c>
      <c r="I49">
        <f t="shared" si="41"/>
        <v>8.7215842804301245E-3</v>
      </c>
      <c r="J49">
        <f t="shared" si="41"/>
        <v>-1.4628706970525365E-2</v>
      </c>
      <c r="K49">
        <f t="shared" si="41"/>
        <v>-3.4458718943401613E-2</v>
      </c>
      <c r="L49">
        <f t="shared" si="41"/>
        <v>-5.1797839895410723E-2</v>
      </c>
      <c r="M49">
        <f t="shared" si="41"/>
        <v>-6.7281405841683295E-2</v>
      </c>
    </row>
    <row r="50" spans="1:13" x14ac:dyDescent="0.15">
      <c r="A50" s="1"/>
      <c r="D50">
        <f t="shared" ref="D50:M50" si="42">+(LN($C27/$C$5)+($C$2-$C$3-0.5*$C$4^2)*D$7)/$C$4/SQRT(D$7)</f>
        <v>16.196919621870084</v>
      </c>
      <c r="E50">
        <f t="shared" si="42"/>
        <v>0.45662345710573793</v>
      </c>
      <c r="F50">
        <f t="shared" si="42"/>
        <v>0.28384080246071741</v>
      </c>
      <c r="G50">
        <f t="shared" si="42"/>
        <v>0.19982919164614091</v>
      </c>
      <c r="H50">
        <f t="shared" si="42"/>
        <v>0.14539789371208503</v>
      </c>
      <c r="I50">
        <f t="shared" si="42"/>
        <v>0.10530481731624979</v>
      </c>
      <c r="J50">
        <f t="shared" si="42"/>
        <v>7.3540787923618706E-2</v>
      </c>
      <c r="K50">
        <f t="shared" si="42"/>
        <v>4.7171343246690131E-2</v>
      </c>
      <c r="L50">
        <f t="shared" si="42"/>
        <v>2.456077307767315E-2</v>
      </c>
      <c r="M50">
        <f t="shared" si="42"/>
        <v>4.7106847563294068E-3</v>
      </c>
    </row>
    <row r="51" spans="1:13" x14ac:dyDescent="0.15">
      <c r="A51" s="1"/>
      <c r="D51">
        <f t="shared" ref="D51:M51" si="43">+(LN($C28/$C$5)+($C$2-$C$3-0.5*$C$4^2)*D$7)/$C$4/SQRT(D$7)</f>
        <v>22.867595049581819</v>
      </c>
      <c r="E51">
        <f t="shared" si="43"/>
        <v>0.66746334233780791</v>
      </c>
      <c r="F51">
        <f t="shared" si="43"/>
        <v>0.43296436335145061</v>
      </c>
      <c r="G51">
        <f t="shared" si="43"/>
        <v>0.32159821201880467</v>
      </c>
      <c r="H51">
        <f t="shared" si="43"/>
        <v>0.25085735152009286</v>
      </c>
      <c r="I51">
        <f t="shared" si="43"/>
        <v>0.19963298157200665</v>
      </c>
      <c r="J51">
        <f t="shared" si="43"/>
        <v>0.15965166178137699</v>
      </c>
      <c r="K51">
        <f t="shared" si="43"/>
        <v>0.12689547001741991</v>
      </c>
      <c r="L51">
        <f t="shared" si="43"/>
        <v>9.9136530799466799E-2</v>
      </c>
      <c r="M51">
        <f t="shared" si="43"/>
        <v>7.5021871632069512E-2</v>
      </c>
    </row>
    <row r="52" spans="1:13" x14ac:dyDescent="0.15">
      <c r="A52" s="1"/>
    </row>
    <row r="53" spans="1:13" x14ac:dyDescent="0.15">
      <c r="A53" s="1"/>
    </row>
    <row r="54" spans="1:13" x14ac:dyDescent="0.15">
      <c r="A54" s="1"/>
    </row>
    <row r="55" spans="1:13" x14ac:dyDescent="0.15">
      <c r="A55" s="1"/>
    </row>
    <row r="56" spans="1:13" x14ac:dyDescent="0.15">
      <c r="A56" s="1"/>
    </row>
    <row r="57" spans="1:13" x14ac:dyDescent="0.15">
      <c r="A57" s="1"/>
    </row>
    <row r="58" spans="1:13" x14ac:dyDescent="0.15">
      <c r="A58" s="1"/>
    </row>
    <row r="59" spans="1:13" x14ac:dyDescent="0.15">
      <c r="A59" s="1"/>
    </row>
    <row r="60" spans="1:13" x14ac:dyDescent="0.15">
      <c r="A60" s="1"/>
    </row>
    <row r="61" spans="1:13" x14ac:dyDescent="0.15">
      <c r="A61" s="1"/>
    </row>
    <row r="62" spans="1:13" x14ac:dyDescent="0.15">
      <c r="A62" s="1"/>
    </row>
    <row r="63" spans="1:13" x14ac:dyDescent="0.15">
      <c r="A63" s="1"/>
    </row>
    <row r="64" spans="1:13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  <row r="12932" spans="1:1" x14ac:dyDescent="0.15">
      <c r="A12932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B443-C37E-4810-AF2F-0ECB5EB8DB4D}">
  <sheetPr codeName="Sheet5"/>
  <dimension ref="A1:M12932"/>
  <sheetViews>
    <sheetView workbookViewId="0">
      <selection activeCell="B6" sqref="B6"/>
    </sheetView>
  </sheetViews>
  <sheetFormatPr defaultColWidth="12" defaultRowHeight="12" x14ac:dyDescent="0.15"/>
  <cols>
    <col min="1" max="1" width="3.109375" customWidth="1"/>
    <col min="2" max="2" width="8.88671875" customWidth="1"/>
    <col min="3" max="3" width="11.44140625" customWidth="1"/>
    <col min="4" max="14" width="6.88671875" customWidth="1"/>
  </cols>
  <sheetData>
    <row r="1" spans="1:13" x14ac:dyDescent="0.15">
      <c r="A1" s="3" t="s">
        <v>12</v>
      </c>
      <c r="D1" s="3" t="s">
        <v>11</v>
      </c>
    </row>
    <row r="2" spans="1:13" x14ac:dyDescent="0.15">
      <c r="A2" s="3"/>
      <c r="B2" s="4" t="s">
        <v>2</v>
      </c>
      <c r="C2">
        <v>0.06</v>
      </c>
      <c r="D2" t="s">
        <v>102</v>
      </c>
      <c r="E2">
        <v>10</v>
      </c>
    </row>
    <row r="3" spans="1:13" x14ac:dyDescent="0.15">
      <c r="B3" s="4" t="s">
        <v>8</v>
      </c>
      <c r="C3">
        <v>0.06</v>
      </c>
    </row>
    <row r="4" spans="1:13" x14ac:dyDescent="0.15">
      <c r="B4" s="4" t="s">
        <v>9</v>
      </c>
      <c r="C4">
        <v>0.35</v>
      </c>
    </row>
    <row r="5" spans="1:13" x14ac:dyDescent="0.15">
      <c r="B5" s="4" t="s">
        <v>101</v>
      </c>
      <c r="C5">
        <v>80</v>
      </c>
    </row>
    <row r="6" spans="1:13" x14ac:dyDescent="0.15">
      <c r="B6" s="4"/>
      <c r="C6" t="s">
        <v>7</v>
      </c>
    </row>
    <row r="7" spans="1:13" x14ac:dyDescent="0.15">
      <c r="C7" t="s">
        <v>5</v>
      </c>
      <c r="D7" s="2">
        <v>1E-3</v>
      </c>
      <c r="E7" s="2">
        <f>+D7+0.1</f>
        <v>0.10100000000000001</v>
      </c>
      <c r="F7" s="2">
        <f t="shared" ref="F7:M7" si="0">+E7+0.1</f>
        <v>0.20100000000000001</v>
      </c>
      <c r="G7" s="2">
        <f t="shared" si="0"/>
        <v>0.30100000000000005</v>
      </c>
      <c r="H7" s="2">
        <f t="shared" si="0"/>
        <v>0.40100000000000002</v>
      </c>
      <c r="I7" s="2">
        <f t="shared" si="0"/>
        <v>0.501</v>
      </c>
      <c r="J7" s="2">
        <f t="shared" si="0"/>
        <v>0.60099999999999998</v>
      </c>
      <c r="K7" s="2">
        <f t="shared" si="0"/>
        <v>0.70099999999999996</v>
      </c>
      <c r="L7" s="2">
        <f t="shared" si="0"/>
        <v>0.80099999999999993</v>
      </c>
      <c r="M7" s="2">
        <f t="shared" si="0"/>
        <v>0.90099999999999991</v>
      </c>
    </row>
    <row r="8" spans="1:13" x14ac:dyDescent="0.15">
      <c r="C8" s="1">
        <v>70</v>
      </c>
      <c r="D8">
        <f>$E$2*EXP(-$C$2*(D$7))*NORMSDIST(-D31)</f>
        <v>9.9994000179996405</v>
      </c>
      <c r="E8">
        <f t="shared" ref="E8:M8" si="1">$E$2*EXP(-$C$2*(E$7))*NORMSDIST(-E31)</f>
        <v>8.9004917806451154</v>
      </c>
      <c r="F8">
        <f t="shared" si="1"/>
        <v>8.1379405982304007</v>
      </c>
      <c r="G8">
        <f t="shared" si="1"/>
        <v>7.7158528596232649</v>
      </c>
      <c r="H8">
        <f t="shared" si="1"/>
        <v>7.4405057327102258</v>
      </c>
      <c r="I8">
        <f t="shared" si="1"/>
        <v>7.2419549891699706</v>
      </c>
      <c r="J8">
        <f t="shared" si="1"/>
        <v>7.0890151654339082</v>
      </c>
      <c r="K8">
        <f t="shared" si="1"/>
        <v>6.9655623293459303</v>
      </c>
      <c r="L8">
        <f t="shared" si="1"/>
        <v>6.8623603530529378</v>
      </c>
      <c r="M8">
        <f t="shared" si="1"/>
        <v>6.7737093703290556</v>
      </c>
    </row>
    <row r="9" spans="1:13" x14ac:dyDescent="0.15">
      <c r="C9" s="1">
        <f>+C8+3</f>
        <v>73</v>
      </c>
      <c r="D9">
        <f t="shared" ref="D9:M9" si="2">$E$2*EXP(-$C$2*(D$7))*NORMSDIST(-D32)</f>
        <v>9.9994000179996387</v>
      </c>
      <c r="E9">
        <f t="shared" si="2"/>
        <v>8.0535714433182157</v>
      </c>
      <c r="F9">
        <f t="shared" si="2"/>
        <v>7.3707215143276974</v>
      </c>
      <c r="G9">
        <f t="shared" si="2"/>
        <v>7.0380692796999345</v>
      </c>
      <c r="H9">
        <f t="shared" si="2"/>
        <v>6.8320955365018117</v>
      </c>
      <c r="I9">
        <f t="shared" si="2"/>
        <v>6.6875709291692438</v>
      </c>
      <c r="J9">
        <f t="shared" si="2"/>
        <v>6.5778949977257906</v>
      </c>
      <c r="K9">
        <f t="shared" si="2"/>
        <v>6.4900132744332186</v>
      </c>
      <c r="L9">
        <f t="shared" si="2"/>
        <v>6.4167096448210792</v>
      </c>
      <c r="M9">
        <f t="shared" si="2"/>
        <v>6.3536485203650592</v>
      </c>
    </row>
    <row r="10" spans="1:13" x14ac:dyDescent="0.15">
      <c r="C10" s="1">
        <f t="shared" ref="C10:C28" si="3">+C9+3</f>
        <v>76</v>
      </c>
      <c r="D10">
        <f t="shared" ref="D10:M10" si="4">$E$2*EXP(-$C$2*(D$7))*NORMSDIST(-D33)</f>
        <v>9.9993825921507558</v>
      </c>
      <c r="E10">
        <f t="shared" si="4"/>
        <v>6.9312327955689756</v>
      </c>
      <c r="F10">
        <f t="shared" si="4"/>
        <v>6.4950661759480619</v>
      </c>
      <c r="G10">
        <f t="shared" si="4"/>
        <v>6.3026125203751251</v>
      </c>
      <c r="H10">
        <f t="shared" si="4"/>
        <v>6.1884795476050396</v>
      </c>
      <c r="I10">
        <f t="shared" si="4"/>
        <v>6.1100074929285606</v>
      </c>
      <c r="J10">
        <f t="shared" si="4"/>
        <v>6.0508155829261829</v>
      </c>
      <c r="K10">
        <f t="shared" si="4"/>
        <v>6.0031850399951283</v>
      </c>
      <c r="L10">
        <f t="shared" si="4"/>
        <v>5.9629839805591001</v>
      </c>
      <c r="M10">
        <f t="shared" si="4"/>
        <v>5.9277979862353778</v>
      </c>
    </row>
    <row r="11" spans="1:13" x14ac:dyDescent="0.15">
      <c r="C11" s="1">
        <f t="shared" si="3"/>
        <v>79</v>
      </c>
      <c r="D11">
        <f t="shared" ref="D11:M11" si="5">$E$2*EXP(-$C$2*(D$7))*NORMSDIST(-D34)</f>
        <v>8.7322826359764214</v>
      </c>
      <c r="E11">
        <f t="shared" si="5"/>
        <v>5.6355899454237672</v>
      </c>
      <c r="F11">
        <f t="shared" si="5"/>
        <v>5.5626687752350232</v>
      </c>
      <c r="G11">
        <f t="shared" si="5"/>
        <v>5.5406005643479395</v>
      </c>
      <c r="H11">
        <f t="shared" si="5"/>
        <v>5.530718082558451</v>
      </c>
      <c r="I11">
        <f t="shared" si="5"/>
        <v>5.5246066316484965</v>
      </c>
      <c r="J11">
        <f t="shared" si="5"/>
        <v>5.5195232652639641</v>
      </c>
      <c r="K11">
        <f t="shared" si="5"/>
        <v>5.5143980872858522</v>
      </c>
      <c r="L11">
        <f t="shared" si="5"/>
        <v>5.5087801105218439</v>
      </c>
      <c r="M11">
        <f t="shared" si="5"/>
        <v>5.5024802395876993</v>
      </c>
    </row>
    <row r="12" spans="1:13" x14ac:dyDescent="0.15">
      <c r="C12" s="1">
        <f t="shared" si="3"/>
        <v>82</v>
      </c>
      <c r="D12">
        <f t="shared" ref="D12:M12" si="6">$E$2*EXP(-$C$2*(D$7))*NORMSDIST(-D35)</f>
        <v>0.13024302135408602</v>
      </c>
      <c r="E12">
        <f t="shared" si="6"/>
        <v>4.3130861439500299</v>
      </c>
      <c r="F12">
        <f t="shared" si="6"/>
        <v>4.6293742212807123</v>
      </c>
      <c r="G12">
        <f t="shared" si="6"/>
        <v>4.7828782522744024</v>
      </c>
      <c r="H12">
        <f t="shared" si="6"/>
        <v>4.8788273711361922</v>
      </c>
      <c r="I12">
        <f t="shared" si="6"/>
        <v>4.9455883939743028</v>
      </c>
      <c r="J12">
        <f t="shared" si="6"/>
        <v>4.9947241062493912</v>
      </c>
      <c r="K12">
        <f t="shared" si="6"/>
        <v>5.0320451337352479</v>
      </c>
      <c r="L12">
        <f t="shared" si="6"/>
        <v>5.0608758288090989</v>
      </c>
      <c r="M12">
        <f t="shared" si="6"/>
        <v>5.0832950979537612</v>
      </c>
    </row>
    <row r="13" spans="1:13" x14ac:dyDescent="0.15">
      <c r="C13" s="1">
        <f t="shared" si="3"/>
        <v>85</v>
      </c>
      <c r="D13">
        <f t="shared" ref="D13:M13" si="7">$E$2*EXP(-$C$2*(D$7))*NORMSDIST(-D36)</f>
        <v>2.2254373828211252E-7</v>
      </c>
      <c r="E13">
        <f t="shared" si="7"/>
        <v>3.1038765014170528</v>
      </c>
      <c r="F13">
        <f t="shared" si="7"/>
        <v>3.745372167495062</v>
      </c>
      <c r="G13">
        <f t="shared" si="7"/>
        <v>4.0565742484744636</v>
      </c>
      <c r="H13">
        <f t="shared" si="7"/>
        <v>4.2502160662931194</v>
      </c>
      <c r="I13">
        <f t="shared" si="7"/>
        <v>4.3852337776373886</v>
      </c>
      <c r="J13">
        <f t="shared" si="7"/>
        <v>4.4856187325174846</v>
      </c>
      <c r="K13">
        <f t="shared" si="7"/>
        <v>4.5633117433097121</v>
      </c>
      <c r="L13">
        <f t="shared" si="7"/>
        <v>4.6250565874300849</v>
      </c>
      <c r="M13">
        <f t="shared" si="7"/>
        <v>4.6750104353265263</v>
      </c>
    </row>
    <row r="14" spans="1:13" x14ac:dyDescent="0.15">
      <c r="C14" s="1">
        <f t="shared" si="3"/>
        <v>88</v>
      </c>
      <c r="D14">
        <f t="shared" ref="D14:M14" si="8">$E$2*EXP(-$C$2*(D$7))*NORMSDIST(-D37)</f>
        <v>3.7885567995838381E-17</v>
      </c>
      <c r="E14">
        <f t="shared" si="8"/>
        <v>2.1021698843284971</v>
      </c>
      <c r="F14">
        <f t="shared" si="8"/>
        <v>2.9484615981815163</v>
      </c>
      <c r="G14">
        <f t="shared" si="8"/>
        <v>3.3828846834336188</v>
      </c>
      <c r="H14">
        <f t="shared" si="8"/>
        <v>3.6587309762364106</v>
      </c>
      <c r="I14">
        <f t="shared" si="8"/>
        <v>3.8534126165584426</v>
      </c>
      <c r="J14">
        <f t="shared" si="8"/>
        <v>3.9996502638175335</v>
      </c>
      <c r="K14">
        <f t="shared" si="8"/>
        <v>4.1140367613210067</v>
      </c>
      <c r="L14">
        <f t="shared" si="8"/>
        <v>4.2060380916909361</v>
      </c>
      <c r="M14">
        <f t="shared" si="8"/>
        <v>4.2815210482670922</v>
      </c>
    </row>
    <row r="15" spans="1:13" x14ac:dyDescent="0.15">
      <c r="C15" s="1">
        <f t="shared" si="3"/>
        <v>91</v>
      </c>
      <c r="D15">
        <f t="shared" ref="D15:M15" si="9">$E$2*EXP(-$C$2*(D$7))*NORMSDIST(-D38)</f>
        <v>1.374009297843238E-30</v>
      </c>
      <c r="E15">
        <f t="shared" si="9"/>
        <v>1.3427935908617457</v>
      </c>
      <c r="F15">
        <f t="shared" si="9"/>
        <v>2.2612586183428176</v>
      </c>
      <c r="G15">
        <f t="shared" si="9"/>
        <v>2.7761474100878827</v>
      </c>
      <c r="H15">
        <f t="shared" si="9"/>
        <v>3.1142813865012258</v>
      </c>
      <c r="I15">
        <f t="shared" si="9"/>
        <v>3.3574188024856029</v>
      </c>
      <c r="J15">
        <f t="shared" si="9"/>
        <v>3.5424336515126318</v>
      </c>
      <c r="K15">
        <f t="shared" si="9"/>
        <v>3.6886877587476548</v>
      </c>
      <c r="L15">
        <f t="shared" si="9"/>
        <v>3.8074656323898965</v>
      </c>
      <c r="M15">
        <f t="shared" si="9"/>
        <v>3.9058607031347607</v>
      </c>
    </row>
    <row r="16" spans="1:13" x14ac:dyDescent="0.15">
      <c r="C16" s="1">
        <f t="shared" si="3"/>
        <v>94</v>
      </c>
      <c r="D16">
        <f t="shared" ref="D16:M16" si="10">$E$2*EXP(-$C$2*(D$7))*NORMSDIST(-D39)</f>
        <v>2.3389358844047446E-47</v>
      </c>
      <c r="E16">
        <f t="shared" si="10"/>
        <v>0.81131920979323424</v>
      </c>
      <c r="F16">
        <f t="shared" si="10"/>
        <v>1.6918625289770468</v>
      </c>
      <c r="G16">
        <f t="shared" si="10"/>
        <v>2.2440006617612385</v>
      </c>
      <c r="H16">
        <f t="shared" si="10"/>
        <v>2.6229328640242611</v>
      </c>
      <c r="I16">
        <f t="shared" si="10"/>
        <v>2.9020479249663431</v>
      </c>
      <c r="J16">
        <f t="shared" si="10"/>
        <v>3.1178247137132913</v>
      </c>
      <c r="K16">
        <f t="shared" si="10"/>
        <v>3.2904231680556615</v>
      </c>
      <c r="L16">
        <f t="shared" si="10"/>
        <v>3.4319701223317121</v>
      </c>
      <c r="M16">
        <f t="shared" si="10"/>
        <v>3.550252732846686</v>
      </c>
    </row>
    <row r="17" spans="1:13" x14ac:dyDescent="0.15">
      <c r="C17" s="1">
        <f t="shared" si="3"/>
        <v>97</v>
      </c>
      <c r="D17">
        <f t="shared" ref="D17:M17" si="11">$E$2*EXP(-$C$2*(D$7))*NORMSDIST(-D40)</f>
        <v>3.870323740090988E-67</v>
      </c>
      <c r="E17">
        <f t="shared" si="11"/>
        <v>0.46521467077389933</v>
      </c>
      <c r="F17">
        <f t="shared" si="11"/>
        <v>1.236761651957702</v>
      </c>
      <c r="G17">
        <f t="shared" si="11"/>
        <v>1.7882874432703271</v>
      </c>
      <c r="H17">
        <f t="shared" si="11"/>
        <v>2.1873283176032716</v>
      </c>
      <c r="I17">
        <f t="shared" si="11"/>
        <v>2.4898436409418951</v>
      </c>
      <c r="J17">
        <f t="shared" si="11"/>
        <v>2.7280856175871842</v>
      </c>
      <c r="K17">
        <f t="shared" si="11"/>
        <v>2.9212135607274603</v>
      </c>
      <c r="L17">
        <f t="shared" si="11"/>
        <v>3.0812622475636386</v>
      </c>
      <c r="M17">
        <f t="shared" si="11"/>
        <v>3.2161860942623575</v>
      </c>
    </row>
    <row r="18" spans="1:13" x14ac:dyDescent="0.15">
      <c r="C18" s="1">
        <f t="shared" si="3"/>
        <v>100</v>
      </c>
      <c r="D18">
        <f t="shared" ref="D18:M18" si="12">$E$2*EXP(-$C$2*(D$7))*NORMSDIST(-D41)</f>
        <v>1.2000559508339596E-89</v>
      </c>
      <c r="E18">
        <f t="shared" si="12"/>
        <v>0.25403972384242973</v>
      </c>
      <c r="F18">
        <f t="shared" si="12"/>
        <v>0.88464996582115207</v>
      </c>
      <c r="G18">
        <f t="shared" si="12"/>
        <v>1.4063509864449617</v>
      </c>
      <c r="H18">
        <f t="shared" si="12"/>
        <v>1.8072953895068289</v>
      </c>
      <c r="I18">
        <f t="shared" si="12"/>
        <v>2.1214432035012072</v>
      </c>
      <c r="J18">
        <f t="shared" si="12"/>
        <v>2.3741075574370907</v>
      </c>
      <c r="K18">
        <f t="shared" si="12"/>
        <v>2.5819978557788623</v>
      </c>
      <c r="L18">
        <f t="shared" si="12"/>
        <v>2.756248826867485</v>
      </c>
      <c r="M18">
        <f t="shared" si="12"/>
        <v>2.9045059364472094</v>
      </c>
    </row>
    <row r="19" spans="1:13" x14ac:dyDescent="0.15">
      <c r="C19" s="1">
        <f t="shared" si="3"/>
        <v>103</v>
      </c>
      <c r="D19">
        <f t="shared" ref="D19:M19" si="13">$E$2*EXP(-$C$2*(D$7))*NORMSDIST(-D42)</f>
        <v>1.2560142806162584E-114</v>
      </c>
      <c r="E19">
        <f t="shared" si="13"/>
        <v>0.13256992995583505</v>
      </c>
      <c r="F19">
        <f t="shared" si="13"/>
        <v>0.62011635414869748</v>
      </c>
      <c r="G19">
        <f t="shared" si="13"/>
        <v>1.0924248347880834</v>
      </c>
      <c r="H19">
        <f t="shared" si="13"/>
        <v>1.4805215205035938</v>
      </c>
      <c r="I19">
        <f t="shared" si="13"/>
        <v>1.7959640946976994</v>
      </c>
      <c r="J19">
        <f t="shared" si="13"/>
        <v>2.0556583162110829</v>
      </c>
      <c r="K19">
        <f t="shared" si="13"/>
        <v>2.2728548155826043</v>
      </c>
      <c r="L19">
        <f t="shared" si="13"/>
        <v>2.4571586556278167</v>
      </c>
      <c r="M19">
        <f t="shared" si="13"/>
        <v>2.615510039108917</v>
      </c>
    </row>
    <row r="20" spans="1:13" x14ac:dyDescent="0.15">
      <c r="C20" s="1">
        <f t="shared" si="3"/>
        <v>106</v>
      </c>
      <c r="D20">
        <f t="shared" ref="D20:M20" si="14">$E$2*EXP(-$C$2*(D$7))*NORMSDIST(-D43)</f>
        <v>7.5206240766235102E-142</v>
      </c>
      <c r="E20">
        <f t="shared" si="14"/>
        <v>6.6336289521047073E-2</v>
      </c>
      <c r="F20">
        <f t="shared" si="14"/>
        <v>0.42660282122659954</v>
      </c>
      <c r="G20">
        <f t="shared" si="14"/>
        <v>0.83891136867900507</v>
      </c>
      <c r="H20">
        <f t="shared" si="14"/>
        <v>1.2032093615856501</v>
      </c>
      <c r="I20">
        <f t="shared" si="14"/>
        <v>1.511388176394159</v>
      </c>
      <c r="J20">
        <f t="shared" si="14"/>
        <v>1.7716303217207465</v>
      </c>
      <c r="K20">
        <f t="shared" si="14"/>
        <v>1.9931750237944814</v>
      </c>
      <c r="L20">
        <f t="shared" si="14"/>
        <v>2.1836682915023662</v>
      </c>
      <c r="M20">
        <f t="shared" si="14"/>
        <v>2.3490446856630247</v>
      </c>
    </row>
    <row r="21" spans="1:13" x14ac:dyDescent="0.15">
      <c r="C21" s="1">
        <f t="shared" si="3"/>
        <v>109</v>
      </c>
      <c r="D21">
        <f t="shared" ref="D21:M21" si="15">$E$2*EXP(-$C$2*(D$7))*NORMSDIST(-D44)</f>
        <v>4.1361279138106029E-171</v>
      </c>
      <c r="E21">
        <f t="shared" si="15"/>
        <v>3.1931703394714225E-2</v>
      </c>
      <c r="F21">
        <f t="shared" si="15"/>
        <v>0.28842215107833563</v>
      </c>
      <c r="G21">
        <f t="shared" si="15"/>
        <v>0.63743357660364175</v>
      </c>
      <c r="H21">
        <f t="shared" si="15"/>
        <v>0.9706570299100783</v>
      </c>
      <c r="I21">
        <f t="shared" si="15"/>
        <v>1.2649141233643775</v>
      </c>
      <c r="J21">
        <f t="shared" si="15"/>
        <v>1.5202724216010521</v>
      </c>
      <c r="K21">
        <f t="shared" si="15"/>
        <v>1.74182304535985</v>
      </c>
      <c r="L21">
        <f t="shared" si="15"/>
        <v>1.9350211187477737</v>
      </c>
      <c r="M21">
        <f t="shared" si="15"/>
        <v>2.1045954822976429</v>
      </c>
    </row>
    <row r="22" spans="1:13" x14ac:dyDescent="0.15">
      <c r="C22" s="1">
        <f t="shared" si="3"/>
        <v>112</v>
      </c>
      <c r="D22">
        <f t="shared" ref="D22:M22" si="16">$E$2*EXP(-$C$2*(D$7))*NORMSDIST(-D45)</f>
        <v>3.1977605866029242E-202</v>
      </c>
      <c r="E22">
        <f t="shared" si="16"/>
        <v>1.483136424938092E-2</v>
      </c>
      <c r="F22">
        <f t="shared" si="16"/>
        <v>0.19189420859391734</v>
      </c>
      <c r="G22">
        <f t="shared" si="16"/>
        <v>0.47961894663317745</v>
      </c>
      <c r="H22">
        <f t="shared" si="16"/>
        <v>0.7777349891414127</v>
      </c>
      <c r="I22">
        <f t="shared" si="16"/>
        <v>1.0532613452387745</v>
      </c>
      <c r="J22">
        <f t="shared" si="16"/>
        <v>1.2993951722334685</v>
      </c>
      <c r="K22">
        <f t="shared" si="16"/>
        <v>1.5172833161278203</v>
      </c>
      <c r="L22">
        <f t="shared" si="16"/>
        <v>1.7101354559474271</v>
      </c>
      <c r="M22">
        <f t="shared" si="16"/>
        <v>1.8813702546053139</v>
      </c>
    </row>
    <row r="23" spans="1:13" x14ac:dyDescent="0.15">
      <c r="C23" s="1">
        <f t="shared" si="3"/>
        <v>115</v>
      </c>
      <c r="D23">
        <f t="shared" ref="D23:M23" si="17">$E$2*EXP(-$C$2*(D$7))*NORMSDIST(-D46)</f>
        <v>5.0989373521009947E-235</v>
      </c>
      <c r="E23">
        <f t="shared" si="17"/>
        <v>6.6660294263611412E-3</v>
      </c>
      <c r="F23">
        <f t="shared" si="17"/>
        <v>0.12579512521367531</v>
      </c>
      <c r="G23">
        <f t="shared" si="17"/>
        <v>0.35762520661230712</v>
      </c>
      <c r="H23">
        <f t="shared" si="17"/>
        <v>0.61925193494584818</v>
      </c>
      <c r="I23">
        <f t="shared" si="17"/>
        <v>0.87291835492580416</v>
      </c>
      <c r="J23">
        <f t="shared" si="17"/>
        <v>1.1065446588771493</v>
      </c>
      <c r="K23">
        <f t="shared" si="17"/>
        <v>1.3177863766568623</v>
      </c>
      <c r="L23">
        <f t="shared" si="17"/>
        <v>1.5076994028374913</v>
      </c>
      <c r="M23">
        <f t="shared" si="17"/>
        <v>1.6783724354229461</v>
      </c>
    </row>
    <row r="24" spans="1:13" x14ac:dyDescent="0.15">
      <c r="C24" s="1">
        <f t="shared" si="3"/>
        <v>118</v>
      </c>
      <c r="D24">
        <f t="shared" ref="D24:M24" si="18">$E$2*EXP(-$C$2*(D$7))*NORMSDIST(-D47)</f>
        <v>2.3698788250880238E-269</v>
      </c>
      <c r="E24">
        <f t="shared" si="18"/>
        <v>2.9069271169483261E-3</v>
      </c>
      <c r="F24">
        <f t="shared" si="18"/>
        <v>8.1346795489062082E-2</v>
      </c>
      <c r="G24">
        <f t="shared" si="18"/>
        <v>0.26444641416625481</v>
      </c>
      <c r="H24">
        <f t="shared" si="18"/>
        <v>0.49021581830992617</v>
      </c>
      <c r="I24">
        <f t="shared" si="18"/>
        <v>0.72033550164977855</v>
      </c>
      <c r="J24">
        <f t="shared" si="18"/>
        <v>0.93914371178381395</v>
      </c>
      <c r="K24">
        <f t="shared" si="18"/>
        <v>1.1414143592529777</v>
      </c>
      <c r="L24">
        <f t="shared" si="18"/>
        <v>1.3262515759648175</v>
      </c>
      <c r="M24">
        <f t="shared" si="18"/>
        <v>1.4944643244831259</v>
      </c>
    </row>
    <row r="25" spans="1:13" x14ac:dyDescent="0.15">
      <c r="C25" s="1">
        <f t="shared" si="3"/>
        <v>121</v>
      </c>
      <c r="D25">
        <f t="shared" ref="D25:M25" si="19">$E$2*EXP(-$C$2*(D$7))*NORMSDIST(-D48)</f>
        <v>4.3896395486188735E-305</v>
      </c>
      <c r="E25">
        <f t="shared" si="19"/>
        <v>1.2329687910106249E-3</v>
      </c>
      <c r="F25">
        <f t="shared" si="19"/>
        <v>5.194740992800969E-2</v>
      </c>
      <c r="G25">
        <f t="shared" si="19"/>
        <v>0.1940493779244474</v>
      </c>
      <c r="H25">
        <f t="shared" si="19"/>
        <v>0.38600398668412145</v>
      </c>
      <c r="I25">
        <f t="shared" si="19"/>
        <v>0.59206645666459101</v>
      </c>
      <c r="J25">
        <f t="shared" si="19"/>
        <v>0.79460199540131338</v>
      </c>
      <c r="K25">
        <f t="shared" si="19"/>
        <v>0.98618624174985103</v>
      </c>
      <c r="L25">
        <f t="shared" si="19"/>
        <v>1.1642479161267121</v>
      </c>
      <c r="M25">
        <f t="shared" si="19"/>
        <v>1.3284202933016722</v>
      </c>
    </row>
    <row r="26" spans="1:13" x14ac:dyDescent="0.15">
      <c r="C26" s="1">
        <f t="shared" si="3"/>
        <v>124</v>
      </c>
      <c r="D26">
        <f t="shared" ref="D26:M26" si="20">$E$2*EXP(-$C$2*(D$7))*NORMSDIST(-D49)</f>
        <v>0</v>
      </c>
      <c r="E26">
        <f t="shared" si="20"/>
        <v>5.0981358053465216E-4</v>
      </c>
      <c r="F26">
        <f t="shared" si="20"/>
        <v>3.2792421169036128E-2</v>
      </c>
      <c r="G26">
        <f t="shared" si="20"/>
        <v>0.14139030244891751</v>
      </c>
      <c r="H26">
        <f t="shared" si="20"/>
        <v>0.30245976263334845</v>
      </c>
      <c r="I26">
        <f t="shared" si="20"/>
        <v>0.48486530189490062</v>
      </c>
      <c r="J26">
        <f t="shared" si="20"/>
        <v>0.67039804154114546</v>
      </c>
      <c r="K26">
        <f t="shared" si="20"/>
        <v>0.8501244129329506</v>
      </c>
      <c r="L26">
        <f t="shared" si="20"/>
        <v>1.0201154345139822</v>
      </c>
      <c r="M26">
        <f t="shared" si="20"/>
        <v>1.1789704751431158</v>
      </c>
    </row>
    <row r="27" spans="1:13" x14ac:dyDescent="0.15">
      <c r="C27" s="1">
        <f t="shared" si="3"/>
        <v>127</v>
      </c>
      <c r="D27">
        <f t="shared" ref="D27:M27" si="21">$E$2*EXP(-$C$2*(D$7))*NORMSDIST(-D50)</f>
        <v>0</v>
      </c>
      <c r="E27">
        <f t="shared" si="21"/>
        <v>2.0593352260177446E-4</v>
      </c>
      <c r="F27">
        <f t="shared" si="21"/>
        <v>2.0482229697314263E-2</v>
      </c>
      <c r="G27">
        <f t="shared" si="21"/>
        <v>0.10235498376544831</v>
      </c>
      <c r="H27">
        <f t="shared" si="21"/>
        <v>0.23593303635218682</v>
      </c>
      <c r="I27">
        <f t="shared" si="21"/>
        <v>0.39574704761772816</v>
      </c>
      <c r="J27">
        <f t="shared" si="21"/>
        <v>0.5641371082698925</v>
      </c>
      <c r="K27">
        <f t="shared" si="21"/>
        <v>0.73130467738581284</v>
      </c>
      <c r="L27">
        <f t="shared" si="21"/>
        <v>0.89229417297541347</v>
      </c>
      <c r="M27">
        <f t="shared" si="21"/>
        <v>1.044835767380766</v>
      </c>
    </row>
    <row r="28" spans="1:13" x14ac:dyDescent="0.15">
      <c r="C28" s="1">
        <f t="shared" si="3"/>
        <v>130</v>
      </c>
      <c r="D28">
        <f t="shared" ref="D28:M28" si="22">$E$2*EXP(-$C$2*(D$7))*NORMSDIST(-D51)</f>
        <v>0</v>
      </c>
      <c r="E28">
        <f t="shared" si="22"/>
        <v>8.1422325010454429E-5</v>
      </c>
      <c r="F28">
        <f t="shared" si="22"/>
        <v>1.2669328864113965E-2</v>
      </c>
      <c r="G28">
        <f t="shared" si="22"/>
        <v>7.3656653828281918E-2</v>
      </c>
      <c r="H28">
        <f t="shared" si="22"/>
        <v>0.18328084635985167</v>
      </c>
      <c r="I28">
        <f t="shared" si="22"/>
        <v>0.32201937093386734</v>
      </c>
      <c r="J28">
        <f t="shared" si="22"/>
        <v>0.47358899429870915</v>
      </c>
      <c r="K28">
        <f t="shared" si="22"/>
        <v>0.62789207826358806</v>
      </c>
      <c r="L28">
        <f t="shared" si="22"/>
        <v>0.779268855039287</v>
      </c>
      <c r="M28">
        <f t="shared" si="22"/>
        <v>0.92475512529440185</v>
      </c>
    </row>
    <row r="29" spans="1:13" x14ac:dyDescent="0.15">
      <c r="A29" s="1"/>
    </row>
    <row r="30" spans="1:13" x14ac:dyDescent="0.15">
      <c r="A30" s="1"/>
      <c r="D30" t="s">
        <v>103</v>
      </c>
      <c r="E30" t="s">
        <v>103</v>
      </c>
      <c r="F30" t="s">
        <v>103</v>
      </c>
      <c r="G30" t="s">
        <v>103</v>
      </c>
      <c r="H30" t="s">
        <v>103</v>
      </c>
      <c r="I30" t="s">
        <v>103</v>
      </c>
      <c r="J30" t="s">
        <v>103</v>
      </c>
      <c r="K30" t="s">
        <v>103</v>
      </c>
      <c r="L30" t="s">
        <v>103</v>
      </c>
      <c r="M30" t="s">
        <v>103</v>
      </c>
    </row>
    <row r="31" spans="1:13" x14ac:dyDescent="0.15">
      <c r="A31" s="1"/>
      <c r="D31">
        <f>+(LN($C8/$C$5)+($C$2-$C$3-0.5*$C$4^2)*D$7)/$C$4/SQRT(D$7)</f>
        <v>-12.070200838125315</v>
      </c>
      <c r="E31">
        <f t="shared" ref="E31:M31" si="23">+(LN($C8/$C$5)+($C$2-$C$3-0.5*$C$4^2)*E$7)/$C$4/SQRT(E$7)</f>
        <v>-1.2560950905825075</v>
      </c>
      <c r="F31">
        <f t="shared" si="23"/>
        <v>-0.92943377830090401</v>
      </c>
      <c r="G31">
        <f t="shared" si="23"/>
        <v>-0.79140690371176958</v>
      </c>
      <c r="H31">
        <f t="shared" si="23"/>
        <v>-0.71329869321475037</v>
      </c>
      <c r="I31">
        <f t="shared" si="23"/>
        <v>-0.66287693240514478</v>
      </c>
      <c r="J31">
        <f t="shared" si="23"/>
        <v>-0.6277953578940636</v>
      </c>
      <c r="K31">
        <f t="shared" si="23"/>
        <v>-0.60219622788230165</v>
      </c>
      <c r="L31">
        <f t="shared" si="23"/>
        <v>-0.58290659872472528</v>
      </c>
      <c r="M31">
        <f t="shared" si="23"/>
        <v>-0.56804411264623078</v>
      </c>
    </row>
    <row r="32" spans="1:13" x14ac:dyDescent="0.15">
      <c r="A32" s="1"/>
      <c r="D32">
        <f t="shared" ref="D32:M32" si="24">+(LN($C9/$C$5)+($C$2-$C$3-0.5*$C$4^2)*D$7)/$C$4/SQRT(D$7)</f>
        <v>-8.2787022856188166</v>
      </c>
      <c r="E32">
        <f t="shared" si="24"/>
        <v>-0.87882688394537711</v>
      </c>
      <c r="F32">
        <f t="shared" si="24"/>
        <v>-0.6620020901464363</v>
      </c>
      <c r="G32">
        <f t="shared" si="24"/>
        <v>-0.57286856027134769</v>
      </c>
      <c r="H32">
        <f t="shared" si="24"/>
        <v>-0.52396029085635909</v>
      </c>
      <c r="I32">
        <f t="shared" si="24"/>
        <v>-0.49348526945692006</v>
      </c>
      <c r="J32">
        <f t="shared" si="24"/>
        <v>-0.4731369060454248</v>
      </c>
      <c r="K32">
        <f t="shared" si="24"/>
        <v>-0.45899330394848753</v>
      </c>
      <c r="L32">
        <f t="shared" si="24"/>
        <v>-0.44894058446792295</v>
      </c>
      <c r="M32">
        <f t="shared" si="24"/>
        <v>-0.44173098204218242</v>
      </c>
    </row>
    <row r="33" spans="1:13" x14ac:dyDescent="0.15">
      <c r="A33" s="1"/>
      <c r="D33">
        <f t="shared" ref="D33:M33" si="25">+(LN($C10/$C$5)+($C$2-$C$3-0.5*$C$4^2)*D$7)/$C$4/SQRT(D$7)</f>
        <v>-4.6399236704250466</v>
      </c>
      <c r="E33">
        <f t="shared" si="25"/>
        <v>-0.51675487903951667</v>
      </c>
      <c r="F33">
        <f t="shared" si="25"/>
        <v>-0.40534243581574153</v>
      </c>
      <c r="G33">
        <f t="shared" si="25"/>
        <v>-0.36313284767687015</v>
      </c>
      <c r="H33">
        <f t="shared" si="25"/>
        <v>-0.34224835822718586</v>
      </c>
      <c r="I33">
        <f t="shared" si="25"/>
        <v>-0.33091663012020361</v>
      </c>
      <c r="J33">
        <f t="shared" si="25"/>
        <v>-0.32470803037731572</v>
      </c>
      <c r="K33">
        <f t="shared" si="25"/>
        <v>-0.32155853243865695</v>
      </c>
      <c r="L33">
        <f t="shared" si="25"/>
        <v>-0.32037066387066049</v>
      </c>
      <c r="M33">
        <f t="shared" si="25"/>
        <v>-0.32050569022284647</v>
      </c>
    </row>
    <row r="34" spans="1:13" x14ac:dyDescent="0.15">
      <c r="A34" s="1"/>
      <c r="D34">
        <f t="shared" ref="D34:M34" si="26">+(LN($C11/$C$5)+($C$2-$C$3-0.5*$C$4^2)*D$7)/$C$4/SQRT(D$7)</f>
        <v>-1.1420368991874981</v>
      </c>
      <c r="E34">
        <f t="shared" si="26"/>
        <v>-0.16870213658702651</v>
      </c>
      <c r="F34">
        <f t="shared" si="26"/>
        <v>-0.15862052592952228</v>
      </c>
      <c r="G34">
        <f t="shared" si="26"/>
        <v>-0.16151800596129731</v>
      </c>
      <c r="H34">
        <f t="shared" si="26"/>
        <v>-0.1675722285320172</v>
      </c>
      <c r="I34">
        <f t="shared" si="26"/>
        <v>-0.17464257415549148</v>
      </c>
      <c r="J34">
        <f t="shared" si="26"/>
        <v>-0.18202625289811775</v>
      </c>
      <c r="K34">
        <f t="shared" si="26"/>
        <v>-0.18944517243236483</v>
      </c>
      <c r="L34">
        <f t="shared" si="26"/>
        <v>-0.19677891180352405</v>
      </c>
      <c r="M34">
        <f t="shared" si="26"/>
        <v>-0.20397418626607566</v>
      </c>
    </row>
    <row r="35" spans="1:13" x14ac:dyDescent="0.15">
      <c r="A35" s="1"/>
      <c r="D35">
        <f t="shared" ref="D35:M35" si="27">+(LN($C12/$C$5)+($C$2-$C$3-0.5*$C$4^2)*D$7)/$C$4/SQRT(D$7)</f>
        <v>2.2254630759725336</v>
      </c>
      <c r="E35">
        <f t="shared" si="27"/>
        <v>0.16637663474451805</v>
      </c>
      <c r="F35">
        <f t="shared" si="27"/>
        <v>7.8904608458784359E-2</v>
      </c>
      <c r="G35">
        <f t="shared" si="27"/>
        <v>3.2581465768851792E-2</v>
      </c>
      <c r="H35">
        <f t="shared" si="27"/>
        <v>5.9269528609106812E-4</v>
      </c>
      <c r="I35">
        <f t="shared" si="27"/>
        <v>-2.4193770636006053E-2</v>
      </c>
      <c r="J35">
        <f t="shared" si="27"/>
        <v>-4.4663063766928482E-2</v>
      </c>
      <c r="K35">
        <f t="shared" si="27"/>
        <v>-6.225645374719866E-2</v>
      </c>
      <c r="L35">
        <f t="shared" si="27"/>
        <v>-7.779415065048724E-2</v>
      </c>
      <c r="M35">
        <f t="shared" si="27"/>
        <v>-9.1786496285204897E-2</v>
      </c>
    </row>
    <row r="36" spans="1:13" x14ac:dyDescent="0.15">
      <c r="A36" s="1"/>
      <c r="D36">
        <f t="shared" ref="D36:M36" si="28">+(LN($C13/$C$5)+($C$2-$C$3-0.5*$C$4^2)*D$7)/$C$4/SQRT(D$7)</f>
        <v>5.4719485062738045</v>
      </c>
      <c r="E36">
        <f t="shared" si="28"/>
        <v>0.48941400880698249</v>
      </c>
      <c r="F36">
        <f t="shared" si="28"/>
        <v>0.30789403497996598</v>
      </c>
      <c r="G36">
        <f t="shared" si="28"/>
        <v>0.219705775093058</v>
      </c>
      <c r="H36">
        <f t="shared" si="28"/>
        <v>0.16271444111840308</v>
      </c>
      <c r="I36">
        <f t="shared" si="28"/>
        <v>0.1208485017426468</v>
      </c>
      <c r="J36">
        <f t="shared" si="28"/>
        <v>8.7763839117586395E-2</v>
      </c>
      <c r="K36">
        <f t="shared" si="28"/>
        <v>6.0361608659900923E-2</v>
      </c>
      <c r="L36">
        <f t="shared" si="28"/>
        <v>3.6914771802542178E-2</v>
      </c>
      <c r="M36">
        <f t="shared" si="28"/>
        <v>1.6369614678016231E-2</v>
      </c>
    </row>
    <row r="37" spans="1:13" x14ac:dyDescent="0.15">
      <c r="A37" s="1"/>
      <c r="D37">
        <f t="shared" ref="D37:M37" si="29">+(LN($C14/$C$5)+($C$2-$C$3-0.5*$C$4^2)*D$7)/$C$4/SQRT(D$7)</f>
        <v>8.6058160821475127</v>
      </c>
      <c r="E37">
        <f t="shared" si="29"/>
        <v>0.80124548752573876</v>
      </c>
      <c r="F37">
        <f t="shared" si="29"/>
        <v>0.52894001051235917</v>
      </c>
      <c r="G37">
        <f t="shared" si="29"/>
        <v>0.40033889920181842</v>
      </c>
      <c r="H37">
        <f t="shared" si="29"/>
        <v>0.31921231967526836</v>
      </c>
      <c r="I37">
        <f t="shared" si="29"/>
        <v>0.26085937944318882</v>
      </c>
      <c r="J37">
        <f t="shared" si="29"/>
        <v>0.21559696390220776</v>
      </c>
      <c r="K37">
        <f t="shared" si="29"/>
        <v>0.17872615340957759</v>
      </c>
      <c r="L37">
        <f t="shared" si="29"/>
        <v>0.14764453802410218</v>
      </c>
      <c r="M37">
        <f t="shared" si="29"/>
        <v>0.12077388093981907</v>
      </c>
    </row>
    <row r="38" spans="1:13" x14ac:dyDescent="0.15">
      <c r="A38" s="1"/>
      <c r="D38">
        <f t="shared" ref="D38:M38" si="30">+(LN($C15/$C$5)+($C$2-$C$3-0.5*$C$4^2)*D$7)/$C$4/SQRT(D$7)</f>
        <v>11.63461780050484</v>
      </c>
      <c r="E38">
        <f t="shared" si="30"/>
        <v>1.1026225226794852</v>
      </c>
      <c r="F38">
        <f t="shared" si="30"/>
        <v>0.74257521184719222</v>
      </c>
      <c r="G38">
        <f t="shared" si="30"/>
        <v>0.57491612796054692</v>
      </c>
      <c r="H38">
        <f t="shared" si="30"/>
        <v>0.47046345968559922</v>
      </c>
      <c r="I38">
        <f t="shared" si="30"/>
        <v>0.39617626080499696</v>
      </c>
      <c r="J38">
        <f t="shared" si="30"/>
        <v>0.33914436296635103</v>
      </c>
      <c r="K38">
        <f t="shared" si="30"/>
        <v>0.29312241548853768</v>
      </c>
      <c r="L38">
        <f t="shared" si="30"/>
        <v>0.25466198470471518</v>
      </c>
      <c r="M38">
        <f t="shared" si="30"/>
        <v>0.2216778959952172</v>
      </c>
    </row>
    <row r="39" spans="1:13" x14ac:dyDescent="0.15">
      <c r="A39" s="1"/>
      <c r="D39">
        <f t="shared" ref="D39:M39" si="31">+(LN($C16/$C$5)+($C$2-$C$3-0.5*$C$4^2)*D$7)/$C$4/SQRT(D$7)</f>
        <v>14.565170598093408</v>
      </c>
      <c r="E39">
        <f t="shared" si="31"/>
        <v>1.3942234248269401</v>
      </c>
      <c r="F39">
        <f t="shared" si="31"/>
        <v>0.94928046862931681</v>
      </c>
      <c r="G39">
        <f t="shared" si="31"/>
        <v>0.74383038307118565</v>
      </c>
      <c r="H39">
        <f t="shared" si="31"/>
        <v>0.61680828272542887</v>
      </c>
      <c r="I39">
        <f t="shared" si="31"/>
        <v>0.52710370410124463</v>
      </c>
      <c r="J39">
        <f t="shared" si="31"/>
        <v>0.45868410495995382</v>
      </c>
      <c r="K39">
        <f t="shared" si="31"/>
        <v>0.40380786704427396</v>
      </c>
      <c r="L39">
        <f t="shared" si="31"/>
        <v>0.35820797646106811</v>
      </c>
      <c r="M39">
        <f t="shared" si="31"/>
        <v>0.31930876493466404</v>
      </c>
    </row>
    <row r="40" spans="1:13" x14ac:dyDescent="0.15">
      <c r="A40" s="1"/>
      <c r="D40">
        <f t="shared" ref="D40:M40" si="32">+(LN($C17/$C$5)+($C$2-$C$3-0.5*$C$4^2)*D$7)/$C$4/SQRT(D$7)</f>
        <v>17.403648755701404</v>
      </c>
      <c r="E40">
        <f t="shared" si="32"/>
        <v>1.6766625578688086</v>
      </c>
      <c r="F40">
        <f t="shared" si="32"/>
        <v>1.1494912810472357</v>
      </c>
      <c r="G40">
        <f t="shared" si="32"/>
        <v>0.90743754416198763</v>
      </c>
      <c r="H40">
        <f t="shared" si="32"/>
        <v>0.7585551176636619</v>
      </c>
      <c r="I40">
        <f t="shared" si="32"/>
        <v>0.65391755585428646</v>
      </c>
      <c r="J40">
        <f t="shared" si="32"/>
        <v>0.57446804404958296</v>
      </c>
      <c r="K40">
        <f t="shared" si="32"/>
        <v>0.5110157074436894</v>
      </c>
      <c r="L40">
        <f t="shared" si="32"/>
        <v>0.45850067077802925</v>
      </c>
      <c r="M40">
        <f t="shared" si="32"/>
        <v>0.4138721828744269</v>
      </c>
    </row>
    <row r="41" spans="1:13" x14ac:dyDescent="0.15">
      <c r="A41" s="1"/>
      <c r="D41">
        <f t="shared" ref="D41:M41" si="33">+(LN($C18/$C$5)+($C$2-$C$3-0.5*$C$4^2)*D$7)/$C$4/SQRT(D$7)</f>
        <v>20.155662223567905</v>
      </c>
      <c r="E41">
        <f t="shared" si="33"/>
        <v>1.9504981327174022</v>
      </c>
      <c r="F41">
        <f t="shared" si="33"/>
        <v>1.3436033444815814</v>
      </c>
      <c r="G41">
        <f t="shared" si="33"/>
        <v>1.0660609633891129</v>
      </c>
      <c r="H41">
        <f t="shared" si="33"/>
        <v>0.8959841120464116</v>
      </c>
      <c r="I41">
        <f t="shared" si="33"/>
        <v>0.77686845015692085</v>
      </c>
      <c r="J41">
        <f t="shared" si="33"/>
        <v>0.68672501487856175</v>
      </c>
      <c r="K41">
        <f t="shared" si="33"/>
        <v>0.61495782158301537</v>
      </c>
      <c r="L41">
        <f t="shared" si="33"/>
        <v>0.55573828550094395</v>
      </c>
      <c r="M41">
        <f t="shared" si="33"/>
        <v>0.50555504435433407</v>
      </c>
    </row>
    <row r="42" spans="1:13" x14ac:dyDescent="0.15">
      <c r="A42" s="1"/>
      <c r="D42">
        <f t="shared" ref="D42:M42" si="34">+(LN($C19/$C$5)+($C$2-$C$3-0.5*$C$4^2)*D$7)/$C$4/SQRT(D$7)</f>
        <v>22.826323366132794</v>
      </c>
      <c r="E42">
        <f t="shared" si="34"/>
        <v>2.2162388486474782</v>
      </c>
      <c r="F42">
        <f t="shared" si="34"/>
        <v>1.5319772573167871</v>
      </c>
      <c r="G42">
        <f t="shared" si="34"/>
        <v>1.2199953125400576</v>
      </c>
      <c r="H42">
        <f t="shared" si="34"/>
        <v>1.0293505651707546</v>
      </c>
      <c r="I42">
        <f t="shared" si="34"/>
        <v>0.89618479060790335</v>
      </c>
      <c r="J42">
        <f t="shared" si="34"/>
        <v>0.79566355514210696</v>
      </c>
      <c r="K42">
        <f t="shared" si="34"/>
        <v>0.7158273008022239</v>
      </c>
      <c r="L42">
        <f t="shared" si="34"/>
        <v>0.65010145714541545</v>
      </c>
      <c r="M42">
        <f t="shared" si="34"/>
        <v>0.59452766692778758</v>
      </c>
    </row>
    <row r="43" spans="1:13" x14ac:dyDescent="0.15">
      <c r="A43" s="1"/>
      <c r="D43">
        <f t="shared" ref="D43:M43" si="35">+(LN($C20/$C$5)+($C$2-$C$3-0.5*$C$4^2)*D$7)/$C$4/SQRT(D$7)</f>
        <v>25.420304121935114</v>
      </c>
      <c r="E43">
        <f t="shared" si="35"/>
        <v>2.474349580918711</v>
      </c>
      <c r="F43">
        <f t="shared" si="35"/>
        <v>1.7149425526894613</v>
      </c>
      <c r="G43">
        <f t="shared" si="35"/>
        <v>1.369509877675422</v>
      </c>
      <c r="H43">
        <f t="shared" si="35"/>
        <v>1.1588877825138391</v>
      </c>
      <c r="I43">
        <f t="shared" si="35"/>
        <v>1.0120753040278727</v>
      </c>
      <c r="J43">
        <f t="shared" si="35"/>
        <v>0.90147423718821629</v>
      </c>
      <c r="K43">
        <f t="shared" si="35"/>
        <v>0.81380060178459346</v>
      </c>
      <c r="L43">
        <f t="shared" si="35"/>
        <v>0.74175526054300722</v>
      </c>
      <c r="M43">
        <f t="shared" si="35"/>
        <v>0.68094569543407313</v>
      </c>
    </row>
    <row r="44" spans="1:13" x14ac:dyDescent="0.15">
      <c r="A44" s="1"/>
      <c r="D44">
        <f t="shared" ref="D44:M44" si="36">+(LN($C21/$C$5)+($C$2-$C$3-0.5*$C$4^2)*D$7)/$C$4/SQRT(D$7)</f>
        <v>27.941885184363802</v>
      </c>
      <c r="E44">
        <f t="shared" si="36"/>
        <v>2.7252562744432871</v>
      </c>
      <c r="F44">
        <f t="shared" si="36"/>
        <v>1.8928011674310754</v>
      </c>
      <c r="G44">
        <f t="shared" si="36"/>
        <v>1.5148513938602584</v>
      </c>
      <c r="H44">
        <f t="shared" si="36"/>
        <v>1.284809531702376</v>
      </c>
      <c r="I44">
        <f t="shared" si="36"/>
        <v>1.1247312376932503</v>
      </c>
      <c r="J44">
        <f t="shared" si="36"/>
        <v>1.0043316741423345</v>
      </c>
      <c r="K44">
        <f t="shared" si="36"/>
        <v>0.90903940408802753</v>
      </c>
      <c r="L44">
        <f t="shared" si="36"/>
        <v>0.83085094655762726</v>
      </c>
      <c r="M44">
        <f t="shared" si="36"/>
        <v>0.76495174044672121</v>
      </c>
    </row>
    <row r="45" spans="1:13" x14ac:dyDescent="0.15">
      <c r="A45" s="1"/>
      <c r="D45">
        <f t="shared" ref="D45:M45" si="37">+(LN($C22/$C$5)+($C$2-$C$3-0.5*$C$4^2)*D$7)/$C$4/SQRT(D$7)</f>
        <v>30.394998503641862</v>
      </c>
      <c r="E45">
        <f t="shared" si="37"/>
        <v>2.9693501728914011</v>
      </c>
      <c r="F45">
        <f t="shared" si="37"/>
        <v>2.0658304399267866</v>
      </c>
      <c r="G45">
        <f t="shared" si="37"/>
        <v>1.6562464949377085</v>
      </c>
      <c r="H45">
        <f t="shared" si="37"/>
        <v>1.4073121649604434</v>
      </c>
      <c r="I45">
        <f t="shared" si="37"/>
        <v>1.2343282581848567</v>
      </c>
      <c r="J45">
        <f t="shared" si="37"/>
        <v>1.1043962535994487</v>
      </c>
      <c r="K45">
        <f t="shared" si="37"/>
        <v>1.0016922154228409</v>
      </c>
      <c r="L45">
        <f t="shared" si="37"/>
        <v>0.91752744381929741</v>
      </c>
      <c r="M45">
        <f t="shared" si="37"/>
        <v>0.84667679421989406</v>
      </c>
    </row>
    <row r="46" spans="1:13" x14ac:dyDescent="0.15">
      <c r="A46" s="1"/>
      <c r="D46">
        <f t="shared" ref="D46:M46" si="38">+(LN($C23/$C$5)+($C$2-$C$3-0.5*$C$4^2)*D$7)/$C$4/SQRT(D$7)</f>
        <v>32.783264169702328</v>
      </c>
      <c r="E46">
        <f t="shared" si="38"/>
        <v>3.2069914886745807</v>
      </c>
      <c r="F46">
        <f t="shared" si="38"/>
        <v>2.2342857116329231</v>
      </c>
      <c r="G46">
        <f t="shared" si="38"/>
        <v>1.7939038394226361</v>
      </c>
      <c r="H46">
        <f t="shared" si="38"/>
        <v>1.5265764609524208</v>
      </c>
      <c r="I46">
        <f t="shared" si="38"/>
        <v>1.3410280991932855</v>
      </c>
      <c r="J46">
        <f t="shared" si="38"/>
        <v>1.2018156421079815</v>
      </c>
      <c r="K46">
        <f t="shared" si="38"/>
        <v>1.0918957646987604</v>
      </c>
      <c r="L46">
        <f t="shared" si="38"/>
        <v>1.0019126619164997</v>
      </c>
      <c r="M46">
        <f t="shared" si="38"/>
        <v>0.92624145943513758</v>
      </c>
    </row>
    <row r="47" spans="1:13" x14ac:dyDescent="0.15">
      <c r="A47" s="1"/>
      <c r="D47">
        <f t="shared" ref="D47:M47" si="39">+(LN($C24/$C$5)+($C$2-$C$3-0.5*$C$4^2)*D$7)/$C$4/SQRT(D$7)</f>
        <v>35.110022544509171</v>
      </c>
      <c r="E47">
        <f t="shared" si="39"/>
        <v>3.4385126002311166</v>
      </c>
      <c r="F47">
        <f t="shared" si="39"/>
        <v>2.3984025935161517</v>
      </c>
      <c r="G47">
        <f t="shared" si="39"/>
        <v>1.9280159625778102</v>
      </c>
      <c r="H47">
        <f t="shared" si="39"/>
        <v>1.6427692293945177</v>
      </c>
      <c r="I47">
        <f t="shared" si="39"/>
        <v>1.4449799970851323</v>
      </c>
      <c r="J47">
        <f t="shared" si="39"/>
        <v>1.2967260958744977</v>
      </c>
      <c r="K47">
        <f t="shared" si="39"/>
        <v>1.1797762156459346</v>
      </c>
      <c r="L47">
        <f t="shared" si="39"/>
        <v>1.0841246267359097</v>
      </c>
      <c r="M47">
        <f t="shared" si="39"/>
        <v>1.0037570196841974</v>
      </c>
    </row>
    <row r="48" spans="1:13" x14ac:dyDescent="0.15">
      <c r="A48" s="1"/>
      <c r="D48">
        <f t="shared" ref="D48:M48" si="40">+(LN($C25/$C$5)+($C$2-$C$3-0.5*$C$4^2)*D$7)/$C$4/SQRT(D$7)</f>
        <v>37.378362359673503</v>
      </c>
      <c r="E48">
        <f t="shared" si="40"/>
        <v>3.6642208478433727</v>
      </c>
      <c r="F48">
        <f t="shared" si="40"/>
        <v>2.5583989479065181</v>
      </c>
      <c r="G48">
        <f t="shared" si="40"/>
        <v>2.0587608959335819</v>
      </c>
      <c r="H48">
        <f t="shared" si="40"/>
        <v>1.7560447141827735</v>
      </c>
      <c r="I48">
        <f t="shared" si="40"/>
        <v>1.5463219462119075</v>
      </c>
      <c r="J48">
        <f t="shared" si="40"/>
        <v>1.3892536068893768</v>
      </c>
      <c r="K48">
        <f t="shared" si="40"/>
        <v>1.2654502280472526</v>
      </c>
      <c r="L48">
        <f t="shared" si="40"/>
        <v>1.16427247324285</v>
      </c>
      <c r="M48">
        <f t="shared" si="40"/>
        <v>1.0793263755363318</v>
      </c>
    </row>
    <row r="49" spans="1:13" x14ac:dyDescent="0.15">
      <c r="A49" s="1"/>
      <c r="D49">
        <f t="shared" ref="D49:M49" si="41">+(LN($C26/$C$5)+($C$2-$C$3-0.5*$C$4^2)*D$7)/$C$4/SQRT(D$7)</f>
        <v>39.591145372444096</v>
      </c>
      <c r="E49">
        <f t="shared" si="41"/>
        <v>3.8844009870005372</v>
      </c>
      <c r="F49">
        <f t="shared" si="41"/>
        <v>2.7144766275969299</v>
      </c>
      <c r="G49">
        <f t="shared" si="41"/>
        <v>2.1863035884355497</v>
      </c>
      <c r="H49">
        <f t="shared" si="41"/>
        <v>1.8665458246544631</v>
      </c>
      <c r="I49">
        <f t="shared" si="41"/>
        <v>1.6451818004584564</v>
      </c>
      <c r="J49">
        <f t="shared" si="41"/>
        <v>1.4795149086656434</v>
      </c>
      <c r="K49">
        <f t="shared" si="41"/>
        <v>1.3490258889822517</v>
      </c>
      <c r="L49">
        <f t="shared" si="41"/>
        <v>1.2424573166578803</v>
      </c>
      <c r="M49">
        <f t="shared" si="41"/>
        <v>1.1530448659484502</v>
      </c>
    </row>
    <row r="50" spans="1:13" x14ac:dyDescent="0.15">
      <c r="A50" s="1"/>
      <c r="D50">
        <f t="shared" ref="D50:M50" si="42">+(LN($C27/$C$5)+($C$2-$C$3-0.5*$C$4^2)*D$7)/$C$4/SQRT(D$7)</f>
        <v>41.75102807386935</v>
      </c>
      <c r="E50">
        <f t="shared" si="42"/>
        <v>4.0993173484414731</v>
      </c>
      <c r="F50">
        <f t="shared" si="42"/>
        <v>2.866823007018843</v>
      </c>
      <c r="G50">
        <f t="shared" si="42"/>
        <v>2.3107971576822153</v>
      </c>
      <c r="H50">
        <f t="shared" si="42"/>
        <v>1.974405219641977</v>
      </c>
      <c r="I50">
        <f t="shared" si="42"/>
        <v>1.7416782430921112</v>
      </c>
      <c r="J50">
        <f t="shared" si="42"/>
        <v>1.5676183617333639</v>
      </c>
      <c r="K50">
        <f t="shared" si="42"/>
        <v>1.4306035327330817</v>
      </c>
      <c r="L50">
        <f t="shared" si="42"/>
        <v>1.3187730194769867</v>
      </c>
      <c r="M50">
        <f t="shared" si="42"/>
        <v>1.2250009914688453</v>
      </c>
    </row>
    <row r="51" spans="1:13" x14ac:dyDescent="0.15">
      <c r="A51" s="1"/>
      <c r="D51">
        <f t="shared" ref="D51:M51" si="43">+(LN($C28/$C$5)+($C$2-$C$3-0.5*$C$4^2)*D$7)/$C$4/SQRT(D$7)</f>
        <v>43.860480862198067</v>
      </c>
      <c r="E51">
        <f t="shared" si="43"/>
        <v>4.3092157459793956</v>
      </c>
      <c r="F51">
        <f t="shared" si="43"/>
        <v>3.0156123346296781</v>
      </c>
      <c r="G51">
        <f t="shared" si="43"/>
        <v>2.4323839950614299</v>
      </c>
      <c r="H51">
        <f t="shared" si="43"/>
        <v>2.0797462649467615</v>
      </c>
      <c r="I51">
        <f t="shared" si="43"/>
        <v>1.8359216433670629</v>
      </c>
      <c r="J51">
        <f t="shared" si="43"/>
        <v>1.6536647357389764</v>
      </c>
      <c r="K51">
        <f t="shared" si="43"/>
        <v>1.5102764649538547</v>
      </c>
      <c r="L51">
        <f t="shared" si="43"/>
        <v>1.3933068689303847</v>
      </c>
      <c r="M51">
        <f t="shared" si="43"/>
        <v>1.2952770529957822</v>
      </c>
    </row>
    <row r="52" spans="1:13" x14ac:dyDescent="0.15">
      <c r="A52" s="1"/>
    </row>
    <row r="53" spans="1:13" x14ac:dyDescent="0.15">
      <c r="A53" s="1"/>
    </row>
    <row r="54" spans="1:13" x14ac:dyDescent="0.15">
      <c r="A54" s="1"/>
    </row>
    <row r="55" spans="1:13" x14ac:dyDescent="0.15">
      <c r="A55" s="1"/>
    </row>
    <row r="56" spans="1:13" x14ac:dyDescent="0.15">
      <c r="A56" s="1"/>
    </row>
    <row r="57" spans="1:13" x14ac:dyDescent="0.15">
      <c r="A57" s="1"/>
    </row>
    <row r="58" spans="1:13" x14ac:dyDescent="0.15">
      <c r="A58" s="1"/>
    </row>
    <row r="59" spans="1:13" x14ac:dyDescent="0.15">
      <c r="A59" s="1"/>
    </row>
    <row r="60" spans="1:13" x14ac:dyDescent="0.15">
      <c r="A60" s="1"/>
    </row>
    <row r="61" spans="1:13" x14ac:dyDescent="0.15">
      <c r="A61" s="1"/>
    </row>
    <row r="62" spans="1:13" x14ac:dyDescent="0.15">
      <c r="A62" s="1"/>
    </row>
    <row r="63" spans="1:13" x14ac:dyDescent="0.15">
      <c r="A63" s="1"/>
    </row>
    <row r="64" spans="1:13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  <row r="12932" spans="1:1" x14ac:dyDescent="0.15">
      <c r="A12932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EC43-5D40-4404-B186-E5FC8D156AEB}">
  <sheetPr codeName="Sheet8"/>
  <dimension ref="A1:V12817"/>
  <sheetViews>
    <sheetView workbookViewId="0">
      <selection activeCell="V5" sqref="V5"/>
    </sheetView>
  </sheetViews>
  <sheetFormatPr defaultColWidth="12" defaultRowHeight="12" x14ac:dyDescent="0.15"/>
  <cols>
    <col min="3" max="3" width="11.44140625" customWidth="1"/>
    <col min="4" max="4" width="7" customWidth="1"/>
    <col min="5" max="14" width="6.88671875" customWidth="1"/>
    <col min="15" max="15" width="16.88671875" bestFit="1" customWidth="1"/>
  </cols>
  <sheetData>
    <row r="1" spans="1:13" x14ac:dyDescent="0.15">
      <c r="A1" s="3" t="s">
        <v>24</v>
      </c>
      <c r="C1" s="3" t="s">
        <v>25</v>
      </c>
      <c r="D1" s="3"/>
      <c r="F1" s="3"/>
    </row>
    <row r="2" spans="1:13" x14ac:dyDescent="0.15">
      <c r="B2" t="s">
        <v>2</v>
      </c>
      <c r="C2">
        <v>0.05</v>
      </c>
      <c r="E2" s="1"/>
    </row>
    <row r="3" spans="1:13" x14ac:dyDescent="0.15">
      <c r="B3" t="s">
        <v>8</v>
      </c>
      <c r="C3">
        <v>0.08</v>
      </c>
      <c r="D3" t="s">
        <v>17</v>
      </c>
      <c r="E3">
        <f>+C2-C3</f>
        <v>-0.03</v>
      </c>
    </row>
    <row r="4" spans="1:13" x14ac:dyDescent="0.15">
      <c r="B4" t="s">
        <v>3</v>
      </c>
      <c r="C4">
        <v>0.2</v>
      </c>
      <c r="D4" t="s">
        <v>22</v>
      </c>
      <c r="E4">
        <f>0.5*(E3-C4^2/6)</f>
        <v>-1.8333333333333333E-2</v>
      </c>
    </row>
    <row r="5" spans="1:13" x14ac:dyDescent="0.15">
      <c r="B5" t="s">
        <v>4</v>
      </c>
      <c r="C5">
        <v>100</v>
      </c>
      <c r="D5" t="s">
        <v>23</v>
      </c>
      <c r="E5">
        <f>+C4/SQRT(3)</f>
        <v>0.11547005383792516</v>
      </c>
    </row>
    <row r="6" spans="1:13" x14ac:dyDescent="0.15">
      <c r="C6" t="s">
        <v>6</v>
      </c>
    </row>
    <row r="7" spans="1:13" x14ac:dyDescent="0.15">
      <c r="C7" t="s">
        <v>5</v>
      </c>
      <c r="D7" s="2">
        <v>0.05</v>
      </c>
      <c r="E7" s="2">
        <f>+D7+0.1</f>
        <v>0.15000000000000002</v>
      </c>
      <c r="F7" s="2">
        <f t="shared" ref="F7:M7" si="0">+E7+0.1</f>
        <v>0.25</v>
      </c>
      <c r="G7" s="2">
        <f t="shared" si="0"/>
        <v>0.35</v>
      </c>
      <c r="H7" s="2">
        <f t="shared" si="0"/>
        <v>0.44999999999999996</v>
      </c>
      <c r="I7" s="2">
        <f t="shared" si="0"/>
        <v>0.54999999999999993</v>
      </c>
      <c r="J7" s="2">
        <f t="shared" si="0"/>
        <v>0.64999999999999991</v>
      </c>
      <c r="K7" s="2">
        <f t="shared" si="0"/>
        <v>0.74999999999999989</v>
      </c>
      <c r="L7" s="2">
        <f t="shared" si="0"/>
        <v>0.84999999999999987</v>
      </c>
      <c r="M7" s="2">
        <f t="shared" si="0"/>
        <v>0.94999999999999984</v>
      </c>
    </row>
    <row r="8" spans="1:13" x14ac:dyDescent="0.15">
      <c r="C8" s="1">
        <v>70</v>
      </c>
      <c r="D8" s="2">
        <f>$C8*EXP(($E$4-$C$2)*D$7)*NORMSDIST(D31)-$C$5*EXP(-$C$2*D$7)*NORMSDIST(D54)</f>
        <v>9.8640295661382601E-45</v>
      </c>
      <c r="E8" s="2">
        <f t="shared" ref="E8:M8" si="1">$C8*EXP(($E$4-$C$2)*E$7)*NORMSDIST(E31)-$C$5*EXP(-$C$2*E$7)*NORMSDIST(E54)</f>
        <v>2.0626668911793508E-16</v>
      </c>
      <c r="F8" s="2">
        <f t="shared" si="1"/>
        <v>1.4224209075613585E-10</v>
      </c>
      <c r="G8" s="2">
        <f t="shared" si="1"/>
        <v>5.2695099027102141E-8</v>
      </c>
      <c r="H8" s="2">
        <f t="shared" si="1"/>
        <v>1.5254504480216526E-6</v>
      </c>
      <c r="I8" s="2">
        <f t="shared" si="1"/>
        <v>1.3624790142541515E-5</v>
      </c>
      <c r="J8" s="2">
        <f t="shared" si="1"/>
        <v>6.4027124031187151E-5</v>
      </c>
      <c r="K8" s="2">
        <f t="shared" si="1"/>
        <v>2.0359472565371385E-4</v>
      </c>
      <c r="L8" s="2">
        <f t="shared" si="1"/>
        <v>5.0113181632396517E-4</v>
      </c>
      <c r="M8" s="2">
        <f t="shared" si="1"/>
        <v>1.032911591314252E-3</v>
      </c>
    </row>
    <row r="9" spans="1:13" x14ac:dyDescent="0.15">
      <c r="C9" s="1">
        <f>+C8+3</f>
        <v>73</v>
      </c>
      <c r="D9" s="2">
        <f t="shared" ref="D9:M9" si="2">$C9*EXP(($E$4-$C$2)*D$7)*NORMSDIST(D32)-$C$5*EXP(-$C$2*D$7)*NORMSDIST(D55)</f>
        <v>2.0498086176996272E-35</v>
      </c>
      <c r="E9" s="2">
        <f t="shared" si="2"/>
        <v>3.2383585906915774E-13</v>
      </c>
      <c r="F9" s="2">
        <f t="shared" si="2"/>
        <v>1.3243658517599718E-8</v>
      </c>
      <c r="G9" s="2">
        <f t="shared" si="2"/>
        <v>1.4568292120642685E-6</v>
      </c>
      <c r="H9" s="2">
        <f t="shared" si="2"/>
        <v>2.1432054275160586E-5</v>
      </c>
      <c r="I9" s="2">
        <f t="shared" si="2"/>
        <v>1.2422532162836061E-4</v>
      </c>
      <c r="J9" s="2">
        <f t="shared" si="2"/>
        <v>4.3222546637323306E-4</v>
      </c>
      <c r="K9" s="2">
        <f t="shared" si="2"/>
        <v>1.1014916068400188E-3</v>
      </c>
      <c r="L9" s="2">
        <f t="shared" si="2"/>
        <v>2.2873492423167996E-3</v>
      </c>
      <c r="M9" s="2">
        <f t="shared" si="2"/>
        <v>4.1199644842283834E-3</v>
      </c>
    </row>
    <row r="10" spans="1:13" x14ac:dyDescent="0.15">
      <c r="C10" s="1">
        <f t="shared" ref="C10:C28" si="3">+C9+3</f>
        <v>76</v>
      </c>
      <c r="D10" s="2">
        <f t="shared" ref="D10:M10" si="4">$C10*EXP(($E$4-$C$2)*D$7)*NORMSDIST(D33)-$C$5*EXP(-$C$2*D$7)*NORMSDIST(D56)</f>
        <v>1.5450576365692705E-27</v>
      </c>
      <c r="E10" s="2">
        <f t="shared" si="4"/>
        <v>1.6986939090642857E-10</v>
      </c>
      <c r="F10" s="2">
        <f t="shared" si="4"/>
        <v>6.4121546349086975E-7</v>
      </c>
      <c r="G10" s="2">
        <f t="shared" si="4"/>
        <v>2.5294796218699621E-5</v>
      </c>
      <c r="H10" s="2">
        <f t="shared" si="4"/>
        <v>2.0991362843087065E-4</v>
      </c>
      <c r="I10" s="2">
        <f t="shared" si="4"/>
        <v>8.4355853325240177E-4</v>
      </c>
      <c r="J10" s="2">
        <f t="shared" si="4"/>
        <v>2.2744369760452077E-3</v>
      </c>
      <c r="K10" s="2">
        <f t="shared" si="4"/>
        <v>4.8025067599635207E-3</v>
      </c>
      <c r="L10" s="2">
        <f t="shared" si="4"/>
        <v>8.6297129071349343E-3</v>
      </c>
      <c r="M10" s="2">
        <f t="shared" si="4"/>
        <v>1.3856992793793987E-2</v>
      </c>
    </row>
    <row r="11" spans="1:13" x14ac:dyDescent="0.15">
      <c r="C11" s="1">
        <f t="shared" si="3"/>
        <v>79</v>
      </c>
      <c r="D11" s="2">
        <f t="shared" ref="D11:M11" si="5">$C11*EXP(($E$4-$C$2)*D$7)*NORMSDIST(D34)-$C$5*EXP(-$C$2*D$7)*NORMSDIST(D57)</f>
        <v>6.0459048386047582E-21</v>
      </c>
      <c r="E11" s="2">
        <f t="shared" si="5"/>
        <v>3.3633856202338359E-8</v>
      </c>
      <c r="F11" s="2">
        <f t="shared" si="5"/>
        <v>1.7384660374245367E-5</v>
      </c>
      <c r="G11" s="2">
        <f t="shared" si="5"/>
        <v>2.9090853067616565E-4</v>
      </c>
      <c r="H11" s="2">
        <f t="shared" si="5"/>
        <v>1.4941108469240655E-3</v>
      </c>
      <c r="I11" s="2">
        <f t="shared" si="5"/>
        <v>4.4142151917430927E-3</v>
      </c>
      <c r="J11" s="2">
        <f t="shared" si="5"/>
        <v>9.6029340909721816E-3</v>
      </c>
      <c r="K11" s="2">
        <f t="shared" si="5"/>
        <v>1.7302664637386056E-2</v>
      </c>
      <c r="L11" s="2">
        <f t="shared" si="5"/>
        <v>2.7514030992617844E-2</v>
      </c>
      <c r="M11" s="2">
        <f t="shared" si="5"/>
        <v>4.0085882125275862E-2</v>
      </c>
    </row>
    <row r="12" spans="1:13" x14ac:dyDescent="0.15">
      <c r="C12" s="1">
        <f t="shared" si="3"/>
        <v>82</v>
      </c>
      <c r="D12" s="2">
        <f t="shared" ref="D12:M12" si="6">$C12*EXP(($E$4-$C$2)*D$7)*NORMSDIST(D35)-$C$5*EXP(-$C$2*D$7)*NORMSDIST(D58)</f>
        <v>1.6818490459784365E-15</v>
      </c>
      <c r="E12" s="2">
        <f t="shared" si="6"/>
        <v>2.7996672852389983E-6</v>
      </c>
      <c r="F12" s="2">
        <f t="shared" si="6"/>
        <v>2.8180281375988353E-4</v>
      </c>
      <c r="G12" s="2">
        <f t="shared" si="6"/>
        <v>2.3229490922993951E-3</v>
      </c>
      <c r="H12" s="2">
        <f t="shared" si="6"/>
        <v>8.0177128430193867E-3</v>
      </c>
      <c r="I12" s="2">
        <f t="shared" si="6"/>
        <v>1.8344289187240181E-2</v>
      </c>
      <c r="J12" s="2">
        <f t="shared" si="6"/>
        <v>3.3370937139889811E-2</v>
      </c>
      <c r="K12" s="2">
        <f t="shared" si="6"/>
        <v>5.2663070667513523E-2</v>
      </c>
      <c r="L12" s="2">
        <f t="shared" si="6"/>
        <v>7.5589818143882326E-2</v>
      </c>
      <c r="M12" s="2">
        <f t="shared" si="6"/>
        <v>0.10148985706554647</v>
      </c>
    </row>
    <row r="13" spans="1:13" x14ac:dyDescent="0.15">
      <c r="C13" s="1">
        <f t="shared" si="3"/>
        <v>85</v>
      </c>
      <c r="D13" s="2">
        <f t="shared" ref="D13:M13" si="7">$C13*EXP(($E$4-$C$2)*D$7)*NORMSDIST(D36)-$C$5*EXP(-$C$2*D$7)*NORMSDIST(D59)</f>
        <v>4.3955904414510167E-11</v>
      </c>
      <c r="E13" s="2">
        <f t="shared" si="7"/>
        <v>1.0789613241066372E-4</v>
      </c>
      <c r="F13" s="2">
        <f t="shared" si="7"/>
        <v>2.8962349131473331E-3</v>
      </c>
      <c r="G13" s="2">
        <f t="shared" si="7"/>
        <v>1.3433264714482807E-2</v>
      </c>
      <c r="H13" s="2">
        <f t="shared" si="7"/>
        <v>3.3519178208886613E-2</v>
      </c>
      <c r="I13" s="2">
        <f t="shared" si="7"/>
        <v>6.2188144892574737E-2</v>
      </c>
      <c r="J13" s="2">
        <f t="shared" si="7"/>
        <v>9.7635834030299851E-2</v>
      </c>
      <c r="K13" s="2">
        <f t="shared" si="7"/>
        <v>0.13808937590614834</v>
      </c>
      <c r="L13" s="2">
        <f t="shared" si="7"/>
        <v>0.18206186710553762</v>
      </c>
      <c r="M13" s="2">
        <f t="shared" si="7"/>
        <v>0.22837843115297574</v>
      </c>
    </row>
    <row r="14" spans="1:13" x14ac:dyDescent="0.15">
      <c r="C14" s="1">
        <f t="shared" si="3"/>
        <v>88</v>
      </c>
      <c r="D14" s="2">
        <f t="shared" ref="D14:M14" si="8">$C14*EXP(($E$4-$C$2)*D$7)*NORMSDIST(D37)-$C$5*EXP(-$C$2*D$7)*NORMSDIST(D60)</f>
        <v>1.3880140356523139E-7</v>
      </c>
      <c r="E14" s="2">
        <f t="shared" si="8"/>
        <v>2.1020945822462223E-3</v>
      </c>
      <c r="F14" s="2">
        <f t="shared" si="8"/>
        <v>1.990706521227481E-2</v>
      </c>
      <c r="G14" s="2">
        <f t="shared" si="8"/>
        <v>5.8445900226919978E-2</v>
      </c>
      <c r="H14" s="2">
        <f t="shared" si="8"/>
        <v>0.11245151660405028</v>
      </c>
      <c r="I14" s="2">
        <f t="shared" si="8"/>
        <v>0.17617607055774975</v>
      </c>
      <c r="J14" s="2">
        <f t="shared" si="8"/>
        <v>0.24544165396288253</v>
      </c>
      <c r="K14" s="2">
        <f t="shared" si="8"/>
        <v>0.31745817345133265</v>
      </c>
      <c r="L14" s="2">
        <f t="shared" si="8"/>
        <v>0.39039894402551667</v>
      </c>
      <c r="M14" s="2">
        <f t="shared" si="8"/>
        <v>0.46307229221821089</v>
      </c>
    </row>
    <row r="15" spans="1:13" x14ac:dyDescent="0.15">
      <c r="C15" s="1">
        <f t="shared" si="3"/>
        <v>91</v>
      </c>
      <c r="D15" s="2">
        <f t="shared" ref="D15:M15" si="9">$C15*EXP(($E$4-$C$2)*D$7)*NORMSDIST(D38)-$C$5*EXP(-$C$2*D$7)*NORMSDIST(D61)</f>
        <v>6.6866405064648984E-5</v>
      </c>
      <c r="E15" s="2">
        <f t="shared" si="9"/>
        <v>2.2470932983378766E-2</v>
      </c>
      <c r="F15" s="2">
        <f t="shared" si="9"/>
        <v>9.6135933466198864E-2</v>
      </c>
      <c r="G15" s="2">
        <f t="shared" si="9"/>
        <v>0.19813211038559508</v>
      </c>
      <c r="H15" s="2">
        <f t="shared" si="9"/>
        <v>0.31101394381430403</v>
      </c>
      <c r="I15" s="2">
        <f t="shared" si="9"/>
        <v>0.42629931594136394</v>
      </c>
      <c r="J15" s="2">
        <f t="shared" si="9"/>
        <v>0.53994724534203797</v>
      </c>
      <c r="K15" s="2">
        <f t="shared" si="9"/>
        <v>0.65003210308920245</v>
      </c>
      <c r="L15" s="2">
        <f t="shared" si="9"/>
        <v>0.7556733173997614</v>
      </c>
      <c r="M15" s="2">
        <f t="shared" si="9"/>
        <v>0.85652609883969433</v>
      </c>
    </row>
    <row r="16" spans="1:13" x14ac:dyDescent="0.15">
      <c r="C16" s="1">
        <f t="shared" si="3"/>
        <v>94</v>
      </c>
      <c r="D16" s="2">
        <f t="shared" ref="D16:M16" si="10">$C16*EXP(($E$4-$C$2)*D$7)*NORMSDIST(D39)-$C$5*EXP(-$C$2*D$7)*NORMSDIST(D62)</f>
        <v>6.164169885598203E-3</v>
      </c>
      <c r="E16" s="2">
        <f t="shared" si="10"/>
        <v>0.14255763072166072</v>
      </c>
      <c r="F16" s="2">
        <f t="shared" si="10"/>
        <v>0.34167559036037609</v>
      </c>
      <c r="G16" s="2">
        <f t="shared" si="10"/>
        <v>0.54061997979300891</v>
      </c>
      <c r="H16" s="2">
        <f t="shared" si="10"/>
        <v>0.72695907821904271</v>
      </c>
      <c r="I16" s="2">
        <f t="shared" si="10"/>
        <v>0.89884359932480251</v>
      </c>
      <c r="J16" s="2">
        <f t="shared" si="10"/>
        <v>1.0569541547946493</v>
      </c>
      <c r="K16" s="2">
        <f t="shared" si="10"/>
        <v>1.2025503788873237</v>
      </c>
      <c r="L16" s="2">
        <f t="shared" si="10"/>
        <v>1.3369286326604062</v>
      </c>
      <c r="M16" s="2">
        <f t="shared" si="10"/>
        <v>1.4612706373566304</v>
      </c>
    </row>
    <row r="17" spans="1:22" x14ac:dyDescent="0.15">
      <c r="C17" s="1">
        <f t="shared" si="3"/>
        <v>97</v>
      </c>
      <c r="D17" s="2">
        <f t="shared" ref="D17:M17" si="11">$C17*EXP(($E$4-$C$2)*D$7)*NORMSDIST(D40)-$C$5*EXP(-$C$2*D$7)*NORMSDIST(D63)</f>
        <v>0.1378642022151535</v>
      </c>
      <c r="E17" s="2">
        <f t="shared" si="11"/>
        <v>0.57991909990983004</v>
      </c>
      <c r="F17" s="2">
        <f t="shared" si="11"/>
        <v>0.93417972176228403</v>
      </c>
      <c r="G17" s="2">
        <f t="shared" si="11"/>
        <v>1.2240227250628273</v>
      </c>
      <c r="H17" s="2">
        <f t="shared" si="11"/>
        <v>1.46937089686649</v>
      </c>
      <c r="I17" s="2">
        <f t="shared" si="11"/>
        <v>1.6819739831250473</v>
      </c>
      <c r="J17" s="2">
        <f t="shared" si="11"/>
        <v>1.8692496367590294</v>
      </c>
      <c r="K17" s="2">
        <f t="shared" si="11"/>
        <v>2.0362039645055425</v>
      </c>
      <c r="L17" s="2">
        <f t="shared" si="11"/>
        <v>2.1863975664789912</v>
      </c>
      <c r="M17" s="2">
        <f t="shared" si="11"/>
        <v>2.3224687592733098</v>
      </c>
    </row>
    <row r="18" spans="1:22" x14ac:dyDescent="0.15">
      <c r="C18" s="1">
        <f t="shared" si="3"/>
        <v>100</v>
      </c>
      <c r="D18" s="2">
        <f t="shared" ref="D18:M18" si="12">$C18*EXP(($E$4-$C$2)*D$7)*NORMSDIST(D41)-$C$5*EXP(-$C$2*D$7)*NORMSDIST(D64)</f>
        <v>0.98194251842055991</v>
      </c>
      <c r="E18" s="2">
        <f t="shared" si="12"/>
        <v>1.6352706784095687</v>
      </c>
      <c r="F18" s="2">
        <f t="shared" si="12"/>
        <v>2.0505087258089674</v>
      </c>
      <c r="G18" s="2">
        <f t="shared" si="12"/>
        <v>2.3664357479214289</v>
      </c>
      <c r="H18" s="2">
        <f t="shared" si="12"/>
        <v>2.6236509392992673</v>
      </c>
      <c r="I18" s="2">
        <f t="shared" si="12"/>
        <v>2.8408365222187228</v>
      </c>
      <c r="J18" s="2">
        <f t="shared" si="12"/>
        <v>3.0284539770715568</v>
      </c>
      <c r="K18" s="2">
        <f t="shared" si="12"/>
        <v>3.1930728768146039</v>
      </c>
      <c r="L18" s="2">
        <f t="shared" si="12"/>
        <v>3.3391448439275351</v>
      </c>
      <c r="M18" s="2">
        <f t="shared" si="12"/>
        <v>3.4698551167900646</v>
      </c>
    </row>
    <row r="19" spans="1:22" x14ac:dyDescent="0.15">
      <c r="C19" s="1">
        <f t="shared" si="3"/>
        <v>103</v>
      </c>
      <c r="D19" s="2">
        <f t="shared" ref="D19:M19" si="13">$C19*EXP(($E$4-$C$2)*D$7)*NORMSDIST(D42)-$C$5*EXP(-$C$2*D$7)*NORMSDIST(D65)</f>
        <v>3.0743699211269586</v>
      </c>
      <c r="E19" s="2">
        <f t="shared" si="13"/>
        <v>3.4561916978719154</v>
      </c>
      <c r="F19" s="2">
        <f t="shared" si="13"/>
        <v>3.7640395455023423</v>
      </c>
      <c r="G19" s="2">
        <f t="shared" si="13"/>
        <v>4.0130298136459714</v>
      </c>
      <c r="H19" s="2">
        <f t="shared" si="13"/>
        <v>4.2208719998716475</v>
      </c>
      <c r="I19" s="2">
        <f t="shared" si="13"/>
        <v>4.3983137568365578</v>
      </c>
      <c r="J19" s="2">
        <f t="shared" si="13"/>
        <v>4.552213474176142</v>
      </c>
      <c r="K19" s="2">
        <f t="shared" si="13"/>
        <v>4.6872256885334593</v>
      </c>
      <c r="L19" s="2">
        <f t="shared" si="13"/>
        <v>4.8066720328074126</v>
      </c>
      <c r="M19" s="2">
        <f t="shared" si="13"/>
        <v>4.9130190999651617</v>
      </c>
    </row>
    <row r="20" spans="1:22" x14ac:dyDescent="0.15">
      <c r="C20" s="1">
        <f t="shared" si="3"/>
        <v>106</v>
      </c>
      <c r="D20" s="2">
        <f t="shared" ref="D20:M20" si="14">$C20*EXP(($E$4-$C$2)*D$7)*NORMSDIST(D43)-$C$5*EXP(-$C$2*D$7)*NORMSDIST(D66)</f>
        <v>5.9003292052219791</v>
      </c>
      <c r="E20" s="2">
        <f t="shared" si="14"/>
        <v>5.9012228477669169</v>
      </c>
      <c r="F20" s="2">
        <f t="shared" si="14"/>
        <v>6.0033358746678971</v>
      </c>
      <c r="G20" s="2">
        <f t="shared" si="14"/>
        <v>6.1189798233465922</v>
      </c>
      <c r="H20" s="2">
        <f t="shared" si="14"/>
        <v>6.2295625241069956</v>
      </c>
      <c r="I20" s="2">
        <f t="shared" si="14"/>
        <v>6.3307361042588468</v>
      </c>
      <c r="J20" s="2">
        <f t="shared" si="14"/>
        <v>6.4218795961068906</v>
      </c>
      <c r="K20" s="2">
        <f t="shared" si="14"/>
        <v>6.5034693072988574</v>
      </c>
      <c r="L20" s="2">
        <f t="shared" si="14"/>
        <v>6.5762842212727861</v>
      </c>
      <c r="M20" s="2">
        <f t="shared" si="14"/>
        <v>6.641141501170658</v>
      </c>
    </row>
    <row r="21" spans="1:22" x14ac:dyDescent="0.15">
      <c r="C21" s="1">
        <f t="shared" si="3"/>
        <v>109</v>
      </c>
      <c r="D21" s="2">
        <f t="shared" ref="D21:M21" si="15">$C21*EXP(($E$4-$C$2)*D$7)*NORMSDIST(D44)-$C$5*EXP(-$C$2*D$7)*NORMSDIST(D67)</f>
        <v>8.8782458427320847</v>
      </c>
      <c r="E21" s="2">
        <f t="shared" si="15"/>
        <v>8.6915669338067261</v>
      </c>
      <c r="F21" s="2">
        <f t="shared" si="15"/>
        <v>8.6073887267804849</v>
      </c>
      <c r="G21" s="2">
        <f t="shared" si="15"/>
        <v>8.5773327327467968</v>
      </c>
      <c r="H21" s="2">
        <f t="shared" si="15"/>
        <v>8.5723837845835504</v>
      </c>
      <c r="I21" s="2">
        <f t="shared" si="15"/>
        <v>8.5789622900176283</v>
      </c>
      <c r="J21" s="2">
        <f t="shared" si="15"/>
        <v>8.5904070506498158</v>
      </c>
      <c r="K21" s="2">
        <f t="shared" si="15"/>
        <v>8.6032691678496462</v>
      </c>
      <c r="L21" s="2">
        <f t="shared" si="15"/>
        <v>8.6156980105081544</v>
      </c>
      <c r="M21" s="2">
        <f t="shared" si="15"/>
        <v>8.6266873945588998</v>
      </c>
    </row>
    <row r="22" spans="1:22" x14ac:dyDescent="0.15">
      <c r="C22" s="1">
        <f t="shared" si="3"/>
        <v>112</v>
      </c>
      <c r="D22" s="2">
        <f t="shared" ref="D22:M22" si="16">$C22*EXP(($E$4-$C$2)*D$7)*NORMSDIST(D45)-$C$5*EXP(-$C$2*D$7)*NORMSDIST(D68)</f>
        <v>11.867677903647163</v>
      </c>
      <c r="E22" s="2">
        <f t="shared" si="16"/>
        <v>11.615286623620122</v>
      </c>
      <c r="F22" s="2">
        <f t="shared" si="16"/>
        <v>11.414568601207677</v>
      </c>
      <c r="G22" s="2">
        <f t="shared" si="16"/>
        <v>11.266456468297505</v>
      </c>
      <c r="H22" s="2">
        <f t="shared" si="16"/>
        <v>11.154964522692225</v>
      </c>
      <c r="I22" s="2">
        <f t="shared" si="16"/>
        <v>11.067506924746439</v>
      </c>
      <c r="J22" s="2">
        <f t="shared" si="16"/>
        <v>10.995858419802374</v>
      </c>
      <c r="K22" s="2">
        <f t="shared" si="16"/>
        <v>10.934737070085205</v>
      </c>
      <c r="L22" s="2">
        <f t="shared" si="16"/>
        <v>10.880697885318369</v>
      </c>
      <c r="M22" s="2">
        <f t="shared" si="16"/>
        <v>10.831444616455244</v>
      </c>
    </row>
    <row r="23" spans="1:22" x14ac:dyDescent="0.15">
      <c r="C23" s="1">
        <f t="shared" si="3"/>
        <v>115</v>
      </c>
      <c r="D23" s="2">
        <f t="shared" ref="D23:M23" si="17">$C23*EXP(($E$4-$C$2)*D$7)*NORMSDIST(D46)-$C$5*EXP(-$C$2*D$7)*NORMSDIST(D69)</f>
        <v>14.857441580655532</v>
      </c>
      <c r="E23" s="2">
        <f t="shared" si="17"/>
        <v>14.575912754645614</v>
      </c>
      <c r="F23" s="2">
        <f t="shared" si="17"/>
        <v>14.314090194053207</v>
      </c>
      <c r="G23" s="2">
        <f t="shared" si="17"/>
        <v>14.086185181751802</v>
      </c>
      <c r="H23" s="2">
        <f t="shared" si="17"/>
        <v>13.891068526792964</v>
      </c>
      <c r="I23" s="2">
        <f t="shared" si="17"/>
        <v>13.722621584479015</v>
      </c>
      <c r="J23" s="2">
        <f t="shared" si="17"/>
        <v>13.574840242903463</v>
      </c>
      <c r="K23" s="2">
        <f t="shared" si="17"/>
        <v>13.442919245577897</v>
      </c>
      <c r="L23" s="2">
        <f t="shared" si="17"/>
        <v>13.323217446935701</v>
      </c>
      <c r="M23" s="2">
        <f t="shared" si="17"/>
        <v>13.213010094432278</v>
      </c>
    </row>
    <row r="24" spans="1:22" x14ac:dyDescent="0.15">
      <c r="C24" s="1">
        <f t="shared" si="3"/>
        <v>118</v>
      </c>
      <c r="D24" s="2">
        <f t="shared" ref="D24:M24" si="18">$C24*EXP(($E$4-$C$2)*D$7)*NORMSDIST(D47)-$C$5*EXP(-$C$2*D$7)*NORMSDIST(D70)</f>
        <v>17.847209052949012</v>
      </c>
      <c r="E24" s="2">
        <f t="shared" si="18"/>
        <v>17.544032282768498</v>
      </c>
      <c r="F24" s="2">
        <f t="shared" si="18"/>
        <v>17.248411724253515</v>
      </c>
      <c r="G24" s="2">
        <f t="shared" si="18"/>
        <v>16.970521220240158</v>
      </c>
      <c r="H24" s="2">
        <f t="shared" si="18"/>
        <v>16.715680577187527</v>
      </c>
      <c r="I24" s="2">
        <f t="shared" si="18"/>
        <v>16.483671956332785</v>
      </c>
      <c r="J24" s="2">
        <f t="shared" si="18"/>
        <v>16.271987597048394</v>
      </c>
      <c r="K24" s="2">
        <f t="shared" si="18"/>
        <v>16.077640324559127</v>
      </c>
      <c r="L24" s="2">
        <f t="shared" si="18"/>
        <v>15.897849494442383</v>
      </c>
      <c r="M24" s="2">
        <f t="shared" si="18"/>
        <v>15.730234284733797</v>
      </c>
    </row>
    <row r="25" spans="1:22" x14ac:dyDescent="0.15">
      <c r="C25" s="1">
        <f t="shared" si="3"/>
        <v>121</v>
      </c>
      <c r="D25" s="2">
        <f t="shared" ref="D25:M25" si="19">$C25*EXP(($E$4-$C$2)*D$7)*NORMSDIST(D48)-$C$5*EXP(-$C$2*D$7)*NORMSDIST(D71)</f>
        <v>20.836976543401917</v>
      </c>
      <c r="E25" s="2">
        <f t="shared" si="19"/>
        <v>20.513293171132602</v>
      </c>
      <c r="F25" s="2">
        <f t="shared" si="19"/>
        <v>20.193759562087365</v>
      </c>
      <c r="G25" s="2">
        <f t="shared" si="19"/>
        <v>19.88308152697951</v>
      </c>
      <c r="H25" s="2">
        <f t="shared" si="19"/>
        <v>19.586608141020051</v>
      </c>
      <c r="I25" s="2">
        <f t="shared" si="19"/>
        <v>19.306956720585006</v>
      </c>
      <c r="J25" s="2">
        <f t="shared" si="19"/>
        <v>19.044371153260172</v>
      </c>
      <c r="K25" s="2">
        <f t="shared" si="19"/>
        <v>18.797843396910608</v>
      </c>
      <c r="L25" s="2">
        <f t="shared" si="19"/>
        <v>18.565873171802281</v>
      </c>
      <c r="M25" s="2">
        <f t="shared" si="19"/>
        <v>18.346862856322986</v>
      </c>
      <c r="V25">
        <f>+C9/C5</f>
        <v>0.73</v>
      </c>
    </row>
    <row r="26" spans="1:22" x14ac:dyDescent="0.15">
      <c r="C26" s="1">
        <f t="shared" si="3"/>
        <v>124</v>
      </c>
      <c r="D26" s="2">
        <f t="shared" ref="D26:M26" si="20">$C26*EXP(($E$4-$C$2)*D$7)*NORMSDIST(D49)-$C$5*EXP(-$C$2*D$7)*NORMSDIST(D72)</f>
        <v>23.826744033893164</v>
      </c>
      <c r="E26" s="2">
        <f t="shared" si="20"/>
        <v>23.482687180468503</v>
      </c>
      <c r="F26" s="2">
        <f t="shared" si="20"/>
        <v>23.142082935082996</v>
      </c>
      <c r="G26" s="2">
        <f t="shared" si="20"/>
        <v>22.806633715922942</v>
      </c>
      <c r="H26" s="2">
        <f t="shared" si="20"/>
        <v>22.479698302508709</v>
      </c>
      <c r="I26" s="2">
        <f t="shared" si="20"/>
        <v>22.164220400135676</v>
      </c>
      <c r="J26" s="2">
        <f t="shared" si="20"/>
        <v>21.86177778828025</v>
      </c>
      <c r="K26" s="2">
        <f t="shared" si="20"/>
        <v>21.572770866474315</v>
      </c>
      <c r="L26" s="2">
        <f t="shared" si="20"/>
        <v>21.296857678566013</v>
      </c>
      <c r="M26" s="2">
        <f t="shared" si="20"/>
        <v>21.033303162450025</v>
      </c>
      <c r="V26">
        <f>-(V25^20)</f>
        <v>-1.8469587772135163E-3</v>
      </c>
    </row>
    <row r="27" spans="1:22" x14ac:dyDescent="0.15">
      <c r="C27" s="1">
        <f t="shared" si="3"/>
        <v>127</v>
      </c>
      <c r="D27" s="2">
        <f t="shared" ref="D27:M27" si="21">$C27*EXP(($E$4-$C$2)*D$7)*NORMSDIST(D50)-$C$5*EXP(-$C$2*D$7)*NORMSDIST(D73)</f>
        <v>26.816511524384424</v>
      </c>
      <c r="E27" s="2">
        <f t="shared" si="21"/>
        <v>26.452093307294405</v>
      </c>
      <c r="F27" s="2">
        <f t="shared" si="21"/>
        <v>26.091098354658897</v>
      </c>
      <c r="G27" s="2">
        <f t="shared" si="21"/>
        <v>25.734035118276495</v>
      </c>
      <c r="H27" s="2">
        <f t="shared" si="21"/>
        <v>25.382551900145913</v>
      </c>
      <c r="I27" s="2">
        <f t="shared" si="21"/>
        <v>25.038821991421003</v>
      </c>
      <c r="J27" s="2">
        <f t="shared" si="21"/>
        <v>24.704627475068747</v>
      </c>
      <c r="K27" s="2">
        <f t="shared" si="21"/>
        <v>24.381035434442069</v>
      </c>
      <c r="L27" s="2">
        <f t="shared" si="21"/>
        <v>24.068468686856775</v>
      </c>
      <c r="M27" s="2">
        <f t="shared" si="21"/>
        <v>23.766887935557804</v>
      </c>
    </row>
    <row r="28" spans="1:22" x14ac:dyDescent="0.15">
      <c r="C28" s="1">
        <f t="shared" si="3"/>
        <v>130</v>
      </c>
      <c r="D28" s="2">
        <f t="shared" ref="D28:M28" si="22">$C28*EXP(($E$4-$C$2)*D$7)*NORMSDIST(D51)-$C$5*EXP(-$C$2*D$7)*NORMSDIST(D74)</f>
        <v>29.806279014875699</v>
      </c>
      <c r="E28" s="2">
        <f t="shared" si="22"/>
        <v>29.4215003102764</v>
      </c>
      <c r="F28" s="2">
        <f t="shared" si="22"/>
        <v>29.04025401534453</v>
      </c>
      <c r="G28" s="2">
        <f t="shared" si="22"/>
        <v>28.66265818349568</v>
      </c>
      <c r="H28" s="2">
        <f t="shared" si="22"/>
        <v>28.289389872694642</v>
      </c>
      <c r="I28" s="2">
        <f t="shared" si="22"/>
        <v>27.921733601848004</v>
      </c>
      <c r="J28" s="2">
        <f t="shared" si="22"/>
        <v>27.561113725394634</v>
      </c>
      <c r="K28" s="2">
        <f t="shared" si="22"/>
        <v>27.208697464325155</v>
      </c>
      <c r="L28" s="2">
        <f t="shared" si="22"/>
        <v>26.865254471071012</v>
      </c>
      <c r="M28" s="2">
        <f t="shared" si="22"/>
        <v>26.531177298091464</v>
      </c>
    </row>
    <row r="29" spans="1:22" x14ac:dyDescent="0.15">
      <c r="A29" s="3"/>
      <c r="C29" s="3"/>
    </row>
    <row r="30" spans="1:22" x14ac:dyDescent="0.15">
      <c r="A30" s="1"/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</row>
    <row r="31" spans="1:22" x14ac:dyDescent="0.15">
      <c r="A31" s="1"/>
      <c r="D31">
        <f>+(LN($C8/$C$5)+($E$4+0.5*$E$5^2)*D$7)/$E$5/SQRT(D$7)</f>
        <v>-13.836553581694623</v>
      </c>
      <c r="E31">
        <f t="shared" ref="E31:M31" si="23">+(LN($C8/$C$5)+($E$4+0.5*$E$5^2)*E$7)/$E$5/SQRT(E$7)</f>
        <v>-8.0146253947855683</v>
      </c>
      <c r="F31">
        <f t="shared" si="23"/>
        <v>-6.228309395440748</v>
      </c>
      <c r="G31">
        <f t="shared" si="23"/>
        <v>-5.2809604365989422</v>
      </c>
      <c r="H31">
        <f t="shared" si="23"/>
        <v>-4.6724309348392117</v>
      </c>
      <c r="I31">
        <f t="shared" si="23"/>
        <v>-4.2399965323531514</v>
      </c>
      <c r="J31">
        <f t="shared" si="23"/>
        <v>-3.9127615551975929</v>
      </c>
      <c r="K31">
        <f t="shared" si="23"/>
        <v>-3.6542494393873244</v>
      </c>
      <c r="L31">
        <f t="shared" si="23"/>
        <v>-3.4435285720369389</v>
      </c>
      <c r="M31">
        <f t="shared" si="23"/>
        <v>-3.2676180424308789</v>
      </c>
    </row>
    <row r="32" spans="1:22" x14ac:dyDescent="0.15">
      <c r="A32" s="1"/>
      <c r="D32">
        <f t="shared" ref="D32:M32" si="24">+(LN($C9/$C$5)+($E$4+0.5*$E$5^2)*D$7)/$E$5/SQRT(D$7)</f>
        <v>-12.211287139219783</v>
      </c>
      <c r="E32">
        <f t="shared" si="24"/>
        <v>-7.0762773767178544</v>
      </c>
      <c r="F32">
        <f t="shared" si="24"/>
        <v>-5.5014681460561485</v>
      </c>
      <c r="G32">
        <f t="shared" si="24"/>
        <v>-4.6666674621693573</v>
      </c>
      <c r="H32">
        <f t="shared" si="24"/>
        <v>-4.1306754540142654</v>
      </c>
      <c r="I32">
        <f t="shared" si="24"/>
        <v>-3.7499602619854437</v>
      </c>
      <c r="J32">
        <f t="shared" si="24"/>
        <v>-3.461993747918056</v>
      </c>
      <c r="K32">
        <f t="shared" si="24"/>
        <v>-3.2346074483970018</v>
      </c>
      <c r="L32">
        <f t="shared" si="24"/>
        <v>-3.0493435595607261</v>
      </c>
      <c r="M32">
        <f t="shared" si="24"/>
        <v>-2.8947563487953163</v>
      </c>
    </row>
    <row r="33" spans="1:13" x14ac:dyDescent="0.15">
      <c r="A33" s="1"/>
      <c r="D33">
        <f t="shared" ref="D33:M33" si="25">+(LN($C10/$C$5)+($E$4+0.5*$E$5^2)*D$7)/$E$5/SQRT(D$7)</f>
        <v>-10.651485732738998</v>
      </c>
      <c r="E33">
        <f t="shared" si="25"/>
        <v>-6.1757256148038149</v>
      </c>
      <c r="F33">
        <f t="shared" si="25"/>
        <v>-4.8039037507979847</v>
      </c>
      <c r="G33">
        <f t="shared" si="25"/>
        <v>-4.0771179455697961</v>
      </c>
      <c r="H33">
        <f t="shared" si="25"/>
        <v>-3.6107416518540028</v>
      </c>
      <c r="I33">
        <f t="shared" si="25"/>
        <v>-3.2796624426431351</v>
      </c>
      <c r="J33">
        <f t="shared" si="25"/>
        <v>-3.0293826747944159</v>
      </c>
      <c r="K33">
        <f t="shared" si="25"/>
        <v>-2.8318684570176025</v>
      </c>
      <c r="L33">
        <f t="shared" si="25"/>
        <v>-2.6710361505073572</v>
      </c>
      <c r="M33">
        <f t="shared" si="25"/>
        <v>-2.5369133644351924</v>
      </c>
    </row>
    <row r="34" spans="1:13" x14ac:dyDescent="0.15">
      <c r="A34" s="1"/>
      <c r="D34">
        <f t="shared" ref="D34:M34" si="26">+(LN($C11/$C$5)+($E$4+0.5*$E$5^2)*D$7)/$E$5/SQRT(D$7)</f>
        <v>-9.1520791234154135</v>
      </c>
      <c r="E34">
        <f t="shared" si="26"/>
        <v>-5.3100428052861401</v>
      </c>
      <c r="F34">
        <f t="shared" si="26"/>
        <v>-4.1333487299259843</v>
      </c>
      <c r="G34">
        <f t="shared" si="26"/>
        <v>-3.5103955166502554</v>
      </c>
      <c r="H34">
        <f t="shared" si="26"/>
        <v>-3.1109394487461417</v>
      </c>
      <c r="I34">
        <f t="shared" si="26"/>
        <v>-2.8275743397971951</v>
      </c>
      <c r="J34">
        <f t="shared" si="26"/>
        <v>-2.6135221045878172</v>
      </c>
      <c r="K34">
        <f t="shared" si="26"/>
        <v>-2.4447233352106985</v>
      </c>
      <c r="L34">
        <f t="shared" si="26"/>
        <v>-2.307376631331453</v>
      </c>
      <c r="M34">
        <f t="shared" si="26"/>
        <v>-2.1929258967868521</v>
      </c>
    </row>
    <row r="35" spans="1:13" x14ac:dyDescent="0.15">
      <c r="A35" s="1"/>
      <c r="D35">
        <f t="shared" ref="D35:M35" si="27">+(LN($C12/$C$5)+($E$4+0.5*$E$5^2)*D$7)/$E$5/SQRT(D$7)</f>
        <v>-7.7085642100194196</v>
      </c>
      <c r="E35">
        <f t="shared" si="27"/>
        <v>-4.4766290814577241</v>
      </c>
      <c r="F35">
        <f t="shared" si="27"/>
        <v>-3.4877892353483517</v>
      </c>
      <c r="G35">
        <f t="shared" si="27"/>
        <v>-2.9647981631275777</v>
      </c>
      <c r="H35">
        <f t="shared" si="27"/>
        <v>-2.6297678109474774</v>
      </c>
      <c r="I35">
        <f t="shared" si="27"/>
        <v>-2.392338217341115</v>
      </c>
      <c r="J35">
        <f t="shared" si="27"/>
        <v>-2.2131631017304159</v>
      </c>
      <c r="K35">
        <f t="shared" si="27"/>
        <v>-2.0720093872383831</v>
      </c>
      <c r="L35">
        <f t="shared" si="27"/>
        <v>-1.9572728395616872</v>
      </c>
      <c r="M35">
        <f t="shared" si="27"/>
        <v>-1.8617608635770095</v>
      </c>
    </row>
    <row r="36" spans="1:13" x14ac:dyDescent="0.15">
      <c r="A36" s="1"/>
      <c r="D36">
        <f t="shared" ref="D36:M36" si="28">+(LN($C13/$C$5)+($E$4+0.5*$E$5^2)*D$7)/$E$5/SQRT(D$7)</f>
        <v>-6.3169234767362727</v>
      </c>
      <c r="E36">
        <f t="shared" si="28"/>
        <v>-3.6731649294814512</v>
      </c>
      <c r="F36">
        <f t="shared" si="28"/>
        <v>-2.8654285793725975</v>
      </c>
      <c r="G36">
        <f t="shared" si="28"/>
        <v>-2.4388074067540386</v>
      </c>
      <c r="H36">
        <f t="shared" si="28"/>
        <v>-2.1658875665197619</v>
      </c>
      <c r="I36">
        <f t="shared" si="28"/>
        <v>-1.9727427486797282</v>
      </c>
      <c r="J36">
        <f t="shared" si="28"/>
        <v>-1.8271914078168241</v>
      </c>
      <c r="K36">
        <f t="shared" si="28"/>
        <v>-1.7126892949777495</v>
      </c>
      <c r="L36">
        <f t="shared" si="28"/>
        <v>-1.6197503844888383</v>
      </c>
      <c r="M36">
        <f t="shared" si="28"/>
        <v>-1.5424965834666895</v>
      </c>
    </row>
    <row r="37" spans="1:13" x14ac:dyDescent="0.15">
      <c r="A37" s="1"/>
      <c r="D37">
        <f t="shared" ref="D37:M37" si="29">+(LN($C14/$C$5)+($E$4+0.5*$E$5^2)*D$7)/$E$5/SQRT(D$7)</f>
        <v>-4.9735575923261734</v>
      </c>
      <c r="E37">
        <f t="shared" si="29"/>
        <v>-2.8975722744971213</v>
      </c>
      <c r="F37">
        <f t="shared" si="29"/>
        <v>-2.2646570921335765</v>
      </c>
      <c r="G37">
        <f t="shared" si="29"/>
        <v>-1.9310628281944016</v>
      </c>
      <c r="H37">
        <f t="shared" si="29"/>
        <v>-1.7180989383830625</v>
      </c>
      <c r="I37">
        <f t="shared" si="29"/>
        <v>-1.567702694611343</v>
      </c>
      <c r="J37">
        <f t="shared" si="29"/>
        <v>-1.454608747974544</v>
      </c>
      <c r="K37">
        <f t="shared" si="29"/>
        <v>-1.3658337150988489</v>
      </c>
      <c r="L37">
        <f t="shared" si="29"/>
        <v>-1.293936300060949</v>
      </c>
      <c r="M37">
        <f t="shared" si="29"/>
        <v>-1.2343073132380706</v>
      </c>
    </row>
    <row r="38" spans="1:13" x14ac:dyDescent="0.15">
      <c r="A38" s="1"/>
      <c r="D38">
        <f t="shared" ref="D38:M38" si="30">+(LN($C15/$C$5)+($E$4+0.5*$E$5^2)*D$7)/$E$5/SQRT(D$7)</f>
        <v>-3.6752293124691087</v>
      </c>
      <c r="E38">
        <f t="shared" si="30"/>
        <v>-2.1479820926251407</v>
      </c>
      <c r="F38">
        <f t="shared" si="30"/>
        <v>-1.6840270339594223</v>
      </c>
      <c r="G38">
        <f t="shared" si="30"/>
        <v>-1.4403408641052491</v>
      </c>
      <c r="H38">
        <f t="shared" si="30"/>
        <v>-1.2853228450973739</v>
      </c>
      <c r="I38">
        <f t="shared" si="30"/>
        <v>-1.176241989248304</v>
      </c>
      <c r="J38">
        <f t="shared" si="30"/>
        <v>-1.0945172721738048</v>
      </c>
      <c r="K38">
        <f t="shared" si="30"/>
        <v>-1.0306067947124129</v>
      </c>
      <c r="L38">
        <f t="shared" si="30"/>
        <v>-0.97904543920346854</v>
      </c>
      <c r="M38">
        <f t="shared" si="30"/>
        <v>-0.93645037810975784</v>
      </c>
    </row>
    <row r="39" spans="1:13" x14ac:dyDescent="0.15">
      <c r="A39" s="1"/>
      <c r="D39">
        <f t="shared" ref="D39:M39" si="31">+(LN($C16/$C$5)+($E$4+0.5*$E$5^2)*D$7)/$E$5/SQRT(D$7)</f>
        <v>-2.4190164842530111</v>
      </c>
      <c r="E39">
        <f t="shared" si="31"/>
        <v>-1.4227072780951155</v>
      </c>
      <c r="F39">
        <f t="shared" si="31"/>
        <v>-1.1222315783397303</v>
      </c>
      <c r="G39">
        <f t="shared" si="31"/>
        <v>-0.96553704450112099</v>
      </c>
      <c r="H39">
        <f t="shared" si="31"/>
        <v>-0.86658523569200796</v>
      </c>
      <c r="I39">
        <f t="shared" si="31"/>
        <v>-0.79747957033703332</v>
      </c>
      <c r="J39">
        <f t="shared" si="31"/>
        <v>-0.74610652101774499</v>
      </c>
      <c r="K39">
        <f t="shared" si="31"/>
        <v>-0.7062540371808752</v>
      </c>
      <c r="L39">
        <f t="shared" si="31"/>
        <v>-0.67436907573341776</v>
      </c>
      <c r="M39">
        <f t="shared" si="31"/>
        <v>-0.64825539022694778</v>
      </c>
    </row>
    <row r="40" spans="1:13" x14ac:dyDescent="0.15">
      <c r="A40" s="1"/>
      <c r="D40">
        <f t="shared" ref="D40:M40" si="32">+(LN($C17/$C$5)+($E$4+0.5*$E$5^2)*D$7)/$E$5/SQRT(D$7)</f>
        <v>-1.2022724361224026</v>
      </c>
      <c r="E40">
        <f t="shared" si="32"/>
        <v>-0.72021977437203377</v>
      </c>
      <c r="F40">
        <f t="shared" si="32"/>
        <v>-0.5780870977720669</v>
      </c>
      <c r="G40">
        <f t="shared" si="32"/>
        <v>-0.50565102156232178</v>
      </c>
      <c r="H40">
        <f t="shared" si="32"/>
        <v>-0.46100388631513844</v>
      </c>
      <c r="I40">
        <f t="shared" si="32"/>
        <v>-0.43061743637818234</v>
      </c>
      <c r="J40">
        <f t="shared" si="32"/>
        <v>-0.40864243989078092</v>
      </c>
      <c r="K40">
        <f t="shared" si="32"/>
        <v>-0.39209207484708575</v>
      </c>
      <c r="L40">
        <f t="shared" si="32"/>
        <v>-0.37926529751082255</v>
      </c>
      <c r="M40">
        <f t="shared" si="32"/>
        <v>-0.36911516149242607</v>
      </c>
    </row>
    <row r="41" spans="1:13" x14ac:dyDescent="0.15">
      <c r="A41" s="1"/>
      <c r="D41">
        <f t="shared" ref="D41:M41" si="33">+(LN($C18/$C$5)+($E$4+0.5*$E$5^2)*D$7)/$E$5/SQRT(D$7)</f>
        <v>-2.2592402852876593E-2</v>
      </c>
      <c r="E41">
        <f t="shared" si="33"/>
        <v>-3.9131189606246314E-2</v>
      </c>
      <c r="F41">
        <f t="shared" si="33"/>
        <v>-5.0518148554092243E-2</v>
      </c>
      <c r="G41">
        <f t="shared" si="33"/>
        <v>-5.9773879468097646E-2</v>
      </c>
      <c r="H41">
        <f t="shared" si="33"/>
        <v>-6.7777208558629773E-2</v>
      </c>
      <c r="I41">
        <f t="shared" si="33"/>
        <v>-7.4930523375546565E-2</v>
      </c>
      <c r="J41">
        <f t="shared" si="33"/>
        <v>-8.145806692198547E-2</v>
      </c>
      <c r="K41">
        <f t="shared" si="33"/>
        <v>-8.7499999999999981E-2</v>
      </c>
      <c r="L41">
        <f t="shared" si="33"/>
        <v>-9.3150863298915962E-2</v>
      </c>
      <c r="M41">
        <f t="shared" si="33"/>
        <v>-9.8478000927449086E-2</v>
      </c>
    </row>
    <row r="42" spans="1:13" x14ac:dyDescent="0.15">
      <c r="A42" s="1"/>
      <c r="D42">
        <f t="shared" ref="D42:M42" si="34">+(LN($C19/$C$5)+($E$4+0.5*$E$5^2)*D$7)/$E$5/SQRT(D$7)</f>
        <v>1.1222150853005237</v>
      </c>
      <c r="E42">
        <f t="shared" si="34"/>
        <v>0.62182372184941859</v>
      </c>
      <c r="F42">
        <f t="shared" si="34"/>
        <v>0.46145532437826536</v>
      </c>
      <c r="G42">
        <f t="shared" si="34"/>
        <v>0.37292267948881946</v>
      </c>
      <c r="H42">
        <f t="shared" si="34"/>
        <v>0.31382528749250366</v>
      </c>
      <c r="I42">
        <f t="shared" si="34"/>
        <v>0.27024192166027738</v>
      </c>
      <c r="J42">
        <f t="shared" si="34"/>
        <v>0.23605440223741594</v>
      </c>
      <c r="K42">
        <f t="shared" si="34"/>
        <v>0.20808802241544433</v>
      </c>
      <c r="L42">
        <f t="shared" si="34"/>
        <v>0.18450573638664336</v>
      </c>
      <c r="M42">
        <f t="shared" si="34"/>
        <v>0.16415884910777773</v>
      </c>
    </row>
    <row r="43" spans="1:13" x14ac:dyDescent="0.15">
      <c r="A43" s="1"/>
      <c r="D43">
        <f t="shared" ref="D43:M43" si="35">+(LN($C20/$C$5)+($E$4+0.5*$E$5^2)*D$7)/$E$5/SQRT(D$7)</f>
        <v>2.2341527048056076</v>
      </c>
      <c r="E43">
        <f t="shared" si="35"/>
        <v>1.2638012057927503</v>
      </c>
      <c r="F43">
        <f t="shared" si="35"/>
        <v>0.95872894516879814</v>
      </c>
      <c r="G43">
        <f t="shared" si="35"/>
        <v>0.79319559586419297</v>
      </c>
      <c r="H43">
        <f t="shared" si="35"/>
        <v>0.68447116066086489</v>
      </c>
      <c r="I43">
        <f t="shared" si="35"/>
        <v>0.60550372840385291</v>
      </c>
      <c r="J43">
        <f t="shared" si="35"/>
        <v>0.54445041010225803</v>
      </c>
      <c r="K43">
        <f t="shared" si="35"/>
        <v>0.49518908123975824</v>
      </c>
      <c r="L43">
        <f t="shared" si="35"/>
        <v>0.45419022193472108</v>
      </c>
      <c r="M43">
        <f t="shared" si="35"/>
        <v>0.41925483410482195</v>
      </c>
    </row>
    <row r="44" spans="1:13" x14ac:dyDescent="0.15">
      <c r="A44" s="1"/>
      <c r="D44">
        <f t="shared" ref="D44:M44" si="36">+(LN($C21/$C$5)+($E$4+0.5*$E$5^2)*D$7)/$E$5/SQRT(D$7)</f>
        <v>3.3150554207082981</v>
      </c>
      <c r="E44">
        <f t="shared" si="36"/>
        <v>1.8878606797869664</v>
      </c>
      <c r="F44">
        <f t="shared" si="36"/>
        <v>1.44212333513331</v>
      </c>
      <c r="G44">
        <f t="shared" si="36"/>
        <v>1.2017384212545961</v>
      </c>
      <c r="H44">
        <f t="shared" si="36"/>
        <v>1.0447720659617616</v>
      </c>
      <c r="I44">
        <f t="shared" si="36"/>
        <v>0.93140815963342971</v>
      </c>
      <c r="J44">
        <f t="shared" si="36"/>
        <v>0.84423888440806083</v>
      </c>
      <c r="K44">
        <f t="shared" si="36"/>
        <v>0.77427696241052424</v>
      </c>
      <c r="L44">
        <f t="shared" si="36"/>
        <v>0.71634763773964993</v>
      </c>
      <c r="M44">
        <f t="shared" si="36"/>
        <v>0.66723092391632111</v>
      </c>
    </row>
    <row r="45" spans="1:13" x14ac:dyDescent="0.15">
      <c r="A45" s="1"/>
      <c r="D45">
        <f t="shared" ref="D45:M45" si="37">+(LN($C22/$C$5)+($E$4+0.5*$E$5^2)*D$7)/$E$5/SQRT(D$7)</f>
        <v>4.3666087055631717</v>
      </c>
      <c r="E45">
        <f t="shared" si="37"/>
        <v>2.4949752518651627</v>
      </c>
      <c r="F45">
        <f t="shared" si="37"/>
        <v>1.9123922605130492</v>
      </c>
      <c r="G45">
        <f t="shared" si="37"/>
        <v>1.59918820440589</v>
      </c>
      <c r="H45">
        <f t="shared" si="37"/>
        <v>1.3952898275800527</v>
      </c>
      <c r="I45">
        <f t="shared" si="37"/>
        <v>1.2484634044451866</v>
      </c>
      <c r="J45">
        <f t="shared" si="37"/>
        <v>1.1358872911332021</v>
      </c>
      <c r="K45">
        <f t="shared" si="37"/>
        <v>1.0457868530700327</v>
      </c>
      <c r="L45">
        <f t="shared" si="37"/>
        <v>0.97138677094093595</v>
      </c>
      <c r="M45">
        <f t="shared" si="37"/>
        <v>0.9084737924653018</v>
      </c>
    </row>
    <row r="46" spans="1:13" x14ac:dyDescent="0.15">
      <c r="A46" s="1"/>
      <c r="D46">
        <f t="shared" ref="D46:M46" si="38">+(LN($C23/$C$5)+($E$4+0.5*$E$5^2)*D$7)/$E$5/SQRT(D$7)</f>
        <v>5.3903643496730238</v>
      </c>
      <c r="E46">
        <f t="shared" si="38"/>
        <v>3.0860408485763844</v>
      </c>
      <c r="F46">
        <f t="shared" si="38"/>
        <v>2.3702297030287913</v>
      </c>
      <c r="G46">
        <f t="shared" si="38"/>
        <v>1.9861314669220922</v>
      </c>
      <c r="H46">
        <f t="shared" si="38"/>
        <v>1.7365417089500033</v>
      </c>
      <c r="I46">
        <f t="shared" si="38"/>
        <v>1.5571373452198225</v>
      </c>
      <c r="J46">
        <f t="shared" si="38"/>
        <v>1.4198260194704126</v>
      </c>
      <c r="K46">
        <f t="shared" si="38"/>
        <v>1.3101194237515863</v>
      </c>
      <c r="L46">
        <f t="shared" si="38"/>
        <v>1.2196839859695925</v>
      </c>
      <c r="M46">
        <f t="shared" si="38"/>
        <v>1.1433394448628931</v>
      </c>
    </row>
    <row r="47" spans="1:13" x14ac:dyDescent="0.15">
      <c r="A47" s="1"/>
      <c r="D47">
        <f t="shared" ref="D47:M47" si="39">+(LN($C24/$C$5)+($E$4+0.5*$E$5^2)*D$7)/$E$5/SQRT(D$7)</f>
        <v>6.3877542349522596</v>
      </c>
      <c r="E47">
        <f t="shared" si="39"/>
        <v>3.6618841673293607</v>
      </c>
      <c r="F47">
        <f t="shared" si="39"/>
        <v>2.8162760197398087</v>
      </c>
      <c r="G47">
        <f t="shared" si="39"/>
        <v>2.363109409296392</v>
      </c>
      <c r="H47">
        <f t="shared" si="39"/>
        <v>2.0690050040430816</v>
      </c>
      <c r="I47">
        <f t="shared" si="39"/>
        <v>1.8578617105986266</v>
      </c>
      <c r="J47">
        <f t="shared" si="39"/>
        <v>1.6964522020091379</v>
      </c>
      <c r="K47">
        <f t="shared" si="39"/>
        <v>1.5676443847757331</v>
      </c>
      <c r="L47">
        <f t="shared" si="39"/>
        <v>1.4615865652007083</v>
      </c>
      <c r="M47">
        <f t="shared" si="39"/>
        <v>1.3721563773493042</v>
      </c>
    </row>
    <row r="48" spans="1:13" x14ac:dyDescent="0.15">
      <c r="A48" s="1"/>
      <c r="D48">
        <f t="shared" ref="D48:M48" si="40">+(LN($C25/$C$5)+($E$4+0.5*$E$5^2)*D$7)/$E$5/SQRT(D$7)</f>
        <v>7.360102379270816</v>
      </c>
      <c r="E48">
        <f t="shared" si="40"/>
        <v>4.2232696301977128</v>
      </c>
      <c r="F48">
        <f t="shared" si="40"/>
        <v>3.2511233294382222</v>
      </c>
      <c r="G48">
        <f t="shared" si="40"/>
        <v>2.7306224632452554</v>
      </c>
      <c r="H48">
        <f t="shared" si="40"/>
        <v>2.3931210521492674</v>
      </c>
      <c r="I48">
        <f t="shared" si="40"/>
        <v>2.1510357069898078</v>
      </c>
      <c r="J48">
        <f t="shared" si="40"/>
        <v>1.9661330552355081</v>
      </c>
      <c r="K48">
        <f t="shared" si="40"/>
        <v>1.8187035960864968</v>
      </c>
      <c r="L48">
        <f t="shared" si="40"/>
        <v>1.697415630135928</v>
      </c>
      <c r="M48">
        <f t="shared" si="40"/>
        <v>1.595228340455825</v>
      </c>
    </row>
    <row r="49" spans="1:13" x14ac:dyDescent="0.15">
      <c r="A49" s="1"/>
      <c r="D49">
        <f t="shared" ref="D49:M49" si="41">+(LN($C26/$C$5)+($E$4+0.5*$E$5^2)*D$7)/$E$5/SQRT(D$7)</f>
        <v>8.3086355055084375</v>
      </c>
      <c r="E49">
        <f t="shared" si="41"/>
        <v>4.7709054859662814</v>
      </c>
      <c r="F49">
        <f t="shared" si="41"/>
        <v>3.6753202392737649</v>
      </c>
      <c r="G49">
        <f t="shared" si="41"/>
        <v>3.0891342864354527</v>
      </c>
      <c r="H49">
        <f t="shared" si="41"/>
        <v>2.7092987608951415</v>
      </c>
      <c r="I49">
        <f t="shared" si="41"/>
        <v>2.4370292052582627</v>
      </c>
      <c r="J49">
        <f t="shared" si="41"/>
        <v>2.2292088108605776</v>
      </c>
      <c r="K49">
        <f t="shared" si="41"/>
        <v>2.063613796169455</v>
      </c>
      <c r="L49">
        <f t="shared" si="41"/>
        <v>1.9274687047756367</v>
      </c>
      <c r="M49">
        <f t="shared" si="41"/>
        <v>1.8128367637121672</v>
      </c>
    </row>
    <row r="50" spans="1:13" x14ac:dyDescent="0.15">
      <c r="A50" s="1"/>
      <c r="D50">
        <f t="shared" ref="D50:M50" si="42">+(LN($C27/$C$5)+($E$4+0.5*$E$5^2)*D$7)/$E$5/SQRT(D$7)</f>
        <v>9.2344923469907414</v>
      </c>
      <c r="E50">
        <f t="shared" si="42"/>
        <v>5.3054491826271457</v>
      </c>
      <c r="F50">
        <f t="shared" si="42"/>
        <v>4.0893760062713005</v>
      </c>
      <c r="G50">
        <f t="shared" si="42"/>
        <v>3.4390752796083</v>
      </c>
      <c r="H50">
        <f t="shared" si="42"/>
        <v>3.0179177080559096</v>
      </c>
      <c r="I50">
        <f t="shared" si="42"/>
        <v>2.7161855464201139</v>
      </c>
      <c r="J50">
        <f t="shared" si="42"/>
        <v>2.4859952966839303</v>
      </c>
      <c r="K50">
        <f t="shared" si="42"/>
        <v>2.3026690047049994</v>
      </c>
      <c r="L50">
        <f t="shared" si="42"/>
        <v>2.1520219725187122</v>
      </c>
      <c r="M50">
        <f t="shared" si="42"/>
        <v>2.0252428904599102</v>
      </c>
    </row>
    <row r="51" spans="1:13" x14ac:dyDescent="0.15">
      <c r="A51" s="1"/>
      <c r="D51">
        <f t="shared" ref="D51:M51" si="43">+(LN($C28/$C$5)+($E$4+0.5*$E$5^2)*D$7)/$E$5/SQRT(D$7)</f>
        <v>10.138731866372636</v>
      </c>
      <c r="E51">
        <f t="shared" si="43"/>
        <v>5.8275121125541798</v>
      </c>
      <c r="F51">
        <f t="shared" si="43"/>
        <v>4.493764212927231</v>
      </c>
      <c r="G51">
        <f t="shared" si="43"/>
        <v>3.780845693025594</v>
      </c>
      <c r="H51">
        <f t="shared" si="43"/>
        <v>3.3193308811832072</v>
      </c>
      <c r="I51">
        <f t="shared" si="43"/>
        <v>2.9888240197292988</v>
      </c>
      <c r="J51">
        <f t="shared" si="43"/>
        <v>2.7367862161018017</v>
      </c>
      <c r="K51">
        <f t="shared" si="43"/>
        <v>2.5361426446749107</v>
      </c>
      <c r="L51">
        <f t="shared" si="43"/>
        <v>2.3713322695345531</v>
      </c>
      <c r="M51">
        <f t="shared" si="43"/>
        <v>2.2326896633936713</v>
      </c>
    </row>
    <row r="52" spans="1:13" x14ac:dyDescent="0.15">
      <c r="A52" s="1"/>
    </row>
    <row r="53" spans="1:13" x14ac:dyDescent="0.15">
      <c r="A53" s="1"/>
      <c r="D53" t="s">
        <v>1</v>
      </c>
      <c r="E53" t="s">
        <v>1</v>
      </c>
      <c r="F53" t="s">
        <v>1</v>
      </c>
      <c r="G53" t="s">
        <v>1</v>
      </c>
      <c r="H53" t="s">
        <v>1</v>
      </c>
      <c r="I53" t="s">
        <v>1</v>
      </c>
      <c r="J53" t="s">
        <v>1</v>
      </c>
      <c r="K53" t="s">
        <v>1</v>
      </c>
      <c r="L53" t="s">
        <v>1</v>
      </c>
      <c r="M53" t="s">
        <v>1</v>
      </c>
    </row>
    <row r="54" spans="1:13" x14ac:dyDescent="0.15">
      <c r="A54" s="1"/>
      <c r="D54">
        <f>D31-$E$5*SQRT(D$7)</f>
        <v>-13.86237347066934</v>
      </c>
      <c r="E54">
        <f t="shared" ref="E54:M54" si="44">E31-$E$5*SQRT(E$7)</f>
        <v>-8.0593467543355644</v>
      </c>
      <c r="F54">
        <f t="shared" si="44"/>
        <v>-6.2860444223597103</v>
      </c>
      <c r="G54">
        <f t="shared" si="44"/>
        <v>-5.3492734417053391</v>
      </c>
      <c r="H54">
        <f t="shared" si="44"/>
        <v>-4.7498906017633598</v>
      </c>
      <c r="I54">
        <f t="shared" si="44"/>
        <v>-4.3256314162109186</v>
      </c>
      <c r="J54">
        <f t="shared" si="44"/>
        <v>-4.0058564888227188</v>
      </c>
      <c r="K54">
        <f t="shared" si="44"/>
        <v>-3.7542494393873245</v>
      </c>
      <c r="L54">
        <f t="shared" si="44"/>
        <v>-3.5499867015214144</v>
      </c>
      <c r="M54">
        <f t="shared" si="44"/>
        <v>-3.3801643292051065</v>
      </c>
    </row>
    <row r="55" spans="1:13" x14ac:dyDescent="0.15">
      <c r="A55" s="1"/>
      <c r="D55">
        <f t="shared" ref="D55:M55" si="45">D32-$E$5*SQRT(D$7)</f>
        <v>-12.237107028194499</v>
      </c>
      <c r="E55">
        <f t="shared" si="45"/>
        <v>-7.1209987362678504</v>
      </c>
      <c r="F55">
        <f t="shared" si="45"/>
        <v>-5.5592031729751108</v>
      </c>
      <c r="G55">
        <f t="shared" si="45"/>
        <v>-4.7349804672757543</v>
      </c>
      <c r="H55">
        <f t="shared" si="45"/>
        <v>-4.2081351209384135</v>
      </c>
      <c r="I55">
        <f t="shared" si="45"/>
        <v>-3.8355951458432114</v>
      </c>
      <c r="J55">
        <f t="shared" si="45"/>
        <v>-3.5550886815431824</v>
      </c>
      <c r="K55">
        <f t="shared" si="45"/>
        <v>-3.3346074483970018</v>
      </c>
      <c r="L55">
        <f t="shared" si="45"/>
        <v>-3.1558016890452016</v>
      </c>
      <c r="M55">
        <f t="shared" si="45"/>
        <v>-3.0073026355695438</v>
      </c>
    </row>
    <row r="56" spans="1:13" x14ac:dyDescent="0.15">
      <c r="A56" s="1"/>
      <c r="D56">
        <f t="shared" ref="D56:M56" si="46">D33-$E$5*SQRT(D$7)</f>
        <v>-10.677305621713714</v>
      </c>
      <c r="E56">
        <f t="shared" si="46"/>
        <v>-6.2204469743538109</v>
      </c>
      <c r="F56">
        <f t="shared" si="46"/>
        <v>-4.861638777716947</v>
      </c>
      <c r="G56">
        <f t="shared" si="46"/>
        <v>-4.145430950676193</v>
      </c>
      <c r="H56">
        <f t="shared" si="46"/>
        <v>-3.6882013187781513</v>
      </c>
      <c r="I56">
        <f t="shared" si="46"/>
        <v>-3.3652973265009027</v>
      </c>
      <c r="J56">
        <f t="shared" si="46"/>
        <v>-3.1224776084195422</v>
      </c>
      <c r="K56">
        <f t="shared" si="46"/>
        <v>-2.9318684570176026</v>
      </c>
      <c r="L56">
        <f t="shared" si="46"/>
        <v>-2.7774942799918327</v>
      </c>
      <c r="M56">
        <f t="shared" si="46"/>
        <v>-2.64945965120942</v>
      </c>
    </row>
    <row r="57" spans="1:13" x14ac:dyDescent="0.15">
      <c r="A57" s="1"/>
      <c r="D57">
        <f t="shared" ref="D57:M57" si="47">D34-$E$5*SQRT(D$7)</f>
        <v>-9.1778990123901298</v>
      </c>
      <c r="E57">
        <f t="shared" si="47"/>
        <v>-5.3547641648361362</v>
      </c>
      <c r="F57">
        <f t="shared" si="47"/>
        <v>-4.1910837568449466</v>
      </c>
      <c r="G57">
        <f t="shared" si="47"/>
        <v>-3.5787085217566528</v>
      </c>
      <c r="H57">
        <f t="shared" si="47"/>
        <v>-3.1883991156702902</v>
      </c>
      <c r="I57">
        <f t="shared" si="47"/>
        <v>-2.9132092236549627</v>
      </c>
      <c r="J57">
        <f t="shared" si="47"/>
        <v>-2.7066170382129435</v>
      </c>
      <c r="K57">
        <f t="shared" si="47"/>
        <v>-2.5447233352106986</v>
      </c>
      <c r="L57">
        <f t="shared" si="47"/>
        <v>-2.4138347608159285</v>
      </c>
      <c r="M57">
        <f t="shared" si="47"/>
        <v>-2.3054721835610796</v>
      </c>
    </row>
    <row r="58" spans="1:13" x14ac:dyDescent="0.15">
      <c r="A58" s="1"/>
      <c r="D58">
        <f t="shared" ref="D58:M58" si="48">D35-$E$5*SQRT(D$7)</f>
        <v>-7.7343840989941359</v>
      </c>
      <c r="E58">
        <f t="shared" si="48"/>
        <v>-4.5213504410077201</v>
      </c>
      <c r="F58">
        <f t="shared" si="48"/>
        <v>-3.5455242622673144</v>
      </c>
      <c r="G58">
        <f t="shared" si="48"/>
        <v>-3.0331111682339751</v>
      </c>
      <c r="H58">
        <f t="shared" si="48"/>
        <v>-2.7072274778716259</v>
      </c>
      <c r="I58">
        <f t="shared" si="48"/>
        <v>-2.4779731011988826</v>
      </c>
      <c r="J58">
        <f t="shared" si="48"/>
        <v>-2.3062580353555422</v>
      </c>
      <c r="K58">
        <f t="shared" si="48"/>
        <v>-2.1720093872383832</v>
      </c>
      <c r="L58">
        <f t="shared" si="48"/>
        <v>-2.0637309690461625</v>
      </c>
      <c r="M58">
        <f t="shared" si="48"/>
        <v>-1.9743071503512371</v>
      </c>
    </row>
    <row r="59" spans="1:13" x14ac:dyDescent="0.15">
      <c r="A59" s="1"/>
      <c r="D59">
        <f t="shared" ref="D59:M59" si="49">D36-$E$5*SQRT(D$7)</f>
        <v>-6.3427433657109891</v>
      </c>
      <c r="E59">
        <f t="shared" si="49"/>
        <v>-3.7178862890314472</v>
      </c>
      <c r="F59">
        <f t="shared" si="49"/>
        <v>-2.9231636062915602</v>
      </c>
      <c r="G59">
        <f t="shared" si="49"/>
        <v>-2.507120411860436</v>
      </c>
      <c r="H59">
        <f t="shared" si="49"/>
        <v>-2.2433472334439104</v>
      </c>
      <c r="I59">
        <f t="shared" si="49"/>
        <v>-2.0583776325374958</v>
      </c>
      <c r="J59">
        <f t="shared" si="49"/>
        <v>-1.9202863414419504</v>
      </c>
      <c r="K59">
        <f t="shared" si="49"/>
        <v>-1.8126892949777496</v>
      </c>
      <c r="L59">
        <f t="shared" si="49"/>
        <v>-1.7262085139733139</v>
      </c>
      <c r="M59">
        <f t="shared" si="49"/>
        <v>-1.655042870240917</v>
      </c>
    </row>
    <row r="60" spans="1:13" x14ac:dyDescent="0.15">
      <c r="A60" s="1"/>
      <c r="D60">
        <f t="shared" ref="D60:M60" si="50">D37-$E$5*SQRT(D$7)</f>
        <v>-4.9993774813008898</v>
      </c>
      <c r="E60">
        <f t="shared" si="50"/>
        <v>-2.9422936340471173</v>
      </c>
      <c r="F60">
        <f t="shared" si="50"/>
        <v>-2.3223921190525392</v>
      </c>
      <c r="G60">
        <f t="shared" si="50"/>
        <v>-1.9993758333007989</v>
      </c>
      <c r="H60">
        <f t="shared" si="50"/>
        <v>-1.7955586053072108</v>
      </c>
      <c r="I60">
        <f t="shared" si="50"/>
        <v>-1.6533375784691104</v>
      </c>
      <c r="J60">
        <f t="shared" si="50"/>
        <v>-1.5477036815996703</v>
      </c>
      <c r="K60">
        <f t="shared" si="50"/>
        <v>-1.465833715098849</v>
      </c>
      <c r="L60">
        <f t="shared" si="50"/>
        <v>-1.4003944295454245</v>
      </c>
      <c r="M60">
        <f t="shared" si="50"/>
        <v>-1.3468536000122981</v>
      </c>
    </row>
    <row r="61" spans="1:13" x14ac:dyDescent="0.15">
      <c r="A61" s="1"/>
      <c r="D61">
        <f t="shared" ref="D61:M61" si="51">D38-$E$5*SQRT(D$7)</f>
        <v>-3.701049201443825</v>
      </c>
      <c r="E61">
        <f t="shared" si="51"/>
        <v>-2.1927034521751367</v>
      </c>
      <c r="F61">
        <f t="shared" si="51"/>
        <v>-1.7417620608783848</v>
      </c>
      <c r="G61">
        <f t="shared" si="51"/>
        <v>-1.5086538692116465</v>
      </c>
      <c r="H61">
        <f t="shared" si="51"/>
        <v>-1.3627825120215222</v>
      </c>
      <c r="I61">
        <f t="shared" si="51"/>
        <v>-1.2618768731060714</v>
      </c>
      <c r="J61">
        <f t="shared" si="51"/>
        <v>-1.1876122057989311</v>
      </c>
      <c r="K61">
        <f t="shared" si="51"/>
        <v>-1.130606794712413</v>
      </c>
      <c r="L61">
        <f t="shared" si="51"/>
        <v>-1.085503568687944</v>
      </c>
      <c r="M61">
        <f t="shared" si="51"/>
        <v>-1.0489966648839855</v>
      </c>
    </row>
    <row r="62" spans="1:13" x14ac:dyDescent="0.15">
      <c r="A62" s="1"/>
      <c r="D62">
        <f t="shared" ref="D62:M62" si="52">D39-$E$5*SQRT(D$7)</f>
        <v>-2.4448363732277274</v>
      </c>
      <c r="E62">
        <f t="shared" si="52"/>
        <v>-1.4674286376451113</v>
      </c>
      <c r="F62">
        <f t="shared" si="52"/>
        <v>-1.1799666052586928</v>
      </c>
      <c r="G62">
        <f t="shared" si="52"/>
        <v>-1.0338500496075183</v>
      </c>
      <c r="H62">
        <f t="shared" si="52"/>
        <v>-0.94404490261615637</v>
      </c>
      <c r="I62">
        <f t="shared" si="52"/>
        <v>-0.88311445419480084</v>
      </c>
      <c r="J62">
        <f t="shared" si="52"/>
        <v>-0.83920145464287121</v>
      </c>
      <c r="K62">
        <f t="shared" si="52"/>
        <v>-0.80625403718087518</v>
      </c>
      <c r="L62">
        <f t="shared" si="52"/>
        <v>-0.78082720521789317</v>
      </c>
      <c r="M62">
        <f t="shared" si="52"/>
        <v>-0.76080167700117529</v>
      </c>
    </row>
    <row r="63" spans="1:13" x14ac:dyDescent="0.15">
      <c r="A63" s="1"/>
      <c r="D63">
        <f t="shared" ref="D63:M63" si="53">D40-$E$5*SQRT(D$7)</f>
        <v>-1.2280923250971187</v>
      </c>
      <c r="E63">
        <f t="shared" si="53"/>
        <v>-0.76494113392202956</v>
      </c>
      <c r="F63">
        <f t="shared" si="53"/>
        <v>-0.6358221246910295</v>
      </c>
      <c r="G63">
        <f t="shared" si="53"/>
        <v>-0.57396402666871915</v>
      </c>
      <c r="H63">
        <f t="shared" si="53"/>
        <v>-0.53846355323928674</v>
      </c>
      <c r="I63">
        <f t="shared" si="53"/>
        <v>-0.51625232023594991</v>
      </c>
      <c r="J63">
        <f t="shared" si="53"/>
        <v>-0.50173737351590719</v>
      </c>
      <c r="K63">
        <f t="shared" si="53"/>
        <v>-0.49209207484708573</v>
      </c>
      <c r="L63">
        <f t="shared" si="53"/>
        <v>-0.48572342699529797</v>
      </c>
      <c r="M63">
        <f t="shared" si="53"/>
        <v>-0.48166144826665364</v>
      </c>
    </row>
    <row r="64" spans="1:13" x14ac:dyDescent="0.15">
      <c r="A64" s="1"/>
      <c r="D64">
        <f t="shared" ref="D64:M64" si="54">D41-$E$5*SQRT(D$7)</f>
        <v>-4.8412291827592706E-2</v>
      </c>
      <c r="E64">
        <f t="shared" si="54"/>
        <v>-8.3852549156242115E-2</v>
      </c>
      <c r="F64">
        <f t="shared" si="54"/>
        <v>-0.10825317547305482</v>
      </c>
      <c r="G64">
        <f t="shared" si="54"/>
        <v>-0.12808688457449496</v>
      </c>
      <c r="H64">
        <f t="shared" si="54"/>
        <v>-0.14523687548277814</v>
      </c>
      <c r="I64">
        <f t="shared" si="54"/>
        <v>-0.16056540723331408</v>
      </c>
      <c r="J64">
        <f t="shared" si="54"/>
        <v>-0.17455300054711176</v>
      </c>
      <c r="K64">
        <f t="shared" si="54"/>
        <v>-0.1875</v>
      </c>
      <c r="L64">
        <f t="shared" si="54"/>
        <v>-0.19960899278339139</v>
      </c>
      <c r="M64">
        <f t="shared" si="54"/>
        <v>-0.21102428770167664</v>
      </c>
    </row>
    <row r="65" spans="1:13" x14ac:dyDescent="0.15">
      <c r="A65" s="1"/>
      <c r="D65">
        <f t="shared" ref="D65:M65" si="55">D42-$E$5*SQRT(D$7)</f>
        <v>1.0963951963258076</v>
      </c>
      <c r="E65">
        <f t="shared" si="55"/>
        <v>0.5771023622994228</v>
      </c>
      <c r="F65">
        <f t="shared" si="55"/>
        <v>0.40372029745930277</v>
      </c>
      <c r="G65">
        <f t="shared" si="55"/>
        <v>0.30460967438242215</v>
      </c>
      <c r="H65">
        <f t="shared" si="55"/>
        <v>0.23636562056835531</v>
      </c>
      <c r="I65">
        <f t="shared" si="55"/>
        <v>0.18460703780250987</v>
      </c>
      <c r="J65">
        <f t="shared" si="55"/>
        <v>0.14295946861228967</v>
      </c>
      <c r="K65">
        <f t="shared" si="55"/>
        <v>0.10808802241544432</v>
      </c>
      <c r="L65">
        <f t="shared" si="55"/>
        <v>7.8047606902167943E-2</v>
      </c>
      <c r="M65">
        <f t="shared" si="55"/>
        <v>5.1612562333550174E-2</v>
      </c>
    </row>
    <row r="66" spans="1:13" x14ac:dyDescent="0.15">
      <c r="A66" s="1"/>
      <c r="D66">
        <f t="shared" ref="D66:M66" si="56">D43-$E$5*SQRT(D$7)</f>
        <v>2.2083328158308912</v>
      </c>
      <c r="E66">
        <f t="shared" si="56"/>
        <v>1.2190798462427546</v>
      </c>
      <c r="F66">
        <f t="shared" si="56"/>
        <v>0.90099391824983555</v>
      </c>
      <c r="G66">
        <f t="shared" si="56"/>
        <v>0.7248825907577956</v>
      </c>
      <c r="H66">
        <f t="shared" si="56"/>
        <v>0.60701149373671659</v>
      </c>
      <c r="I66">
        <f t="shared" si="56"/>
        <v>0.5198688445460854</v>
      </c>
      <c r="J66">
        <f t="shared" si="56"/>
        <v>0.45135547647713176</v>
      </c>
      <c r="K66">
        <f t="shared" si="56"/>
        <v>0.39518908123975827</v>
      </c>
      <c r="L66">
        <f t="shared" si="56"/>
        <v>0.34773209245024567</v>
      </c>
      <c r="M66">
        <f t="shared" si="56"/>
        <v>0.30670854733059438</v>
      </c>
    </row>
    <row r="67" spans="1:13" x14ac:dyDescent="0.15">
      <c r="A67" s="1"/>
      <c r="D67">
        <f t="shared" ref="D67:M67" si="57">D44-$E$5*SQRT(D$7)</f>
        <v>3.2892355317335817</v>
      </c>
      <c r="E67">
        <f t="shared" si="57"/>
        <v>1.8431393202369706</v>
      </c>
      <c r="F67">
        <f t="shared" si="57"/>
        <v>1.3843883082143476</v>
      </c>
      <c r="G67">
        <f t="shared" si="57"/>
        <v>1.1334254161481987</v>
      </c>
      <c r="H67">
        <f t="shared" si="57"/>
        <v>0.96731239903761335</v>
      </c>
      <c r="I67">
        <f t="shared" si="57"/>
        <v>0.84577327577566219</v>
      </c>
      <c r="J67">
        <f t="shared" si="57"/>
        <v>0.7511439507829345</v>
      </c>
      <c r="K67">
        <f t="shared" si="57"/>
        <v>0.67427696241052426</v>
      </c>
      <c r="L67">
        <f t="shared" si="57"/>
        <v>0.60988950825517452</v>
      </c>
      <c r="M67">
        <f t="shared" si="57"/>
        <v>0.5546846371420936</v>
      </c>
    </row>
    <row r="68" spans="1:13" x14ac:dyDescent="0.15">
      <c r="A68" s="1"/>
      <c r="D68">
        <f t="shared" ref="D68:M68" si="58">D45-$E$5*SQRT(D$7)</f>
        <v>4.3407888165884554</v>
      </c>
      <c r="E68">
        <f t="shared" si="58"/>
        <v>2.4502538923151667</v>
      </c>
      <c r="F68">
        <f t="shared" si="58"/>
        <v>1.8546572335940867</v>
      </c>
      <c r="G68">
        <f t="shared" si="58"/>
        <v>1.5308751992994927</v>
      </c>
      <c r="H68">
        <f t="shared" si="58"/>
        <v>1.3178301606559044</v>
      </c>
      <c r="I68">
        <f t="shared" si="58"/>
        <v>1.1628285205874191</v>
      </c>
      <c r="J68">
        <f t="shared" si="58"/>
        <v>1.0427923575080758</v>
      </c>
      <c r="K68">
        <f t="shared" si="58"/>
        <v>0.94578685307003274</v>
      </c>
      <c r="L68">
        <f t="shared" si="58"/>
        <v>0.86492864145646053</v>
      </c>
      <c r="M68">
        <f t="shared" si="58"/>
        <v>0.79592750569107429</v>
      </c>
    </row>
    <row r="69" spans="1:13" x14ac:dyDescent="0.15">
      <c r="A69" s="1"/>
      <c r="D69">
        <f t="shared" ref="D69:M69" si="59">D46-$E$5*SQRT(D$7)</f>
        <v>5.3645444606983075</v>
      </c>
      <c r="E69">
        <f t="shared" si="59"/>
        <v>3.0413194890263884</v>
      </c>
      <c r="F69">
        <f t="shared" si="59"/>
        <v>2.3124946761098286</v>
      </c>
      <c r="G69">
        <f t="shared" si="59"/>
        <v>1.9178184618156948</v>
      </c>
      <c r="H69">
        <f t="shared" si="59"/>
        <v>1.659082042025855</v>
      </c>
      <c r="I69">
        <f t="shared" si="59"/>
        <v>1.4715024613620549</v>
      </c>
      <c r="J69">
        <f t="shared" si="59"/>
        <v>1.3267310858452863</v>
      </c>
      <c r="K69">
        <f t="shared" si="59"/>
        <v>1.2101194237515862</v>
      </c>
      <c r="L69">
        <f t="shared" si="59"/>
        <v>1.113225856485117</v>
      </c>
      <c r="M69">
        <f t="shared" si="59"/>
        <v>1.0307931580886656</v>
      </c>
    </row>
    <row r="70" spans="1:13" x14ac:dyDescent="0.15">
      <c r="A70" s="1"/>
      <c r="D70">
        <f t="shared" ref="D70:M70" si="60">D47-$E$5*SQRT(D$7)</f>
        <v>6.3619343459775433</v>
      </c>
      <c r="E70">
        <f t="shared" si="60"/>
        <v>3.6171628077793647</v>
      </c>
      <c r="F70">
        <f t="shared" si="60"/>
        <v>2.758540992820846</v>
      </c>
      <c r="G70">
        <f t="shared" si="60"/>
        <v>2.2947964041899946</v>
      </c>
      <c r="H70">
        <f t="shared" si="60"/>
        <v>1.9915453371189333</v>
      </c>
      <c r="I70">
        <f t="shared" si="60"/>
        <v>1.7722268267408592</v>
      </c>
      <c r="J70">
        <f t="shared" si="60"/>
        <v>1.6033572683840116</v>
      </c>
      <c r="K70">
        <f t="shared" si="60"/>
        <v>1.467644384775733</v>
      </c>
      <c r="L70">
        <f t="shared" si="60"/>
        <v>1.355128435716233</v>
      </c>
      <c r="M70">
        <f t="shared" si="60"/>
        <v>1.2596100905750767</v>
      </c>
    </row>
    <row r="71" spans="1:13" x14ac:dyDescent="0.15">
      <c r="A71" s="1"/>
      <c r="D71">
        <f t="shared" ref="D71:M71" si="61">D48-$E$5*SQRT(D$7)</f>
        <v>7.3342824902960997</v>
      </c>
      <c r="E71">
        <f t="shared" si="61"/>
        <v>4.1785482706477168</v>
      </c>
      <c r="F71">
        <f t="shared" si="61"/>
        <v>3.1933883025192595</v>
      </c>
      <c r="G71">
        <f t="shared" si="61"/>
        <v>2.662309458138858</v>
      </c>
      <c r="H71">
        <f t="shared" si="61"/>
        <v>2.3156613852251189</v>
      </c>
      <c r="I71">
        <f t="shared" si="61"/>
        <v>2.0654008231320402</v>
      </c>
      <c r="J71">
        <f t="shared" si="61"/>
        <v>1.8730381216103817</v>
      </c>
      <c r="K71">
        <f t="shared" si="61"/>
        <v>1.7187035960864967</v>
      </c>
      <c r="L71">
        <f t="shared" si="61"/>
        <v>1.5909575006514527</v>
      </c>
      <c r="M71">
        <f t="shared" si="61"/>
        <v>1.4826820536815974</v>
      </c>
    </row>
    <row r="72" spans="1:13" x14ac:dyDescent="0.15">
      <c r="A72" s="1"/>
      <c r="D72">
        <f t="shared" ref="D72:M72" si="62">D49-$E$5*SQRT(D$7)</f>
        <v>8.2828156165337212</v>
      </c>
      <c r="E72">
        <f t="shared" si="62"/>
        <v>4.7261841264162854</v>
      </c>
      <c r="F72">
        <f t="shared" si="62"/>
        <v>3.6175852123548022</v>
      </c>
      <c r="G72">
        <f t="shared" si="62"/>
        <v>3.0208212813290554</v>
      </c>
      <c r="H72">
        <f t="shared" si="62"/>
        <v>2.631839093970993</v>
      </c>
      <c r="I72">
        <f t="shared" si="62"/>
        <v>2.3513943214004951</v>
      </c>
      <c r="J72">
        <f t="shared" si="62"/>
        <v>2.1361138772354513</v>
      </c>
      <c r="K72">
        <f t="shared" si="62"/>
        <v>1.9636137961694549</v>
      </c>
      <c r="L72">
        <f t="shared" si="62"/>
        <v>1.8210105752911612</v>
      </c>
      <c r="M72">
        <f t="shared" si="62"/>
        <v>1.7002904769379397</v>
      </c>
    </row>
    <row r="73" spans="1:13" x14ac:dyDescent="0.15">
      <c r="A73" s="1"/>
      <c r="D73">
        <f t="shared" ref="D73:M73" si="63">D50-$E$5*SQRT(D$7)</f>
        <v>9.2086724580160251</v>
      </c>
      <c r="E73">
        <f t="shared" si="63"/>
        <v>5.2607278230771497</v>
      </c>
      <c r="F73">
        <f t="shared" si="63"/>
        <v>4.0316409793523382</v>
      </c>
      <c r="G73">
        <f t="shared" si="63"/>
        <v>3.3707622745019026</v>
      </c>
      <c r="H73">
        <f t="shared" si="63"/>
        <v>2.9404580411317611</v>
      </c>
      <c r="I73">
        <f t="shared" si="63"/>
        <v>2.6305506625623463</v>
      </c>
      <c r="J73">
        <f t="shared" si="63"/>
        <v>2.3929003630588039</v>
      </c>
      <c r="K73">
        <f t="shared" si="63"/>
        <v>2.2026690047049993</v>
      </c>
      <c r="L73">
        <f t="shared" si="63"/>
        <v>2.0455638430342367</v>
      </c>
      <c r="M73">
        <f t="shared" si="63"/>
        <v>1.9126966036856827</v>
      </c>
    </row>
    <row r="74" spans="1:13" x14ac:dyDescent="0.15">
      <c r="A74" s="1"/>
      <c r="D74">
        <f t="shared" ref="D74:M74" si="64">D51-$E$5*SQRT(D$7)</f>
        <v>10.112911977397919</v>
      </c>
      <c r="E74">
        <f t="shared" si="64"/>
        <v>5.7827907530041838</v>
      </c>
      <c r="F74">
        <f t="shared" si="64"/>
        <v>4.4360291860082688</v>
      </c>
      <c r="G74">
        <f t="shared" si="64"/>
        <v>3.7125326879191967</v>
      </c>
      <c r="H74">
        <f t="shared" si="64"/>
        <v>3.2418712142590587</v>
      </c>
      <c r="I74">
        <f t="shared" si="64"/>
        <v>2.9031891358715312</v>
      </c>
      <c r="J74">
        <f t="shared" si="64"/>
        <v>2.6436912824766754</v>
      </c>
      <c r="K74">
        <f t="shared" si="64"/>
        <v>2.4361426446749106</v>
      </c>
      <c r="L74">
        <f t="shared" si="64"/>
        <v>2.2648741400500776</v>
      </c>
      <c r="M74">
        <f t="shared" si="64"/>
        <v>2.1201433766194437</v>
      </c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DA26F-696F-4A1F-BF9E-E2B50F86FC12}">
  <sheetPr codeName="Sheet10"/>
  <dimension ref="A1:V12817"/>
  <sheetViews>
    <sheetView workbookViewId="0">
      <selection activeCell="C9" sqref="C9"/>
    </sheetView>
  </sheetViews>
  <sheetFormatPr defaultColWidth="12" defaultRowHeight="12" x14ac:dyDescent="0.15"/>
  <cols>
    <col min="3" max="3" width="11.44140625" customWidth="1"/>
    <col min="4" max="4" width="7" customWidth="1"/>
    <col min="5" max="14" width="6.88671875" customWidth="1"/>
    <col min="15" max="15" width="16.88671875" bestFit="1" customWidth="1"/>
  </cols>
  <sheetData>
    <row r="1" spans="1:13" x14ac:dyDescent="0.15">
      <c r="A1" s="3" t="s">
        <v>24</v>
      </c>
      <c r="C1" s="3" t="s">
        <v>25</v>
      </c>
      <c r="D1" s="3"/>
      <c r="F1" s="3"/>
    </row>
    <row r="2" spans="1:13" x14ac:dyDescent="0.15">
      <c r="B2" t="s">
        <v>2</v>
      </c>
      <c r="C2">
        <v>0.05</v>
      </c>
      <c r="E2" s="1"/>
    </row>
    <row r="3" spans="1:13" x14ac:dyDescent="0.15">
      <c r="B3" t="s">
        <v>8</v>
      </c>
      <c r="C3">
        <v>-0.03</v>
      </c>
      <c r="D3" t="s">
        <v>17</v>
      </c>
      <c r="E3">
        <f>+C2-C3</f>
        <v>0.08</v>
      </c>
    </row>
    <row r="4" spans="1:13" x14ac:dyDescent="0.15">
      <c r="B4" t="s">
        <v>3</v>
      </c>
      <c r="C4">
        <v>0.2</v>
      </c>
      <c r="D4" t="s">
        <v>22</v>
      </c>
      <c r="E4">
        <f>0.5*(E3-C4^2/6)</f>
        <v>3.6666666666666667E-2</v>
      </c>
    </row>
    <row r="5" spans="1:13" x14ac:dyDescent="0.15">
      <c r="B5" t="s">
        <v>4</v>
      </c>
      <c r="C5">
        <v>85</v>
      </c>
      <c r="D5" t="s">
        <v>23</v>
      </c>
      <c r="E5">
        <f>+C4/SQRT(3)</f>
        <v>0.11547005383792516</v>
      </c>
    </row>
    <row r="6" spans="1:13" x14ac:dyDescent="0.15">
      <c r="C6" t="s">
        <v>7</v>
      </c>
    </row>
    <row r="7" spans="1:13" x14ac:dyDescent="0.15">
      <c r="C7" t="s">
        <v>5</v>
      </c>
      <c r="D7" s="2">
        <v>0.05</v>
      </c>
      <c r="E7" s="2">
        <f>+D7+0.1</f>
        <v>0.15000000000000002</v>
      </c>
      <c r="F7" s="2">
        <f t="shared" ref="F7:M7" si="0">+E7+0.1</f>
        <v>0.25</v>
      </c>
      <c r="G7" s="2">
        <f t="shared" si="0"/>
        <v>0.35</v>
      </c>
      <c r="H7" s="2">
        <f t="shared" si="0"/>
        <v>0.44999999999999996</v>
      </c>
      <c r="I7" s="2">
        <f t="shared" si="0"/>
        <v>0.54999999999999993</v>
      </c>
      <c r="J7" s="2">
        <f t="shared" si="0"/>
        <v>0.64999999999999991</v>
      </c>
      <c r="K7" s="2">
        <f t="shared" si="0"/>
        <v>0.74999999999999989</v>
      </c>
      <c r="L7" s="2">
        <f t="shared" si="0"/>
        <v>0.84999999999999987</v>
      </c>
      <c r="M7" s="2">
        <f t="shared" si="0"/>
        <v>0.94999999999999984</v>
      </c>
    </row>
    <row r="8" spans="1:13" x14ac:dyDescent="0.15">
      <c r="C8" s="1">
        <v>70</v>
      </c>
      <c r="D8" s="2">
        <f t="shared" ref="D8" si="1">$C$5*EXP(-$C$2*D$7)*NORMSDIST(-D54)-$C8*EXP(($E$4-$C$2)*D$7)*NORMSDIST(-D31)</f>
        <v>14.834416518351446</v>
      </c>
      <c r="E8" s="2">
        <f t="shared" ref="E8:M8" si="2">$C$5*EXP(-$C$2*E$7)*NORMSDIST(-E54)-$C8*EXP(($E$4-$C$2)*E$7)*NORMSDIST(-E31)</f>
        <v>14.504753863265506</v>
      </c>
      <c r="F8" s="2">
        <f t="shared" si="2"/>
        <v>14.177863720206162</v>
      </c>
      <c r="G8" s="2">
        <f t="shared" si="2"/>
        <v>13.857752017507281</v>
      </c>
      <c r="H8" s="2">
        <f t="shared" si="2"/>
        <v>13.54956473990346</v>
      </c>
      <c r="I8" s="2">
        <f t="shared" si="2"/>
        <v>13.256367489778071</v>
      </c>
      <c r="J8" s="2">
        <f t="shared" si="2"/>
        <v>12.979067622810774</v>
      </c>
      <c r="K8" s="2">
        <f t="shared" si="2"/>
        <v>12.717281334370696</v>
      </c>
      <c r="L8" s="2">
        <f t="shared" si="2"/>
        <v>12.470014503576209</v>
      </c>
      <c r="M8" s="2">
        <f t="shared" si="2"/>
        <v>12.236053422700671</v>
      </c>
    </row>
    <row r="9" spans="1:13" x14ac:dyDescent="0.15">
      <c r="C9" s="1">
        <f t="shared" ref="C9:C28" si="3">+C8+3</f>
        <v>73</v>
      </c>
      <c r="D9" s="2">
        <f t="shared" ref="D9:M9" si="4">$C$5*EXP(-$C$2*D$7)*NORMSDIST(-D55)-$C9*EXP(($E$4-$C$2)*D$7)*NORMSDIST(-D32)</f>
        <v>11.836415852786359</v>
      </c>
      <c r="E9" s="2">
        <f t="shared" si="4"/>
        <v>11.511219767712518</v>
      </c>
      <c r="F9" s="2">
        <f t="shared" si="4"/>
        <v>11.196738373018604</v>
      </c>
      <c r="G9" s="2">
        <f t="shared" si="4"/>
        <v>10.905861415802732</v>
      </c>
      <c r="H9" s="2">
        <f t="shared" si="4"/>
        <v>10.642352498999244</v>
      </c>
      <c r="I9" s="2">
        <f t="shared" si="4"/>
        <v>10.404138711506988</v>
      </c>
      <c r="J9" s="2">
        <f t="shared" si="4"/>
        <v>10.187597904071794</v>
      </c>
      <c r="K9" s="2">
        <f t="shared" si="4"/>
        <v>9.9891946468854798</v>
      </c>
      <c r="L9" s="2">
        <f t="shared" si="4"/>
        <v>9.8059169335990788</v>
      </c>
      <c r="M9" s="2">
        <f t="shared" si="4"/>
        <v>9.6353119089747352</v>
      </c>
    </row>
    <row r="10" spans="1:13" x14ac:dyDescent="0.15">
      <c r="C10" s="1">
        <f t="shared" si="3"/>
        <v>76</v>
      </c>
      <c r="D10" s="2">
        <f t="shared" ref="D10:M10" si="5">$C$5*EXP(-$C$2*D$7)*NORMSDIST(-D56)-$C10*EXP(($E$4-$C$2)*D$7)*NORMSDIST(-D33)</f>
        <v>8.8384196434211901</v>
      </c>
      <c r="E10" s="2">
        <f t="shared" si="5"/>
        <v>8.5270786782440098</v>
      </c>
      <c r="F10" s="2">
        <f t="shared" si="5"/>
        <v>8.2661578818481019</v>
      </c>
      <c r="G10" s="2">
        <f t="shared" si="5"/>
        <v>8.0572046045653849</v>
      </c>
      <c r="H10" s="2">
        <f t="shared" si="5"/>
        <v>7.8857728465576145</v>
      </c>
      <c r="I10" s="2">
        <f t="shared" si="5"/>
        <v>7.7403231644031081</v>
      </c>
      <c r="J10" s="2">
        <f t="shared" si="5"/>
        <v>7.6131778543098036</v>
      </c>
      <c r="K10" s="2">
        <f t="shared" si="5"/>
        <v>7.4992944348466679</v>
      </c>
      <c r="L10" s="2">
        <f t="shared" si="5"/>
        <v>7.3952942604469243</v>
      </c>
      <c r="M10" s="2">
        <f t="shared" si="5"/>
        <v>7.2988531143840447</v>
      </c>
    </row>
    <row r="11" spans="1:13" x14ac:dyDescent="0.15">
      <c r="C11" s="1">
        <f t="shared" si="3"/>
        <v>79</v>
      </c>
      <c r="D11" s="2">
        <f t="shared" ref="D11:M11" si="6">$C$5*EXP(-$C$2*D$7)*NORMSDIST(-D57)-$C11*EXP(($E$4-$C$2)*D$7)*NORMSDIST(-D34)</f>
        <v>5.8422267718810019</v>
      </c>
      <c r="E11" s="2">
        <f t="shared" si="6"/>
        <v>5.6262592791061223</v>
      </c>
      <c r="F11" s="2">
        <f t="shared" si="6"/>
        <v>5.5232242041443413</v>
      </c>
      <c r="G11" s="2">
        <f t="shared" si="6"/>
        <v>5.4658303719981518</v>
      </c>
      <c r="H11" s="2">
        <f t="shared" si="6"/>
        <v>5.427644698918165</v>
      </c>
      <c r="I11" s="2">
        <f t="shared" si="6"/>
        <v>5.3980595931984965</v>
      </c>
      <c r="J11" s="2">
        <f t="shared" si="6"/>
        <v>5.3723015807745327</v>
      </c>
      <c r="K11" s="2">
        <f t="shared" si="6"/>
        <v>5.3480430228737816</v>
      </c>
      <c r="L11" s="2">
        <f t="shared" si="6"/>
        <v>5.3240935288983593</v>
      </c>
      <c r="M11" s="2">
        <f t="shared" si="6"/>
        <v>5.2998333628969334</v>
      </c>
    </row>
    <row r="12" spans="1:13" x14ac:dyDescent="0.15">
      <c r="C12" s="1">
        <f t="shared" si="3"/>
        <v>82</v>
      </c>
      <c r="D12" s="2">
        <f t="shared" ref="D12:M12" si="7">$C$5*EXP(-$C$2*D$7)*NORMSDIST(-D58)-$C12*EXP(($E$4-$C$2)*D$7)*NORMSDIST(-D35)</f>
        <v>2.9361724525096946</v>
      </c>
      <c r="E12" s="2">
        <f t="shared" si="7"/>
        <v>3.0773474264122314</v>
      </c>
      <c r="F12" s="2">
        <f t="shared" si="7"/>
        <v>3.2175088144080561</v>
      </c>
      <c r="G12" s="2">
        <f t="shared" si="7"/>
        <v>3.3308446339956248</v>
      </c>
      <c r="H12" s="2">
        <f t="shared" si="7"/>
        <v>3.422124404654042</v>
      </c>
      <c r="I12" s="2">
        <f t="shared" si="7"/>
        <v>3.4962305116601726</v>
      </c>
      <c r="J12" s="2">
        <f t="shared" si="7"/>
        <v>3.556777536644411</v>
      </c>
      <c r="K12" s="2">
        <f t="shared" si="7"/>
        <v>3.6063947883083713</v>
      </c>
      <c r="L12" s="2">
        <f t="shared" si="7"/>
        <v>3.6470320863291903</v>
      </c>
      <c r="M12" s="2">
        <f t="shared" si="7"/>
        <v>3.6801708078371718</v>
      </c>
    </row>
    <row r="13" spans="1:13" x14ac:dyDescent="0.15">
      <c r="C13" s="1">
        <f t="shared" si="3"/>
        <v>85</v>
      </c>
      <c r="D13" s="2">
        <f t="shared" ref="D13:M13" si="8">$C$5*EXP(-$C$2*D$7)*NORMSDIST(-D59)-$C13*EXP(($E$4-$C$2)*D$7)*NORMSDIST(-D36)</f>
        <v>0.79855486514363605</v>
      </c>
      <c r="E13" s="2">
        <f t="shared" si="8"/>
        <v>1.2879535234769364</v>
      </c>
      <c r="F13" s="2">
        <f t="shared" si="8"/>
        <v>1.5800205390063837</v>
      </c>
      <c r="G13" s="2">
        <f t="shared" si="8"/>
        <v>1.7914448715114872</v>
      </c>
      <c r="H13" s="2">
        <f t="shared" si="8"/>
        <v>1.9560896042364107</v>
      </c>
      <c r="I13" s="2">
        <f t="shared" si="8"/>
        <v>2.089419662877873</v>
      </c>
      <c r="J13" s="2">
        <f t="shared" si="8"/>
        <v>2.200029870700817</v>
      </c>
      <c r="K13" s="2">
        <f t="shared" si="8"/>
        <v>2.2932767231232525</v>
      </c>
      <c r="L13" s="2">
        <f t="shared" si="8"/>
        <v>2.3727620645817211</v>
      </c>
      <c r="M13" s="2">
        <f t="shared" si="8"/>
        <v>2.4410431319097192</v>
      </c>
    </row>
    <row r="14" spans="1:13" x14ac:dyDescent="0.15">
      <c r="C14" s="1">
        <f t="shared" si="3"/>
        <v>88</v>
      </c>
      <c r="D14" s="2">
        <f t="shared" ref="D14:M14" si="9">$C$5*EXP(-$C$2*D$7)*NORMSDIST(-D60)-$C14*EXP(($E$4-$C$2)*D$7)*NORMSDIST(-D37)</f>
        <v>7.919563163556198E-2</v>
      </c>
      <c r="E14" s="2">
        <f t="shared" si="9"/>
        <v>0.38755872879655584</v>
      </c>
      <c r="F14" s="2">
        <f t="shared" si="9"/>
        <v>0.63899449219155713</v>
      </c>
      <c r="G14" s="2">
        <f t="shared" si="9"/>
        <v>0.84080774082615051</v>
      </c>
      <c r="H14" s="2">
        <f t="shared" si="9"/>
        <v>1.0074601679087714</v>
      </c>
      <c r="I14" s="2">
        <f t="shared" si="9"/>
        <v>1.148154882613607</v>
      </c>
      <c r="J14" s="2">
        <f t="shared" si="9"/>
        <v>1.2688650191555837</v>
      </c>
      <c r="K14" s="2">
        <f t="shared" si="9"/>
        <v>1.3736721612357456</v>
      </c>
      <c r="L14" s="2">
        <f t="shared" si="9"/>
        <v>1.4654951800967773</v>
      </c>
      <c r="M14" s="2">
        <f t="shared" si="9"/>
        <v>1.5465003762453797</v>
      </c>
    </row>
    <row r="15" spans="1:13" x14ac:dyDescent="0.15">
      <c r="C15" s="1">
        <f t="shared" si="3"/>
        <v>91</v>
      </c>
      <c r="D15" s="2">
        <f t="shared" ref="D15:M15" si="10">$C$5*EXP(-$C$2*D$7)*NORMSDIST(-D61)-$C15*EXP(($E$4-$C$2)*D$7)*NORMSDIST(-D38)</f>
        <v>2.3054122135317545E-3</v>
      </c>
      <c r="E15" s="2">
        <f t="shared" si="10"/>
        <v>8.1125294596215092E-2</v>
      </c>
      <c r="F15" s="2">
        <f t="shared" si="10"/>
        <v>0.21038875095059595</v>
      </c>
      <c r="G15" s="2">
        <f t="shared" si="10"/>
        <v>0.34267373345724828</v>
      </c>
      <c r="H15" s="2">
        <f t="shared" si="10"/>
        <v>0.46650754767724756</v>
      </c>
      <c r="I15" s="2">
        <f t="shared" si="10"/>
        <v>0.57964850366889031</v>
      </c>
      <c r="J15" s="2">
        <f t="shared" si="10"/>
        <v>0.68231128866164958</v>
      </c>
      <c r="K15" s="2">
        <f t="shared" si="10"/>
        <v>0.77536647420055083</v>
      </c>
      <c r="L15" s="2">
        <f t="shared" si="10"/>
        <v>0.85979973228863571</v>
      </c>
      <c r="M15" s="2">
        <f t="shared" si="10"/>
        <v>0.93654340153663007</v>
      </c>
    </row>
    <row r="16" spans="1:13" x14ac:dyDescent="0.15">
      <c r="C16" s="1">
        <f t="shared" si="3"/>
        <v>94</v>
      </c>
      <c r="D16" s="2">
        <f t="shared" ref="D16:M16" si="11">$C$5*EXP(-$C$2*D$7)*NORMSDIST(-D62)-$C16*EXP(($E$4-$C$2)*D$7)*NORMSDIST(-D39)</f>
        <v>1.8887648542228585E-5</v>
      </c>
      <c r="E16" s="2">
        <f t="shared" si="11"/>
        <v>1.1719323086254008E-2</v>
      </c>
      <c r="F16" s="2">
        <f t="shared" si="11"/>
        <v>5.6291936976896828E-2</v>
      </c>
      <c r="G16" s="2">
        <f t="shared" si="11"/>
        <v>0.12128612242265024</v>
      </c>
      <c r="H16" s="2">
        <f t="shared" si="11"/>
        <v>0.19438982313289355</v>
      </c>
      <c r="I16" s="2">
        <f t="shared" si="11"/>
        <v>0.26918850079754364</v>
      </c>
      <c r="J16" s="2">
        <f t="shared" si="11"/>
        <v>0.34255462913466328</v>
      </c>
      <c r="K16" s="2">
        <f t="shared" si="11"/>
        <v>0.41299937944645215</v>
      </c>
      <c r="L16" s="2">
        <f t="shared" si="11"/>
        <v>0.47986023375606202</v>
      </c>
      <c r="M16" s="2">
        <f t="shared" si="11"/>
        <v>0.5429011881852599</v>
      </c>
    </row>
    <row r="17" spans="1:22" x14ac:dyDescent="0.15">
      <c r="C17" s="1">
        <f t="shared" si="3"/>
        <v>97</v>
      </c>
      <c r="D17" s="2">
        <f t="shared" ref="D17:M17" si="12">$C$5*EXP(-$C$2*D$7)*NORMSDIST(-D63)-$C17*EXP(($E$4-$C$2)*D$7)*NORMSDIST(-D40)</f>
        <v>4.5499573163514486E-8</v>
      </c>
      <c r="E17" s="2">
        <f t="shared" si="12"/>
        <v>1.1778975946534764E-3</v>
      </c>
      <c r="F17" s="2">
        <f t="shared" si="12"/>
        <v>1.2298393803904406E-2</v>
      </c>
      <c r="G17" s="2">
        <f t="shared" si="12"/>
        <v>3.741842291012154E-2</v>
      </c>
      <c r="H17" s="2">
        <f t="shared" si="12"/>
        <v>7.3116206231608416E-2</v>
      </c>
      <c r="I17" s="2">
        <f t="shared" si="12"/>
        <v>0.11530481783960456</v>
      </c>
      <c r="J17" s="2">
        <f t="shared" si="12"/>
        <v>0.16095477010004355</v>
      </c>
      <c r="K17" s="2">
        <f t="shared" si="12"/>
        <v>0.20804568781724875</v>
      </c>
      <c r="L17" s="2">
        <f t="shared" si="12"/>
        <v>0.2552732175075505</v>
      </c>
      <c r="M17" s="2">
        <f t="shared" si="12"/>
        <v>0.30180761952123714</v>
      </c>
    </row>
    <row r="18" spans="1:22" x14ac:dyDescent="0.15">
      <c r="C18" s="1">
        <f t="shared" si="3"/>
        <v>100</v>
      </c>
      <c r="D18" s="2">
        <f t="shared" ref="D18:M18" si="13">$C$5*EXP(-$C$2*D$7)*NORMSDIST(-D64)-$C18*EXP(($E$4-$C$2)*D$7)*NORMSDIST(-D41)</f>
        <v>3.4769384571992272E-11</v>
      </c>
      <c r="E18" s="2">
        <f t="shared" si="13"/>
        <v>8.3771873223056209E-5</v>
      </c>
      <c r="F18" s="2">
        <f t="shared" si="13"/>
        <v>2.2132723972808632E-3</v>
      </c>
      <c r="G18" s="2">
        <f t="shared" si="13"/>
        <v>1.0122054718829154E-2</v>
      </c>
      <c r="H18" s="2">
        <f t="shared" si="13"/>
        <v>2.4936011459897767E-2</v>
      </c>
      <c r="I18" s="2">
        <f t="shared" si="13"/>
        <v>4.5721204897872791E-2</v>
      </c>
      <c r="J18" s="2">
        <f t="shared" si="13"/>
        <v>7.099691278629372E-2</v>
      </c>
      <c r="K18" s="2">
        <f t="shared" si="13"/>
        <v>9.9378810911807225E-2</v>
      </c>
      <c r="L18" s="2">
        <f t="shared" si="13"/>
        <v>0.12974613309154082</v>
      </c>
      <c r="M18" s="2">
        <f t="shared" si="13"/>
        <v>0.16124159548495731</v>
      </c>
    </row>
    <row r="19" spans="1:22" x14ac:dyDescent="0.15">
      <c r="C19" s="1">
        <f t="shared" si="3"/>
        <v>103</v>
      </c>
      <c r="D19" s="2">
        <f t="shared" ref="D19:M19" si="14">$C$5*EXP(-$C$2*D$7)*NORMSDIST(-D65)-$C19*EXP(($E$4-$C$2)*D$7)*NORMSDIST(-D42)</f>
        <v>9.1742230203706641E-15</v>
      </c>
      <c r="E19" s="2">
        <f t="shared" si="14"/>
        <v>4.3049626379349729E-6</v>
      </c>
      <c r="F19" s="2">
        <f t="shared" si="14"/>
        <v>3.3168332924830499E-4</v>
      </c>
      <c r="G19" s="2">
        <f t="shared" si="14"/>
        <v>2.4180492298833678E-3</v>
      </c>
      <c r="H19" s="2">
        <f t="shared" si="14"/>
        <v>7.7519080884338454E-3</v>
      </c>
      <c r="I19" s="2">
        <f t="shared" si="14"/>
        <v>1.6853223306095177E-2</v>
      </c>
      <c r="J19" s="2">
        <f t="shared" si="14"/>
        <v>2.9501057386604912E-2</v>
      </c>
      <c r="K19" s="2">
        <f t="shared" si="14"/>
        <v>4.5147457819644465E-2</v>
      </c>
      <c r="L19" s="2">
        <f t="shared" si="14"/>
        <v>6.3167810029927329E-2</v>
      </c>
      <c r="M19" s="2">
        <f t="shared" si="14"/>
        <v>8.297503600971079E-2</v>
      </c>
    </row>
    <row r="20" spans="1:22" x14ac:dyDescent="0.15">
      <c r="C20" s="1">
        <f t="shared" si="3"/>
        <v>106</v>
      </c>
      <c r="D20" s="2">
        <f t="shared" ref="D20:M20" si="15">$C$5*EXP(-$C$2*D$7)*NORMSDIST(-D66)-$C20*EXP(($E$4-$C$2)*D$7)*NORMSDIST(-D43)</f>
        <v>9.0934228415401796E-19</v>
      </c>
      <c r="E20" s="2">
        <f t="shared" si="15"/>
        <v>1.634637711612634E-7</v>
      </c>
      <c r="F20" s="2">
        <f t="shared" si="15"/>
        <v>4.1881380301150503E-5</v>
      </c>
      <c r="G20" s="2">
        <f t="shared" si="15"/>
        <v>5.1407601289547161E-4</v>
      </c>
      <c r="H20" s="2">
        <f t="shared" si="15"/>
        <v>2.2091118420897865E-3</v>
      </c>
      <c r="I20" s="2">
        <f t="shared" si="15"/>
        <v>5.8005710588777404E-3</v>
      </c>
      <c r="J20" s="2">
        <f t="shared" si="15"/>
        <v>1.1589805623138549E-2</v>
      </c>
      <c r="K20" s="2">
        <f t="shared" si="15"/>
        <v>1.9566330745192761E-2</v>
      </c>
      <c r="L20" s="2">
        <f t="shared" si="15"/>
        <v>2.9536557328790014E-2</v>
      </c>
      <c r="M20" s="2">
        <f t="shared" si="15"/>
        <v>4.1224192164637685E-2</v>
      </c>
    </row>
    <row r="21" spans="1:22" x14ac:dyDescent="0.15">
      <c r="C21" s="1">
        <f t="shared" si="3"/>
        <v>109</v>
      </c>
      <c r="D21" s="2">
        <f t="shared" ref="D21:M21" si="16">$C$5*EXP(-$C$2*D$7)*NORMSDIST(-D67)-$C21*EXP(($E$4-$C$2)*D$7)*NORMSDIST(-D44)</f>
        <v>3.6681049133910592E-23</v>
      </c>
      <c r="E21" s="2">
        <f t="shared" si="16"/>
        <v>4.6895250694157745E-9</v>
      </c>
      <c r="F21" s="2">
        <f t="shared" si="16"/>
        <v>4.5092261410387634E-6</v>
      </c>
      <c r="G21" s="2">
        <f t="shared" si="16"/>
        <v>9.8031852486273573E-5</v>
      </c>
      <c r="H21" s="2">
        <f t="shared" si="16"/>
        <v>5.8043667050540135E-4</v>
      </c>
      <c r="I21" s="2">
        <f t="shared" si="16"/>
        <v>1.8725556308481078E-3</v>
      </c>
      <c r="J21" s="2">
        <f t="shared" si="16"/>
        <v>4.3206412192812182E-3</v>
      </c>
      <c r="K21" s="2">
        <f t="shared" si="16"/>
        <v>8.1144865026917534E-3</v>
      </c>
      <c r="L21" s="2">
        <f t="shared" si="16"/>
        <v>1.3299575671431418E-2</v>
      </c>
      <c r="M21" s="2">
        <f t="shared" si="16"/>
        <v>1.9819759915783997E-2</v>
      </c>
    </row>
    <row r="22" spans="1:22" x14ac:dyDescent="0.15">
      <c r="C22" s="1">
        <f t="shared" si="3"/>
        <v>112</v>
      </c>
      <c r="D22" s="2">
        <f t="shared" ref="D22:M22" si="17">$C$5*EXP(-$C$2*D$7)*NORMSDIST(-D68)-$C22*EXP(($E$4-$C$2)*D$7)*NORMSDIST(-D45)</f>
        <v>6.4874008935710703E-28</v>
      </c>
      <c r="E22" s="2">
        <f t="shared" si="17"/>
        <v>1.0385102025957321E-10</v>
      </c>
      <c r="F22" s="2">
        <f t="shared" si="17"/>
        <v>4.1881719764243609E-7</v>
      </c>
      <c r="G22" s="2">
        <f t="shared" si="17"/>
        <v>1.6898154386168346E-5</v>
      </c>
      <c r="H22" s="2">
        <f t="shared" si="17"/>
        <v>1.4141099206461515E-4</v>
      </c>
      <c r="I22" s="2">
        <f t="shared" si="17"/>
        <v>5.6950681219184243E-4</v>
      </c>
      <c r="J22" s="2">
        <f t="shared" si="17"/>
        <v>1.5339824807312288E-3</v>
      </c>
      <c r="K22" s="2">
        <f t="shared" si="17"/>
        <v>3.2299997618660536E-3</v>
      </c>
      <c r="L22" s="2">
        <f t="shared" si="17"/>
        <v>5.7817183051074583E-3</v>
      </c>
      <c r="M22" s="2">
        <f t="shared" si="17"/>
        <v>9.2420889668158313E-3</v>
      </c>
    </row>
    <row r="23" spans="1:22" x14ac:dyDescent="0.15">
      <c r="C23" s="1">
        <f t="shared" si="3"/>
        <v>115</v>
      </c>
      <c r="D23" s="2">
        <f t="shared" ref="D23:M23" si="18">$C$5*EXP(-$C$2*D$7)*NORMSDIST(-D69)-$C23*EXP(($E$4-$C$2)*D$7)*NORMSDIST(-D46)</f>
        <v>5.3880202064108673E-33</v>
      </c>
      <c r="E23" s="2">
        <f t="shared" si="18"/>
        <v>1.8116424208209724E-12</v>
      </c>
      <c r="F23" s="2">
        <f t="shared" si="18"/>
        <v>3.3933286976971661E-8</v>
      </c>
      <c r="G23" s="2">
        <f t="shared" si="18"/>
        <v>2.6525995148068721E-6</v>
      </c>
      <c r="H23" s="2">
        <f t="shared" si="18"/>
        <v>3.2120327059534468E-5</v>
      </c>
      <c r="I23" s="2">
        <f t="shared" si="18"/>
        <v>1.6387862863660382E-4</v>
      </c>
      <c r="J23" s="2">
        <f t="shared" si="18"/>
        <v>5.2048292417644984E-4</v>
      </c>
      <c r="K23" s="2">
        <f t="shared" si="18"/>
        <v>1.2376641016402234E-3</v>
      </c>
      <c r="L23" s="2">
        <f t="shared" si="18"/>
        <v>2.432791151655081E-3</v>
      </c>
      <c r="M23" s="2">
        <f t="shared" si="18"/>
        <v>4.1890490199867902E-3</v>
      </c>
    </row>
    <row r="24" spans="1:22" x14ac:dyDescent="0.15">
      <c r="C24" s="1">
        <f t="shared" si="3"/>
        <v>118</v>
      </c>
      <c r="D24" s="2">
        <f t="shared" ref="D24:M24" si="19">$C$5*EXP(-$C$2*D$7)*NORMSDIST(-D70)-$C24*EXP(($E$4-$C$2)*D$7)*NORMSDIST(-D47)</f>
        <v>2.2379679075590741E-38</v>
      </c>
      <c r="E24" s="2">
        <f t="shared" si="19"/>
        <v>2.5371137467633501E-14</v>
      </c>
      <c r="F24" s="2">
        <f t="shared" si="19"/>
        <v>2.4236587702119551E-9</v>
      </c>
      <c r="G24" s="2">
        <f t="shared" si="19"/>
        <v>3.8188125235761209E-7</v>
      </c>
      <c r="H24" s="2">
        <f t="shared" si="19"/>
        <v>6.8376797683685907E-6</v>
      </c>
      <c r="I24" s="2">
        <f t="shared" si="19"/>
        <v>4.4799995268186323E-5</v>
      </c>
      <c r="J24" s="2">
        <f t="shared" si="19"/>
        <v>1.6933678040246224E-4</v>
      </c>
      <c r="K24" s="2">
        <f t="shared" si="19"/>
        <v>4.5779747243672453E-4</v>
      </c>
      <c r="L24" s="2">
        <f t="shared" si="19"/>
        <v>9.9316026040524585E-4</v>
      </c>
      <c r="M24" s="2">
        <f t="shared" si="19"/>
        <v>1.8494325962654865E-3</v>
      </c>
    </row>
    <row r="25" spans="1:22" x14ac:dyDescent="0.15">
      <c r="C25" s="1">
        <f t="shared" si="3"/>
        <v>121</v>
      </c>
      <c r="D25" s="2">
        <f t="shared" ref="D25:M25" si="20">$C$5*EXP(-$C$2*D$7)*NORMSDIST(-D71)-$C25*EXP(($E$4-$C$2)*D$7)*NORMSDIST(-D48)</f>
        <v>4.9243836938615167E-44</v>
      </c>
      <c r="E25" s="2">
        <f t="shared" si="20"/>
        <v>2.9029942404759256E-16</v>
      </c>
      <c r="F25" s="2">
        <f t="shared" si="20"/>
        <v>1.5411071283443162E-10</v>
      </c>
      <c r="G25" s="2">
        <f t="shared" si="20"/>
        <v>5.0756398361915178E-8</v>
      </c>
      <c r="H25" s="2">
        <f t="shared" si="20"/>
        <v>1.3708979158069158E-6</v>
      </c>
      <c r="I25" s="2">
        <f t="shared" si="20"/>
        <v>1.1679972997237476E-5</v>
      </c>
      <c r="J25" s="2">
        <f t="shared" si="20"/>
        <v>5.2993432798858695E-5</v>
      </c>
      <c r="K25" s="2">
        <f t="shared" si="20"/>
        <v>1.6389331666798179E-4</v>
      </c>
      <c r="L25" s="2">
        <f t="shared" si="20"/>
        <v>3.9426044777178537E-4</v>
      </c>
      <c r="M25" s="2">
        <f t="shared" si="20"/>
        <v>7.9688466309609657E-4</v>
      </c>
      <c r="V25">
        <f>+C9/C5</f>
        <v>0.85882352941176465</v>
      </c>
    </row>
    <row r="26" spans="1:22" x14ac:dyDescent="0.15">
      <c r="C26" s="1">
        <f t="shared" si="3"/>
        <v>124</v>
      </c>
      <c r="D26" s="2">
        <f t="shared" ref="D26:M26" si="21">$C$5*EXP(-$C$2*D$7)*NORMSDIST(-D72)-$C26*EXP(($E$4-$C$2)*D$7)*NORMSDIST(-D49)</f>
        <v>6.0503490186244384E-50</v>
      </c>
      <c r="E26" s="2">
        <f t="shared" si="21"/>
        <v>2.7583260706191193E-18</v>
      </c>
      <c r="F26" s="2">
        <f t="shared" si="21"/>
        <v>8.8041054339858879E-12</v>
      </c>
      <c r="G26" s="2">
        <f t="shared" si="21"/>
        <v>6.2668986501607186E-9</v>
      </c>
      <c r="H26" s="2">
        <f t="shared" si="21"/>
        <v>2.6005856383670337E-7</v>
      </c>
      <c r="I26" s="2">
        <f t="shared" si="21"/>
        <v>2.9146621466174768E-6</v>
      </c>
      <c r="J26" s="2">
        <f t="shared" si="21"/>
        <v>1.5999433110767025E-5</v>
      </c>
      <c r="K26" s="2">
        <f t="shared" si="21"/>
        <v>5.693061297610191E-5</v>
      </c>
      <c r="L26" s="2">
        <f t="shared" si="21"/>
        <v>1.5251824010638088E-4</v>
      </c>
      <c r="M26" s="2">
        <f t="shared" si="21"/>
        <v>3.3573183828714166E-4</v>
      </c>
      <c r="V26">
        <f>-(V25^20)</f>
        <v>-4.7651731729836E-2</v>
      </c>
    </row>
    <row r="27" spans="1:22" x14ac:dyDescent="0.15">
      <c r="C27" s="1">
        <f t="shared" si="3"/>
        <v>127</v>
      </c>
      <c r="D27" s="2">
        <f t="shared" ref="D27:M27" si="22">$C$5*EXP(-$C$2*D$7)*NORMSDIST(-D73)-$C27*EXP(($E$4-$C$2)*D$7)*NORMSDIST(-D50)</f>
        <v>4.3554314496604007E-56</v>
      </c>
      <c r="E27" s="2">
        <f t="shared" si="22"/>
        <v>2.2092389477702005E-20</v>
      </c>
      <c r="F27" s="2">
        <f t="shared" si="22"/>
        <v>4.5573787763153317E-13</v>
      </c>
      <c r="G27" s="2">
        <f t="shared" si="22"/>
        <v>7.2297220723886962E-10</v>
      </c>
      <c r="H27" s="2">
        <f t="shared" si="22"/>
        <v>4.6878723859799779E-8</v>
      </c>
      <c r="I27" s="2">
        <f t="shared" si="22"/>
        <v>6.985369065108676E-7</v>
      </c>
      <c r="J27" s="2">
        <f t="shared" si="22"/>
        <v>4.673077029419099E-6</v>
      </c>
      <c r="K27" s="2">
        <f t="shared" si="22"/>
        <v>1.9232639648131223E-5</v>
      </c>
      <c r="L27" s="2">
        <f t="shared" si="22"/>
        <v>5.7610637852533418E-5</v>
      </c>
      <c r="M27" s="2">
        <f t="shared" si="22"/>
        <v>1.3854340041871433E-4</v>
      </c>
    </row>
    <row r="28" spans="1:22" x14ac:dyDescent="0.15">
      <c r="C28" s="1">
        <f t="shared" si="3"/>
        <v>130</v>
      </c>
      <c r="D28" s="2">
        <f t="shared" ref="D28:M28" si="23">$C$5*EXP(-$C$2*D$7)*NORMSDIST(-D74)-$C28*EXP(($E$4-$C$2)*D$7)*NORMSDIST(-D51)</f>
        <v>1.9195904515572536E-62</v>
      </c>
      <c r="E28" s="2">
        <f t="shared" si="23"/>
        <v>1.5122629863567693E-22</v>
      </c>
      <c r="F28" s="2">
        <f t="shared" si="23"/>
        <v>2.1544361143242063E-14</v>
      </c>
      <c r="G28" s="2">
        <f t="shared" si="23"/>
        <v>7.8347616195972128E-11</v>
      </c>
      <c r="H28" s="2">
        <f t="shared" si="23"/>
        <v>8.0622880421157177E-9</v>
      </c>
      <c r="I28" s="2">
        <f t="shared" si="23"/>
        <v>1.6129384316997945E-7</v>
      </c>
      <c r="J28" s="2">
        <f t="shared" si="23"/>
        <v>1.3238566212018973E-6</v>
      </c>
      <c r="K28" s="2">
        <f t="shared" si="23"/>
        <v>6.3326498875558319E-6</v>
      </c>
      <c r="L28" s="2">
        <f t="shared" si="23"/>
        <v>2.1288102739716965E-5</v>
      </c>
      <c r="M28" s="2">
        <f t="shared" si="23"/>
        <v>5.6089624215130158E-5</v>
      </c>
    </row>
    <row r="29" spans="1:22" x14ac:dyDescent="0.15">
      <c r="A29" s="3"/>
      <c r="C29" s="3"/>
    </row>
    <row r="30" spans="1:22" x14ac:dyDescent="0.15">
      <c r="A30" s="1"/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</row>
    <row r="31" spans="1:22" x14ac:dyDescent="0.15">
      <c r="A31" s="1"/>
      <c r="D31">
        <f>+(LN($C8/$C$5)+($E$4+0.5*$E$5^2)*D$7)/$E$5/SQRT(D$7)</f>
        <v>-7.4357154657905236</v>
      </c>
      <c r="E31">
        <f t="shared" ref="E31:M31" si="24">+(LN($C8/$C$5)+($E$4+0.5*$E$5^2)*E$7)/$E$5/SQRT(E$7)</f>
        <v>-4.1961160467666314</v>
      </c>
      <c r="F31">
        <f t="shared" si="24"/>
        <v>-3.1752419785815218</v>
      </c>
      <c r="G31">
        <f t="shared" si="24"/>
        <v>-2.6201357632491122</v>
      </c>
      <c r="H31">
        <f t="shared" si="24"/>
        <v>-2.2547994508159683</v>
      </c>
      <c r="I31">
        <f t="shared" si="24"/>
        <v>-1.9889404111356779</v>
      </c>
      <c r="J31">
        <f t="shared" si="24"/>
        <v>-1.7830116130991085</v>
      </c>
      <c r="K31">
        <f t="shared" si="24"/>
        <v>-1.6165601444095752</v>
      </c>
      <c r="L31">
        <f t="shared" si="24"/>
        <v>-1.4777892667235548</v>
      </c>
      <c r="M31">
        <f t="shared" si="24"/>
        <v>-1.35934602694795</v>
      </c>
    </row>
    <row r="32" spans="1:22" x14ac:dyDescent="0.15">
      <c r="A32" s="1"/>
      <c r="D32">
        <f t="shared" ref="D32:M32" si="25">+(LN($C9/$C$5)+($E$4+0.5*$E$5^2)*D$7)/$E$5/SQRT(D$7)</f>
        <v>-5.8104490233156865</v>
      </c>
      <c r="E32">
        <f t="shared" si="25"/>
        <v>-3.2577680286989188</v>
      </c>
      <c r="F32">
        <f t="shared" si="25"/>
        <v>-2.4484007291969245</v>
      </c>
      <c r="G32">
        <f t="shared" si="25"/>
        <v>-2.0058427888195287</v>
      </c>
      <c r="H32">
        <f t="shared" si="25"/>
        <v>-1.7130439699910227</v>
      </c>
      <c r="I32">
        <f t="shared" si="25"/>
        <v>-1.4989041407679715</v>
      </c>
      <c r="J32">
        <f t="shared" si="25"/>
        <v>-1.3322438058195725</v>
      </c>
      <c r="K32">
        <f t="shared" si="25"/>
        <v>-1.1969181534192537</v>
      </c>
      <c r="L32">
        <f t="shared" si="25"/>
        <v>-1.083604254247343</v>
      </c>
      <c r="M32">
        <f t="shared" si="25"/>
        <v>-0.98648433331238827</v>
      </c>
    </row>
    <row r="33" spans="1:13" x14ac:dyDescent="0.15">
      <c r="A33" s="1"/>
      <c r="D33">
        <f t="shared" ref="D33:M33" si="26">+(LN($C10/$C$5)+($E$4+0.5*$E$5^2)*D$7)/$E$5/SQRT(D$7)</f>
        <v>-4.2506476168348959</v>
      </c>
      <c r="E33">
        <f t="shared" si="26"/>
        <v>-2.3572162667848771</v>
      </c>
      <c r="F33">
        <f t="shared" si="26"/>
        <v>-1.7508363339387587</v>
      </c>
      <c r="G33">
        <f t="shared" si="26"/>
        <v>-1.4162932722199653</v>
      </c>
      <c r="H33">
        <f t="shared" si="26"/>
        <v>-1.193110167830759</v>
      </c>
      <c r="I33">
        <f t="shared" si="26"/>
        <v>-1.0286063214256613</v>
      </c>
      <c r="J33">
        <f t="shared" si="26"/>
        <v>-0.89963273269593091</v>
      </c>
      <c r="K33">
        <f t="shared" si="26"/>
        <v>-0.79417916203985328</v>
      </c>
      <c r="L33">
        <f t="shared" si="26"/>
        <v>-0.70529684519397307</v>
      </c>
      <c r="M33">
        <f t="shared" si="26"/>
        <v>-0.62864134895226309</v>
      </c>
    </row>
    <row r="34" spans="1:13" x14ac:dyDescent="0.15">
      <c r="A34" s="1"/>
      <c r="D34">
        <f t="shared" ref="D34:M34" si="27">+(LN($C11/$C$5)+($E$4+0.5*$E$5^2)*D$7)/$E$5/SQRT(D$7)</f>
        <v>-2.7512410075113154</v>
      </c>
      <c r="E34">
        <f t="shared" si="27"/>
        <v>-1.4915334572672041</v>
      </c>
      <c r="F34">
        <f t="shared" si="27"/>
        <v>-1.0802813130667595</v>
      </c>
      <c r="G34">
        <f t="shared" si="27"/>
        <v>-0.84957084330042576</v>
      </c>
      <c r="H34">
        <f t="shared" si="27"/>
        <v>-0.6933079647228988</v>
      </c>
      <c r="I34">
        <f t="shared" si="27"/>
        <v>-0.57651821857972285</v>
      </c>
      <c r="J34">
        <f t="shared" si="27"/>
        <v>-0.48377216248933314</v>
      </c>
      <c r="K34">
        <f t="shared" si="27"/>
        <v>-0.40703404023294942</v>
      </c>
      <c r="L34">
        <f t="shared" si="27"/>
        <v>-0.34163732601806973</v>
      </c>
      <c r="M34">
        <f t="shared" si="27"/>
        <v>-0.28465388130392316</v>
      </c>
    </row>
    <row r="35" spans="1:13" x14ac:dyDescent="0.15">
      <c r="A35" s="1"/>
      <c r="D35">
        <f t="shared" ref="D35:M35" si="28">+(LN($C12/$C$5)+($E$4+0.5*$E$5^2)*D$7)/$E$5/SQRT(D$7)</f>
        <v>-1.3077260941153179</v>
      </c>
      <c r="E35">
        <f t="shared" si="28"/>
        <v>-0.65811973343878571</v>
      </c>
      <c r="F35">
        <f t="shared" si="28"/>
        <v>-0.43472181848912494</v>
      </c>
      <c r="G35">
        <f t="shared" si="28"/>
        <v>-0.30397348977774719</v>
      </c>
      <c r="H35">
        <f t="shared" si="28"/>
        <v>-0.21213632692423295</v>
      </c>
      <c r="I35">
        <f t="shared" si="28"/>
        <v>-0.14128209612364162</v>
      </c>
      <c r="J35">
        <f t="shared" si="28"/>
        <v>-8.3413159631930855E-2</v>
      </c>
      <c r="K35">
        <f t="shared" si="28"/>
        <v>-3.4320092260633345E-2</v>
      </c>
      <c r="L35">
        <f t="shared" si="28"/>
        <v>8.4664657516966679E-3</v>
      </c>
      <c r="M35">
        <f t="shared" si="28"/>
        <v>4.651115190592002E-2</v>
      </c>
    </row>
    <row r="36" spans="1:13" x14ac:dyDescent="0.15">
      <c r="A36" s="1"/>
      <c r="D36">
        <f t="shared" ref="D36:M36" si="29">+(LN($C13/$C$5)+($E$4+0.5*$E$5^2)*D$7)/$E$5/SQRT(D$7)</f>
        <v>8.3914639167827376E-2</v>
      </c>
      <c r="E36">
        <f t="shared" si="29"/>
        <v>0.14534441853748634</v>
      </c>
      <c r="F36">
        <f t="shared" si="29"/>
        <v>0.18763883748662835</v>
      </c>
      <c r="G36">
        <f t="shared" si="29"/>
        <v>0.22201726659579127</v>
      </c>
      <c r="H36">
        <f t="shared" si="29"/>
        <v>0.25174391750348207</v>
      </c>
      <c r="I36">
        <f t="shared" si="29"/>
        <v>0.27831337253774446</v>
      </c>
      <c r="J36">
        <f t="shared" si="29"/>
        <v>0.30255853428166035</v>
      </c>
      <c r="K36">
        <f t="shared" si="29"/>
        <v>0.3249999999999999</v>
      </c>
      <c r="L36">
        <f t="shared" si="29"/>
        <v>0.34598892082454508</v>
      </c>
      <c r="M36">
        <f t="shared" si="29"/>
        <v>0.36577543201623952</v>
      </c>
    </row>
    <row r="37" spans="1:13" x14ac:dyDescent="0.15">
      <c r="A37" s="1"/>
      <c r="D37">
        <f t="shared" ref="D37:M37" si="30">+(LN($C14/$C$5)+($E$4+0.5*$E$5^2)*D$7)/$E$5/SQRT(D$7)</f>
        <v>1.4272805235779273</v>
      </c>
      <c r="E37">
        <f t="shared" si="30"/>
        <v>0.9209370735218172</v>
      </c>
      <c r="F37">
        <f t="shared" si="30"/>
        <v>0.7884103247256502</v>
      </c>
      <c r="G37">
        <f t="shared" si="30"/>
        <v>0.7297618451554293</v>
      </c>
      <c r="H37">
        <f t="shared" si="30"/>
        <v>0.69953254564018219</v>
      </c>
      <c r="I37">
        <f t="shared" si="30"/>
        <v>0.68335342660613041</v>
      </c>
      <c r="J37">
        <f t="shared" si="30"/>
        <v>0.6751411941239408</v>
      </c>
      <c r="K37">
        <f t="shared" si="30"/>
        <v>0.6718555798789011</v>
      </c>
      <c r="L37">
        <f t="shared" si="30"/>
        <v>0.67180300525243508</v>
      </c>
      <c r="M37">
        <f t="shared" si="30"/>
        <v>0.67396470224485883</v>
      </c>
    </row>
    <row r="38" spans="1:13" x14ac:dyDescent="0.15">
      <c r="A38" s="1"/>
      <c r="D38">
        <f t="shared" ref="D38:M38" si="31">+(LN($C15/$C$5)+($E$4+0.5*$E$5^2)*D$7)/$E$5/SQRT(D$7)</f>
        <v>2.7256088034349877</v>
      </c>
      <c r="E38">
        <f t="shared" si="31"/>
        <v>1.6705272553937951</v>
      </c>
      <c r="F38">
        <f t="shared" si="31"/>
        <v>1.3690403828998019</v>
      </c>
      <c r="G38">
        <f t="shared" si="31"/>
        <v>1.2204838092445796</v>
      </c>
      <c r="H38">
        <f t="shared" si="31"/>
        <v>1.132308638925869</v>
      </c>
      <c r="I38">
        <f t="shared" si="31"/>
        <v>1.0748141319691678</v>
      </c>
      <c r="J38">
        <f t="shared" si="31"/>
        <v>1.0352326699246788</v>
      </c>
      <c r="K38">
        <f t="shared" si="31"/>
        <v>1.0070825002653356</v>
      </c>
      <c r="L38">
        <f t="shared" si="31"/>
        <v>0.98669386610991416</v>
      </c>
      <c r="M38">
        <f t="shared" si="31"/>
        <v>0.97182163737317062</v>
      </c>
    </row>
    <row r="39" spans="1:13" x14ac:dyDescent="0.15">
      <c r="A39" s="1"/>
      <c r="D39">
        <f t="shared" ref="D39:M39" si="32">+(LN($C16/$C$5)+($E$4+0.5*$E$5^2)*D$7)/$E$5/SQRT(D$7)</f>
        <v>3.9818216316510924</v>
      </c>
      <c r="E39">
        <f t="shared" si="32"/>
        <v>2.3958020699238243</v>
      </c>
      <c r="F39">
        <f t="shared" si="32"/>
        <v>1.9308358385194968</v>
      </c>
      <c r="G39">
        <f t="shared" si="32"/>
        <v>1.6952876288487104</v>
      </c>
      <c r="H39">
        <f t="shared" si="32"/>
        <v>1.5510462483312373</v>
      </c>
      <c r="I39">
        <f t="shared" si="32"/>
        <v>1.4535765508804406</v>
      </c>
      <c r="J39">
        <f t="shared" si="32"/>
        <v>1.3836434210807402</v>
      </c>
      <c r="K39">
        <f t="shared" si="32"/>
        <v>1.3314352577968749</v>
      </c>
      <c r="L39">
        <f t="shared" si="32"/>
        <v>1.2913702295799665</v>
      </c>
      <c r="M39">
        <f t="shared" si="32"/>
        <v>1.2600166252559821</v>
      </c>
    </row>
    <row r="40" spans="1:13" x14ac:dyDescent="0.15">
      <c r="A40" s="1"/>
      <c r="D40">
        <f t="shared" ref="D40:M40" si="33">+(LN($C17/$C$5)+($E$4+0.5*$E$5^2)*D$7)/$E$5/SQRT(D$7)</f>
        <v>5.1985656797816961</v>
      </c>
      <c r="E40">
        <f t="shared" si="33"/>
        <v>3.0982895736469027</v>
      </c>
      <c r="F40">
        <f t="shared" si="33"/>
        <v>2.4749803190871575</v>
      </c>
      <c r="G40">
        <f t="shared" si="33"/>
        <v>2.1551736517875075</v>
      </c>
      <c r="H40">
        <f t="shared" si="33"/>
        <v>1.9566275977081047</v>
      </c>
      <c r="I40">
        <f t="shared" si="33"/>
        <v>1.8204386848392897</v>
      </c>
      <c r="J40">
        <f t="shared" si="33"/>
        <v>1.7211075022077031</v>
      </c>
      <c r="K40">
        <f t="shared" si="33"/>
        <v>1.6455972201306632</v>
      </c>
      <c r="L40">
        <f t="shared" si="33"/>
        <v>1.5864740078025605</v>
      </c>
      <c r="M40">
        <f t="shared" si="33"/>
        <v>1.5391568539905025</v>
      </c>
    </row>
    <row r="41" spans="1:13" x14ac:dyDescent="0.15">
      <c r="A41" s="1"/>
      <c r="D41">
        <f t="shared" ref="D41:M41" si="34">+(LN($C18/$C$5)+($E$4+0.5*$E$5^2)*D$7)/$E$5/SQRT(D$7)</f>
        <v>6.378245713051224</v>
      </c>
      <c r="E41">
        <f t="shared" si="34"/>
        <v>3.7793781584126913</v>
      </c>
      <c r="F41">
        <f t="shared" si="34"/>
        <v>3.0025492683051334</v>
      </c>
      <c r="G41">
        <f t="shared" si="34"/>
        <v>2.6010507938817322</v>
      </c>
      <c r="H41">
        <f t="shared" si="34"/>
        <v>2.3498542754646139</v>
      </c>
      <c r="I41">
        <f t="shared" si="34"/>
        <v>2.1761255978419265</v>
      </c>
      <c r="J41">
        <f t="shared" si="34"/>
        <v>2.0482918751764991</v>
      </c>
      <c r="K41">
        <f t="shared" si="34"/>
        <v>1.9501892949777493</v>
      </c>
      <c r="L41">
        <f t="shared" si="34"/>
        <v>1.8725884420144676</v>
      </c>
      <c r="M41">
        <f t="shared" si="34"/>
        <v>1.8097940145554798</v>
      </c>
    </row>
    <row r="42" spans="1:13" x14ac:dyDescent="0.15">
      <c r="A42" s="1"/>
      <c r="D42">
        <f t="shared" ref="D42:M42" si="35">+(LN($C19/$C$5)+($E$4+0.5*$E$5^2)*D$7)/$E$5/SQRT(D$7)</f>
        <v>7.5230532012046201</v>
      </c>
      <c r="E42">
        <f t="shared" si="35"/>
        <v>4.4403330698683536</v>
      </c>
      <c r="F42">
        <f t="shared" si="35"/>
        <v>3.5145227412374886</v>
      </c>
      <c r="G42">
        <f t="shared" si="35"/>
        <v>3.0337473528386476</v>
      </c>
      <c r="H42">
        <f t="shared" si="35"/>
        <v>2.7314567715157456</v>
      </c>
      <c r="I42">
        <f t="shared" si="35"/>
        <v>2.5212980428777487</v>
      </c>
      <c r="J42">
        <f t="shared" si="35"/>
        <v>2.3658043443358991</v>
      </c>
      <c r="K42">
        <f t="shared" si="35"/>
        <v>2.2457773173931925</v>
      </c>
      <c r="L42">
        <f t="shared" si="35"/>
        <v>2.1502450417000256</v>
      </c>
      <c r="M42">
        <f t="shared" si="35"/>
        <v>2.0724308645907059</v>
      </c>
    </row>
    <row r="43" spans="1:13" x14ac:dyDescent="0.15">
      <c r="A43" s="1"/>
      <c r="D43">
        <f t="shared" ref="D43:M43" si="36">+(LN($C20/$C$5)+($E$4+0.5*$E$5^2)*D$7)/$E$5/SQRT(D$7)</f>
        <v>8.6349908207097048</v>
      </c>
      <c r="E43">
        <f t="shared" si="36"/>
        <v>5.0823105538116859</v>
      </c>
      <c r="F43">
        <f t="shared" si="36"/>
        <v>4.0117963620280221</v>
      </c>
      <c r="G43">
        <f t="shared" si="36"/>
        <v>3.4540202692140216</v>
      </c>
      <c r="H43">
        <f t="shared" si="36"/>
        <v>3.1021026446841078</v>
      </c>
      <c r="I43">
        <f t="shared" si="36"/>
        <v>2.8565598496213251</v>
      </c>
      <c r="J43">
        <f t="shared" si="36"/>
        <v>2.6742003522007414</v>
      </c>
      <c r="K43">
        <f t="shared" si="36"/>
        <v>2.5328783762175067</v>
      </c>
      <c r="L43">
        <f t="shared" si="36"/>
        <v>2.4199295272481041</v>
      </c>
      <c r="M43">
        <f t="shared" si="36"/>
        <v>2.3275268495877506</v>
      </c>
    </row>
    <row r="44" spans="1:13" x14ac:dyDescent="0.15">
      <c r="A44" s="1"/>
      <c r="D44">
        <f t="shared" ref="D44:M44" si="37">+(LN($C21/$C$5)+($E$4+0.5*$E$5^2)*D$7)/$E$5/SQRT(D$7)</f>
        <v>9.7158935366123984</v>
      </c>
      <c r="E44">
        <f t="shared" si="37"/>
        <v>5.7063700278059031</v>
      </c>
      <c r="F44">
        <f t="shared" si="37"/>
        <v>4.4951907519925358</v>
      </c>
      <c r="G44">
        <f t="shared" si="37"/>
        <v>3.8625630946044254</v>
      </c>
      <c r="H44">
        <f t="shared" si="37"/>
        <v>3.4624035499850057</v>
      </c>
      <c r="I44">
        <f t="shared" si="37"/>
        <v>3.1824642808509025</v>
      </c>
      <c r="J44">
        <f t="shared" si="37"/>
        <v>2.9739888265065448</v>
      </c>
      <c r="K44">
        <f t="shared" si="37"/>
        <v>2.8119662573882729</v>
      </c>
      <c r="L44">
        <f t="shared" si="37"/>
        <v>2.6820869430530334</v>
      </c>
      <c r="M44">
        <f t="shared" si="37"/>
        <v>2.5755029393992501</v>
      </c>
    </row>
    <row r="45" spans="1:13" x14ac:dyDescent="0.15">
      <c r="A45" s="1"/>
      <c r="D45">
        <f t="shared" ref="D45:M45" si="38">+(LN($C22/$C$5)+($E$4+0.5*$E$5^2)*D$7)/$E$5/SQRT(D$7)</f>
        <v>10.767446821467267</v>
      </c>
      <c r="E45">
        <f t="shared" si="38"/>
        <v>6.3134845998840978</v>
      </c>
      <c r="F45">
        <f t="shared" si="38"/>
        <v>4.9654596773722721</v>
      </c>
      <c r="G45">
        <f t="shared" si="38"/>
        <v>4.2600128777557185</v>
      </c>
      <c r="H45">
        <f t="shared" si="38"/>
        <v>3.8129213116032958</v>
      </c>
      <c r="I45">
        <f t="shared" si="38"/>
        <v>3.4995195256626577</v>
      </c>
      <c r="J45">
        <f t="shared" si="38"/>
        <v>3.2656372332316854</v>
      </c>
      <c r="K45">
        <f t="shared" si="38"/>
        <v>3.0834761480477808</v>
      </c>
      <c r="L45">
        <f t="shared" si="38"/>
        <v>2.9371260762543181</v>
      </c>
      <c r="M45">
        <f t="shared" si="38"/>
        <v>2.8167458079482302</v>
      </c>
    </row>
    <row r="46" spans="1:13" x14ac:dyDescent="0.15">
      <c r="A46" s="1"/>
      <c r="D46">
        <f t="shared" ref="D46:M46" si="39">+(LN($C23/$C$5)+($E$4+0.5*$E$5^2)*D$7)/$E$5/SQRT(D$7)</f>
        <v>11.791202465577127</v>
      </c>
      <c r="E46">
        <f t="shared" si="39"/>
        <v>6.9045501965953235</v>
      </c>
      <c r="F46">
        <f t="shared" si="39"/>
        <v>5.4232971198880184</v>
      </c>
      <c r="G46">
        <f t="shared" si="39"/>
        <v>4.6469561402719242</v>
      </c>
      <c r="H46">
        <f t="shared" si="39"/>
        <v>4.1541731929732491</v>
      </c>
      <c r="I46">
        <f t="shared" si="39"/>
        <v>3.8081934664372965</v>
      </c>
      <c r="J46">
        <f t="shared" si="39"/>
        <v>3.5495759615688982</v>
      </c>
      <c r="K46">
        <f t="shared" si="39"/>
        <v>3.3478087187293362</v>
      </c>
      <c r="L46">
        <f t="shared" si="39"/>
        <v>3.185423291282977</v>
      </c>
      <c r="M46">
        <f t="shared" si="39"/>
        <v>3.0516114603458235</v>
      </c>
    </row>
    <row r="47" spans="1:13" x14ac:dyDescent="0.15">
      <c r="A47" s="1"/>
      <c r="D47">
        <f t="shared" ref="D47:M47" si="40">+(LN($C24/$C$5)+($E$4+0.5*$E$5^2)*D$7)/$E$5/SQRT(D$7)</f>
        <v>12.788592350856359</v>
      </c>
      <c r="E47">
        <f t="shared" si="40"/>
        <v>7.4803935153482977</v>
      </c>
      <c r="F47">
        <f t="shared" si="40"/>
        <v>5.869343436599034</v>
      </c>
      <c r="G47">
        <f t="shared" si="40"/>
        <v>5.023934082646222</v>
      </c>
      <c r="H47">
        <f t="shared" si="40"/>
        <v>4.4866364880663259</v>
      </c>
      <c r="I47">
        <f t="shared" si="40"/>
        <v>4.1089178318160986</v>
      </c>
      <c r="J47">
        <f t="shared" si="40"/>
        <v>3.8262021441076226</v>
      </c>
      <c r="K47">
        <f t="shared" si="40"/>
        <v>3.6053336797534823</v>
      </c>
      <c r="L47">
        <f t="shared" si="40"/>
        <v>3.4273258705140917</v>
      </c>
      <c r="M47">
        <f t="shared" si="40"/>
        <v>3.280428392832234</v>
      </c>
    </row>
    <row r="48" spans="1:13" x14ac:dyDescent="0.15">
      <c r="A48" s="1"/>
      <c r="D48">
        <f t="shared" ref="D48:M48" si="41">+(LN($C25/$C$5)+($E$4+0.5*$E$5^2)*D$7)/$E$5/SQRT(D$7)</f>
        <v>13.760940495174916</v>
      </c>
      <c r="E48">
        <f t="shared" si="41"/>
        <v>8.0417789782166516</v>
      </c>
      <c r="F48">
        <f t="shared" si="41"/>
        <v>6.3041907462974489</v>
      </c>
      <c r="G48">
        <f t="shared" si="41"/>
        <v>5.3914471365950858</v>
      </c>
      <c r="H48">
        <f t="shared" si="41"/>
        <v>4.8107525361725125</v>
      </c>
      <c r="I48">
        <f t="shared" si="41"/>
        <v>4.402091828207281</v>
      </c>
      <c r="J48">
        <f t="shared" si="41"/>
        <v>4.0958829973339927</v>
      </c>
      <c r="K48">
        <f t="shared" si="41"/>
        <v>3.856392891064246</v>
      </c>
      <c r="L48">
        <f t="shared" si="41"/>
        <v>3.6631549354493118</v>
      </c>
      <c r="M48">
        <f t="shared" si="41"/>
        <v>3.5035003559387543</v>
      </c>
    </row>
    <row r="49" spans="1:13" x14ac:dyDescent="0.15">
      <c r="A49" s="1"/>
      <c r="D49">
        <f t="shared" ref="D49:M49" si="42">+(LN($C26/$C$5)+($E$4+0.5*$E$5^2)*D$7)/$E$5/SQRT(D$7)</f>
        <v>14.709473621412535</v>
      </c>
      <c r="E49">
        <f t="shared" si="42"/>
        <v>8.5894148339852165</v>
      </c>
      <c r="F49">
        <f t="shared" si="42"/>
        <v>6.7283876561329885</v>
      </c>
      <c r="G49">
        <f t="shared" si="42"/>
        <v>5.7499589597852818</v>
      </c>
      <c r="H49">
        <f t="shared" si="42"/>
        <v>5.1269302449183849</v>
      </c>
      <c r="I49">
        <f t="shared" si="42"/>
        <v>4.6880853264757345</v>
      </c>
      <c r="J49">
        <f t="shared" si="42"/>
        <v>4.3589587529590617</v>
      </c>
      <c r="K49">
        <f t="shared" si="42"/>
        <v>4.1013030911472024</v>
      </c>
      <c r="L49">
        <f t="shared" si="42"/>
        <v>3.8932080100890194</v>
      </c>
      <c r="M49">
        <f t="shared" si="42"/>
        <v>3.7211087791950956</v>
      </c>
    </row>
    <row r="50" spans="1:13" x14ac:dyDescent="0.15">
      <c r="A50" s="1"/>
      <c r="D50">
        <f t="shared" ref="D50:M50" si="43">+(LN($C27/$C$5)+($E$4+0.5*$E$5^2)*D$7)/$E$5/SQRT(D$7)</f>
        <v>15.635330462894839</v>
      </c>
      <c r="E50">
        <f t="shared" si="43"/>
        <v>9.1239585306460818</v>
      </c>
      <c r="F50">
        <f t="shared" si="43"/>
        <v>7.1424434231305254</v>
      </c>
      <c r="G50">
        <f t="shared" si="43"/>
        <v>6.0998999529581281</v>
      </c>
      <c r="H50">
        <f t="shared" si="43"/>
        <v>5.4355491920791525</v>
      </c>
      <c r="I50">
        <f t="shared" si="43"/>
        <v>4.9672416676375857</v>
      </c>
      <c r="J50">
        <f t="shared" si="43"/>
        <v>4.6157452387824138</v>
      </c>
      <c r="K50">
        <f t="shared" si="43"/>
        <v>4.3403582996827481</v>
      </c>
      <c r="L50">
        <f t="shared" si="43"/>
        <v>4.1177612778320958</v>
      </c>
      <c r="M50">
        <f t="shared" si="43"/>
        <v>3.9335149059428391</v>
      </c>
    </row>
    <row r="51" spans="1:13" x14ac:dyDescent="0.15">
      <c r="A51" s="1"/>
      <c r="D51">
        <f t="shared" ref="D51:M51" si="44">+(LN($C28/$C$5)+($E$4+0.5*$E$5^2)*D$7)/$E$5/SQRT(D$7)</f>
        <v>16.539569982276731</v>
      </c>
      <c r="E51">
        <f t="shared" si="44"/>
        <v>9.6460214605731149</v>
      </c>
      <c r="F51">
        <f t="shared" si="44"/>
        <v>7.5468316297864551</v>
      </c>
      <c r="G51">
        <f t="shared" si="44"/>
        <v>6.4416703663754218</v>
      </c>
      <c r="H51">
        <f t="shared" si="44"/>
        <v>5.7369623652064501</v>
      </c>
      <c r="I51">
        <f t="shared" si="44"/>
        <v>5.239880140946771</v>
      </c>
      <c r="J51">
        <f t="shared" si="44"/>
        <v>4.8665361582002848</v>
      </c>
      <c r="K51">
        <f t="shared" si="44"/>
        <v>4.573831939652659</v>
      </c>
      <c r="L51">
        <f t="shared" si="44"/>
        <v>4.3370715748479363</v>
      </c>
      <c r="M51">
        <f t="shared" si="44"/>
        <v>4.1409616788766002</v>
      </c>
    </row>
    <row r="52" spans="1:13" x14ac:dyDescent="0.15">
      <c r="A52" s="1"/>
    </row>
    <row r="53" spans="1:13" x14ac:dyDescent="0.15">
      <c r="A53" s="1"/>
      <c r="D53" t="s">
        <v>1</v>
      </c>
      <c r="E53" t="s">
        <v>1</v>
      </c>
      <c r="F53" t="s">
        <v>1</v>
      </c>
      <c r="G53" t="s">
        <v>1</v>
      </c>
      <c r="H53" t="s">
        <v>1</v>
      </c>
      <c r="I53" t="s">
        <v>1</v>
      </c>
      <c r="J53" t="s">
        <v>1</v>
      </c>
      <c r="K53" t="s">
        <v>1</v>
      </c>
      <c r="L53" t="s">
        <v>1</v>
      </c>
      <c r="M53" t="s">
        <v>1</v>
      </c>
    </row>
    <row r="54" spans="1:13" x14ac:dyDescent="0.15">
      <c r="A54" s="1"/>
      <c r="D54">
        <f>D31-$E$5*SQRT(D$7)</f>
        <v>-7.4615353547652399</v>
      </c>
      <c r="E54">
        <f t="shared" ref="E54:M54" si="45">E31-$E$5*SQRT(E$7)</f>
        <v>-4.2408374063166274</v>
      </c>
      <c r="F54">
        <f t="shared" si="45"/>
        <v>-3.2329770055004845</v>
      </c>
      <c r="G54">
        <f t="shared" si="45"/>
        <v>-2.6884487683555096</v>
      </c>
      <c r="H54">
        <f t="shared" si="45"/>
        <v>-2.3322591177401168</v>
      </c>
      <c r="I54">
        <f t="shared" si="45"/>
        <v>-2.0745752949934455</v>
      </c>
      <c r="J54">
        <f t="shared" si="45"/>
        <v>-1.8761065467242348</v>
      </c>
      <c r="K54">
        <f t="shared" si="45"/>
        <v>-1.7165601444095753</v>
      </c>
      <c r="L54">
        <f t="shared" si="45"/>
        <v>-1.5842473962080303</v>
      </c>
      <c r="M54">
        <f t="shared" si="45"/>
        <v>-1.4718923137221775</v>
      </c>
    </row>
    <row r="55" spans="1:13" x14ac:dyDescent="0.15">
      <c r="A55" s="1"/>
      <c r="D55">
        <f t="shared" ref="D55:M55" si="46">D32-$E$5*SQRT(D$7)</f>
        <v>-5.8362689122904028</v>
      </c>
      <c r="E55">
        <f t="shared" si="46"/>
        <v>-3.3024893882489148</v>
      </c>
      <c r="F55">
        <f t="shared" si="46"/>
        <v>-2.5061357561158872</v>
      </c>
      <c r="G55">
        <f t="shared" si="46"/>
        <v>-2.0741557939259261</v>
      </c>
      <c r="H55">
        <f t="shared" si="46"/>
        <v>-1.790503636915171</v>
      </c>
      <c r="I55">
        <f t="shared" si="46"/>
        <v>-1.5845390246257391</v>
      </c>
      <c r="J55">
        <f t="shared" si="46"/>
        <v>-1.4253387394446988</v>
      </c>
      <c r="K55">
        <f t="shared" si="46"/>
        <v>-1.2969181534192538</v>
      </c>
      <c r="L55">
        <f t="shared" si="46"/>
        <v>-1.1900623837318185</v>
      </c>
      <c r="M55">
        <f t="shared" si="46"/>
        <v>-1.0990306200866158</v>
      </c>
    </row>
    <row r="56" spans="1:13" x14ac:dyDescent="0.15">
      <c r="A56" s="1"/>
      <c r="D56">
        <f t="shared" ref="D56:M56" si="47">D33-$E$5*SQRT(D$7)</f>
        <v>-4.2764675058096122</v>
      </c>
      <c r="E56">
        <f t="shared" si="47"/>
        <v>-2.4019376263348731</v>
      </c>
      <c r="F56">
        <f t="shared" si="47"/>
        <v>-1.8085713608577212</v>
      </c>
      <c r="G56">
        <f t="shared" si="47"/>
        <v>-1.4846062773263626</v>
      </c>
      <c r="H56">
        <f t="shared" si="47"/>
        <v>-1.2705698347549073</v>
      </c>
      <c r="I56">
        <f t="shared" si="47"/>
        <v>-1.1142412052834287</v>
      </c>
      <c r="J56">
        <f t="shared" si="47"/>
        <v>-0.99272766632105713</v>
      </c>
      <c r="K56">
        <f t="shared" si="47"/>
        <v>-0.89417916203985326</v>
      </c>
      <c r="L56">
        <f t="shared" si="47"/>
        <v>-0.81175497467844848</v>
      </c>
      <c r="M56">
        <f t="shared" si="47"/>
        <v>-0.7411876357264906</v>
      </c>
    </row>
    <row r="57" spans="1:13" x14ac:dyDescent="0.15">
      <c r="A57" s="1"/>
      <c r="D57">
        <f t="shared" ref="D57:M57" si="48">D34-$E$5*SQRT(D$7)</f>
        <v>-2.7770608964860317</v>
      </c>
      <c r="E57">
        <f t="shared" si="48"/>
        <v>-1.5362548168171999</v>
      </c>
      <c r="F57">
        <f t="shared" si="48"/>
        <v>-1.1380163399857219</v>
      </c>
      <c r="G57">
        <f t="shared" si="48"/>
        <v>-0.91788384840682313</v>
      </c>
      <c r="H57">
        <f t="shared" si="48"/>
        <v>-0.77076763164704709</v>
      </c>
      <c r="I57">
        <f t="shared" si="48"/>
        <v>-0.66215310243749037</v>
      </c>
      <c r="J57">
        <f t="shared" si="48"/>
        <v>-0.57686709611445941</v>
      </c>
      <c r="K57">
        <f t="shared" si="48"/>
        <v>-0.5070340402329494</v>
      </c>
      <c r="L57">
        <f t="shared" si="48"/>
        <v>-0.44809545550254515</v>
      </c>
      <c r="M57">
        <f t="shared" si="48"/>
        <v>-0.39720016807815073</v>
      </c>
    </row>
    <row r="58" spans="1:13" x14ac:dyDescent="0.15">
      <c r="A58" s="1"/>
      <c r="D58">
        <f t="shared" ref="D58:M58" si="49">D35-$E$5*SQRT(D$7)</f>
        <v>-1.333545983090034</v>
      </c>
      <c r="E58">
        <f t="shared" si="49"/>
        <v>-0.7028410929887815</v>
      </c>
      <c r="F58">
        <f t="shared" si="49"/>
        <v>-0.49245684540808754</v>
      </c>
      <c r="G58">
        <f t="shared" si="49"/>
        <v>-0.3722864948841445</v>
      </c>
      <c r="H58">
        <f t="shared" si="49"/>
        <v>-0.28959599384838131</v>
      </c>
      <c r="I58">
        <f t="shared" si="49"/>
        <v>-0.22691697998140914</v>
      </c>
      <c r="J58">
        <f t="shared" si="49"/>
        <v>-0.17650809325705713</v>
      </c>
      <c r="K58">
        <f t="shared" si="49"/>
        <v>-0.13432009226063335</v>
      </c>
      <c r="L58">
        <f t="shared" si="49"/>
        <v>-9.7991663732778747E-2</v>
      </c>
      <c r="M58">
        <f t="shared" si="49"/>
        <v>-6.6035134868307532E-2</v>
      </c>
    </row>
    <row r="59" spans="1:13" x14ac:dyDescent="0.15">
      <c r="A59" s="1"/>
      <c r="D59">
        <f t="shared" ref="D59:M59" si="50">D36-$E$5*SQRT(D$7)</f>
        <v>5.8094750193111264E-2</v>
      </c>
      <c r="E59">
        <f t="shared" si="50"/>
        <v>0.10062305898749054</v>
      </c>
      <c r="F59">
        <f t="shared" si="50"/>
        <v>0.12990381056766576</v>
      </c>
      <c r="G59">
        <f t="shared" si="50"/>
        <v>0.15370426148939392</v>
      </c>
      <c r="H59">
        <f t="shared" si="50"/>
        <v>0.17428425057933372</v>
      </c>
      <c r="I59">
        <f t="shared" si="50"/>
        <v>0.19267848867997694</v>
      </c>
      <c r="J59">
        <f t="shared" si="50"/>
        <v>0.20946360065653408</v>
      </c>
      <c r="K59">
        <f t="shared" si="50"/>
        <v>0.22499999999999989</v>
      </c>
      <c r="L59">
        <f t="shared" si="50"/>
        <v>0.23953079134006966</v>
      </c>
      <c r="M59">
        <f t="shared" si="50"/>
        <v>0.25322914524201195</v>
      </c>
    </row>
    <row r="60" spans="1:13" x14ac:dyDescent="0.15">
      <c r="A60" s="1"/>
      <c r="D60">
        <f t="shared" ref="D60:M60" si="51">D37-$E$5*SQRT(D$7)</f>
        <v>1.4014606346032112</v>
      </c>
      <c r="E60">
        <f t="shared" si="51"/>
        <v>0.87621571397182141</v>
      </c>
      <c r="F60">
        <f t="shared" si="51"/>
        <v>0.73067529780668761</v>
      </c>
      <c r="G60">
        <f t="shared" si="51"/>
        <v>0.66144884004903193</v>
      </c>
      <c r="H60">
        <f t="shared" si="51"/>
        <v>0.62207287871603389</v>
      </c>
      <c r="I60">
        <f t="shared" si="51"/>
        <v>0.59771854274836289</v>
      </c>
      <c r="J60">
        <f t="shared" si="51"/>
        <v>0.58204626049881458</v>
      </c>
      <c r="K60">
        <f t="shared" si="51"/>
        <v>0.57185557987890112</v>
      </c>
      <c r="L60">
        <f t="shared" si="51"/>
        <v>0.56534487576795966</v>
      </c>
      <c r="M60">
        <f t="shared" si="51"/>
        <v>0.56141841547063132</v>
      </c>
    </row>
    <row r="61" spans="1:13" x14ac:dyDescent="0.15">
      <c r="A61" s="1"/>
      <c r="D61">
        <f t="shared" ref="D61:M61" si="52">D38-$E$5*SQRT(D$7)</f>
        <v>2.6997889144602714</v>
      </c>
      <c r="E61">
        <f t="shared" si="52"/>
        <v>1.6258058958437993</v>
      </c>
      <c r="F61">
        <f t="shared" si="52"/>
        <v>1.3113053559808394</v>
      </c>
      <c r="G61">
        <f t="shared" si="52"/>
        <v>1.1521708041381822</v>
      </c>
      <c r="H61">
        <f t="shared" si="52"/>
        <v>1.0548489720017207</v>
      </c>
      <c r="I61">
        <f t="shared" si="52"/>
        <v>0.98917924811140023</v>
      </c>
      <c r="J61">
        <f t="shared" si="52"/>
        <v>0.94213773629955244</v>
      </c>
      <c r="K61">
        <f t="shared" si="52"/>
        <v>0.90708250026533566</v>
      </c>
      <c r="L61">
        <f t="shared" si="52"/>
        <v>0.88023573662543875</v>
      </c>
      <c r="M61">
        <f t="shared" si="52"/>
        <v>0.85927535059894311</v>
      </c>
    </row>
    <row r="62" spans="1:13" x14ac:dyDescent="0.15">
      <c r="A62" s="1"/>
      <c r="D62">
        <f t="shared" ref="D62:M62" si="53">D39-$E$5*SQRT(D$7)</f>
        <v>3.9560017426763761</v>
      </c>
      <c r="E62">
        <f t="shared" si="53"/>
        <v>2.3510807103738283</v>
      </c>
      <c r="F62">
        <f t="shared" si="53"/>
        <v>1.8731008116005343</v>
      </c>
      <c r="G62">
        <f t="shared" si="53"/>
        <v>1.6269746237423131</v>
      </c>
      <c r="H62">
        <f t="shared" si="53"/>
        <v>1.473586581407089</v>
      </c>
      <c r="I62">
        <f t="shared" si="53"/>
        <v>1.3679416670226732</v>
      </c>
      <c r="J62">
        <f t="shared" si="53"/>
        <v>1.2905484874556139</v>
      </c>
      <c r="K62">
        <f t="shared" si="53"/>
        <v>1.2314352577968748</v>
      </c>
      <c r="L62">
        <f t="shared" si="53"/>
        <v>1.1849121000954912</v>
      </c>
      <c r="M62">
        <f t="shared" si="53"/>
        <v>1.1474703384817546</v>
      </c>
    </row>
    <row r="63" spans="1:13" x14ac:dyDescent="0.15">
      <c r="A63" s="1"/>
      <c r="D63">
        <f t="shared" ref="D63:M63" si="54">D40-$E$5*SQRT(D$7)</f>
        <v>5.1727457908069798</v>
      </c>
      <c r="E63">
        <f t="shared" si="54"/>
        <v>3.0535682140969067</v>
      </c>
      <c r="F63">
        <f t="shared" si="54"/>
        <v>2.4172452921681948</v>
      </c>
      <c r="G63">
        <f t="shared" si="54"/>
        <v>2.0868606466811102</v>
      </c>
      <c r="H63">
        <f t="shared" si="54"/>
        <v>1.8791679307839564</v>
      </c>
      <c r="I63">
        <f t="shared" si="54"/>
        <v>1.7348038009815223</v>
      </c>
      <c r="J63">
        <f t="shared" si="54"/>
        <v>1.6280125685825768</v>
      </c>
      <c r="K63">
        <f t="shared" si="54"/>
        <v>1.5455972201306631</v>
      </c>
      <c r="L63">
        <f t="shared" si="54"/>
        <v>1.4800158783180852</v>
      </c>
      <c r="M63">
        <f t="shared" si="54"/>
        <v>1.426610567216275</v>
      </c>
    </row>
    <row r="64" spans="1:13" x14ac:dyDescent="0.15">
      <c r="A64" s="1"/>
      <c r="D64">
        <f t="shared" ref="D64:M64" si="55">D41-$E$5*SQRT(D$7)</f>
        <v>6.3524258240765077</v>
      </c>
      <c r="E64">
        <f t="shared" si="55"/>
        <v>3.7346567988626953</v>
      </c>
      <c r="F64">
        <f t="shared" si="55"/>
        <v>2.9448142413861707</v>
      </c>
      <c r="G64">
        <f t="shared" si="55"/>
        <v>2.5327377887753348</v>
      </c>
      <c r="H64">
        <f t="shared" si="55"/>
        <v>2.2723946085404654</v>
      </c>
      <c r="I64">
        <f t="shared" si="55"/>
        <v>2.0904907139841589</v>
      </c>
      <c r="J64">
        <f t="shared" si="55"/>
        <v>1.9551969415513728</v>
      </c>
      <c r="K64">
        <f t="shared" si="55"/>
        <v>1.8501892949777492</v>
      </c>
      <c r="L64">
        <f t="shared" si="55"/>
        <v>1.7661303125299921</v>
      </c>
      <c r="M64">
        <f t="shared" si="55"/>
        <v>1.6972477277812523</v>
      </c>
    </row>
    <row r="65" spans="1:13" x14ac:dyDescent="0.15">
      <c r="A65" s="1"/>
      <c r="D65">
        <f t="shared" ref="D65:M65" si="56">D42-$E$5*SQRT(D$7)</f>
        <v>7.4972333122299037</v>
      </c>
      <c r="E65">
        <f t="shared" si="56"/>
        <v>4.3956117103183576</v>
      </c>
      <c r="F65">
        <f t="shared" si="56"/>
        <v>3.4567877143185259</v>
      </c>
      <c r="G65">
        <f t="shared" si="56"/>
        <v>2.9654343477322502</v>
      </c>
      <c r="H65">
        <f t="shared" si="56"/>
        <v>2.6539971045915971</v>
      </c>
      <c r="I65">
        <f t="shared" si="56"/>
        <v>2.4356631590199811</v>
      </c>
      <c r="J65">
        <f t="shared" si="56"/>
        <v>2.2727094107107728</v>
      </c>
      <c r="K65">
        <f t="shared" si="56"/>
        <v>2.1457773173931924</v>
      </c>
      <c r="L65">
        <f t="shared" si="56"/>
        <v>2.0437869122155501</v>
      </c>
      <c r="M65">
        <f t="shared" si="56"/>
        <v>1.9598845778164784</v>
      </c>
    </row>
    <row r="66" spans="1:13" x14ac:dyDescent="0.15">
      <c r="A66" s="1"/>
      <c r="D66">
        <f t="shared" ref="D66:M66" si="57">D43-$E$5*SQRT(D$7)</f>
        <v>8.6091709317349885</v>
      </c>
      <c r="E66">
        <f t="shared" si="57"/>
        <v>5.0375891942616899</v>
      </c>
      <c r="F66">
        <f t="shared" si="57"/>
        <v>3.9540613351090594</v>
      </c>
      <c r="G66">
        <f t="shared" si="57"/>
        <v>3.3857072641076242</v>
      </c>
      <c r="H66">
        <f t="shared" si="57"/>
        <v>3.0246429777599593</v>
      </c>
      <c r="I66">
        <f t="shared" si="57"/>
        <v>2.7709249657635575</v>
      </c>
      <c r="J66">
        <f t="shared" si="57"/>
        <v>2.581105418575615</v>
      </c>
      <c r="K66">
        <f t="shared" si="57"/>
        <v>2.4328783762175066</v>
      </c>
      <c r="L66">
        <f t="shared" si="57"/>
        <v>2.3134713977636285</v>
      </c>
      <c r="M66">
        <f t="shared" si="57"/>
        <v>2.2149805628135231</v>
      </c>
    </row>
    <row r="67" spans="1:13" x14ac:dyDescent="0.15">
      <c r="A67" s="1"/>
      <c r="D67">
        <f t="shared" ref="D67:M67" si="58">D44-$E$5*SQRT(D$7)</f>
        <v>9.6900736476376821</v>
      </c>
      <c r="E67">
        <f t="shared" si="58"/>
        <v>5.6616486682559071</v>
      </c>
      <c r="F67">
        <f t="shared" si="58"/>
        <v>4.4374557250735736</v>
      </c>
      <c r="G67">
        <f t="shared" si="58"/>
        <v>3.794250089498028</v>
      </c>
      <c r="H67">
        <f t="shared" si="58"/>
        <v>3.3849438830608571</v>
      </c>
      <c r="I67">
        <f t="shared" si="58"/>
        <v>3.0968293969931349</v>
      </c>
      <c r="J67">
        <f t="shared" si="58"/>
        <v>2.8808938928814185</v>
      </c>
      <c r="K67">
        <f t="shared" si="58"/>
        <v>2.7119662573882728</v>
      </c>
      <c r="L67">
        <f t="shared" si="58"/>
        <v>2.5756288135685579</v>
      </c>
      <c r="M67">
        <f t="shared" si="58"/>
        <v>2.4629566526250226</v>
      </c>
    </row>
    <row r="68" spans="1:13" x14ac:dyDescent="0.15">
      <c r="A68" s="1"/>
      <c r="D68">
        <f t="shared" ref="D68:M68" si="59">D45-$E$5*SQRT(D$7)</f>
        <v>10.741626932492551</v>
      </c>
      <c r="E68">
        <f t="shared" si="59"/>
        <v>6.2687632403341018</v>
      </c>
      <c r="F68">
        <f t="shared" si="59"/>
        <v>4.9077246504533099</v>
      </c>
      <c r="G68">
        <f t="shared" si="59"/>
        <v>4.1916998726493215</v>
      </c>
      <c r="H68">
        <f t="shared" si="59"/>
        <v>3.7354616446791473</v>
      </c>
      <c r="I68">
        <f t="shared" si="59"/>
        <v>3.41388464180489</v>
      </c>
      <c r="J68">
        <f t="shared" si="59"/>
        <v>3.1725422996065591</v>
      </c>
      <c r="K68">
        <f t="shared" si="59"/>
        <v>2.9834761480477807</v>
      </c>
      <c r="L68">
        <f t="shared" si="59"/>
        <v>2.8306679467698426</v>
      </c>
      <c r="M68">
        <f t="shared" si="59"/>
        <v>2.7041995211740026</v>
      </c>
    </row>
    <row r="69" spans="1:13" x14ac:dyDescent="0.15">
      <c r="A69" s="1"/>
      <c r="D69">
        <f t="shared" ref="D69:M69" si="60">D46-$E$5*SQRT(D$7)</f>
        <v>11.765382576602411</v>
      </c>
      <c r="E69">
        <f t="shared" si="60"/>
        <v>6.8598288370453275</v>
      </c>
      <c r="F69">
        <f t="shared" si="60"/>
        <v>5.3655620929690562</v>
      </c>
      <c r="G69">
        <f t="shared" si="60"/>
        <v>4.5786431351655272</v>
      </c>
      <c r="H69">
        <f t="shared" si="60"/>
        <v>4.076713526049101</v>
      </c>
      <c r="I69">
        <f t="shared" si="60"/>
        <v>3.7225585825795289</v>
      </c>
      <c r="J69">
        <f t="shared" si="60"/>
        <v>3.4564810279437719</v>
      </c>
      <c r="K69">
        <f t="shared" si="60"/>
        <v>3.2478087187293361</v>
      </c>
      <c r="L69">
        <f t="shared" si="60"/>
        <v>3.0789651617985014</v>
      </c>
      <c r="M69">
        <f t="shared" si="60"/>
        <v>2.939065173571596</v>
      </c>
    </row>
    <row r="70" spans="1:13" x14ac:dyDescent="0.15">
      <c r="A70" s="1"/>
      <c r="D70">
        <f t="shared" ref="D70:M70" si="61">D47-$E$5*SQRT(D$7)</f>
        <v>12.762772461881642</v>
      </c>
      <c r="E70">
        <f t="shared" si="61"/>
        <v>7.4356721557983017</v>
      </c>
      <c r="F70">
        <f t="shared" si="61"/>
        <v>5.8116084096800718</v>
      </c>
      <c r="G70">
        <f t="shared" si="61"/>
        <v>4.9556210775398251</v>
      </c>
      <c r="H70">
        <f t="shared" si="61"/>
        <v>4.4091768211421778</v>
      </c>
      <c r="I70">
        <f t="shared" si="61"/>
        <v>4.0232829479583314</v>
      </c>
      <c r="J70">
        <f t="shared" si="61"/>
        <v>3.7331072104824963</v>
      </c>
      <c r="K70">
        <f t="shared" si="61"/>
        <v>3.5053336797534822</v>
      </c>
      <c r="L70">
        <f t="shared" si="61"/>
        <v>3.3208677410296161</v>
      </c>
      <c r="M70">
        <f t="shared" si="61"/>
        <v>3.1678821060580065</v>
      </c>
    </row>
    <row r="71" spans="1:13" x14ac:dyDescent="0.15">
      <c r="A71" s="1"/>
      <c r="D71">
        <f t="shared" ref="D71:M71" si="62">D48-$E$5*SQRT(D$7)</f>
        <v>13.7351206062002</v>
      </c>
      <c r="E71">
        <f t="shared" si="62"/>
        <v>7.9970576186666555</v>
      </c>
      <c r="F71">
        <f t="shared" si="62"/>
        <v>6.2464557193784866</v>
      </c>
      <c r="G71">
        <f t="shared" si="62"/>
        <v>5.3231341314886889</v>
      </c>
      <c r="H71">
        <f t="shared" si="62"/>
        <v>4.7332928692483645</v>
      </c>
      <c r="I71">
        <f t="shared" si="62"/>
        <v>4.3164569443495138</v>
      </c>
      <c r="J71">
        <f t="shared" si="62"/>
        <v>4.0027880637088664</v>
      </c>
      <c r="K71">
        <f t="shared" si="62"/>
        <v>3.7563928910642459</v>
      </c>
      <c r="L71">
        <f t="shared" si="62"/>
        <v>3.5566968059648363</v>
      </c>
      <c r="M71">
        <f t="shared" si="62"/>
        <v>3.3909540691645268</v>
      </c>
    </row>
    <row r="72" spans="1:13" x14ac:dyDescent="0.15">
      <c r="A72" s="1"/>
      <c r="D72">
        <f t="shared" ref="D72:M72" si="63">D49-$E$5*SQRT(D$7)</f>
        <v>14.683653732437818</v>
      </c>
      <c r="E72">
        <f t="shared" si="63"/>
        <v>8.5446934744352205</v>
      </c>
      <c r="F72">
        <f t="shared" si="63"/>
        <v>6.6706526292140262</v>
      </c>
      <c r="G72">
        <f t="shared" si="63"/>
        <v>5.6816459546788849</v>
      </c>
      <c r="H72">
        <f t="shared" si="63"/>
        <v>5.0494705779942368</v>
      </c>
      <c r="I72">
        <f t="shared" si="63"/>
        <v>4.6024504426179673</v>
      </c>
      <c r="J72">
        <f t="shared" si="63"/>
        <v>4.2658638193339353</v>
      </c>
      <c r="K72">
        <f t="shared" si="63"/>
        <v>4.0013030911472027</v>
      </c>
      <c r="L72">
        <f t="shared" si="63"/>
        <v>3.7867498806045439</v>
      </c>
      <c r="M72">
        <f t="shared" si="63"/>
        <v>3.6085624924208681</v>
      </c>
    </row>
    <row r="73" spans="1:13" x14ac:dyDescent="0.15">
      <c r="A73" s="1"/>
      <c r="D73">
        <f t="shared" ref="D73:M73" si="64">D50-$E$5*SQRT(D$7)</f>
        <v>15.609510573920122</v>
      </c>
      <c r="E73">
        <f t="shared" si="64"/>
        <v>9.0792371710960857</v>
      </c>
      <c r="F73">
        <f t="shared" si="64"/>
        <v>7.0847083962115631</v>
      </c>
      <c r="G73">
        <f t="shared" si="64"/>
        <v>6.0315869478517312</v>
      </c>
      <c r="H73">
        <f t="shared" si="64"/>
        <v>5.3580895251550045</v>
      </c>
      <c r="I73">
        <f t="shared" si="64"/>
        <v>4.8816067837798185</v>
      </c>
      <c r="J73">
        <f t="shared" si="64"/>
        <v>4.5226503051572875</v>
      </c>
      <c r="K73">
        <f t="shared" si="64"/>
        <v>4.2403582996827485</v>
      </c>
      <c r="L73">
        <f t="shared" si="64"/>
        <v>4.0113031483476203</v>
      </c>
      <c r="M73">
        <f t="shared" si="64"/>
        <v>3.8209686191686116</v>
      </c>
    </row>
    <row r="74" spans="1:13" x14ac:dyDescent="0.15">
      <c r="A74" s="1"/>
      <c r="D74">
        <f t="shared" ref="D74:M74" si="65">D51-$E$5*SQRT(D$7)</f>
        <v>16.513750093302015</v>
      </c>
      <c r="E74">
        <f t="shared" si="65"/>
        <v>9.6013001010231189</v>
      </c>
      <c r="F74">
        <f t="shared" si="65"/>
        <v>7.4890966028674928</v>
      </c>
      <c r="G74">
        <f t="shared" si="65"/>
        <v>6.3733573612690249</v>
      </c>
      <c r="H74">
        <f t="shared" si="65"/>
        <v>5.659502698282302</v>
      </c>
      <c r="I74">
        <f t="shared" si="65"/>
        <v>5.1542452570890038</v>
      </c>
      <c r="J74">
        <f t="shared" si="65"/>
        <v>4.7734412245751585</v>
      </c>
      <c r="K74">
        <f t="shared" si="65"/>
        <v>4.4738319396526594</v>
      </c>
      <c r="L74">
        <f t="shared" si="65"/>
        <v>4.2306134453634607</v>
      </c>
      <c r="M74">
        <f t="shared" si="65"/>
        <v>4.0284153921023726</v>
      </c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35C47-CC32-4420-A74F-CEB62B83FBBD}">
  <sheetPr codeName="Sheet13"/>
  <dimension ref="A1:V12817"/>
  <sheetViews>
    <sheetView tabSelected="1" workbookViewId="0">
      <selection activeCell="D8" sqref="D8"/>
    </sheetView>
  </sheetViews>
  <sheetFormatPr defaultColWidth="12" defaultRowHeight="12" x14ac:dyDescent="0.15"/>
  <cols>
    <col min="1" max="1" width="3.6640625" customWidth="1"/>
    <col min="2" max="2" width="31.33203125" customWidth="1"/>
    <col min="3" max="3" width="11.44140625" customWidth="1"/>
    <col min="4" max="4" width="7" customWidth="1"/>
    <col min="5" max="14" width="6.88671875" customWidth="1"/>
    <col min="15" max="15" width="16.88671875" bestFit="1" customWidth="1"/>
  </cols>
  <sheetData>
    <row r="1" spans="1:13" x14ac:dyDescent="0.15">
      <c r="A1" s="3" t="s">
        <v>55</v>
      </c>
      <c r="C1" s="3" t="s">
        <v>56</v>
      </c>
      <c r="D1" s="3"/>
      <c r="E1" s="3"/>
    </row>
    <row r="2" spans="1:13" x14ac:dyDescent="0.15">
      <c r="B2" t="s">
        <v>77</v>
      </c>
      <c r="C2" s="8">
        <v>0.05</v>
      </c>
      <c r="D2" t="s">
        <v>78</v>
      </c>
      <c r="E2" s="1">
        <v>0.3</v>
      </c>
    </row>
    <row r="3" spans="1:13" x14ac:dyDescent="0.15">
      <c r="B3" t="s">
        <v>8</v>
      </c>
      <c r="C3" s="8">
        <v>0.04</v>
      </c>
      <c r="D3" s="10" t="s">
        <v>79</v>
      </c>
      <c r="E3" s="10">
        <v>1</v>
      </c>
      <c r="F3" s="10" t="s">
        <v>70</v>
      </c>
      <c r="G3" s="10">
        <v>1.5</v>
      </c>
    </row>
    <row r="4" spans="1:13" x14ac:dyDescent="0.15">
      <c r="B4" t="s">
        <v>73</v>
      </c>
      <c r="C4" s="8">
        <v>0.2</v>
      </c>
      <c r="D4" s="10" t="s">
        <v>2</v>
      </c>
      <c r="E4" s="10">
        <v>0.08</v>
      </c>
    </row>
    <row r="5" spans="1:13" x14ac:dyDescent="0.15">
      <c r="B5" t="s">
        <v>67</v>
      </c>
      <c r="C5" s="8">
        <v>105</v>
      </c>
      <c r="D5" s="10" t="s">
        <v>58</v>
      </c>
      <c r="E5" s="10">
        <v>0.1</v>
      </c>
    </row>
    <row r="6" spans="1:13" x14ac:dyDescent="0.15">
      <c r="C6" t="s">
        <v>6</v>
      </c>
    </row>
    <row r="7" spans="1:13" x14ac:dyDescent="0.15">
      <c r="A7" t="s">
        <v>66</v>
      </c>
      <c r="B7" t="s">
        <v>68</v>
      </c>
      <c r="C7" t="s">
        <v>5</v>
      </c>
      <c r="D7" s="2">
        <v>1E-4</v>
      </c>
      <c r="E7" s="2">
        <f>+D7+0.1</f>
        <v>0.10010000000000001</v>
      </c>
      <c r="F7" s="2">
        <f t="shared" ref="F7:M7" si="0">+E7+0.1</f>
        <v>0.2001</v>
      </c>
      <c r="G7" s="2">
        <f t="shared" si="0"/>
        <v>0.30010000000000003</v>
      </c>
      <c r="H7" s="2">
        <f t="shared" si="0"/>
        <v>0.40010000000000001</v>
      </c>
      <c r="I7" s="2">
        <f t="shared" si="0"/>
        <v>0.50009999999999999</v>
      </c>
      <c r="J7" s="2">
        <f t="shared" si="0"/>
        <v>0.60009999999999997</v>
      </c>
      <c r="K7" s="2">
        <f t="shared" si="0"/>
        <v>0.70009999999999994</v>
      </c>
      <c r="L7" s="2">
        <f t="shared" si="0"/>
        <v>0.80009999999999992</v>
      </c>
      <c r="M7" s="2">
        <f t="shared" si="0"/>
        <v>0.9000999999999999</v>
      </c>
    </row>
    <row r="8" spans="1:13" x14ac:dyDescent="0.15">
      <c r="A8" t="s">
        <v>67</v>
      </c>
      <c r="B8" t="s">
        <v>69</v>
      </c>
      <c r="C8" s="1">
        <v>70</v>
      </c>
      <c r="D8" s="2">
        <f>$E$3*$G$3*($C8*EXP(($C$2-$C$3-$E$4-$E$2*$C$4*$E$5)*D$7)*NORMSDIST(D31)-$C$5*EXP(-$E$4*D$7)*NORMSDIST(D54))</f>
        <v>0</v>
      </c>
      <c r="E8" s="2">
        <f t="shared" ref="E8:M8" si="1">$E$3*$G$3*($C8*EXP(($C$2-$C$3-$E$4-$E$2*$C$4*$E$5)*E$7)*NORMSDIST(E31)-$C$5*EXP(-$E$4*E$7)*NORMSDIST(E54))</f>
        <v>9.2781054313780073E-11</v>
      </c>
      <c r="F8" s="2">
        <f t="shared" si="1"/>
        <v>7.0124114787249606E-6</v>
      </c>
      <c r="G8" s="2">
        <f t="shared" si="1"/>
        <v>3.7170995304187417E-4</v>
      </c>
      <c r="H8" s="2">
        <f t="shared" si="1"/>
        <v>2.9989280774534548E-3</v>
      </c>
      <c r="I8" s="2">
        <f t="shared" si="1"/>
        <v>1.1119366839604752E-2</v>
      </c>
      <c r="J8" s="2">
        <f t="shared" si="1"/>
        <v>2.7625451722033068E-2</v>
      </c>
      <c r="K8" s="2">
        <f t="shared" si="1"/>
        <v>5.4247730511053915E-2</v>
      </c>
      <c r="L8" s="2">
        <f t="shared" si="1"/>
        <v>9.1602373321616637E-2</v>
      </c>
      <c r="M8" s="2">
        <f t="shared" si="1"/>
        <v>0.13951724728033754</v>
      </c>
    </row>
    <row r="9" spans="1:13" x14ac:dyDescent="0.15">
      <c r="A9" s="10"/>
      <c r="B9" s="10" t="s">
        <v>105</v>
      </c>
      <c r="C9" s="1">
        <f>+C8+3</f>
        <v>73</v>
      </c>
      <c r="D9" s="2">
        <f t="shared" ref="D9:M9" si="2">$E$3*$G$3*($C9*EXP(($C$2-$C$3-$E$4-$E$2*$C$4*$E$5)*D$7)*NORMSDIST(D32)-$C$5*EXP(-$E$4*D$7)*NORMSDIST(D55))</f>
        <v>0</v>
      </c>
      <c r="E9" s="2">
        <f t="shared" si="2"/>
        <v>6.5041536151865985E-9</v>
      </c>
      <c r="F9" s="2">
        <f t="shared" si="2"/>
        <v>6.4880685357672756E-5</v>
      </c>
      <c r="G9" s="2">
        <f t="shared" si="2"/>
        <v>1.7409714494811615E-3</v>
      </c>
      <c r="H9" s="2">
        <f t="shared" si="2"/>
        <v>9.9626050628345425E-3</v>
      </c>
      <c r="I9" s="2">
        <f t="shared" si="2"/>
        <v>3.0000596120806494E-2</v>
      </c>
      <c r="J9" s="2">
        <f t="shared" si="2"/>
        <v>6.479515948154696E-2</v>
      </c>
      <c r="K9" s="2">
        <f t="shared" si="2"/>
        <v>0.11501580799056688</v>
      </c>
      <c r="L9" s="2">
        <f t="shared" si="2"/>
        <v>0.17991910070807304</v>
      </c>
      <c r="M9" s="2">
        <f t="shared" si="2"/>
        <v>0.25806569088447362</v>
      </c>
    </row>
    <row r="10" spans="1:13" x14ac:dyDescent="0.15">
      <c r="A10" s="8"/>
      <c r="B10" s="8" t="s">
        <v>104</v>
      </c>
      <c r="C10" s="1">
        <f t="shared" ref="C10:C28" si="3">+C9+3</f>
        <v>76</v>
      </c>
      <c r="D10" s="2">
        <f t="shared" ref="D10:M10" si="4">$E$3*$G$3*($C10*EXP(($C$2-$C$3-$E$4-$E$2*$C$4*$E$5)*D$7)*NORMSDIST(D33)-$C$5*EXP(-$E$4*D$7)*NORMSDIST(D56))</f>
        <v>0</v>
      </c>
      <c r="E10" s="2">
        <f t="shared" si="4"/>
        <v>2.5920899422267332E-7</v>
      </c>
      <c r="F10" s="2">
        <f t="shared" si="4"/>
        <v>4.5385476642274131E-4</v>
      </c>
      <c r="G10" s="2">
        <f t="shared" si="4"/>
        <v>6.7738629349600871E-3</v>
      </c>
      <c r="H10" s="2">
        <f t="shared" si="4"/>
        <v>2.8808204653384267E-2</v>
      </c>
      <c r="I10" s="2">
        <f t="shared" si="4"/>
        <v>7.2442420492280057E-2</v>
      </c>
      <c r="J10" s="2">
        <f t="shared" si="4"/>
        <v>0.13854412239530745</v>
      </c>
      <c r="K10" s="2">
        <f t="shared" si="4"/>
        <v>0.22523067063709323</v>
      </c>
      <c r="L10" s="2">
        <f t="shared" si="4"/>
        <v>0.32959639167097277</v>
      </c>
      <c r="M10" s="2">
        <f t="shared" si="4"/>
        <v>0.44859214150655458</v>
      </c>
    </row>
    <row r="11" spans="1:13" x14ac:dyDescent="0.15">
      <c r="A11" t="s">
        <v>2</v>
      </c>
      <c r="B11" t="s">
        <v>62</v>
      </c>
      <c r="C11" s="1">
        <f t="shared" si="3"/>
        <v>79</v>
      </c>
      <c r="D11" s="2">
        <f t="shared" ref="D11:M11" si="5">$E$3*$G$3*($C11*EXP(($C$2-$C$3-$E$4-$E$2*$C$4*$E$5)*D$7)*NORMSDIST(D34)-$C$5*EXP(-$E$4*D$7)*NORMSDIST(D57))</f>
        <v>0</v>
      </c>
      <c r="E11" s="2">
        <f t="shared" si="5"/>
        <v>6.251183626841114E-6</v>
      </c>
      <c r="F11" s="2">
        <f t="shared" si="5"/>
        <v>2.477261859087275E-3</v>
      </c>
      <c r="G11" s="2">
        <f t="shared" si="5"/>
        <v>2.2361222796828978E-2</v>
      </c>
      <c r="H11" s="2">
        <f t="shared" si="5"/>
        <v>7.3665445757800319E-2</v>
      </c>
      <c r="I11" s="2">
        <f t="shared" si="5"/>
        <v>0.15854727180594319</v>
      </c>
      <c r="J11" s="2">
        <f t="shared" si="5"/>
        <v>0.27290753972086157</v>
      </c>
      <c r="K11" s="2">
        <f t="shared" si="5"/>
        <v>0.41105900391398742</v>
      </c>
      <c r="L11" s="2">
        <f t="shared" si="5"/>
        <v>0.56760053047659609</v>
      </c>
      <c r="M11" s="2">
        <f t="shared" si="5"/>
        <v>0.73795618347642655</v>
      </c>
    </row>
    <row r="12" spans="1:13" x14ac:dyDescent="0.15">
      <c r="A12" t="s">
        <v>57</v>
      </c>
      <c r="B12" t="s">
        <v>64</v>
      </c>
      <c r="C12" s="1">
        <f t="shared" si="3"/>
        <v>82</v>
      </c>
      <c r="D12" s="2">
        <f t="shared" ref="D12:M12" si="6">$E$3*$G$3*($C12*EXP(($C$2-$C$3-$E$4-$E$2*$C$4*$E$5)*D$7)*NORMSDIST(D35)-$C$5*EXP(-$E$4*D$7)*NORMSDIST(D58))</f>
        <v>0</v>
      </c>
      <c r="E12" s="2">
        <f t="shared" si="6"/>
        <v>9.6383088499906421E-5</v>
      </c>
      <c r="F12" s="2">
        <f t="shared" si="6"/>
        <v>1.0847610134473828E-2</v>
      </c>
      <c r="G12" s="2">
        <f t="shared" si="6"/>
        <v>6.3798571094341838E-2</v>
      </c>
      <c r="H12" s="2">
        <f t="shared" si="6"/>
        <v>0.16890262560252811</v>
      </c>
      <c r="I12" s="2">
        <f t="shared" si="6"/>
        <v>0.31800369331912015</v>
      </c>
      <c r="J12" s="2">
        <f t="shared" si="6"/>
        <v>0.49982657556433141</v>
      </c>
      <c r="K12" s="2">
        <f t="shared" si="6"/>
        <v>0.70469980223469086</v>
      </c>
      <c r="L12" s="2">
        <f t="shared" si="6"/>
        <v>0.92521526730151704</v>
      </c>
      <c r="M12" s="2">
        <f t="shared" si="6"/>
        <v>1.1558895711672212</v>
      </c>
    </row>
    <row r="13" spans="1:13" x14ac:dyDescent="0.15">
      <c r="A13" t="s">
        <v>8</v>
      </c>
      <c r="B13" t="s">
        <v>63</v>
      </c>
      <c r="C13" s="1">
        <f t="shared" si="3"/>
        <v>85</v>
      </c>
      <c r="D13" s="2">
        <f t="shared" ref="D13:M13" si="7">$E$3*$G$3*($C13*EXP(($C$2-$C$3-$E$4-$E$2*$C$4*$E$5)*D$7)*NORMSDIST(D36)-$C$5*EXP(-$E$4*D$7)*NORMSDIST(D59))</f>
        <v>0</v>
      </c>
      <c r="E13" s="2">
        <f t="shared" si="7"/>
        <v>9.9765143832996825E-4</v>
      </c>
      <c r="F13" s="2">
        <f t="shared" si="7"/>
        <v>3.9056457683554424E-2</v>
      </c>
      <c r="G13" s="2">
        <f t="shared" si="7"/>
        <v>0.15991643833887714</v>
      </c>
      <c r="H13" s="2">
        <f t="shared" si="7"/>
        <v>0.35151489348254783</v>
      </c>
      <c r="I13" s="2">
        <f t="shared" si="7"/>
        <v>0.59025835922613723</v>
      </c>
      <c r="J13" s="2">
        <f t="shared" si="7"/>
        <v>0.85804445640836935</v>
      </c>
      <c r="K13" s="2">
        <f t="shared" si="7"/>
        <v>1.1426843026871385</v>
      </c>
      <c r="L13" s="2">
        <f t="shared" si="7"/>
        <v>1.4361482948443953</v>
      </c>
      <c r="M13" s="2">
        <f t="shared" si="7"/>
        <v>1.7331259157047345</v>
      </c>
    </row>
    <row r="14" spans="1:13" x14ac:dyDescent="0.15">
      <c r="A14" t="s">
        <v>70</v>
      </c>
      <c r="B14" t="s">
        <v>71</v>
      </c>
      <c r="C14" s="1">
        <f t="shared" si="3"/>
        <v>88</v>
      </c>
      <c r="D14" s="2">
        <f t="shared" ref="D14:M14" si="8">$E$3*$G$3*($C14*EXP(($C$2-$C$3-$E$4-$E$2*$C$4*$E$5)*D$7)*NORMSDIST(D37)-$C$5*EXP(-$E$4*D$7)*NORMSDIST(D60))</f>
        <v>0</v>
      </c>
      <c r="E14" s="2">
        <f t="shared" si="8"/>
        <v>7.2434702367157044E-3</v>
      </c>
      <c r="F14" s="2">
        <f t="shared" si="8"/>
        <v>0.11819627822708845</v>
      </c>
      <c r="G14" s="2">
        <f t="shared" si="8"/>
        <v>0.35733006017256974</v>
      </c>
      <c r="H14" s="2">
        <f t="shared" si="8"/>
        <v>0.67126630674542165</v>
      </c>
      <c r="I14" s="2">
        <f t="shared" si="8"/>
        <v>1.0226565271523409</v>
      </c>
      <c r="J14" s="2">
        <f t="shared" si="8"/>
        <v>1.3905487771213094</v>
      </c>
      <c r="K14" s="2">
        <f t="shared" si="8"/>
        <v>1.7632521667672236</v>
      </c>
      <c r="L14" s="2">
        <f t="shared" si="8"/>
        <v>2.1341104503028099</v>
      </c>
      <c r="M14" s="2">
        <f t="shared" si="8"/>
        <v>2.4992764791687119</v>
      </c>
    </row>
    <row r="15" spans="1:13" x14ac:dyDescent="0.15">
      <c r="B15" t="s">
        <v>72</v>
      </c>
      <c r="C15" s="1">
        <f t="shared" si="3"/>
        <v>91</v>
      </c>
      <c r="D15" s="2">
        <f t="shared" ref="D15:M15" si="9">$E$3*$G$3*($C15*EXP(($C$2-$C$3-$E$4-$E$2*$C$4*$E$5)*D$7)*NORMSDIST(D38)-$C$5*EXP(-$E$4*D$7)*NORMSDIST(D61))</f>
        <v>0</v>
      </c>
      <c r="E15" s="2">
        <f t="shared" si="9"/>
        <v>3.8389940777635689E-2</v>
      </c>
      <c r="F15" s="2">
        <f t="shared" si="9"/>
        <v>0.30667325400790846</v>
      </c>
      <c r="G15" s="2">
        <f t="shared" si="9"/>
        <v>0.7211151734164325</v>
      </c>
      <c r="H15" s="2">
        <f t="shared" si="9"/>
        <v>1.187645726792339</v>
      </c>
      <c r="I15" s="2">
        <f t="shared" si="9"/>
        <v>1.6665539447995776</v>
      </c>
      <c r="J15" s="2">
        <f t="shared" si="9"/>
        <v>2.140901368312111</v>
      </c>
      <c r="K15" s="2">
        <f t="shared" si="9"/>
        <v>2.6032090473228866</v>
      </c>
      <c r="L15" s="2">
        <f t="shared" si="9"/>
        <v>3.0502339745028042</v>
      </c>
      <c r="M15" s="2">
        <f t="shared" si="9"/>
        <v>3.4807509318092631</v>
      </c>
    </row>
    <row r="16" spans="1:13" x14ac:dyDescent="0.15">
      <c r="A16" t="s">
        <v>60</v>
      </c>
      <c r="B16" s="7" t="s">
        <v>61</v>
      </c>
      <c r="C16" s="1">
        <f t="shared" si="3"/>
        <v>94</v>
      </c>
      <c r="D16" s="2">
        <f t="shared" ref="D16:M16" si="10">$E$3*$G$3*($C16*EXP(($C$2-$C$3-$E$4-$E$2*$C$4*$E$5)*D$7)*NORMSDIST(D39)-$C$5*EXP(-$E$4*D$7)*NORMSDIST(D62))</f>
        <v>0</v>
      </c>
      <c r="E16" s="2">
        <f t="shared" si="10"/>
        <v>0.15407472991336579</v>
      </c>
      <c r="F16" s="2">
        <f t="shared" si="10"/>
        <v>0.69458066929801632</v>
      </c>
      <c r="G16" s="2">
        <f t="shared" si="10"/>
        <v>1.3298286670525385</v>
      </c>
      <c r="H16" s="2">
        <f t="shared" si="10"/>
        <v>1.963708089658466</v>
      </c>
      <c r="I16" s="2">
        <f t="shared" si="10"/>
        <v>2.5720304333544544</v>
      </c>
      <c r="J16" s="2">
        <f t="shared" si="10"/>
        <v>3.1490988852881987</v>
      </c>
      <c r="K16" s="2">
        <f t="shared" si="10"/>
        <v>3.6947834619433166</v>
      </c>
      <c r="L16" s="2">
        <f t="shared" si="10"/>
        <v>4.2107126102227053</v>
      </c>
      <c r="M16" s="2">
        <f t="shared" si="10"/>
        <v>4.6989940933430905</v>
      </c>
    </row>
    <row r="17" spans="1:22" x14ac:dyDescent="0.15">
      <c r="B17" t="s">
        <v>59</v>
      </c>
      <c r="C17" s="1">
        <f t="shared" si="3"/>
        <v>97</v>
      </c>
      <c r="D17" s="2">
        <f t="shared" ref="D17:M17" si="11">$E$3*$G$3*($C17*EXP(($C$2-$C$3-$E$4-$E$2*$C$4*$E$5)*D$7)*NORMSDIST(D40)-$C$5*EXP(-$E$4*D$7)*NORMSDIST(D63))</f>
        <v>0</v>
      </c>
      <c r="E17" s="2">
        <f t="shared" si="11"/>
        <v>0.48457665427673735</v>
      </c>
      <c r="F17" s="2">
        <f t="shared" si="11"/>
        <v>1.3959863126622203</v>
      </c>
      <c r="G17" s="2">
        <f t="shared" si="11"/>
        <v>2.2649019161961341</v>
      </c>
      <c r="H17" s="2">
        <f t="shared" si="11"/>
        <v>3.0580143778549349</v>
      </c>
      <c r="I17" s="2">
        <f t="shared" si="11"/>
        <v>3.7822748944686193</v>
      </c>
      <c r="J17" s="2">
        <f t="shared" si="11"/>
        <v>4.447718725745835</v>
      </c>
      <c r="K17" s="2">
        <f t="shared" si="11"/>
        <v>5.0629792384803558</v>
      </c>
      <c r="L17" s="2">
        <f t="shared" si="11"/>
        <v>5.6349790484588702</v>
      </c>
      <c r="M17" s="2">
        <f t="shared" si="11"/>
        <v>6.1692336444488962</v>
      </c>
    </row>
    <row r="18" spans="1:22" x14ac:dyDescent="0.15">
      <c r="A18" t="s">
        <v>73</v>
      </c>
      <c r="B18" t="s">
        <v>74</v>
      </c>
      <c r="C18" s="1">
        <f t="shared" si="3"/>
        <v>100</v>
      </c>
      <c r="D18" s="2">
        <f t="shared" ref="D18:M18" si="12">$E$3*$G$3*($C18*EXP(($C$2-$C$3-$E$4-$E$2*$C$4*$E$5)*D$7)*NORMSDIST(D41)-$C$5*EXP(-$E$4*D$7)*NORMSDIST(D64))</f>
        <v>1.2170116352526003E-133</v>
      </c>
      <c r="E18" s="2">
        <f t="shared" si="12"/>
        <v>1.2335501652725966</v>
      </c>
      <c r="F18" s="2">
        <f t="shared" si="12"/>
        <v>2.5275560383425031</v>
      </c>
      <c r="G18" s="2">
        <f t="shared" si="12"/>
        <v>3.5970068945426483</v>
      </c>
      <c r="H18" s="2">
        <f t="shared" si="12"/>
        <v>4.5166159225196516</v>
      </c>
      <c r="I18" s="2">
        <f t="shared" si="12"/>
        <v>5.3288018292379711</v>
      </c>
      <c r="J18" s="2">
        <f t="shared" si="12"/>
        <v>6.0590077296293181</v>
      </c>
      <c r="K18" s="2">
        <f t="shared" si="12"/>
        <v>6.72378706198446</v>
      </c>
      <c r="L18" s="2">
        <f t="shared" si="12"/>
        <v>7.3346136591640487</v>
      </c>
      <c r="M18" s="2">
        <f t="shared" si="12"/>
        <v>7.8998345718418079</v>
      </c>
    </row>
    <row r="19" spans="1:22" x14ac:dyDescent="0.15">
      <c r="A19" t="s">
        <v>58</v>
      </c>
      <c r="B19" t="s">
        <v>65</v>
      </c>
      <c r="C19" s="1">
        <f t="shared" si="3"/>
        <v>103</v>
      </c>
      <c r="D19" s="2">
        <f t="shared" ref="D19:M19" si="13">$E$3*$G$3*($C19*EXP(($C$2-$C$3-$E$4-$E$2*$C$4*$E$5)*D$7)*NORMSDIST(D42)-$C$5*EXP(-$E$4*D$7)*NORMSDIST(D65))</f>
        <v>1.0930013844489379E-23</v>
      </c>
      <c r="E19" s="2">
        <f t="shared" si="13"/>
        <v>2.6210894036170806</v>
      </c>
      <c r="F19" s="2">
        <f t="shared" si="13"/>
        <v>4.1802710035157489</v>
      </c>
      <c r="G19" s="2">
        <f t="shared" si="13"/>
        <v>5.3735439072525395</v>
      </c>
      <c r="H19" s="2">
        <f t="shared" si="13"/>
        <v>6.3670314652131346</v>
      </c>
      <c r="I19" s="2">
        <f t="shared" si="13"/>
        <v>7.2283978777882609</v>
      </c>
      <c r="J19" s="2">
        <f t="shared" si="13"/>
        <v>7.9933211215610918</v>
      </c>
      <c r="K19" s="2">
        <f t="shared" si="13"/>
        <v>8.6834265589283142</v>
      </c>
      <c r="L19" s="2">
        <f t="shared" si="13"/>
        <v>9.3130398521087905</v>
      </c>
      <c r="M19" s="2">
        <f t="shared" si="13"/>
        <v>9.892258304199089</v>
      </c>
    </row>
    <row r="20" spans="1:22" x14ac:dyDescent="0.15">
      <c r="A20" t="s">
        <v>75</v>
      </c>
      <c r="B20" t="s">
        <v>76</v>
      </c>
      <c r="C20" s="1">
        <f t="shared" si="3"/>
        <v>106</v>
      </c>
      <c r="D20" s="2">
        <f t="shared" ref="D20:M20" si="14">$E$3*$G$3*($C20*EXP(($C$2-$C$3-$E$4-$E$2*$C$4*$E$5)*D$7)*NORMSDIST(D43)-$C$5*EXP(-$E$4*D$7)*NORMSDIST(D66))</f>
        <v>1.500051665777022</v>
      </c>
      <c r="E20" s="2">
        <f t="shared" si="14"/>
        <v>4.786914595530817</v>
      </c>
      <c r="F20" s="2">
        <f t="shared" si="14"/>
        <v>6.3962123472861059</v>
      </c>
      <c r="G20" s="2">
        <f t="shared" si="14"/>
        <v>7.6110511807964194</v>
      </c>
      <c r="H20" s="2">
        <f t="shared" si="14"/>
        <v>8.6154919695610452</v>
      </c>
      <c r="I20" s="2">
        <f t="shared" si="14"/>
        <v>9.4822151533043062</v>
      </c>
      <c r="J20" s="2">
        <f t="shared" si="14"/>
        <v>10.249010567165417</v>
      </c>
      <c r="K20" s="2">
        <f t="shared" si="14"/>
        <v>10.93859596135729</v>
      </c>
      <c r="L20" s="2">
        <f t="shared" si="14"/>
        <v>11.565938489688385</v>
      </c>
      <c r="M20" s="2">
        <f t="shared" si="14"/>
        <v>12.141546232575035</v>
      </c>
    </row>
    <row r="21" spans="1:22" x14ac:dyDescent="0.15">
      <c r="C21" s="1">
        <f t="shared" si="3"/>
        <v>109</v>
      </c>
      <c r="D21" s="2">
        <f t="shared" ref="D21:M21" si="15">$E$3*$G$3*($C21*EXP(($C$2-$C$3-$E$4-$E$2*$C$4*$E$5)*D$7)*NORMSDIST(D44)-$C$5*EXP(-$E$4*D$7)*NORMSDIST(D67))</f>
        <v>6.0000173996818873</v>
      </c>
      <c r="E21" s="2">
        <f t="shared" si="15"/>
        <v>7.7238609017310935</v>
      </c>
      <c r="F21" s="2">
        <f t="shared" si="15"/>
        <v>9.1602333945743482</v>
      </c>
      <c r="G21" s="2">
        <f t="shared" si="15"/>
        <v>10.294380067683868</v>
      </c>
      <c r="H21" s="2">
        <f t="shared" si="15"/>
        <v>11.247723028860449</v>
      </c>
      <c r="I21" s="2">
        <f t="shared" si="15"/>
        <v>12.076911922863641</v>
      </c>
      <c r="J21" s="2">
        <f t="shared" si="15"/>
        <v>12.813584415027648</v>
      </c>
      <c r="K21" s="2">
        <f t="shared" si="15"/>
        <v>13.477553754992158</v>
      </c>
      <c r="L21" s="2">
        <f t="shared" si="15"/>
        <v>14.082227280260422</v>
      </c>
      <c r="M21" s="2">
        <f t="shared" si="15"/>
        <v>14.637197828687782</v>
      </c>
    </row>
    <row r="22" spans="1:22" x14ac:dyDescent="0.15">
      <c r="C22" s="1">
        <f t="shared" si="3"/>
        <v>112</v>
      </c>
      <c r="D22" s="2">
        <f t="shared" ref="D22:M22" si="16">$E$3*$G$3*($C22*EXP(($C$2-$C$3-$E$4-$E$2*$C$4*$E$5)*D$7)*NORMSDIST(D45)-$C$5*EXP(-$E$4*D$7)*NORMSDIST(D68))</f>
        <v>10.499983199811837</v>
      </c>
      <c r="E22" s="2">
        <f t="shared" si="16"/>
        <v>11.291925265519261</v>
      </c>
      <c r="F22" s="2">
        <f t="shared" si="16"/>
        <v>12.408528993196732</v>
      </c>
      <c r="G22" s="2">
        <f t="shared" si="16"/>
        <v>13.382039492529167</v>
      </c>
      <c r="H22" s="2">
        <f t="shared" si="16"/>
        <v>14.232614575655006</v>
      </c>
      <c r="I22" s="2">
        <f t="shared" si="16"/>
        <v>14.987346570247503</v>
      </c>
      <c r="J22" s="2">
        <f t="shared" si="16"/>
        <v>15.665780033957056</v>
      </c>
      <c r="K22" s="2">
        <f t="shared" si="16"/>
        <v>16.281768199776302</v>
      </c>
      <c r="L22" s="2">
        <f t="shared" si="16"/>
        <v>16.845408212578498</v>
      </c>
      <c r="M22" s="2">
        <f t="shared" si="16"/>
        <v>17.364293877248862</v>
      </c>
    </row>
    <row r="23" spans="1:22" x14ac:dyDescent="0.15">
      <c r="C23" s="1">
        <f t="shared" si="3"/>
        <v>115</v>
      </c>
      <c r="D23" s="2">
        <f t="shared" ref="D23:M23" si="17">$E$3*$G$3*($C23*EXP(($C$2-$C$3-$E$4-$E$2*$C$4*$E$5)*D$7)*NORMSDIST(D46)-$C$5*EXP(-$E$4*D$7)*NORMSDIST(D69))</f>
        <v>14.999948999941807</v>
      </c>
      <c r="E23" s="2">
        <f t="shared" si="17"/>
        <v>15.292938150374255</v>
      </c>
      <c r="F23" s="2">
        <f t="shared" si="17"/>
        <v>16.048327564736404</v>
      </c>
      <c r="G23" s="2">
        <f t="shared" si="17"/>
        <v>16.815343732478823</v>
      </c>
      <c r="H23" s="2">
        <f t="shared" si="17"/>
        <v>17.527580982134452</v>
      </c>
      <c r="I23" s="2">
        <f t="shared" si="17"/>
        <v>18.180136279649822</v>
      </c>
      <c r="J23" s="2">
        <f t="shared" si="17"/>
        <v>18.778116790123228</v>
      </c>
      <c r="K23" s="2">
        <f t="shared" si="17"/>
        <v>19.327847478525257</v>
      </c>
      <c r="L23" s="2">
        <f t="shared" si="17"/>
        <v>19.835082984983529</v>
      </c>
      <c r="M23" s="2">
        <f t="shared" si="17"/>
        <v>20.304720589308843</v>
      </c>
    </row>
    <row r="24" spans="1:22" x14ac:dyDescent="0.15">
      <c r="C24" s="1">
        <f t="shared" si="3"/>
        <v>118</v>
      </c>
      <c r="D24" s="2">
        <f t="shared" ref="D24:M24" si="18">$E$3*$G$3*($C24*EXP(($C$2-$C$3-$E$4-$E$2*$C$4*$E$5)*D$7)*NORMSDIST(D47)-$C$5*EXP(-$E$4*D$7)*NORMSDIST(D70))</f>
        <v>19.499914800071757</v>
      </c>
      <c r="E24" s="2">
        <f t="shared" si="18"/>
        <v>19.546228377383088</v>
      </c>
      <c r="F24" s="2">
        <f t="shared" si="18"/>
        <v>19.979719715164734</v>
      </c>
      <c r="G24" s="2">
        <f t="shared" si="18"/>
        <v>20.528458224645512</v>
      </c>
      <c r="H24" s="2">
        <f t="shared" si="18"/>
        <v>21.08431819462286</v>
      </c>
      <c r="I24" s="2">
        <f t="shared" si="18"/>
        <v>21.617394769917574</v>
      </c>
      <c r="J24" s="2">
        <f t="shared" si="18"/>
        <v>22.119524098755917</v>
      </c>
      <c r="K24" s="2">
        <f t="shared" si="18"/>
        <v>22.589491985303368</v>
      </c>
      <c r="L24" s="2">
        <f t="shared" si="18"/>
        <v>23.028462549434984</v>
      </c>
      <c r="M24" s="2">
        <f t="shared" si="18"/>
        <v>23.43837278618436</v>
      </c>
    </row>
    <row r="25" spans="1:22" x14ac:dyDescent="0.15">
      <c r="C25" s="1">
        <f t="shared" si="3"/>
        <v>121</v>
      </c>
      <c r="D25" s="2">
        <f t="shared" ref="D25:M25" si="19">$E$3*$G$3*($C25*EXP(($C$2-$C$3-$E$4-$E$2*$C$4*$E$5)*D$7)*NORMSDIST(D48)-$C$5*EXP(-$E$4*D$7)*NORMSDIST(D71))</f>
        <v>23.999880600201728</v>
      </c>
      <c r="E25" s="2">
        <f t="shared" si="19"/>
        <v>23.925910399368057</v>
      </c>
      <c r="F25" s="2">
        <f t="shared" si="19"/>
        <v>24.112462570471216</v>
      </c>
      <c r="G25" s="2">
        <f t="shared" si="19"/>
        <v>24.456986594461682</v>
      </c>
      <c r="H25" s="2">
        <f t="shared" si="19"/>
        <v>24.853918472253184</v>
      </c>
      <c r="I25" s="2">
        <f t="shared" si="19"/>
        <v>25.260106422827654</v>
      </c>
      <c r="J25" s="2">
        <f t="shared" si="19"/>
        <v>25.657728807244602</v>
      </c>
      <c r="K25" s="2">
        <f t="shared" si="19"/>
        <v>26.039270753022976</v>
      </c>
      <c r="L25" s="2">
        <f t="shared" si="19"/>
        <v>26.401739663661118</v>
      </c>
      <c r="M25" s="2">
        <f t="shared" si="19"/>
        <v>26.744245710559724</v>
      </c>
      <c r="V25">
        <f>+C9/C5</f>
        <v>0.69523809523809521</v>
      </c>
    </row>
    <row r="26" spans="1:22" x14ac:dyDescent="0.15">
      <c r="C26" s="1">
        <f t="shared" si="3"/>
        <v>124</v>
      </c>
      <c r="D26" s="2">
        <f t="shared" ref="D26:M26" si="20">$E$3*$G$3*($C26*EXP(($C$2-$C$3-$E$4-$E$2*$C$4*$E$5)*D$7)*NORMSDIST(D49)-$C$5*EXP(-$E$4*D$7)*NORMSDIST(D72))</f>
        <v>28.499846400331677</v>
      </c>
      <c r="E26" s="2">
        <f t="shared" si="20"/>
        <v>28.360647127748273</v>
      </c>
      <c r="F26" s="2">
        <f t="shared" si="20"/>
        <v>28.374849090692685</v>
      </c>
      <c r="G26" s="2">
        <f t="shared" si="20"/>
        <v>28.543833331196943</v>
      </c>
      <c r="H26" s="2">
        <f t="shared" si="20"/>
        <v>28.790727192240048</v>
      </c>
      <c r="I26" s="2">
        <f t="shared" si="20"/>
        <v>29.070801301107998</v>
      </c>
      <c r="J26" s="2">
        <f t="shared" si="20"/>
        <v>29.361202845040111</v>
      </c>
      <c r="K26" s="2">
        <f t="shared" si="20"/>
        <v>29.650096276641762</v>
      </c>
      <c r="L26" s="2">
        <f t="shared" si="20"/>
        <v>29.931241196207701</v>
      </c>
      <c r="M26" s="2">
        <f t="shared" si="20"/>
        <v>30.20135832117721</v>
      </c>
      <c r="V26">
        <f>-(V25^20)</f>
        <v>-6.9609933843175218E-4</v>
      </c>
    </row>
    <row r="27" spans="1:22" x14ac:dyDescent="0.15">
      <c r="C27" s="1">
        <f t="shared" si="3"/>
        <v>127</v>
      </c>
      <c r="D27" s="2">
        <f t="shared" ref="D27:M27" si="21">$E$3*$G$3*($C27*EXP(($C$2-$C$3-$E$4-$E$2*$C$4*$E$5)*D$7)*NORMSDIST(D50)-$C$5*EXP(-$E$4*D$7)*NORMSDIST(D73))</f>
        <v>32.999812200461648</v>
      </c>
      <c r="E27" s="2">
        <f t="shared" si="21"/>
        <v>32.816447781077528</v>
      </c>
      <c r="F27" s="2">
        <f t="shared" si="21"/>
        <v>32.715478743333044</v>
      </c>
      <c r="G27" s="2">
        <f t="shared" si="21"/>
        <v>32.742150572178986</v>
      </c>
      <c r="H27" s="2">
        <f t="shared" si="21"/>
        <v>32.854750692725659</v>
      </c>
      <c r="I27" s="2">
        <f t="shared" si="21"/>
        <v>33.015400656079649</v>
      </c>
      <c r="J27" s="2">
        <f t="shared" si="21"/>
        <v>33.200585243183291</v>
      </c>
      <c r="K27" s="2">
        <f t="shared" si="21"/>
        <v>33.396340492146003</v>
      </c>
      <c r="L27" s="2">
        <f t="shared" si="21"/>
        <v>33.594321295604843</v>
      </c>
      <c r="M27" s="2">
        <f t="shared" si="21"/>
        <v>33.789481165451328</v>
      </c>
    </row>
    <row r="28" spans="1:22" x14ac:dyDescent="0.15">
      <c r="C28" s="1">
        <f t="shared" si="3"/>
        <v>130</v>
      </c>
      <c r="D28" s="2">
        <f t="shared" ref="D28:M28" si="22">$E$3*$G$3*($C28*EXP(($C$2-$C$3-$E$4-$E$2*$C$4*$E$5)*D$7)*NORMSDIST(D51)-$C$5*EXP(-$E$4*D$7)*NORMSDIST(D74))</f>
        <v>37.499778000591597</v>
      </c>
      <c r="E28" s="2">
        <f t="shared" si="22"/>
        <v>37.279393803969057</v>
      </c>
      <c r="F28" s="2">
        <f t="shared" si="22"/>
        <v>37.100583531762453</v>
      </c>
      <c r="G28" s="2">
        <f t="shared" si="22"/>
        <v>37.015899016391671</v>
      </c>
      <c r="H28" s="2">
        <f t="shared" si="22"/>
        <v>37.012742482589225</v>
      </c>
      <c r="I28" s="2">
        <f t="shared" si="22"/>
        <v>37.064263619637543</v>
      </c>
      <c r="J28" s="2">
        <f t="shared" si="22"/>
        <v>37.14958327973428</v>
      </c>
      <c r="K28" s="2">
        <f t="shared" si="22"/>
        <v>37.254589927405057</v>
      </c>
      <c r="L28" s="2">
        <f t="shared" si="22"/>
        <v>37.369992329590531</v>
      </c>
      <c r="M28" s="2">
        <f t="shared" si="22"/>
        <v>37.489666236807523</v>
      </c>
    </row>
    <row r="29" spans="1:22" x14ac:dyDescent="0.15">
      <c r="B29" s="3"/>
      <c r="C29" s="3"/>
    </row>
    <row r="30" spans="1:22" x14ac:dyDescent="0.15">
      <c r="B30" s="1"/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</row>
    <row r="31" spans="1:22" x14ac:dyDescent="0.15">
      <c r="B31" s="1"/>
      <c r="D31">
        <f>+(LN($C8/$C$5)+($C$2-$C$3-$E$2*$C$4*$E$5+0.5*$C$4^2)*D$7)/$C$4/SQRT(D$7)</f>
        <v>-202.73135405408217</v>
      </c>
      <c r="E31">
        <f t="shared" ref="E31:M31" si="23">+(LN($C8/$C$5)+($C$2-$C$3-$E$2*$C$4*$E$5+0.5*$C$4^2)*E$7)/$C$4/SQRT(E$7)</f>
        <v>-6.3697968848713931</v>
      </c>
      <c r="F31">
        <f t="shared" si="23"/>
        <v>-4.478425790363298</v>
      </c>
      <c r="G31">
        <f t="shared" si="23"/>
        <v>-3.6350186980938974</v>
      </c>
      <c r="H31">
        <f t="shared" si="23"/>
        <v>-3.1291783730075355</v>
      </c>
      <c r="I31">
        <f t="shared" si="23"/>
        <v>-2.781923312050083</v>
      </c>
      <c r="J31">
        <f t="shared" si="23"/>
        <v>-2.5240885944234193</v>
      </c>
      <c r="K31">
        <f t="shared" si="23"/>
        <v>-2.3225380509106577</v>
      </c>
      <c r="L31">
        <f t="shared" si="23"/>
        <v>-2.1591392392718878</v>
      </c>
      <c r="M31">
        <f t="shared" si="23"/>
        <v>-2.0230217237296504</v>
      </c>
    </row>
    <row r="32" spans="1:22" x14ac:dyDescent="0.15">
      <c r="B32" s="1"/>
      <c r="D32">
        <f t="shared" ref="D32:M32" si="24">+(LN($C9/$C$5)+($C$2-$C$3-$E$2*$C$4*$E$5+0.5*$C$4^2)*D$7)/$C$4/SQRT(D$7)</f>
        <v>-181.74925450456612</v>
      </c>
      <c r="E32">
        <f t="shared" si="24"/>
        <v>-5.7066161456961746</v>
      </c>
      <c r="F32">
        <f t="shared" si="24"/>
        <v>-4.0093690308649554</v>
      </c>
      <c r="G32">
        <f t="shared" si="24"/>
        <v>-3.2520035543961137</v>
      </c>
      <c r="H32">
        <f t="shared" si="24"/>
        <v>-2.7974637114047205</v>
      </c>
      <c r="I32">
        <f t="shared" si="24"/>
        <v>-2.4852212832697189</v>
      </c>
      <c r="J32">
        <f t="shared" si="24"/>
        <v>-2.2532334243347294</v>
      </c>
      <c r="K32">
        <f t="shared" si="24"/>
        <v>-2.071771905483685</v>
      </c>
      <c r="L32">
        <f t="shared" si="24"/>
        <v>-1.9245668950683519</v>
      </c>
      <c r="M32">
        <f t="shared" si="24"/>
        <v>-1.801863261073422</v>
      </c>
    </row>
    <row r="33" spans="2:13" x14ac:dyDescent="0.15">
      <c r="B33" s="1"/>
      <c r="D33">
        <f t="shared" ref="D33:M33" si="25">+(LN($C10/$C$5)+($C$2-$C$3-$E$2*$C$4*$E$5+0.5*$C$4^2)*D$7)/$C$4/SQRT(D$7)</f>
        <v>-161.61230493559611</v>
      </c>
      <c r="E33">
        <f t="shared" si="25"/>
        <v>-5.0701480425700689</v>
      </c>
      <c r="F33">
        <f t="shared" si="25"/>
        <v>-3.5592056766823919</v>
      </c>
      <c r="G33">
        <f t="shared" si="25"/>
        <v>-2.8844160965922572</v>
      </c>
      <c r="H33">
        <f t="shared" si="25"/>
        <v>-2.4791103742555838</v>
      </c>
      <c r="I33">
        <f t="shared" si="25"/>
        <v>-2.2004702850933193</v>
      </c>
      <c r="J33">
        <f t="shared" si="25"/>
        <v>-1.9932881844554089</v>
      </c>
      <c r="K33">
        <f t="shared" si="25"/>
        <v>-1.8311065129593986</v>
      </c>
      <c r="L33">
        <f t="shared" si="25"/>
        <v>-1.6994430243920915</v>
      </c>
      <c r="M33">
        <f t="shared" si="25"/>
        <v>-1.5896129665426191</v>
      </c>
    </row>
    <row r="34" spans="2:13" x14ac:dyDescent="0.15">
      <c r="B34" s="1"/>
      <c r="D34">
        <f t="shared" ref="D34:M34" si="26">+(LN($C11/$C$5)+($C$2-$C$3-$E$2*$C$4*$E$5+0.5*$C$4^2)*D$7)/$C$4/SQRT(D$7)</f>
        <v>-142.25504884525094</v>
      </c>
      <c r="E34">
        <f t="shared" si="26"/>
        <v>-4.4583236933382873</v>
      </c>
      <c r="F34">
        <f t="shared" si="26"/>
        <v>-3.1264724417127638</v>
      </c>
      <c r="G34">
        <f t="shared" si="26"/>
        <v>-2.5310614570557504</v>
      </c>
      <c r="H34">
        <f t="shared" si="26"/>
        <v>-2.1730835327369538</v>
      </c>
      <c r="I34">
        <f t="shared" si="26"/>
        <v>-1.9267447153488493</v>
      </c>
      <c r="J34">
        <f t="shared" si="26"/>
        <v>-1.7434079053904998</v>
      </c>
      <c r="K34">
        <f t="shared" si="26"/>
        <v>-1.5997595743766673</v>
      </c>
      <c r="L34">
        <f t="shared" si="26"/>
        <v>-1.483035847038614</v>
      </c>
      <c r="M34">
        <f t="shared" si="26"/>
        <v>-1.3855809063533711</v>
      </c>
    </row>
    <row r="35" spans="2:13" x14ac:dyDescent="0.15">
      <c r="B35" s="1"/>
      <c r="D35">
        <f t="shared" ref="D35:M35" si="27">+(LN($C12/$C$5)+($C$2-$C$3-$E$2*$C$4*$E$5+0.5*$C$4^2)*D$7)/$C$4/SQRT(D$7)</f>
        <v>-123.61935144663512</v>
      </c>
      <c r="E35">
        <f t="shared" si="27"/>
        <v>-3.8693056331249189</v>
      </c>
      <c r="F35">
        <f t="shared" si="27"/>
        <v>-2.7098697174640343</v>
      </c>
      <c r="G35">
        <f t="shared" si="27"/>
        <v>-2.190878421502291</v>
      </c>
      <c r="H35">
        <f t="shared" si="27"/>
        <v>-1.8784641100368604</v>
      </c>
      <c r="I35">
        <f t="shared" si="27"/>
        <v>-1.6632225061982502</v>
      </c>
      <c r="J35">
        <f t="shared" si="27"/>
        <v>-1.5028421328036539</v>
      </c>
      <c r="K35">
        <f t="shared" si="27"/>
        <v>-1.3770362957569102</v>
      </c>
      <c r="L35">
        <f t="shared" si="27"/>
        <v>-1.2746954369502501</v>
      </c>
      <c r="M35">
        <f t="shared" si="27"/>
        <v>-1.1891543200873838</v>
      </c>
    </row>
    <row r="36" spans="2:13" x14ac:dyDescent="0.15">
      <c r="B36" s="1"/>
      <c r="D36">
        <f t="shared" ref="D36:M36" si="28">+(LN($C13/$C$5)+($C$2-$C$3-$E$2*$C$4*$E$5+0.5*$C$4^2)*D$7)/$C$4/SQRT(D$7)</f>
        <v>-105.65334683360344</v>
      </c>
      <c r="E36">
        <f t="shared" si="28"/>
        <v>-3.3014545374241302</v>
      </c>
      <c r="F36">
        <f t="shared" si="28"/>
        <v>-2.3082380368481985</v>
      </c>
      <c r="G36">
        <f t="shared" si="28"/>
        <v>-1.8629202101566553</v>
      </c>
      <c r="H36">
        <f t="shared" si="28"/>
        <v>-1.5944321366634489</v>
      </c>
      <c r="I36">
        <f t="shared" si="28"/>
        <v>-1.4091702363010359</v>
      </c>
      <c r="J36">
        <f t="shared" si="28"/>
        <v>-1.2709213365176066</v>
      </c>
      <c r="K36">
        <f t="shared" si="28"/>
        <v>-1.1623168052263704</v>
      </c>
      <c r="L36">
        <f t="shared" si="28"/>
        <v>-1.0738419519067297</v>
      </c>
      <c r="M36">
        <f t="shared" si="28"/>
        <v>-0.99978652346073793</v>
      </c>
    </row>
    <row r="37" spans="2:13" x14ac:dyDescent="0.15">
      <c r="B37" s="1"/>
      <c r="D37">
        <f t="shared" ref="D37:M37" si="29">+(LN($C14/$C$5)+($C$2-$C$3-$E$2*$C$4*$E$5+0.5*$C$4^2)*D$7)/$C$4/SQRT(D$7)</f>
        <v>-88.310567839658418</v>
      </c>
      <c r="E37">
        <f t="shared" si="29"/>
        <v>-2.7533017195702953</v>
      </c>
      <c r="F37">
        <f t="shared" si="29"/>
        <v>-1.920538622097143</v>
      </c>
      <c r="G37">
        <f t="shared" si="29"/>
        <v>-1.5463385938694543</v>
      </c>
      <c r="H37">
        <f t="shared" si="29"/>
        <v>-1.3202529940255732</v>
      </c>
      <c r="I37">
        <f t="shared" si="29"/>
        <v>-1.1639308263911898</v>
      </c>
      <c r="J37">
        <f t="shared" si="29"/>
        <v>-1.0470456779768542</v>
      </c>
      <c r="K37">
        <f t="shared" si="29"/>
        <v>-0.95504575358350663</v>
      </c>
      <c r="L37">
        <f t="shared" si="29"/>
        <v>-0.8799559056598778</v>
      </c>
      <c r="M37">
        <f t="shared" si="29"/>
        <v>-0.81698773674084191</v>
      </c>
    </row>
    <row r="38" spans="2:13" x14ac:dyDescent="0.15">
      <c r="B38" s="1"/>
      <c r="D38">
        <f t="shared" ref="D38:M38" si="30">+(LN($C15/$C$5)+($C$2-$C$3-$E$2*$C$4*$E$5+0.5*$C$4^2)*D$7)/$C$4/SQRT(D$7)</f>
        <v>-71.549221820336641</v>
      </c>
      <c r="E38">
        <f t="shared" si="30"/>
        <v>-2.2235262404084968</v>
      </c>
      <c r="F38">
        <f t="shared" si="30"/>
        <v>-1.5458371948114811</v>
      </c>
      <c r="G38">
        <f t="shared" si="30"/>
        <v>-1.2403706739761913</v>
      </c>
      <c r="H38">
        <f t="shared" si="30"/>
        <v>-1.0552659649779841</v>
      </c>
      <c r="I38">
        <f t="shared" si="30"/>
        <v>-0.92691329831749636</v>
      </c>
      <c r="J38">
        <f t="shared" si="30"/>
        <v>-0.83067566141750115</v>
      </c>
      <c r="K38">
        <f t="shared" si="30"/>
        <v>-0.75472365886110326</v>
      </c>
      <c r="L38">
        <f t="shared" si="30"/>
        <v>-0.69257007144055638</v>
      </c>
      <c r="M38">
        <f t="shared" si="30"/>
        <v>-0.6403174512465668</v>
      </c>
    </row>
    <row r="39" spans="2:13" x14ac:dyDescent="0.15">
      <c r="B39" s="1"/>
      <c r="D39">
        <f t="shared" ref="D39:M39" si="31">+(LN($C16/$C$5)+($C$2-$C$3-$E$2*$C$4*$E$5+0.5*$C$4^2)*D$7)/$C$4/SQRT(D$7)</f>
        <v>-55.331583943759711</v>
      </c>
      <c r="E39">
        <f t="shared" si="31"/>
        <v>-1.7109357320428851</v>
      </c>
      <c r="F39">
        <f t="shared" si="31"/>
        <v>-1.1832904129151862</v>
      </c>
      <c r="G39">
        <f t="shared" si="31"/>
        <v>-0.94432780719458786</v>
      </c>
      <c r="H39">
        <f t="shared" si="31"/>
        <v>-0.79887464210153791</v>
      </c>
      <c r="I39">
        <f t="shared" si="31"/>
        <v>-0.69758419573411667</v>
      </c>
      <c r="J39">
        <f t="shared" si="31"/>
        <v>-0.62132430193458721</v>
      </c>
      <c r="K39">
        <f t="shared" si="31"/>
        <v>-0.56089965527927566</v>
      </c>
      <c r="L39">
        <f t="shared" si="31"/>
        <v>-0.51126269916472289</v>
      </c>
      <c r="M39">
        <f t="shared" si="31"/>
        <v>-0.46937803442438797</v>
      </c>
    </row>
    <row r="40" spans="2:13" x14ac:dyDescent="0.15">
      <c r="B40" s="1"/>
      <c r="D40">
        <f t="shared" ref="D40:M40" si="32">+(LN($C17/$C$5)+($C$2-$C$3-$E$2*$C$4*$E$5+0.5*$C$4^2)*D$7)/$C$4/SQRT(D$7)</f>
        <v>-39.62348582707024</v>
      </c>
      <c r="E40">
        <f t="shared" si="32"/>
        <v>-1.2144502351802393</v>
      </c>
      <c r="F40">
        <f t="shared" si="32"/>
        <v>-0.83213443907622364</v>
      </c>
      <c r="G40">
        <f t="shared" si="32"/>
        <v>-0.65758627100158784</v>
      </c>
      <c r="H40">
        <f t="shared" si="32"/>
        <v>-0.55053884334580105</v>
      </c>
      <c r="I40">
        <f t="shared" si="32"/>
        <v>-0.47546035305078171</v>
      </c>
      <c r="J40">
        <f t="shared" si="32"/>
        <v>-0.41855052435693374</v>
      </c>
      <c r="K40">
        <f t="shared" si="32"/>
        <v>-0.37316538171837493</v>
      </c>
      <c r="L40">
        <f t="shared" si="32"/>
        <v>-0.33565179857227095</v>
      </c>
      <c r="M40">
        <f t="shared" si="32"/>
        <v>-0.30380933990256803</v>
      </c>
    </row>
    <row r="41" spans="2:13" x14ac:dyDescent="0.15">
      <c r="B41" s="1"/>
      <c r="D41">
        <f t="shared" ref="D41:M41" si="33">+(LN($C18/$C$5)+($C$2-$C$3-$E$2*$C$4*$E$5+0.5*$C$4^2)*D$7)/$C$4/SQRT(D$7)</f>
        <v>-24.393882084716026</v>
      </c>
      <c r="E41">
        <f t="shared" si="33"/>
        <v>-0.73308849903152806</v>
      </c>
      <c r="F41">
        <f t="shared" si="33"/>
        <v>-0.49167525085369634</v>
      </c>
      <c r="G41">
        <f t="shared" si="33"/>
        <v>-0.37957935124256709</v>
      </c>
      <c r="H41">
        <f t="shared" si="33"/>
        <v>-0.30976775941218626</v>
      </c>
      <c r="I41">
        <f t="shared" si="33"/>
        <v>-0.26010276611274158</v>
      </c>
      <c r="J41">
        <f t="shared" si="33"/>
        <v>-0.22195356787581566</v>
      </c>
      <c r="K41">
        <f t="shared" si="33"/>
        <v>-0.19114980135008702</v>
      </c>
      <c r="L41">
        <f t="shared" si="33"/>
        <v>-0.1653902933923774</v>
      </c>
      <c r="M41">
        <f t="shared" si="33"/>
        <v>-0.14328413876270943</v>
      </c>
    </row>
    <row r="42" spans="2:13" x14ac:dyDescent="0.15">
      <c r="B42" s="1"/>
      <c r="D42">
        <f t="shared" ref="D42:M42" si="34">+(LN($C19/$C$5)+($C$2-$C$3-$E$2*$C$4*$E$5+0.5*$C$4^2)*D$7)/$C$4/SQRT(D$7)</f>
        <v>-9.6144809639438229</v>
      </c>
      <c r="E42">
        <f t="shared" si="34"/>
        <v>-0.26595630681643456</v>
      </c>
      <c r="F42">
        <f t="shared" si="34"/>
        <v>-0.16128038352043819</v>
      </c>
      <c r="G42">
        <f t="shared" si="34"/>
        <v>-0.10979059961259478</v>
      </c>
      <c r="H42">
        <f t="shared" si="34"/>
        <v>-7.6114114318204765E-2</v>
      </c>
      <c r="I42">
        <f t="shared" si="34"/>
        <v>-5.1111369120106567E-2</v>
      </c>
      <c r="J42">
        <f t="shared" si="34"/>
        <v>-3.1168217967014189E-2</v>
      </c>
      <c r="K42">
        <f t="shared" si="34"/>
        <v>-1.4514787202487061E-2</v>
      </c>
      <c r="L42">
        <f t="shared" si="34"/>
        <v>-1.618919808578923E-4</v>
      </c>
      <c r="M42">
        <f t="shared" si="34"/>
        <v>1.2495773687715914E-2</v>
      </c>
    </row>
    <row r="43" spans="2:13" x14ac:dyDescent="0.15">
      <c r="B43" s="1"/>
      <c r="D43">
        <f t="shared" ref="D43:M43" si="35">+(LN($C20/$C$5)+($C$2-$C$3-$E$2*$C$4*$E$5+0.5*$C$4^2)*D$7)/$C$4/SQRT(D$7)</f>
        <v>4.7405719772718689</v>
      </c>
      <c r="E43">
        <f t="shared" si="35"/>
        <v>0.18776352222109316</v>
      </c>
      <c r="F43">
        <f t="shared" si="35"/>
        <v>0.15962814134589609</v>
      </c>
      <c r="G43">
        <f t="shared" si="35"/>
        <v>0.15225194060573261</v>
      </c>
      <c r="H43">
        <f t="shared" si="35"/>
        <v>0.1508308354685616</v>
      </c>
      <c r="I43">
        <f t="shared" si="35"/>
        <v>0.15187943839450471</v>
      </c>
      <c r="J43">
        <f t="shared" si="35"/>
        <v>0.15413927696929686</v>
      </c>
      <c r="K43">
        <f t="shared" si="35"/>
        <v>0.15704865834182719</v>
      </c>
      <c r="L43">
        <f t="shared" si="35"/>
        <v>0.16032244904708715</v>
      </c>
      <c r="M43">
        <f t="shared" si="35"/>
        <v>0.16380291205753916</v>
      </c>
    </row>
    <row r="44" spans="2:13" x14ac:dyDescent="0.15">
      <c r="B44" s="1"/>
      <c r="D44">
        <f t="shared" ref="D44:M44" si="36">+(LN($C21/$C$5)+($C$2-$C$3-$E$2*$C$4*$E$5+0.5*$C$4^2)*D$7)/$C$4/SQRT(D$7)</f>
        <v>18.694966035810204</v>
      </c>
      <c r="E44">
        <f t="shared" si="36"/>
        <v>0.62881973514413081</v>
      </c>
      <c r="F44">
        <f t="shared" si="36"/>
        <v>0.47157990014936035</v>
      </c>
      <c r="G44">
        <f t="shared" si="36"/>
        <v>0.40698070275526804</v>
      </c>
      <c r="H44">
        <f t="shared" si="36"/>
        <v>0.37144160380833607</v>
      </c>
      <c r="I44">
        <f t="shared" si="36"/>
        <v>0.34920464018368763</v>
      </c>
      <c r="J44">
        <f t="shared" si="36"/>
        <v>0.33427471895833161</v>
      </c>
      <c r="K44">
        <f t="shared" si="36"/>
        <v>0.32382365631429705</v>
      </c>
      <c r="L44">
        <f t="shared" si="36"/>
        <v>0.31632756753041485</v>
      </c>
      <c r="M44">
        <f t="shared" si="36"/>
        <v>0.3108869695896524</v>
      </c>
    </row>
    <row r="45" spans="2:13" x14ac:dyDescent="0.15">
      <c r="B45" s="1"/>
      <c r="D45">
        <f t="shared" ref="D45:M45" si="37">+(LN($C22/$C$5)+($C$2-$C$3-$E$2*$C$4*$E$5+0.5*$C$4^2)*D$7)/$C$4/SQRT(D$7)</f>
        <v>32.27046056878558</v>
      </c>
      <c r="E45">
        <f t="shared" si="37"/>
        <v>1.0579000794538782</v>
      </c>
      <c r="F45">
        <f t="shared" si="37"/>
        <v>0.77506132531359051</v>
      </c>
      <c r="G45">
        <f t="shared" si="37"/>
        <v>0.65479289033189003</v>
      </c>
      <c r="H45">
        <f t="shared" si="37"/>
        <v>0.58606219334798748</v>
      </c>
      <c r="I45">
        <f t="shared" si="37"/>
        <v>0.54117192925907642</v>
      </c>
      <c r="J45">
        <f t="shared" si="37"/>
        <v>0.50951899668610223</v>
      </c>
      <c r="K45">
        <f t="shared" si="37"/>
        <v>0.48607026220163246</v>
      </c>
      <c r="L45">
        <f t="shared" si="37"/>
        <v>0.46809672527401003</v>
      </c>
      <c r="M45">
        <f t="shared" si="37"/>
        <v>0.45397729730569436</v>
      </c>
    </row>
    <row r="46" spans="2:13" x14ac:dyDescent="0.15">
      <c r="B46" s="1"/>
      <c r="D46">
        <f t="shared" ref="D46:M46" si="38">+(LN($C23/$C$5)+($C$2-$C$3-$E$2*$C$4*$E$5+0.5*$C$4^2)*D$7)/$C$4/SQRT(D$7)</f>
        <v>45.487089102863393</v>
      </c>
      <c r="E46">
        <f t="shared" si="38"/>
        <v>1.4756377543681203</v>
      </c>
      <c r="F46">
        <f t="shared" si="38"/>
        <v>1.070520268164276</v>
      </c>
      <c r="G46">
        <f t="shared" si="38"/>
        <v>0.89605420287278825</v>
      </c>
      <c r="H46">
        <f t="shared" si="38"/>
        <v>0.79500932236934618</v>
      </c>
      <c r="I46">
        <f t="shared" si="38"/>
        <v>0.72806459414435853</v>
      </c>
      <c r="J46">
        <f t="shared" si="38"/>
        <v>0.6801307203197956</v>
      </c>
      <c r="K46">
        <f t="shared" si="38"/>
        <v>0.64402790534451182</v>
      </c>
      <c r="L46">
        <f t="shared" si="38"/>
        <v>0.61585388991759693</v>
      </c>
      <c r="M46">
        <f t="shared" si="38"/>
        <v>0.59328505538763088</v>
      </c>
    </row>
    <row r="47" spans="2:13" x14ac:dyDescent="0.15">
      <c r="B47" s="1"/>
      <c r="D47">
        <f t="shared" ref="D47:M47" si="39">+(LN($C24/$C$5)+($C$2-$C$3-$E$2*$C$4*$E$5+0.5*$C$4^2)*D$7)/$C$4/SQRT(D$7)</f>
        <v>58.363337154070692</v>
      </c>
      <c r="E47">
        <f t="shared" si="39"/>
        <v>1.8826170311679045</v>
      </c>
      <c r="F47">
        <f t="shared" si="39"/>
        <v>1.3583699741073327</v>
      </c>
      <c r="G47">
        <f t="shared" si="39"/>
        <v>1.131102081946225</v>
      </c>
      <c r="H47">
        <f t="shared" si="39"/>
        <v>0.99857523601589782</v>
      </c>
      <c r="I47">
        <f t="shared" si="39"/>
        <v>0.91014403337571648</v>
      </c>
      <c r="J47">
        <f t="shared" si="39"/>
        <v>0.84634851696037794</v>
      </c>
      <c r="K47">
        <f t="shared" si="39"/>
        <v>0.79791751413903733</v>
      </c>
      <c r="L47">
        <f t="shared" si="39"/>
        <v>0.75980572289741755</v>
      </c>
      <c r="M47">
        <f t="shared" si="39"/>
        <v>0.72900508745901349</v>
      </c>
    </row>
    <row r="48" spans="2:13" x14ac:dyDescent="0.15">
      <c r="B48" s="1"/>
      <c r="D48">
        <f t="shared" ref="D48:M48" si="40">+(LN($C25/$C$5)+($C$2-$C$3-$E$2*$C$4*$E$5+0.5*$C$4^2)*D$7)/$C$4/SQRT(D$7)</f>
        <v>70.916297719608806</v>
      </c>
      <c r="E48">
        <f t="shared" si="40"/>
        <v>2.2793781678236948</v>
      </c>
      <c r="F48">
        <f t="shared" si="40"/>
        <v>1.6389925586626324</v>
      </c>
      <c r="G48">
        <f t="shared" si="40"/>
        <v>1.3602485495576171</v>
      </c>
      <c r="H48">
        <f t="shared" si="40"/>
        <v>1.1970301645269483</v>
      </c>
      <c r="I48">
        <f t="shared" si="40"/>
        <v>1.0876519542682646</v>
      </c>
      <c r="J48">
        <f t="shared" si="40"/>
        <v>1.008393037866002</v>
      </c>
      <c r="K48">
        <f t="shared" si="40"/>
        <v>0.94794337438663034</v>
      </c>
      <c r="L48">
        <f t="shared" si="40"/>
        <v>0.90014331778890377</v>
      </c>
      <c r="M48">
        <f t="shared" si="40"/>
        <v>0.86131755952154843</v>
      </c>
    </row>
    <row r="49" spans="2:13" x14ac:dyDescent="0.15">
      <c r="B49" s="1"/>
      <c r="D49">
        <f t="shared" ref="D49:M49" si="41">+(LN($C26/$C$5)+($C$2-$C$3-$E$2*$C$4*$E$5+0.5*$C$4^2)*D$7)/$C$4/SQRT(D$7)</f>
        <v>83.161807723756766</v>
      </c>
      <c r="E49">
        <f t="shared" si="41"/>
        <v>2.6664217216379114</v>
      </c>
      <c r="F49">
        <f t="shared" si="41"/>
        <v>1.9127420577246863</v>
      </c>
      <c r="G49">
        <f t="shared" si="41"/>
        <v>1.5837826988844199</v>
      </c>
      <c r="H49">
        <f t="shared" si="41"/>
        <v>1.3906244803671621</v>
      </c>
      <c r="I49">
        <f t="shared" si="41"/>
        <v>1.260812302359585</v>
      </c>
      <c r="J49">
        <f t="shared" si="41"/>
        <v>1.166468719814272</v>
      </c>
      <c r="K49">
        <f t="shared" si="41"/>
        <v>1.0942947600180282</v>
      </c>
      <c r="L49">
        <f t="shared" si="41"/>
        <v>1.0370437257229175</v>
      </c>
      <c r="M49">
        <f t="shared" si="41"/>
        <v>0.990389398141306</v>
      </c>
    </row>
    <row r="50" spans="2:13" x14ac:dyDescent="0.15">
      <c r="B50" s="1"/>
      <c r="D50">
        <f t="shared" ref="D50:M50" si="42">+(LN($C27/$C$5)+($C$2-$C$3-$E$2*$C$4*$E$5+0.5*$C$4^2)*D$7)/$C$4/SQRT(D$7)</f>
        <v>95.114568150533927</v>
      </c>
      <c r="E50">
        <f t="shared" si="42"/>
        <v>3.0442123462752444</v>
      </c>
      <c r="F50">
        <f t="shared" si="42"/>
        <v>2.1799471131393351</v>
      </c>
      <c r="G50">
        <f t="shared" si="42"/>
        <v>1.8019728872229754</v>
      </c>
      <c r="H50">
        <f t="shared" si="42"/>
        <v>1.5795905974533502</v>
      </c>
      <c r="I50">
        <f t="shared" si="42"/>
        <v>1.4298329601722695</v>
      </c>
      <c r="J50">
        <f t="shared" si="42"/>
        <v>1.3207653358790243</v>
      </c>
      <c r="K50">
        <f t="shared" si="42"/>
        <v>1.2371473688506887</v>
      </c>
      <c r="L50">
        <f t="shared" si="42"/>
        <v>1.1706712984258143</v>
      </c>
      <c r="M50">
        <f t="shared" si="42"/>
        <v>1.1163755566878282</v>
      </c>
    </row>
    <row r="51" spans="2:13" x14ac:dyDescent="0.15">
      <c r="B51" s="1"/>
      <c r="D51">
        <f t="shared" ref="D51:M51" si="43">+(LN($C28/$C$5)+($C$2-$C$3-$E$2*$C$4*$E$5+0.5*$C$4^2)*D$7)/$C$4/SQRT(D$7)</f>
        <v>106.78825014902955</v>
      </c>
      <c r="E51">
        <f t="shared" si="43"/>
        <v>3.4131821454313691</v>
      </c>
      <c r="F51">
        <f t="shared" si="43"/>
        <v>2.4409133446981199</v>
      </c>
      <c r="G51">
        <f t="shared" si="43"/>
        <v>2.0150686728751386</v>
      </c>
      <c r="H51">
        <f t="shared" si="43"/>
        <v>1.7641446486173655</v>
      </c>
      <c r="I51">
        <f t="shared" si="43"/>
        <v>1.5949072476198451</v>
      </c>
      <c r="J51">
        <f t="shared" si="43"/>
        <v>1.4714593651301022</v>
      </c>
      <c r="K51">
        <f t="shared" si="43"/>
        <v>1.376664590699467</v>
      </c>
      <c r="L51">
        <f t="shared" si="43"/>
        <v>1.3011788744389541</v>
      </c>
      <c r="M51">
        <f t="shared" si="43"/>
        <v>1.2394201337203743</v>
      </c>
    </row>
    <row r="52" spans="2:13" x14ac:dyDescent="0.15">
      <c r="B52" s="1"/>
    </row>
    <row r="53" spans="2:13" x14ac:dyDescent="0.15">
      <c r="B53" s="1"/>
      <c r="D53" t="s">
        <v>1</v>
      </c>
      <c r="E53" t="s">
        <v>1</v>
      </c>
      <c r="F53" t="s">
        <v>1</v>
      </c>
      <c r="G53" t="s">
        <v>1</v>
      </c>
      <c r="H53" t="s">
        <v>1</v>
      </c>
      <c r="I53" t="s">
        <v>1</v>
      </c>
      <c r="J53" t="s">
        <v>1</v>
      </c>
      <c r="K53" t="s">
        <v>1</v>
      </c>
      <c r="L53" t="s">
        <v>1</v>
      </c>
      <c r="M53" t="s">
        <v>1</v>
      </c>
    </row>
    <row r="54" spans="2:13" x14ac:dyDescent="0.15">
      <c r="B54" s="1"/>
      <c r="D54">
        <f>D31-$C$4*SQRT(D$7)</f>
        <v>-202.73335405408218</v>
      </c>
      <c r="E54">
        <f t="shared" ref="E54:M54" si="44">E31-$C$4*SQRT(E$7)</f>
        <v>-6.4330740529496184</v>
      </c>
      <c r="F54">
        <f t="shared" si="44"/>
        <v>-4.5678908673486784</v>
      </c>
      <c r="G54">
        <f t="shared" si="44"/>
        <v>-3.744581465492316</v>
      </c>
      <c r="H54">
        <f t="shared" si="44"/>
        <v>-3.2556852898144832</v>
      </c>
      <c r="I54">
        <f t="shared" si="44"/>
        <v>-2.9233588097159804</v>
      </c>
      <c r="J54">
        <f t="shared" si="44"/>
        <v>-2.6790208376783338</v>
      </c>
      <c r="K54">
        <f t="shared" si="44"/>
        <v>-2.4898820080767292</v>
      </c>
      <c r="L54">
        <f t="shared" si="44"/>
        <v>-2.3380358574623945</v>
      </c>
      <c r="M54">
        <f t="shared" si="44"/>
        <v>-2.2127689239724999</v>
      </c>
    </row>
    <row r="55" spans="2:13" x14ac:dyDescent="0.15">
      <c r="B55" s="1"/>
      <c r="D55">
        <f t="shared" ref="D55:M55" si="45">D32-$C$4*SQRT(D$7)</f>
        <v>-181.75125450456613</v>
      </c>
      <c r="E55">
        <f t="shared" si="45"/>
        <v>-5.7698933137744</v>
      </c>
      <c r="F55">
        <f t="shared" si="45"/>
        <v>-4.0988341078503359</v>
      </c>
      <c r="G55">
        <f t="shared" si="45"/>
        <v>-3.3615663217945322</v>
      </c>
      <c r="H55">
        <f t="shared" si="45"/>
        <v>-2.9239706282116682</v>
      </c>
      <c r="I55">
        <f t="shared" si="45"/>
        <v>-2.6266567809356163</v>
      </c>
      <c r="J55">
        <f t="shared" si="45"/>
        <v>-2.4081656675896439</v>
      </c>
      <c r="K55">
        <f t="shared" si="45"/>
        <v>-2.2391158626497565</v>
      </c>
      <c r="L55">
        <f t="shared" si="45"/>
        <v>-2.1034635132588586</v>
      </c>
      <c r="M55">
        <f t="shared" si="45"/>
        <v>-1.9916104613162715</v>
      </c>
    </row>
    <row r="56" spans="2:13" x14ac:dyDescent="0.15">
      <c r="B56" s="1"/>
      <c r="D56">
        <f t="shared" ref="D56:M56" si="46">D33-$C$4*SQRT(D$7)</f>
        <v>-161.61430493559612</v>
      </c>
      <c r="E56">
        <f t="shared" si="46"/>
        <v>-5.1334252106482943</v>
      </c>
      <c r="F56">
        <f t="shared" si="46"/>
        <v>-3.6486707536677718</v>
      </c>
      <c r="G56">
        <f t="shared" si="46"/>
        <v>-2.9939788639906757</v>
      </c>
      <c r="H56">
        <f t="shared" si="46"/>
        <v>-2.6056172910625315</v>
      </c>
      <c r="I56">
        <f t="shared" si="46"/>
        <v>-2.3419057827592167</v>
      </c>
      <c r="J56">
        <f t="shared" si="46"/>
        <v>-2.1482204277103234</v>
      </c>
      <c r="K56">
        <f t="shared" si="46"/>
        <v>-1.9984504701254702</v>
      </c>
      <c r="L56">
        <f t="shared" si="46"/>
        <v>-1.8783396425825984</v>
      </c>
      <c r="M56">
        <f t="shared" si="46"/>
        <v>-1.7793601667854686</v>
      </c>
    </row>
    <row r="57" spans="2:13" x14ac:dyDescent="0.15">
      <c r="B57" s="1"/>
      <c r="D57">
        <f t="shared" ref="D57:M57" si="47">D34-$C$4*SQRT(D$7)</f>
        <v>-142.25704884525095</v>
      </c>
      <c r="E57">
        <f t="shared" si="47"/>
        <v>-4.5216008614165126</v>
      </c>
      <c r="F57">
        <f t="shared" si="47"/>
        <v>-3.2159375186981438</v>
      </c>
      <c r="G57">
        <f t="shared" si="47"/>
        <v>-2.6406242244541689</v>
      </c>
      <c r="H57">
        <f t="shared" si="47"/>
        <v>-2.2995904495439015</v>
      </c>
      <c r="I57">
        <f t="shared" si="47"/>
        <v>-2.0681802130147466</v>
      </c>
      <c r="J57">
        <f t="shared" si="47"/>
        <v>-1.8983401486454143</v>
      </c>
      <c r="K57">
        <f t="shared" si="47"/>
        <v>-1.7671035315427388</v>
      </c>
      <c r="L57">
        <f t="shared" si="47"/>
        <v>-1.661932465229121</v>
      </c>
      <c r="M57">
        <f t="shared" si="47"/>
        <v>-1.5753281065962206</v>
      </c>
    </row>
    <row r="58" spans="2:13" x14ac:dyDescent="0.15">
      <c r="B58" s="1"/>
      <c r="D58">
        <f t="shared" ref="D58:M58" si="48">D35-$C$4*SQRT(D$7)</f>
        <v>-123.62135144663512</v>
      </c>
      <c r="E58">
        <f t="shared" si="48"/>
        <v>-3.9325828012031443</v>
      </c>
      <c r="F58">
        <f t="shared" si="48"/>
        <v>-2.7993347944494142</v>
      </c>
      <c r="G58">
        <f t="shared" si="48"/>
        <v>-2.3004411889007095</v>
      </c>
      <c r="H58">
        <f t="shared" si="48"/>
        <v>-2.0049710268438083</v>
      </c>
      <c r="I58">
        <f t="shared" si="48"/>
        <v>-1.8046580038641473</v>
      </c>
      <c r="J58">
        <f t="shared" si="48"/>
        <v>-1.6577743760585684</v>
      </c>
      <c r="K58">
        <f t="shared" si="48"/>
        <v>-1.5443802529229818</v>
      </c>
      <c r="L58">
        <f t="shared" si="48"/>
        <v>-1.4535920551407571</v>
      </c>
      <c r="M58">
        <f t="shared" si="48"/>
        <v>-1.3789015203302331</v>
      </c>
    </row>
    <row r="59" spans="2:13" x14ac:dyDescent="0.15">
      <c r="B59" s="1"/>
      <c r="D59">
        <f t="shared" ref="D59:M59" si="49">D36-$C$4*SQRT(D$7)</f>
        <v>-105.65534683360343</v>
      </c>
      <c r="E59">
        <f t="shared" si="49"/>
        <v>-3.3647317055023556</v>
      </c>
      <c r="F59">
        <f t="shared" si="49"/>
        <v>-2.3977031138335785</v>
      </c>
      <c r="G59">
        <f t="shared" si="49"/>
        <v>-1.9724829775550741</v>
      </c>
      <c r="H59">
        <f t="shared" si="49"/>
        <v>-1.7209390534703966</v>
      </c>
      <c r="I59">
        <f t="shared" si="49"/>
        <v>-1.550605733966933</v>
      </c>
      <c r="J59">
        <f t="shared" si="49"/>
        <v>-1.4258535797725211</v>
      </c>
      <c r="K59">
        <f t="shared" si="49"/>
        <v>-1.3296607623924419</v>
      </c>
      <c r="L59">
        <f t="shared" si="49"/>
        <v>-1.2527385700972367</v>
      </c>
      <c r="M59">
        <f t="shared" si="49"/>
        <v>-1.1895337237035872</v>
      </c>
    </row>
    <row r="60" spans="2:13" x14ac:dyDescent="0.15">
      <c r="B60" s="1"/>
      <c r="D60">
        <f t="shared" ref="D60:M60" si="50">D37-$C$4*SQRT(D$7)</f>
        <v>-88.312567839658414</v>
      </c>
      <c r="E60">
        <f t="shared" si="50"/>
        <v>-2.8165788876485207</v>
      </c>
      <c r="F60">
        <f t="shared" si="50"/>
        <v>-2.0100036990825232</v>
      </c>
      <c r="G60">
        <f t="shared" si="50"/>
        <v>-1.655901361267873</v>
      </c>
      <c r="H60">
        <f t="shared" si="50"/>
        <v>-1.4467599108325209</v>
      </c>
      <c r="I60">
        <f t="shared" si="50"/>
        <v>-1.305366324057087</v>
      </c>
      <c r="J60">
        <f t="shared" si="50"/>
        <v>-1.2019779212317687</v>
      </c>
      <c r="K60">
        <f t="shared" si="50"/>
        <v>-1.1223897107495782</v>
      </c>
      <c r="L60">
        <f t="shared" si="50"/>
        <v>-1.0588525238503848</v>
      </c>
      <c r="M60">
        <f t="shared" si="50"/>
        <v>-1.0067349369836913</v>
      </c>
    </row>
    <row r="61" spans="2:13" x14ac:dyDescent="0.15">
      <c r="B61" s="1"/>
      <c r="D61">
        <f t="shared" ref="D61:M61" si="51">D38-$C$4*SQRT(D$7)</f>
        <v>-71.551221820336636</v>
      </c>
      <c r="E61">
        <f t="shared" si="51"/>
        <v>-2.2868034084867221</v>
      </c>
      <c r="F61">
        <f t="shared" si="51"/>
        <v>-1.6353022717968613</v>
      </c>
      <c r="G61">
        <f t="shared" si="51"/>
        <v>-1.34993344137461</v>
      </c>
      <c r="H61">
        <f t="shared" si="51"/>
        <v>-1.1817728817849318</v>
      </c>
      <c r="I61">
        <f t="shared" si="51"/>
        <v>-1.0683487959833935</v>
      </c>
      <c r="J61">
        <f t="shared" si="51"/>
        <v>-0.98560790467241566</v>
      </c>
      <c r="K61">
        <f t="shared" si="51"/>
        <v>-0.9220676160271748</v>
      </c>
      <c r="L61">
        <f t="shared" si="51"/>
        <v>-0.87146668963106322</v>
      </c>
      <c r="M61">
        <f t="shared" si="51"/>
        <v>-0.83006465148941622</v>
      </c>
    </row>
    <row r="62" spans="2:13" x14ac:dyDescent="0.15">
      <c r="B62" s="1"/>
      <c r="D62">
        <f t="shared" ref="D62:M62" si="52">D39-$C$4*SQRT(D$7)</f>
        <v>-55.333583943759713</v>
      </c>
      <c r="E62">
        <f t="shared" si="52"/>
        <v>-1.7742129001211107</v>
      </c>
      <c r="F62">
        <f t="shared" si="52"/>
        <v>-1.2727554899005664</v>
      </c>
      <c r="G62">
        <f t="shared" si="52"/>
        <v>-1.0538905745930065</v>
      </c>
      <c r="H62">
        <f t="shared" si="52"/>
        <v>-0.92538155890848572</v>
      </c>
      <c r="I62">
        <f t="shared" si="52"/>
        <v>-0.83901969340001381</v>
      </c>
      <c r="J62">
        <f t="shared" si="52"/>
        <v>-0.77625654518950171</v>
      </c>
      <c r="K62">
        <f t="shared" si="52"/>
        <v>-0.7282436124453473</v>
      </c>
      <c r="L62">
        <f t="shared" si="52"/>
        <v>-0.69015931735522984</v>
      </c>
      <c r="M62">
        <f t="shared" si="52"/>
        <v>-0.65912523466723738</v>
      </c>
    </row>
    <row r="63" spans="2:13" x14ac:dyDescent="0.15">
      <c r="B63" s="1"/>
      <c r="D63">
        <f t="shared" ref="D63:M63" si="53">D40-$C$4*SQRT(D$7)</f>
        <v>-39.625485827070243</v>
      </c>
      <c r="E63">
        <f t="shared" si="53"/>
        <v>-1.2777274032584649</v>
      </c>
      <c r="F63">
        <f t="shared" si="53"/>
        <v>-0.92159951606160384</v>
      </c>
      <c r="G63">
        <f t="shared" si="53"/>
        <v>-0.76714903840000659</v>
      </c>
      <c r="H63">
        <f t="shared" si="53"/>
        <v>-0.67704576015274887</v>
      </c>
      <c r="I63">
        <f t="shared" si="53"/>
        <v>-0.61689585071667885</v>
      </c>
      <c r="J63">
        <f t="shared" si="53"/>
        <v>-0.57348276761184824</v>
      </c>
      <c r="K63">
        <f t="shared" si="53"/>
        <v>-0.54050933888444652</v>
      </c>
      <c r="L63">
        <f t="shared" si="53"/>
        <v>-0.51454841676277785</v>
      </c>
      <c r="M63">
        <f t="shared" si="53"/>
        <v>-0.49355654014541744</v>
      </c>
    </row>
    <row r="64" spans="2:13" x14ac:dyDescent="0.15">
      <c r="B64" s="1"/>
      <c r="D64">
        <f t="shared" ref="D64:M64" si="54">D41-$C$4*SQRT(D$7)</f>
        <v>-24.395882084716025</v>
      </c>
      <c r="E64">
        <f t="shared" si="54"/>
        <v>-0.79636566710975354</v>
      </c>
      <c r="F64">
        <f t="shared" si="54"/>
        <v>-0.58114032783907654</v>
      </c>
      <c r="G64">
        <f t="shared" si="54"/>
        <v>-0.48914211864098578</v>
      </c>
      <c r="H64">
        <f t="shared" si="54"/>
        <v>-0.43627467621913402</v>
      </c>
      <c r="I64">
        <f t="shared" si="54"/>
        <v>-0.40153826377863877</v>
      </c>
      <c r="J64">
        <f t="shared" si="54"/>
        <v>-0.37688581113073016</v>
      </c>
      <c r="K64">
        <f t="shared" si="54"/>
        <v>-0.35849375851615861</v>
      </c>
      <c r="L64">
        <f t="shared" si="54"/>
        <v>-0.34428691158288427</v>
      </c>
      <c r="M64">
        <f t="shared" si="54"/>
        <v>-0.33303133900555881</v>
      </c>
    </row>
    <row r="65" spans="2:13" x14ac:dyDescent="0.15">
      <c r="B65" s="1"/>
      <c r="D65">
        <f t="shared" ref="D65:M65" si="55">D42-$C$4*SQRT(D$7)</f>
        <v>-9.6164809639438236</v>
      </c>
      <c r="E65">
        <f t="shared" si="55"/>
        <v>-0.32923347489466004</v>
      </c>
      <c r="F65">
        <f t="shared" si="55"/>
        <v>-0.25074546050581836</v>
      </c>
      <c r="G65">
        <f t="shared" si="55"/>
        <v>-0.21935336701101349</v>
      </c>
      <c r="H65">
        <f t="shared" si="55"/>
        <v>-0.20262103112515251</v>
      </c>
      <c r="I65">
        <f t="shared" si="55"/>
        <v>-0.19254686678600375</v>
      </c>
      <c r="J65">
        <f t="shared" si="55"/>
        <v>-0.18610046122192869</v>
      </c>
      <c r="K65">
        <f t="shared" si="55"/>
        <v>-0.18185874436855864</v>
      </c>
      <c r="L65">
        <f t="shared" si="55"/>
        <v>-0.17905851017136479</v>
      </c>
      <c r="M65">
        <f t="shared" si="55"/>
        <v>-0.17725142655513348</v>
      </c>
    </row>
    <row r="66" spans="2:13" x14ac:dyDescent="0.15">
      <c r="B66" s="1"/>
      <c r="D66">
        <f t="shared" ref="D66:M66" si="56">D43-$C$4*SQRT(D$7)</f>
        <v>4.7385719772718691</v>
      </c>
      <c r="E66">
        <f t="shared" si="56"/>
        <v>0.12448635414286766</v>
      </c>
      <c r="F66">
        <f t="shared" si="56"/>
        <v>7.016306436051592E-2</v>
      </c>
      <c r="G66">
        <f t="shared" si="56"/>
        <v>4.2689173207313899E-2</v>
      </c>
      <c r="H66">
        <f t="shared" si="56"/>
        <v>2.4323918661613847E-2</v>
      </c>
      <c r="I66">
        <f t="shared" si="56"/>
        <v>1.0443940728607548E-2</v>
      </c>
      <c r="J66">
        <f t="shared" si="56"/>
        <v>-7.929662856176467E-4</v>
      </c>
      <c r="K66">
        <f t="shared" si="56"/>
        <v>-1.0295298824244403E-2</v>
      </c>
      <c r="L66">
        <f t="shared" si="56"/>
        <v>-1.857416914341975E-2</v>
      </c>
      <c r="M66">
        <f t="shared" si="56"/>
        <v>-2.5944288185310249E-2</v>
      </c>
    </row>
    <row r="67" spans="2:13" x14ac:dyDescent="0.15">
      <c r="B67" s="1"/>
      <c r="D67">
        <f t="shared" ref="D67:M67" si="57">D44-$C$4*SQRT(D$7)</f>
        <v>18.692966035810205</v>
      </c>
      <c r="E67">
        <f t="shared" si="57"/>
        <v>0.56554256706590533</v>
      </c>
      <c r="F67">
        <f t="shared" si="57"/>
        <v>0.38211482316398016</v>
      </c>
      <c r="G67">
        <f t="shared" si="57"/>
        <v>0.29741793535684935</v>
      </c>
      <c r="H67">
        <f t="shared" si="57"/>
        <v>0.24493468700138832</v>
      </c>
      <c r="I67">
        <f t="shared" si="57"/>
        <v>0.20776914251779047</v>
      </c>
      <c r="J67">
        <f t="shared" si="57"/>
        <v>0.1793424757034171</v>
      </c>
      <c r="K67">
        <f t="shared" si="57"/>
        <v>0.15647969914822546</v>
      </c>
      <c r="L67">
        <f t="shared" si="57"/>
        <v>0.13743094933990796</v>
      </c>
      <c r="M67">
        <f t="shared" si="57"/>
        <v>0.12113976934680298</v>
      </c>
    </row>
    <row r="68" spans="2:13" x14ac:dyDescent="0.15">
      <c r="B68" s="1"/>
      <c r="D68">
        <f t="shared" ref="D68:M68" si="58">D45-$C$4*SQRT(D$7)</f>
        <v>32.268460568785578</v>
      </c>
      <c r="E68">
        <f t="shared" si="58"/>
        <v>0.99462291137565273</v>
      </c>
      <c r="F68">
        <f t="shared" si="58"/>
        <v>0.68559624832821031</v>
      </c>
      <c r="G68">
        <f t="shared" si="58"/>
        <v>0.54523012293347128</v>
      </c>
      <c r="H68">
        <f t="shared" si="58"/>
        <v>0.45955527654103973</v>
      </c>
      <c r="I68">
        <f t="shared" si="58"/>
        <v>0.39973643159317929</v>
      </c>
      <c r="J68">
        <f t="shared" si="58"/>
        <v>0.35458675343118773</v>
      </c>
      <c r="K68">
        <f t="shared" si="58"/>
        <v>0.31872630503556088</v>
      </c>
      <c r="L68">
        <f t="shared" si="58"/>
        <v>0.28920010708350313</v>
      </c>
      <c r="M68">
        <f t="shared" si="58"/>
        <v>0.26423009706284495</v>
      </c>
    </row>
    <row r="69" spans="2:13" x14ac:dyDescent="0.15">
      <c r="B69" s="1"/>
      <c r="D69">
        <f t="shared" ref="D69:M69" si="59">D46-$C$4*SQRT(D$7)</f>
        <v>45.485089102863391</v>
      </c>
      <c r="E69">
        <f t="shared" si="59"/>
        <v>1.4123605862898947</v>
      </c>
      <c r="F69">
        <f t="shared" si="59"/>
        <v>0.98105519117889584</v>
      </c>
      <c r="G69">
        <f t="shared" si="59"/>
        <v>0.7864914354743695</v>
      </c>
      <c r="H69">
        <f t="shared" si="59"/>
        <v>0.66850240556239848</v>
      </c>
      <c r="I69">
        <f t="shared" si="59"/>
        <v>0.5866290964784614</v>
      </c>
      <c r="J69">
        <f t="shared" si="59"/>
        <v>0.5251984770648811</v>
      </c>
      <c r="K69">
        <f t="shared" si="59"/>
        <v>0.47668394817844023</v>
      </c>
      <c r="L69">
        <f t="shared" si="59"/>
        <v>0.43695727172709004</v>
      </c>
      <c r="M69">
        <f t="shared" si="59"/>
        <v>0.40353785514478147</v>
      </c>
    </row>
    <row r="70" spans="2:13" x14ac:dyDescent="0.15">
      <c r="B70" s="1"/>
      <c r="D70">
        <f t="shared" ref="D70:M70" si="60">D47-$C$4*SQRT(D$7)</f>
        <v>58.361337154070689</v>
      </c>
      <c r="E70">
        <f t="shared" si="60"/>
        <v>1.8193398630896789</v>
      </c>
      <c r="F70">
        <f t="shared" si="60"/>
        <v>1.2689048971219525</v>
      </c>
      <c r="G70">
        <f t="shared" si="60"/>
        <v>1.0215393145478062</v>
      </c>
      <c r="H70">
        <f t="shared" si="60"/>
        <v>0.87206831920895</v>
      </c>
      <c r="I70">
        <f t="shared" si="60"/>
        <v>0.76870853570981934</v>
      </c>
      <c r="J70">
        <f t="shared" si="60"/>
        <v>0.69141627370546344</v>
      </c>
      <c r="K70">
        <f t="shared" si="60"/>
        <v>0.6305735569729658</v>
      </c>
      <c r="L70">
        <f t="shared" si="60"/>
        <v>0.5809091047069106</v>
      </c>
      <c r="M70">
        <f t="shared" si="60"/>
        <v>0.53925788721616408</v>
      </c>
    </row>
    <row r="71" spans="2:13" x14ac:dyDescent="0.15">
      <c r="B71" s="1"/>
      <c r="D71">
        <f t="shared" ref="D71:M71" si="61">D48-$C$4*SQRT(D$7)</f>
        <v>70.914297719608811</v>
      </c>
      <c r="E71">
        <f t="shared" si="61"/>
        <v>2.2161009997454695</v>
      </c>
      <c r="F71">
        <f t="shared" si="61"/>
        <v>1.5495274816772522</v>
      </c>
      <c r="G71">
        <f t="shared" si="61"/>
        <v>1.2506857821591983</v>
      </c>
      <c r="H71">
        <f t="shared" si="61"/>
        <v>1.0705232477200006</v>
      </c>
      <c r="I71">
        <f t="shared" si="61"/>
        <v>0.94621645660236742</v>
      </c>
      <c r="J71">
        <f t="shared" si="61"/>
        <v>0.85346079461108748</v>
      </c>
      <c r="K71">
        <f t="shared" si="61"/>
        <v>0.78059941722055881</v>
      </c>
      <c r="L71">
        <f t="shared" si="61"/>
        <v>0.72124669959839682</v>
      </c>
      <c r="M71">
        <f t="shared" si="61"/>
        <v>0.67157035927869901</v>
      </c>
    </row>
    <row r="72" spans="2:13" x14ac:dyDescent="0.15">
      <c r="B72" s="1"/>
      <c r="D72">
        <f t="shared" ref="D72:M72" si="62">D49-$C$4*SQRT(D$7)</f>
        <v>83.159807723756771</v>
      </c>
      <c r="E72">
        <f t="shared" si="62"/>
        <v>2.603144553559686</v>
      </c>
      <c r="F72">
        <f t="shared" si="62"/>
        <v>1.8232769807393061</v>
      </c>
      <c r="G72">
        <f t="shared" si="62"/>
        <v>1.4742199314860012</v>
      </c>
      <c r="H72">
        <f t="shared" si="62"/>
        <v>1.2641175635602144</v>
      </c>
      <c r="I72">
        <f t="shared" si="62"/>
        <v>1.1193768046936878</v>
      </c>
      <c r="J72">
        <f t="shared" si="62"/>
        <v>1.0115364765593575</v>
      </c>
      <c r="K72">
        <f t="shared" si="62"/>
        <v>0.92695080285195663</v>
      </c>
      <c r="L72">
        <f t="shared" si="62"/>
        <v>0.85814710753241052</v>
      </c>
      <c r="M72">
        <f t="shared" si="62"/>
        <v>0.80064219789845659</v>
      </c>
    </row>
    <row r="73" spans="2:13" x14ac:dyDescent="0.15">
      <c r="B73" s="1"/>
      <c r="D73">
        <f t="shared" ref="D73:M73" si="63">D50-$C$4*SQRT(D$7)</f>
        <v>95.112568150533932</v>
      </c>
      <c r="E73">
        <f t="shared" si="63"/>
        <v>2.980935178197019</v>
      </c>
      <c r="F73">
        <f t="shared" si="63"/>
        <v>2.0904820361539551</v>
      </c>
      <c r="G73">
        <f t="shared" si="63"/>
        <v>1.6924101198245567</v>
      </c>
      <c r="H73">
        <f t="shared" si="63"/>
        <v>1.4530836806464025</v>
      </c>
      <c r="I73">
        <f t="shared" si="63"/>
        <v>1.2883974625063723</v>
      </c>
      <c r="J73">
        <f t="shared" si="63"/>
        <v>1.1658330926241098</v>
      </c>
      <c r="K73">
        <f t="shared" si="63"/>
        <v>1.0698034116846171</v>
      </c>
      <c r="L73">
        <f t="shared" si="63"/>
        <v>0.99177468023530735</v>
      </c>
      <c r="M73">
        <f t="shared" si="63"/>
        <v>0.92662835644497876</v>
      </c>
    </row>
    <row r="74" spans="2:13" x14ac:dyDescent="0.15">
      <c r="B74" s="1"/>
      <c r="D74">
        <f t="shared" ref="D74:M74" si="64">D51-$C$4*SQRT(D$7)</f>
        <v>106.78625014902956</v>
      </c>
      <c r="E74">
        <f t="shared" si="64"/>
        <v>3.3499049773531437</v>
      </c>
      <c r="F74">
        <f t="shared" si="64"/>
        <v>2.35144826771274</v>
      </c>
      <c r="G74">
        <f t="shared" si="64"/>
        <v>1.9055059054767198</v>
      </c>
      <c r="H74">
        <f t="shared" si="64"/>
        <v>1.6376377318104178</v>
      </c>
      <c r="I74">
        <f t="shared" si="64"/>
        <v>1.453471749953948</v>
      </c>
      <c r="J74">
        <f t="shared" si="64"/>
        <v>1.3165271218751877</v>
      </c>
      <c r="K74">
        <f t="shared" si="64"/>
        <v>1.2093206335333955</v>
      </c>
      <c r="L74">
        <f t="shared" si="64"/>
        <v>1.1222822562484471</v>
      </c>
      <c r="M74">
        <f t="shared" si="64"/>
        <v>1.0496729334775248</v>
      </c>
    </row>
    <row r="75" spans="2:13" x14ac:dyDescent="0.15">
      <c r="B75" s="1"/>
    </row>
    <row r="76" spans="2:13" x14ac:dyDescent="0.15">
      <c r="B76" s="1"/>
    </row>
    <row r="77" spans="2:13" x14ac:dyDescent="0.15">
      <c r="B77" s="1"/>
    </row>
    <row r="78" spans="2:13" x14ac:dyDescent="0.15">
      <c r="B78" s="1"/>
    </row>
    <row r="79" spans="2:13" x14ac:dyDescent="0.15">
      <c r="B79" s="1"/>
    </row>
    <row r="80" spans="2:13" x14ac:dyDescent="0.15">
      <c r="B80" s="1"/>
    </row>
    <row r="81" spans="2:2" x14ac:dyDescent="0.15">
      <c r="B81" s="1"/>
    </row>
    <row r="82" spans="2:2" x14ac:dyDescent="0.15">
      <c r="B82" s="1"/>
    </row>
    <row r="83" spans="2:2" x14ac:dyDescent="0.15">
      <c r="B83" s="1"/>
    </row>
    <row r="84" spans="2:2" x14ac:dyDescent="0.15">
      <c r="B84" s="1"/>
    </row>
    <row r="85" spans="2:2" x14ac:dyDescent="0.15">
      <c r="B85" s="1"/>
    </row>
    <row r="86" spans="2:2" x14ac:dyDescent="0.15">
      <c r="B86" s="1"/>
    </row>
    <row r="87" spans="2:2" x14ac:dyDescent="0.15">
      <c r="B87" s="1"/>
    </row>
    <row r="88" spans="2:2" x14ac:dyDescent="0.15">
      <c r="B88" s="1"/>
    </row>
    <row r="89" spans="2:2" x14ac:dyDescent="0.15">
      <c r="B89" s="1"/>
    </row>
    <row r="90" spans="2:2" x14ac:dyDescent="0.15">
      <c r="B90" s="1"/>
    </row>
    <row r="91" spans="2:2" x14ac:dyDescent="0.15">
      <c r="B91" s="1"/>
    </row>
    <row r="92" spans="2:2" x14ac:dyDescent="0.15">
      <c r="B92" s="1"/>
    </row>
    <row r="93" spans="2:2" x14ac:dyDescent="0.15">
      <c r="B93" s="1"/>
    </row>
    <row r="94" spans="2:2" x14ac:dyDescent="0.15">
      <c r="B94" s="1"/>
    </row>
    <row r="95" spans="2:2" x14ac:dyDescent="0.15">
      <c r="B95" s="1"/>
    </row>
    <row r="96" spans="2:2" x14ac:dyDescent="0.15">
      <c r="B96" s="1"/>
    </row>
    <row r="97" spans="2:2" x14ac:dyDescent="0.15">
      <c r="B97" s="1"/>
    </row>
    <row r="98" spans="2:2" x14ac:dyDescent="0.15">
      <c r="B98" s="1"/>
    </row>
    <row r="99" spans="2:2" x14ac:dyDescent="0.15">
      <c r="B99" s="1"/>
    </row>
    <row r="100" spans="2:2" x14ac:dyDescent="0.15">
      <c r="B100" s="1"/>
    </row>
    <row r="101" spans="2:2" x14ac:dyDescent="0.15">
      <c r="B101" s="1"/>
    </row>
    <row r="102" spans="2:2" x14ac:dyDescent="0.15">
      <c r="B102" s="1"/>
    </row>
    <row r="103" spans="2:2" x14ac:dyDescent="0.15">
      <c r="B103" s="1"/>
    </row>
    <row r="104" spans="2:2" x14ac:dyDescent="0.15">
      <c r="B104" s="1"/>
    </row>
    <row r="105" spans="2:2" x14ac:dyDescent="0.15">
      <c r="B105" s="1"/>
    </row>
    <row r="106" spans="2:2" x14ac:dyDescent="0.15">
      <c r="B106" s="1"/>
    </row>
    <row r="107" spans="2:2" x14ac:dyDescent="0.15">
      <c r="B107" s="1"/>
    </row>
    <row r="108" spans="2:2" x14ac:dyDescent="0.15">
      <c r="B108" s="1"/>
    </row>
    <row r="109" spans="2:2" x14ac:dyDescent="0.15">
      <c r="B109" s="1"/>
    </row>
    <row r="110" spans="2:2" x14ac:dyDescent="0.15">
      <c r="B110" s="1"/>
    </row>
    <row r="111" spans="2:2" x14ac:dyDescent="0.15">
      <c r="B111" s="1"/>
    </row>
    <row r="112" spans="2:2" x14ac:dyDescent="0.15">
      <c r="B112" s="1"/>
    </row>
    <row r="113" spans="2:2" x14ac:dyDescent="0.15">
      <c r="B113" s="1"/>
    </row>
    <row r="114" spans="2:2" x14ac:dyDescent="0.15">
      <c r="B114" s="1"/>
    </row>
    <row r="115" spans="2:2" x14ac:dyDescent="0.15">
      <c r="B115" s="1"/>
    </row>
    <row r="116" spans="2:2" x14ac:dyDescent="0.15">
      <c r="B116" s="1"/>
    </row>
    <row r="117" spans="2:2" x14ac:dyDescent="0.15">
      <c r="B117" s="1"/>
    </row>
    <row r="118" spans="2:2" x14ac:dyDescent="0.15">
      <c r="B118" s="1"/>
    </row>
    <row r="119" spans="2:2" x14ac:dyDescent="0.15">
      <c r="B119" s="1"/>
    </row>
    <row r="120" spans="2:2" x14ac:dyDescent="0.15">
      <c r="B120" s="1"/>
    </row>
    <row r="121" spans="2:2" x14ac:dyDescent="0.15">
      <c r="B121" s="1"/>
    </row>
    <row r="122" spans="2:2" x14ac:dyDescent="0.15">
      <c r="B122" s="1"/>
    </row>
    <row r="123" spans="2:2" x14ac:dyDescent="0.15">
      <c r="B123" s="1"/>
    </row>
    <row r="124" spans="2:2" x14ac:dyDescent="0.15">
      <c r="B124" s="1"/>
    </row>
    <row r="125" spans="2:2" x14ac:dyDescent="0.15">
      <c r="B125" s="1"/>
    </row>
    <row r="126" spans="2:2" x14ac:dyDescent="0.15">
      <c r="B126" s="1"/>
    </row>
    <row r="127" spans="2:2" x14ac:dyDescent="0.15">
      <c r="B127" s="1"/>
    </row>
    <row r="128" spans="2:2" x14ac:dyDescent="0.15">
      <c r="B128" s="1"/>
    </row>
    <row r="129" spans="2:2" x14ac:dyDescent="0.15">
      <c r="B129" s="1"/>
    </row>
    <row r="130" spans="2:2" x14ac:dyDescent="0.15">
      <c r="B130" s="1"/>
    </row>
    <row r="131" spans="2:2" x14ac:dyDescent="0.15">
      <c r="B131" s="1"/>
    </row>
    <row r="132" spans="2:2" x14ac:dyDescent="0.15">
      <c r="B132" s="1"/>
    </row>
    <row r="133" spans="2:2" x14ac:dyDescent="0.15">
      <c r="B133" s="1"/>
    </row>
    <row r="134" spans="2:2" x14ac:dyDescent="0.15">
      <c r="B134" s="1"/>
    </row>
    <row r="135" spans="2:2" x14ac:dyDescent="0.15">
      <c r="B135" s="1"/>
    </row>
    <row r="136" spans="2:2" x14ac:dyDescent="0.15">
      <c r="B136" s="1"/>
    </row>
    <row r="137" spans="2:2" x14ac:dyDescent="0.15">
      <c r="B137" s="1"/>
    </row>
    <row r="138" spans="2:2" x14ac:dyDescent="0.15">
      <c r="B138" s="1"/>
    </row>
    <row r="139" spans="2:2" x14ac:dyDescent="0.15">
      <c r="B139" s="1"/>
    </row>
    <row r="140" spans="2:2" x14ac:dyDescent="0.15">
      <c r="B140" s="1"/>
    </row>
    <row r="141" spans="2:2" x14ac:dyDescent="0.15">
      <c r="B141" s="1"/>
    </row>
    <row r="142" spans="2:2" x14ac:dyDescent="0.15">
      <c r="B142" s="1"/>
    </row>
    <row r="143" spans="2:2" x14ac:dyDescent="0.15">
      <c r="B143" s="1"/>
    </row>
    <row r="144" spans="2:2" x14ac:dyDescent="0.15">
      <c r="B144" s="1"/>
    </row>
    <row r="145" spans="2:2" x14ac:dyDescent="0.15">
      <c r="B145" s="1"/>
    </row>
    <row r="146" spans="2:2" x14ac:dyDescent="0.15">
      <c r="B146" s="1"/>
    </row>
    <row r="147" spans="2:2" x14ac:dyDescent="0.15">
      <c r="B147" s="1"/>
    </row>
    <row r="148" spans="2:2" x14ac:dyDescent="0.15">
      <c r="B148" s="1"/>
    </row>
    <row r="149" spans="2:2" x14ac:dyDescent="0.15">
      <c r="B149" s="1"/>
    </row>
    <row r="150" spans="2:2" x14ac:dyDescent="0.15">
      <c r="B150" s="1"/>
    </row>
    <row r="151" spans="2:2" x14ac:dyDescent="0.15">
      <c r="B151" s="1"/>
    </row>
    <row r="152" spans="2:2" x14ac:dyDescent="0.15">
      <c r="B152" s="1"/>
    </row>
    <row r="153" spans="2:2" x14ac:dyDescent="0.15">
      <c r="B153" s="1"/>
    </row>
    <row r="154" spans="2:2" x14ac:dyDescent="0.15">
      <c r="B154" s="1"/>
    </row>
    <row r="155" spans="2:2" x14ac:dyDescent="0.15">
      <c r="B155" s="1"/>
    </row>
    <row r="156" spans="2:2" x14ac:dyDescent="0.15">
      <c r="B156" s="1"/>
    </row>
    <row r="157" spans="2:2" x14ac:dyDescent="0.15">
      <c r="B157" s="1"/>
    </row>
    <row r="158" spans="2:2" x14ac:dyDescent="0.15">
      <c r="B158" s="1"/>
    </row>
    <row r="159" spans="2:2" x14ac:dyDescent="0.15">
      <c r="B159" s="1"/>
    </row>
    <row r="160" spans="2:2" x14ac:dyDescent="0.15">
      <c r="B160" s="1"/>
    </row>
    <row r="161" spans="2:2" x14ac:dyDescent="0.15">
      <c r="B161" s="1"/>
    </row>
    <row r="162" spans="2:2" x14ac:dyDescent="0.15">
      <c r="B162" s="1"/>
    </row>
    <row r="163" spans="2:2" x14ac:dyDescent="0.15">
      <c r="B163" s="1"/>
    </row>
    <row r="164" spans="2:2" x14ac:dyDescent="0.15">
      <c r="B164" s="1"/>
    </row>
    <row r="165" spans="2:2" x14ac:dyDescent="0.15">
      <c r="B165" s="1"/>
    </row>
    <row r="166" spans="2:2" x14ac:dyDescent="0.15">
      <c r="B166" s="1"/>
    </row>
    <row r="167" spans="2:2" x14ac:dyDescent="0.15">
      <c r="B167" s="1"/>
    </row>
    <row r="168" spans="2:2" x14ac:dyDescent="0.15">
      <c r="B168" s="1"/>
    </row>
    <row r="169" spans="2:2" x14ac:dyDescent="0.15">
      <c r="B169" s="1"/>
    </row>
    <row r="170" spans="2:2" x14ac:dyDescent="0.15">
      <c r="B170" s="1"/>
    </row>
    <row r="171" spans="2:2" x14ac:dyDescent="0.15">
      <c r="B171" s="1"/>
    </row>
    <row r="172" spans="2:2" x14ac:dyDescent="0.15">
      <c r="B172" s="1"/>
    </row>
    <row r="173" spans="2:2" x14ac:dyDescent="0.15">
      <c r="B173" s="1"/>
    </row>
    <row r="174" spans="2:2" x14ac:dyDescent="0.15">
      <c r="B174" s="1"/>
    </row>
    <row r="175" spans="2:2" x14ac:dyDescent="0.15">
      <c r="B175" s="1"/>
    </row>
    <row r="176" spans="2:2" x14ac:dyDescent="0.15">
      <c r="B176" s="1"/>
    </row>
    <row r="177" spans="2:2" x14ac:dyDescent="0.15">
      <c r="B177" s="1"/>
    </row>
    <row r="178" spans="2:2" x14ac:dyDescent="0.15">
      <c r="B178" s="1"/>
    </row>
    <row r="179" spans="2:2" x14ac:dyDescent="0.15">
      <c r="B179" s="1"/>
    </row>
    <row r="180" spans="2:2" x14ac:dyDescent="0.15">
      <c r="B180" s="1"/>
    </row>
    <row r="181" spans="2:2" x14ac:dyDescent="0.15">
      <c r="B181" s="1"/>
    </row>
    <row r="182" spans="2:2" x14ac:dyDescent="0.15">
      <c r="B182" s="1"/>
    </row>
    <row r="183" spans="2:2" x14ac:dyDescent="0.15">
      <c r="B183" s="1"/>
    </row>
    <row r="184" spans="2:2" x14ac:dyDescent="0.15">
      <c r="B184" s="1"/>
    </row>
    <row r="185" spans="2:2" x14ac:dyDescent="0.15">
      <c r="B185" s="1"/>
    </row>
    <row r="186" spans="2:2" x14ac:dyDescent="0.15">
      <c r="B186" s="1"/>
    </row>
    <row r="187" spans="2:2" x14ac:dyDescent="0.15">
      <c r="B187" s="1"/>
    </row>
    <row r="188" spans="2:2" x14ac:dyDescent="0.15">
      <c r="B188" s="1"/>
    </row>
    <row r="189" spans="2:2" x14ac:dyDescent="0.15">
      <c r="B189" s="1"/>
    </row>
    <row r="190" spans="2:2" x14ac:dyDescent="0.15">
      <c r="B190" s="1"/>
    </row>
    <row r="191" spans="2:2" x14ac:dyDescent="0.15">
      <c r="B191" s="1"/>
    </row>
    <row r="192" spans="2:2" x14ac:dyDescent="0.15">
      <c r="B192" s="1"/>
    </row>
    <row r="193" spans="2:2" x14ac:dyDescent="0.15">
      <c r="B193" s="1"/>
    </row>
    <row r="194" spans="2:2" x14ac:dyDescent="0.15">
      <c r="B194" s="1"/>
    </row>
    <row r="195" spans="2:2" x14ac:dyDescent="0.15">
      <c r="B195" s="1"/>
    </row>
    <row r="196" spans="2:2" x14ac:dyDescent="0.15">
      <c r="B196" s="1"/>
    </row>
    <row r="197" spans="2:2" x14ac:dyDescent="0.15">
      <c r="B197" s="1"/>
    </row>
    <row r="198" spans="2:2" x14ac:dyDescent="0.15">
      <c r="B198" s="1"/>
    </row>
    <row r="199" spans="2:2" x14ac:dyDescent="0.15">
      <c r="B199" s="1"/>
    </row>
    <row r="200" spans="2:2" x14ac:dyDescent="0.15">
      <c r="B200" s="1"/>
    </row>
    <row r="201" spans="2:2" x14ac:dyDescent="0.15">
      <c r="B201" s="1"/>
    </row>
    <row r="202" spans="2:2" x14ac:dyDescent="0.15">
      <c r="B202" s="1"/>
    </row>
    <row r="203" spans="2:2" x14ac:dyDescent="0.15">
      <c r="B203" s="1"/>
    </row>
    <row r="204" spans="2:2" x14ac:dyDescent="0.15">
      <c r="B204" s="1"/>
    </row>
    <row r="205" spans="2:2" x14ac:dyDescent="0.15">
      <c r="B205" s="1"/>
    </row>
    <row r="206" spans="2:2" x14ac:dyDescent="0.15">
      <c r="B206" s="1"/>
    </row>
    <row r="207" spans="2:2" x14ac:dyDescent="0.15">
      <c r="B207" s="1"/>
    </row>
    <row r="208" spans="2:2" x14ac:dyDescent="0.15">
      <c r="B208" s="1"/>
    </row>
    <row r="209" spans="2:2" x14ac:dyDescent="0.15">
      <c r="B209" s="1"/>
    </row>
    <row r="210" spans="2:2" x14ac:dyDescent="0.15">
      <c r="B210" s="1"/>
    </row>
    <row r="211" spans="2:2" x14ac:dyDescent="0.15">
      <c r="B211" s="1"/>
    </row>
    <row r="212" spans="2:2" x14ac:dyDescent="0.15">
      <c r="B212" s="1"/>
    </row>
    <row r="213" spans="2:2" x14ac:dyDescent="0.15">
      <c r="B213" s="1"/>
    </row>
    <row r="214" spans="2:2" x14ac:dyDescent="0.15">
      <c r="B214" s="1"/>
    </row>
    <row r="215" spans="2:2" x14ac:dyDescent="0.15">
      <c r="B215" s="1"/>
    </row>
    <row r="216" spans="2:2" x14ac:dyDescent="0.15">
      <c r="B216" s="1"/>
    </row>
    <row r="217" spans="2:2" x14ac:dyDescent="0.15">
      <c r="B217" s="1"/>
    </row>
    <row r="218" spans="2:2" x14ac:dyDescent="0.15">
      <c r="B218" s="1"/>
    </row>
    <row r="219" spans="2:2" x14ac:dyDescent="0.15">
      <c r="B219" s="1"/>
    </row>
    <row r="220" spans="2:2" x14ac:dyDescent="0.15">
      <c r="B220" s="1"/>
    </row>
    <row r="221" spans="2:2" x14ac:dyDescent="0.15">
      <c r="B221" s="1"/>
    </row>
    <row r="222" spans="2:2" x14ac:dyDescent="0.15">
      <c r="B222" s="1"/>
    </row>
    <row r="223" spans="2:2" x14ac:dyDescent="0.15">
      <c r="B223" s="1"/>
    </row>
    <row r="224" spans="2:2" x14ac:dyDescent="0.15">
      <c r="B224" s="1"/>
    </row>
    <row r="225" spans="2:2" x14ac:dyDescent="0.15">
      <c r="B225" s="1"/>
    </row>
    <row r="226" spans="2:2" x14ac:dyDescent="0.15">
      <c r="B226" s="1"/>
    </row>
    <row r="227" spans="2:2" x14ac:dyDescent="0.15">
      <c r="B227" s="1"/>
    </row>
    <row r="228" spans="2:2" x14ac:dyDescent="0.15">
      <c r="B228" s="1"/>
    </row>
    <row r="229" spans="2:2" x14ac:dyDescent="0.15">
      <c r="B229" s="1"/>
    </row>
    <row r="230" spans="2:2" x14ac:dyDescent="0.15">
      <c r="B230" s="1"/>
    </row>
    <row r="231" spans="2:2" x14ac:dyDescent="0.15">
      <c r="B231" s="1"/>
    </row>
    <row r="232" spans="2:2" x14ac:dyDescent="0.15">
      <c r="B232" s="1"/>
    </row>
    <row r="233" spans="2:2" x14ac:dyDescent="0.15">
      <c r="B233" s="1"/>
    </row>
    <row r="234" spans="2:2" x14ac:dyDescent="0.15">
      <c r="B234" s="1"/>
    </row>
    <row r="235" spans="2:2" x14ac:dyDescent="0.15">
      <c r="B235" s="1"/>
    </row>
    <row r="236" spans="2:2" x14ac:dyDescent="0.15">
      <c r="B236" s="1"/>
    </row>
    <row r="237" spans="2:2" x14ac:dyDescent="0.15">
      <c r="B237" s="1"/>
    </row>
    <row r="238" spans="2:2" x14ac:dyDescent="0.15">
      <c r="B238" s="1"/>
    </row>
    <row r="239" spans="2:2" x14ac:dyDescent="0.15">
      <c r="B239" s="1"/>
    </row>
    <row r="240" spans="2:2" x14ac:dyDescent="0.15">
      <c r="B240" s="1"/>
    </row>
    <row r="241" spans="2:2" x14ac:dyDescent="0.15">
      <c r="B241" s="1"/>
    </row>
    <row r="242" spans="2:2" x14ac:dyDescent="0.15">
      <c r="B242" s="1"/>
    </row>
    <row r="243" spans="2:2" x14ac:dyDescent="0.15">
      <c r="B243" s="1"/>
    </row>
    <row r="244" spans="2:2" x14ac:dyDescent="0.15">
      <c r="B244" s="1"/>
    </row>
    <row r="245" spans="2:2" x14ac:dyDescent="0.15">
      <c r="B245" s="1"/>
    </row>
    <row r="246" spans="2:2" x14ac:dyDescent="0.15">
      <c r="B246" s="1"/>
    </row>
    <row r="247" spans="2:2" x14ac:dyDescent="0.15">
      <c r="B247" s="1"/>
    </row>
    <row r="248" spans="2:2" x14ac:dyDescent="0.15">
      <c r="B248" s="1"/>
    </row>
    <row r="249" spans="2:2" x14ac:dyDescent="0.15">
      <c r="B249" s="1"/>
    </row>
    <row r="250" spans="2:2" x14ac:dyDescent="0.15">
      <c r="B250" s="1"/>
    </row>
    <row r="251" spans="2:2" x14ac:dyDescent="0.15">
      <c r="B251" s="1"/>
    </row>
    <row r="252" spans="2:2" x14ac:dyDescent="0.15">
      <c r="B252" s="1"/>
    </row>
    <row r="253" spans="2:2" x14ac:dyDescent="0.15">
      <c r="B253" s="1"/>
    </row>
    <row r="254" spans="2:2" x14ac:dyDescent="0.15">
      <c r="B254" s="1"/>
    </row>
    <row r="255" spans="2:2" x14ac:dyDescent="0.15">
      <c r="B255" s="1"/>
    </row>
    <row r="256" spans="2:2" x14ac:dyDescent="0.15">
      <c r="B256" s="1"/>
    </row>
    <row r="257" spans="2:2" x14ac:dyDescent="0.15">
      <c r="B257" s="1"/>
    </row>
    <row r="258" spans="2:2" x14ac:dyDescent="0.15">
      <c r="B258" s="1"/>
    </row>
    <row r="259" spans="2:2" x14ac:dyDescent="0.15">
      <c r="B259" s="1"/>
    </row>
    <row r="260" spans="2:2" x14ac:dyDescent="0.15">
      <c r="B260" s="1"/>
    </row>
    <row r="261" spans="2:2" x14ac:dyDescent="0.15">
      <c r="B261" s="1"/>
    </row>
    <row r="262" spans="2:2" x14ac:dyDescent="0.15">
      <c r="B262" s="1"/>
    </row>
    <row r="263" spans="2:2" x14ac:dyDescent="0.15">
      <c r="B263" s="1"/>
    </row>
    <row r="264" spans="2:2" x14ac:dyDescent="0.15">
      <c r="B264" s="1"/>
    </row>
    <row r="265" spans="2:2" x14ac:dyDescent="0.15">
      <c r="B265" s="1"/>
    </row>
    <row r="266" spans="2:2" x14ac:dyDescent="0.15">
      <c r="B266" s="1"/>
    </row>
    <row r="267" spans="2:2" x14ac:dyDescent="0.15">
      <c r="B267" s="1"/>
    </row>
    <row r="268" spans="2:2" x14ac:dyDescent="0.15">
      <c r="B268" s="1"/>
    </row>
    <row r="269" spans="2:2" x14ac:dyDescent="0.15">
      <c r="B269" s="1"/>
    </row>
    <row r="270" spans="2:2" x14ac:dyDescent="0.15">
      <c r="B270" s="1"/>
    </row>
    <row r="271" spans="2:2" x14ac:dyDescent="0.15">
      <c r="B271" s="1"/>
    </row>
    <row r="272" spans="2:2" x14ac:dyDescent="0.15">
      <c r="B272" s="1"/>
    </row>
    <row r="273" spans="2:2" x14ac:dyDescent="0.15">
      <c r="B273" s="1"/>
    </row>
    <row r="274" spans="2:2" x14ac:dyDescent="0.15">
      <c r="B274" s="1"/>
    </row>
    <row r="275" spans="2:2" x14ac:dyDescent="0.15">
      <c r="B275" s="1"/>
    </row>
    <row r="276" spans="2:2" x14ac:dyDescent="0.15">
      <c r="B276" s="1"/>
    </row>
    <row r="277" spans="2:2" x14ac:dyDescent="0.15">
      <c r="B277" s="1"/>
    </row>
    <row r="278" spans="2:2" x14ac:dyDescent="0.15">
      <c r="B278" s="1"/>
    </row>
    <row r="279" spans="2:2" x14ac:dyDescent="0.15">
      <c r="B279" s="1"/>
    </row>
    <row r="280" spans="2:2" x14ac:dyDescent="0.15">
      <c r="B280" s="1"/>
    </row>
    <row r="281" spans="2:2" x14ac:dyDescent="0.15">
      <c r="B281" s="1"/>
    </row>
    <row r="282" spans="2:2" x14ac:dyDescent="0.15">
      <c r="B282" s="1"/>
    </row>
    <row r="283" spans="2:2" x14ac:dyDescent="0.15">
      <c r="B283" s="1"/>
    </row>
    <row r="284" spans="2:2" x14ac:dyDescent="0.15">
      <c r="B284" s="1"/>
    </row>
    <row r="285" spans="2:2" x14ac:dyDescent="0.15">
      <c r="B285" s="1"/>
    </row>
    <row r="286" spans="2:2" x14ac:dyDescent="0.15">
      <c r="B286" s="1"/>
    </row>
    <row r="287" spans="2:2" x14ac:dyDescent="0.15">
      <c r="B287" s="1"/>
    </row>
    <row r="288" spans="2:2" x14ac:dyDescent="0.15">
      <c r="B288" s="1"/>
    </row>
    <row r="289" spans="2:2" x14ac:dyDescent="0.15">
      <c r="B289" s="1"/>
    </row>
    <row r="290" spans="2:2" x14ac:dyDescent="0.15">
      <c r="B290" s="1"/>
    </row>
    <row r="291" spans="2:2" x14ac:dyDescent="0.15">
      <c r="B291" s="1"/>
    </row>
    <row r="292" spans="2:2" x14ac:dyDescent="0.15">
      <c r="B292" s="1"/>
    </row>
    <row r="293" spans="2:2" x14ac:dyDescent="0.15">
      <c r="B293" s="1"/>
    </row>
    <row r="294" spans="2:2" x14ac:dyDescent="0.15">
      <c r="B294" s="1"/>
    </row>
    <row r="295" spans="2:2" x14ac:dyDescent="0.15">
      <c r="B295" s="1"/>
    </row>
    <row r="296" spans="2:2" x14ac:dyDescent="0.15">
      <c r="B296" s="1"/>
    </row>
    <row r="297" spans="2:2" x14ac:dyDescent="0.15">
      <c r="B297" s="1"/>
    </row>
    <row r="298" spans="2:2" x14ac:dyDescent="0.15">
      <c r="B298" s="1"/>
    </row>
    <row r="299" spans="2:2" x14ac:dyDescent="0.15">
      <c r="B299" s="1"/>
    </row>
    <row r="300" spans="2:2" x14ac:dyDescent="0.15">
      <c r="B300" s="1"/>
    </row>
    <row r="301" spans="2:2" x14ac:dyDescent="0.15">
      <c r="B301" s="1"/>
    </row>
    <row r="302" spans="2:2" x14ac:dyDescent="0.15">
      <c r="B302" s="1"/>
    </row>
    <row r="303" spans="2:2" x14ac:dyDescent="0.15">
      <c r="B303" s="1"/>
    </row>
    <row r="304" spans="2:2" x14ac:dyDescent="0.15">
      <c r="B304" s="1"/>
    </row>
    <row r="305" spans="2:2" x14ac:dyDescent="0.15">
      <c r="B305" s="1"/>
    </row>
    <row r="306" spans="2:2" x14ac:dyDescent="0.15">
      <c r="B306" s="1"/>
    </row>
    <row r="307" spans="2:2" x14ac:dyDescent="0.15">
      <c r="B307" s="1"/>
    </row>
    <row r="308" spans="2:2" x14ac:dyDescent="0.15">
      <c r="B308" s="1"/>
    </row>
    <row r="309" spans="2:2" x14ac:dyDescent="0.15">
      <c r="B309" s="1"/>
    </row>
    <row r="310" spans="2:2" x14ac:dyDescent="0.15">
      <c r="B310" s="1"/>
    </row>
    <row r="311" spans="2:2" x14ac:dyDescent="0.15">
      <c r="B311" s="1"/>
    </row>
    <row r="312" spans="2:2" x14ac:dyDescent="0.15">
      <c r="B312" s="1"/>
    </row>
    <row r="313" spans="2:2" x14ac:dyDescent="0.15">
      <c r="B313" s="1"/>
    </row>
    <row r="314" spans="2:2" x14ac:dyDescent="0.15">
      <c r="B314" s="1"/>
    </row>
    <row r="315" spans="2:2" x14ac:dyDescent="0.15">
      <c r="B315" s="1"/>
    </row>
    <row r="316" spans="2:2" x14ac:dyDescent="0.15">
      <c r="B316" s="1"/>
    </row>
    <row r="317" spans="2:2" x14ac:dyDescent="0.15">
      <c r="B317" s="1"/>
    </row>
    <row r="318" spans="2:2" x14ac:dyDescent="0.15">
      <c r="B318" s="1"/>
    </row>
    <row r="319" spans="2:2" x14ac:dyDescent="0.15">
      <c r="B319" s="1"/>
    </row>
    <row r="320" spans="2:2" x14ac:dyDescent="0.15">
      <c r="B320" s="1"/>
    </row>
    <row r="321" spans="2:2" x14ac:dyDescent="0.15">
      <c r="B321" s="1"/>
    </row>
    <row r="322" spans="2:2" x14ac:dyDescent="0.15">
      <c r="B322" s="1"/>
    </row>
    <row r="323" spans="2:2" x14ac:dyDescent="0.15">
      <c r="B323" s="1"/>
    </row>
    <row r="324" spans="2:2" x14ac:dyDescent="0.15">
      <c r="B324" s="1"/>
    </row>
    <row r="325" spans="2:2" x14ac:dyDescent="0.15">
      <c r="B325" s="1"/>
    </row>
    <row r="326" spans="2:2" x14ac:dyDescent="0.15">
      <c r="B326" s="1"/>
    </row>
    <row r="327" spans="2:2" x14ac:dyDescent="0.15">
      <c r="B327" s="1"/>
    </row>
    <row r="328" spans="2:2" x14ac:dyDescent="0.15">
      <c r="B328" s="1"/>
    </row>
    <row r="329" spans="2:2" x14ac:dyDescent="0.15">
      <c r="B329" s="1"/>
    </row>
    <row r="330" spans="2:2" x14ac:dyDescent="0.15">
      <c r="B330" s="1"/>
    </row>
    <row r="331" spans="2:2" x14ac:dyDescent="0.15">
      <c r="B331" s="1"/>
    </row>
    <row r="332" spans="2:2" x14ac:dyDescent="0.15">
      <c r="B332" s="1"/>
    </row>
    <row r="333" spans="2:2" x14ac:dyDescent="0.15">
      <c r="B333" s="1"/>
    </row>
    <row r="334" spans="2:2" x14ac:dyDescent="0.15">
      <c r="B334" s="1"/>
    </row>
    <row r="335" spans="2:2" x14ac:dyDescent="0.15">
      <c r="B335" s="1"/>
    </row>
    <row r="336" spans="2:2" x14ac:dyDescent="0.15">
      <c r="B336" s="1"/>
    </row>
    <row r="337" spans="2:2" x14ac:dyDescent="0.15">
      <c r="B337" s="1"/>
    </row>
    <row r="338" spans="2:2" x14ac:dyDescent="0.15">
      <c r="B338" s="1"/>
    </row>
    <row r="339" spans="2:2" x14ac:dyDescent="0.15">
      <c r="B339" s="1"/>
    </row>
    <row r="340" spans="2:2" x14ac:dyDescent="0.15">
      <c r="B340" s="1"/>
    </row>
    <row r="341" spans="2:2" x14ac:dyDescent="0.15">
      <c r="B341" s="1"/>
    </row>
    <row r="342" spans="2:2" x14ac:dyDescent="0.15">
      <c r="B342" s="1"/>
    </row>
    <row r="343" spans="2:2" x14ac:dyDescent="0.15">
      <c r="B343" s="1"/>
    </row>
    <row r="344" spans="2:2" x14ac:dyDescent="0.15">
      <c r="B344" s="1"/>
    </row>
    <row r="345" spans="2:2" x14ac:dyDescent="0.15">
      <c r="B345" s="1"/>
    </row>
    <row r="346" spans="2:2" x14ac:dyDescent="0.15">
      <c r="B346" s="1"/>
    </row>
    <row r="347" spans="2:2" x14ac:dyDescent="0.15">
      <c r="B347" s="1"/>
    </row>
    <row r="348" spans="2:2" x14ac:dyDescent="0.15">
      <c r="B348" s="1"/>
    </row>
    <row r="349" spans="2:2" x14ac:dyDescent="0.15">
      <c r="B349" s="1"/>
    </row>
    <row r="350" spans="2:2" x14ac:dyDescent="0.15">
      <c r="B350" s="1"/>
    </row>
    <row r="351" spans="2:2" x14ac:dyDescent="0.15">
      <c r="B351" s="1"/>
    </row>
    <row r="352" spans="2:2" x14ac:dyDescent="0.15">
      <c r="B352" s="1"/>
    </row>
    <row r="353" spans="2:2" x14ac:dyDescent="0.15">
      <c r="B353" s="1"/>
    </row>
    <row r="354" spans="2:2" x14ac:dyDescent="0.15">
      <c r="B354" s="1"/>
    </row>
    <row r="355" spans="2:2" x14ac:dyDescent="0.15">
      <c r="B355" s="1"/>
    </row>
    <row r="356" spans="2:2" x14ac:dyDescent="0.15">
      <c r="B356" s="1"/>
    </row>
    <row r="357" spans="2:2" x14ac:dyDescent="0.15">
      <c r="B357" s="1"/>
    </row>
    <row r="358" spans="2:2" x14ac:dyDescent="0.15">
      <c r="B358" s="1"/>
    </row>
    <row r="359" spans="2:2" x14ac:dyDescent="0.15">
      <c r="B359" s="1"/>
    </row>
    <row r="360" spans="2:2" x14ac:dyDescent="0.15">
      <c r="B360" s="1"/>
    </row>
    <row r="361" spans="2:2" x14ac:dyDescent="0.15">
      <c r="B361" s="1"/>
    </row>
    <row r="362" spans="2:2" x14ac:dyDescent="0.15">
      <c r="B362" s="1"/>
    </row>
    <row r="363" spans="2:2" x14ac:dyDescent="0.15">
      <c r="B363" s="1"/>
    </row>
    <row r="364" spans="2:2" x14ac:dyDescent="0.15">
      <c r="B364" s="1"/>
    </row>
    <row r="365" spans="2:2" x14ac:dyDescent="0.15">
      <c r="B365" s="1"/>
    </row>
    <row r="366" spans="2:2" x14ac:dyDescent="0.15">
      <c r="B366" s="1"/>
    </row>
    <row r="367" spans="2:2" x14ac:dyDescent="0.15">
      <c r="B367" s="1"/>
    </row>
    <row r="368" spans="2:2" x14ac:dyDescent="0.15">
      <c r="B368" s="1"/>
    </row>
    <row r="369" spans="2:2" x14ac:dyDescent="0.15">
      <c r="B369" s="1"/>
    </row>
    <row r="370" spans="2:2" x14ac:dyDescent="0.15">
      <c r="B370" s="1"/>
    </row>
    <row r="371" spans="2:2" x14ac:dyDescent="0.15">
      <c r="B371" s="1"/>
    </row>
    <row r="372" spans="2:2" x14ac:dyDescent="0.15">
      <c r="B372" s="1"/>
    </row>
    <row r="373" spans="2:2" x14ac:dyDescent="0.15">
      <c r="B373" s="1"/>
    </row>
    <row r="374" spans="2:2" x14ac:dyDescent="0.15">
      <c r="B374" s="1"/>
    </row>
    <row r="375" spans="2:2" x14ac:dyDescent="0.15">
      <c r="B375" s="1"/>
    </row>
    <row r="376" spans="2:2" x14ac:dyDescent="0.15">
      <c r="B376" s="1"/>
    </row>
    <row r="377" spans="2:2" x14ac:dyDescent="0.15">
      <c r="B377" s="1"/>
    </row>
    <row r="378" spans="2:2" x14ac:dyDescent="0.15">
      <c r="B378" s="1"/>
    </row>
    <row r="379" spans="2:2" x14ac:dyDescent="0.15">
      <c r="B379" s="1"/>
    </row>
    <row r="380" spans="2:2" x14ac:dyDescent="0.15">
      <c r="B380" s="1"/>
    </row>
    <row r="381" spans="2:2" x14ac:dyDescent="0.15">
      <c r="B381" s="1"/>
    </row>
    <row r="382" spans="2:2" x14ac:dyDescent="0.15">
      <c r="B382" s="1"/>
    </row>
    <row r="383" spans="2:2" x14ac:dyDescent="0.15">
      <c r="B383" s="1"/>
    </row>
    <row r="384" spans="2:2" x14ac:dyDescent="0.15">
      <c r="B384" s="1"/>
    </row>
    <row r="385" spans="2:2" x14ac:dyDescent="0.15">
      <c r="B385" s="1"/>
    </row>
    <row r="386" spans="2:2" x14ac:dyDescent="0.15">
      <c r="B386" s="1"/>
    </row>
    <row r="387" spans="2:2" x14ac:dyDescent="0.15">
      <c r="B387" s="1"/>
    </row>
    <row r="388" spans="2:2" x14ac:dyDescent="0.15">
      <c r="B388" s="1"/>
    </row>
    <row r="389" spans="2:2" x14ac:dyDescent="0.15">
      <c r="B389" s="1"/>
    </row>
    <row r="390" spans="2:2" x14ac:dyDescent="0.15">
      <c r="B390" s="1"/>
    </row>
    <row r="391" spans="2:2" x14ac:dyDescent="0.15">
      <c r="B391" s="1"/>
    </row>
    <row r="392" spans="2:2" x14ac:dyDescent="0.15">
      <c r="B392" s="1"/>
    </row>
    <row r="393" spans="2:2" x14ac:dyDescent="0.15">
      <c r="B393" s="1"/>
    </row>
    <row r="394" spans="2:2" x14ac:dyDescent="0.15">
      <c r="B394" s="1"/>
    </row>
    <row r="395" spans="2:2" x14ac:dyDescent="0.15">
      <c r="B395" s="1"/>
    </row>
    <row r="396" spans="2:2" x14ac:dyDescent="0.15">
      <c r="B396" s="1"/>
    </row>
    <row r="397" spans="2:2" x14ac:dyDescent="0.15">
      <c r="B397" s="1"/>
    </row>
    <row r="398" spans="2:2" x14ac:dyDescent="0.15">
      <c r="B398" s="1"/>
    </row>
    <row r="399" spans="2:2" x14ac:dyDescent="0.15">
      <c r="B399" s="1"/>
    </row>
    <row r="400" spans="2:2" x14ac:dyDescent="0.15">
      <c r="B400" s="1"/>
    </row>
    <row r="401" spans="2:2" x14ac:dyDescent="0.15">
      <c r="B401" s="1"/>
    </row>
    <row r="402" spans="2:2" x14ac:dyDescent="0.15">
      <c r="B402" s="1"/>
    </row>
    <row r="403" spans="2:2" x14ac:dyDescent="0.15">
      <c r="B403" s="1"/>
    </row>
    <row r="404" spans="2:2" x14ac:dyDescent="0.15">
      <c r="B404" s="1"/>
    </row>
    <row r="405" spans="2:2" x14ac:dyDescent="0.15">
      <c r="B405" s="1"/>
    </row>
    <row r="406" spans="2:2" x14ac:dyDescent="0.15">
      <c r="B406" s="1"/>
    </row>
    <row r="407" spans="2:2" x14ac:dyDescent="0.15">
      <c r="B407" s="1"/>
    </row>
    <row r="408" spans="2:2" x14ac:dyDescent="0.15">
      <c r="B408" s="1"/>
    </row>
    <row r="409" spans="2:2" x14ac:dyDescent="0.15">
      <c r="B409" s="1"/>
    </row>
    <row r="410" spans="2:2" x14ac:dyDescent="0.15">
      <c r="B410" s="1"/>
    </row>
    <row r="411" spans="2:2" x14ac:dyDescent="0.15">
      <c r="B411" s="1"/>
    </row>
    <row r="412" spans="2:2" x14ac:dyDescent="0.15">
      <c r="B412" s="1"/>
    </row>
    <row r="413" spans="2:2" x14ac:dyDescent="0.15">
      <c r="B413" s="1"/>
    </row>
    <row r="414" spans="2:2" x14ac:dyDescent="0.15">
      <c r="B414" s="1"/>
    </row>
    <row r="415" spans="2:2" x14ac:dyDescent="0.15">
      <c r="B415" s="1"/>
    </row>
    <row r="416" spans="2:2" x14ac:dyDescent="0.15">
      <c r="B416" s="1"/>
    </row>
    <row r="417" spans="2:2" x14ac:dyDescent="0.15">
      <c r="B417" s="1"/>
    </row>
    <row r="418" spans="2:2" x14ac:dyDescent="0.15">
      <c r="B418" s="1"/>
    </row>
    <row r="419" spans="2:2" x14ac:dyDescent="0.15">
      <c r="B419" s="1"/>
    </row>
    <row r="420" spans="2:2" x14ac:dyDescent="0.15">
      <c r="B420" s="1"/>
    </row>
    <row r="421" spans="2:2" x14ac:dyDescent="0.15">
      <c r="B421" s="1"/>
    </row>
    <row r="422" spans="2:2" x14ac:dyDescent="0.15">
      <c r="B422" s="1"/>
    </row>
    <row r="423" spans="2:2" x14ac:dyDescent="0.15">
      <c r="B423" s="1"/>
    </row>
    <row r="424" spans="2:2" x14ac:dyDescent="0.15">
      <c r="B424" s="1"/>
    </row>
    <row r="425" spans="2:2" x14ac:dyDescent="0.15">
      <c r="B425" s="1"/>
    </row>
    <row r="426" spans="2:2" x14ac:dyDescent="0.15">
      <c r="B426" s="1"/>
    </row>
    <row r="427" spans="2:2" x14ac:dyDescent="0.15">
      <c r="B427" s="1"/>
    </row>
    <row r="428" spans="2:2" x14ac:dyDescent="0.15">
      <c r="B428" s="1"/>
    </row>
    <row r="429" spans="2:2" x14ac:dyDescent="0.15">
      <c r="B429" s="1"/>
    </row>
    <row r="430" spans="2:2" x14ac:dyDescent="0.15">
      <c r="B430" s="1"/>
    </row>
    <row r="431" spans="2:2" x14ac:dyDescent="0.15">
      <c r="B431" s="1"/>
    </row>
    <row r="432" spans="2:2" x14ac:dyDescent="0.15">
      <c r="B432" s="1"/>
    </row>
    <row r="433" spans="2:2" x14ac:dyDescent="0.15">
      <c r="B433" s="1"/>
    </row>
    <row r="434" spans="2:2" x14ac:dyDescent="0.15">
      <c r="B434" s="1"/>
    </row>
    <row r="435" spans="2:2" x14ac:dyDescent="0.15">
      <c r="B435" s="1"/>
    </row>
    <row r="436" spans="2:2" x14ac:dyDescent="0.15">
      <c r="B436" s="1"/>
    </row>
    <row r="437" spans="2:2" x14ac:dyDescent="0.15">
      <c r="B437" s="1"/>
    </row>
    <row r="438" spans="2:2" x14ac:dyDescent="0.15">
      <c r="B438" s="1"/>
    </row>
    <row r="439" spans="2:2" x14ac:dyDescent="0.15">
      <c r="B439" s="1"/>
    </row>
    <row r="440" spans="2:2" x14ac:dyDescent="0.15">
      <c r="B440" s="1"/>
    </row>
    <row r="441" spans="2:2" x14ac:dyDescent="0.15">
      <c r="B441" s="1"/>
    </row>
    <row r="442" spans="2:2" x14ac:dyDescent="0.15">
      <c r="B442" s="1"/>
    </row>
    <row r="443" spans="2:2" x14ac:dyDescent="0.15">
      <c r="B443" s="1"/>
    </row>
    <row r="444" spans="2:2" x14ac:dyDescent="0.15">
      <c r="B444" s="1"/>
    </row>
    <row r="445" spans="2:2" x14ac:dyDescent="0.15">
      <c r="B445" s="1"/>
    </row>
    <row r="446" spans="2:2" x14ac:dyDescent="0.15">
      <c r="B446" s="1"/>
    </row>
    <row r="447" spans="2:2" x14ac:dyDescent="0.15">
      <c r="B447" s="1"/>
    </row>
    <row r="448" spans="2:2" x14ac:dyDescent="0.15">
      <c r="B448" s="1"/>
    </row>
    <row r="449" spans="2:2" x14ac:dyDescent="0.15">
      <c r="B449" s="1"/>
    </row>
    <row r="450" spans="2:2" x14ac:dyDescent="0.15">
      <c r="B450" s="1"/>
    </row>
    <row r="451" spans="2:2" x14ac:dyDescent="0.15">
      <c r="B451" s="1"/>
    </row>
    <row r="452" spans="2:2" x14ac:dyDescent="0.15">
      <c r="B452" s="1"/>
    </row>
    <row r="453" spans="2:2" x14ac:dyDescent="0.15">
      <c r="B453" s="1"/>
    </row>
    <row r="454" spans="2:2" x14ac:dyDescent="0.15">
      <c r="B454" s="1"/>
    </row>
    <row r="455" spans="2:2" x14ac:dyDescent="0.15">
      <c r="B455" s="1"/>
    </row>
    <row r="456" spans="2:2" x14ac:dyDescent="0.15">
      <c r="B456" s="1"/>
    </row>
    <row r="457" spans="2:2" x14ac:dyDescent="0.15">
      <c r="B457" s="1"/>
    </row>
    <row r="458" spans="2:2" x14ac:dyDescent="0.15">
      <c r="B458" s="1"/>
    </row>
    <row r="459" spans="2:2" x14ac:dyDescent="0.15">
      <c r="B459" s="1"/>
    </row>
    <row r="460" spans="2:2" x14ac:dyDescent="0.15">
      <c r="B460" s="1"/>
    </row>
    <row r="461" spans="2:2" x14ac:dyDescent="0.15">
      <c r="B461" s="1"/>
    </row>
    <row r="462" spans="2:2" x14ac:dyDescent="0.15">
      <c r="B462" s="1"/>
    </row>
    <row r="463" spans="2:2" x14ac:dyDescent="0.15">
      <c r="B463" s="1"/>
    </row>
    <row r="464" spans="2:2" x14ac:dyDescent="0.15">
      <c r="B464" s="1"/>
    </row>
    <row r="465" spans="2:2" x14ac:dyDescent="0.15">
      <c r="B465" s="1"/>
    </row>
    <row r="466" spans="2:2" x14ac:dyDescent="0.15">
      <c r="B466" s="1"/>
    </row>
    <row r="467" spans="2:2" x14ac:dyDescent="0.15">
      <c r="B467" s="1"/>
    </row>
    <row r="468" spans="2:2" x14ac:dyDescent="0.15">
      <c r="B468" s="1"/>
    </row>
    <row r="469" spans="2:2" x14ac:dyDescent="0.15">
      <c r="B469" s="1"/>
    </row>
    <row r="470" spans="2:2" x14ac:dyDescent="0.15">
      <c r="B470" s="1"/>
    </row>
    <row r="471" spans="2:2" x14ac:dyDescent="0.15">
      <c r="B471" s="1"/>
    </row>
    <row r="472" spans="2:2" x14ac:dyDescent="0.15">
      <c r="B472" s="1"/>
    </row>
    <row r="473" spans="2:2" x14ac:dyDescent="0.15">
      <c r="B473" s="1"/>
    </row>
    <row r="474" spans="2:2" x14ac:dyDescent="0.15">
      <c r="B474" s="1"/>
    </row>
    <row r="475" spans="2:2" x14ac:dyDescent="0.15">
      <c r="B475" s="1"/>
    </row>
    <row r="476" spans="2:2" x14ac:dyDescent="0.15">
      <c r="B476" s="1"/>
    </row>
    <row r="477" spans="2:2" x14ac:dyDescent="0.15">
      <c r="B477" s="1"/>
    </row>
    <row r="478" spans="2:2" x14ac:dyDescent="0.15">
      <c r="B478" s="1"/>
    </row>
    <row r="479" spans="2:2" x14ac:dyDescent="0.15">
      <c r="B479" s="1"/>
    </row>
    <row r="480" spans="2:2" x14ac:dyDescent="0.15">
      <c r="B480" s="1"/>
    </row>
    <row r="481" spans="2:2" x14ac:dyDescent="0.15">
      <c r="B481" s="1"/>
    </row>
    <row r="482" spans="2:2" x14ac:dyDescent="0.15">
      <c r="B482" s="1"/>
    </row>
    <row r="483" spans="2:2" x14ac:dyDescent="0.15">
      <c r="B483" s="1"/>
    </row>
    <row r="484" spans="2:2" x14ac:dyDescent="0.15">
      <c r="B484" s="1"/>
    </row>
    <row r="485" spans="2:2" x14ac:dyDescent="0.15">
      <c r="B485" s="1"/>
    </row>
    <row r="486" spans="2:2" x14ac:dyDescent="0.15">
      <c r="B486" s="1"/>
    </row>
    <row r="487" spans="2:2" x14ac:dyDescent="0.15">
      <c r="B487" s="1"/>
    </row>
    <row r="488" spans="2:2" x14ac:dyDescent="0.15">
      <c r="B488" s="1"/>
    </row>
    <row r="489" spans="2:2" x14ac:dyDescent="0.15">
      <c r="B489" s="1"/>
    </row>
    <row r="490" spans="2:2" x14ac:dyDescent="0.15">
      <c r="B490" s="1"/>
    </row>
    <row r="491" spans="2:2" x14ac:dyDescent="0.15">
      <c r="B491" s="1"/>
    </row>
    <row r="492" spans="2:2" x14ac:dyDescent="0.15">
      <c r="B492" s="1"/>
    </row>
    <row r="493" spans="2:2" x14ac:dyDescent="0.15">
      <c r="B493" s="1"/>
    </row>
    <row r="494" spans="2:2" x14ac:dyDescent="0.15">
      <c r="B494" s="1"/>
    </row>
    <row r="495" spans="2:2" x14ac:dyDescent="0.15">
      <c r="B495" s="1"/>
    </row>
    <row r="496" spans="2:2" x14ac:dyDescent="0.15">
      <c r="B496" s="1"/>
    </row>
    <row r="497" spans="2:2" x14ac:dyDescent="0.15">
      <c r="B497" s="1"/>
    </row>
    <row r="498" spans="2:2" x14ac:dyDescent="0.15">
      <c r="B498" s="1"/>
    </row>
    <row r="499" spans="2:2" x14ac:dyDescent="0.15">
      <c r="B499" s="1"/>
    </row>
    <row r="500" spans="2:2" x14ac:dyDescent="0.15">
      <c r="B500" s="1"/>
    </row>
    <row r="501" spans="2:2" x14ac:dyDescent="0.15">
      <c r="B501" s="1"/>
    </row>
    <row r="502" spans="2:2" x14ac:dyDescent="0.15">
      <c r="B502" s="1"/>
    </row>
    <row r="503" spans="2:2" x14ac:dyDescent="0.15">
      <c r="B503" s="1"/>
    </row>
    <row r="504" spans="2:2" x14ac:dyDescent="0.15">
      <c r="B504" s="1"/>
    </row>
    <row r="505" spans="2:2" x14ac:dyDescent="0.15">
      <c r="B505" s="1"/>
    </row>
    <row r="506" spans="2:2" x14ac:dyDescent="0.15">
      <c r="B506" s="1"/>
    </row>
    <row r="507" spans="2:2" x14ac:dyDescent="0.15">
      <c r="B507" s="1"/>
    </row>
    <row r="508" spans="2:2" x14ac:dyDescent="0.15">
      <c r="B508" s="1"/>
    </row>
    <row r="509" spans="2:2" x14ac:dyDescent="0.15">
      <c r="B509" s="1"/>
    </row>
    <row r="510" spans="2:2" x14ac:dyDescent="0.15">
      <c r="B510" s="1"/>
    </row>
    <row r="511" spans="2:2" x14ac:dyDescent="0.15">
      <c r="B511" s="1"/>
    </row>
    <row r="512" spans="2:2" x14ac:dyDescent="0.15">
      <c r="B512" s="1"/>
    </row>
    <row r="513" spans="2:2" x14ac:dyDescent="0.15">
      <c r="B513" s="1"/>
    </row>
    <row r="514" spans="2:2" x14ac:dyDescent="0.15">
      <c r="B514" s="1"/>
    </row>
    <row r="515" spans="2:2" x14ac:dyDescent="0.15">
      <c r="B515" s="1"/>
    </row>
    <row r="516" spans="2:2" x14ac:dyDescent="0.15">
      <c r="B516" s="1"/>
    </row>
    <row r="517" spans="2:2" x14ac:dyDescent="0.15">
      <c r="B517" s="1"/>
    </row>
    <row r="518" spans="2:2" x14ac:dyDescent="0.15">
      <c r="B518" s="1"/>
    </row>
    <row r="519" spans="2:2" x14ac:dyDescent="0.15">
      <c r="B519" s="1"/>
    </row>
    <row r="520" spans="2:2" x14ac:dyDescent="0.15">
      <c r="B520" s="1"/>
    </row>
    <row r="521" spans="2:2" x14ac:dyDescent="0.15">
      <c r="B521" s="1"/>
    </row>
    <row r="522" spans="2:2" x14ac:dyDescent="0.15">
      <c r="B522" s="1"/>
    </row>
    <row r="523" spans="2:2" x14ac:dyDescent="0.15">
      <c r="B523" s="1"/>
    </row>
    <row r="524" spans="2:2" x14ac:dyDescent="0.15">
      <c r="B524" s="1"/>
    </row>
    <row r="525" spans="2:2" x14ac:dyDescent="0.15">
      <c r="B525" s="1"/>
    </row>
    <row r="526" spans="2:2" x14ac:dyDescent="0.15">
      <c r="B526" s="1"/>
    </row>
    <row r="527" spans="2:2" x14ac:dyDescent="0.15">
      <c r="B527" s="1"/>
    </row>
    <row r="528" spans="2:2" x14ac:dyDescent="0.15">
      <c r="B528" s="1"/>
    </row>
    <row r="529" spans="2:2" x14ac:dyDescent="0.15">
      <c r="B529" s="1"/>
    </row>
    <row r="530" spans="2:2" x14ac:dyDescent="0.15">
      <c r="B530" s="1"/>
    </row>
    <row r="531" spans="2:2" x14ac:dyDescent="0.15">
      <c r="B531" s="1"/>
    </row>
    <row r="532" spans="2:2" x14ac:dyDescent="0.15">
      <c r="B532" s="1"/>
    </row>
    <row r="533" spans="2:2" x14ac:dyDescent="0.15">
      <c r="B533" s="1"/>
    </row>
    <row r="534" spans="2:2" x14ac:dyDescent="0.15">
      <c r="B534" s="1"/>
    </row>
    <row r="535" spans="2:2" x14ac:dyDescent="0.15">
      <c r="B535" s="1"/>
    </row>
    <row r="536" spans="2:2" x14ac:dyDescent="0.15">
      <c r="B536" s="1"/>
    </row>
    <row r="537" spans="2:2" x14ac:dyDescent="0.15">
      <c r="B537" s="1"/>
    </row>
    <row r="538" spans="2:2" x14ac:dyDescent="0.15">
      <c r="B538" s="1"/>
    </row>
    <row r="539" spans="2:2" x14ac:dyDescent="0.15">
      <c r="B539" s="1"/>
    </row>
    <row r="540" spans="2:2" x14ac:dyDescent="0.15">
      <c r="B540" s="1"/>
    </row>
    <row r="541" spans="2:2" x14ac:dyDescent="0.15">
      <c r="B541" s="1"/>
    </row>
    <row r="542" spans="2:2" x14ac:dyDescent="0.15">
      <c r="B542" s="1"/>
    </row>
    <row r="543" spans="2:2" x14ac:dyDescent="0.15">
      <c r="B543" s="1"/>
    </row>
    <row r="544" spans="2:2" x14ac:dyDescent="0.15">
      <c r="B544" s="1"/>
    </row>
    <row r="545" spans="2:2" x14ac:dyDescent="0.15">
      <c r="B545" s="1"/>
    </row>
    <row r="546" spans="2:2" x14ac:dyDescent="0.15">
      <c r="B546" s="1"/>
    </row>
    <row r="547" spans="2:2" x14ac:dyDescent="0.15">
      <c r="B547" s="1"/>
    </row>
    <row r="548" spans="2:2" x14ac:dyDescent="0.15">
      <c r="B548" s="1"/>
    </row>
    <row r="549" spans="2:2" x14ac:dyDescent="0.15">
      <c r="B549" s="1"/>
    </row>
    <row r="550" spans="2:2" x14ac:dyDescent="0.15">
      <c r="B550" s="1"/>
    </row>
    <row r="551" spans="2:2" x14ac:dyDescent="0.15">
      <c r="B551" s="1"/>
    </row>
    <row r="552" spans="2:2" x14ac:dyDescent="0.15">
      <c r="B552" s="1"/>
    </row>
    <row r="553" spans="2:2" x14ac:dyDescent="0.15">
      <c r="B553" s="1"/>
    </row>
    <row r="554" spans="2:2" x14ac:dyDescent="0.15">
      <c r="B554" s="1"/>
    </row>
    <row r="555" spans="2:2" x14ac:dyDescent="0.15">
      <c r="B555" s="1"/>
    </row>
    <row r="556" spans="2:2" x14ac:dyDescent="0.15">
      <c r="B556" s="1"/>
    </row>
    <row r="557" spans="2:2" x14ac:dyDescent="0.15">
      <c r="B557" s="1"/>
    </row>
    <row r="558" spans="2:2" x14ac:dyDescent="0.15">
      <c r="B558" s="1"/>
    </row>
    <row r="559" spans="2:2" x14ac:dyDescent="0.15">
      <c r="B559" s="1"/>
    </row>
    <row r="560" spans="2:2" x14ac:dyDescent="0.15">
      <c r="B560" s="1"/>
    </row>
    <row r="561" spans="2:2" x14ac:dyDescent="0.15">
      <c r="B561" s="1"/>
    </row>
    <row r="562" spans="2:2" x14ac:dyDescent="0.15">
      <c r="B562" s="1"/>
    </row>
    <row r="563" spans="2:2" x14ac:dyDescent="0.15">
      <c r="B563" s="1"/>
    </row>
    <row r="564" spans="2:2" x14ac:dyDescent="0.15">
      <c r="B564" s="1"/>
    </row>
    <row r="565" spans="2:2" x14ac:dyDescent="0.15">
      <c r="B565" s="1"/>
    </row>
    <row r="566" spans="2:2" x14ac:dyDescent="0.15">
      <c r="B566" s="1"/>
    </row>
    <row r="567" spans="2:2" x14ac:dyDescent="0.15">
      <c r="B567" s="1"/>
    </row>
    <row r="568" spans="2:2" x14ac:dyDescent="0.15">
      <c r="B568" s="1"/>
    </row>
    <row r="569" spans="2:2" x14ac:dyDescent="0.15">
      <c r="B569" s="1"/>
    </row>
    <row r="570" spans="2:2" x14ac:dyDescent="0.15">
      <c r="B570" s="1"/>
    </row>
    <row r="571" spans="2:2" x14ac:dyDescent="0.15">
      <c r="B571" s="1"/>
    </row>
    <row r="572" spans="2:2" x14ac:dyDescent="0.15">
      <c r="B572" s="1"/>
    </row>
    <row r="573" spans="2:2" x14ac:dyDescent="0.15">
      <c r="B573" s="1"/>
    </row>
    <row r="574" spans="2:2" x14ac:dyDescent="0.15">
      <c r="B574" s="1"/>
    </row>
    <row r="575" spans="2:2" x14ac:dyDescent="0.15">
      <c r="B575" s="1"/>
    </row>
    <row r="576" spans="2:2" x14ac:dyDescent="0.15">
      <c r="B576" s="1"/>
    </row>
    <row r="577" spans="2:2" x14ac:dyDescent="0.15">
      <c r="B577" s="1"/>
    </row>
    <row r="578" spans="2:2" x14ac:dyDescent="0.15">
      <c r="B578" s="1"/>
    </row>
    <row r="579" spans="2:2" x14ac:dyDescent="0.15">
      <c r="B579" s="1"/>
    </row>
    <row r="580" spans="2:2" x14ac:dyDescent="0.15">
      <c r="B580" s="1"/>
    </row>
    <row r="581" spans="2:2" x14ac:dyDescent="0.15">
      <c r="B581" s="1"/>
    </row>
    <row r="582" spans="2:2" x14ac:dyDescent="0.15">
      <c r="B582" s="1"/>
    </row>
    <row r="583" spans="2:2" x14ac:dyDescent="0.15">
      <c r="B583" s="1"/>
    </row>
    <row r="584" spans="2:2" x14ac:dyDescent="0.15">
      <c r="B584" s="1"/>
    </row>
    <row r="585" spans="2:2" x14ac:dyDescent="0.15">
      <c r="B585" s="1"/>
    </row>
    <row r="586" spans="2:2" x14ac:dyDescent="0.15">
      <c r="B586" s="1"/>
    </row>
    <row r="587" spans="2:2" x14ac:dyDescent="0.15">
      <c r="B587" s="1"/>
    </row>
    <row r="588" spans="2:2" x14ac:dyDescent="0.15">
      <c r="B588" s="1"/>
    </row>
    <row r="589" spans="2:2" x14ac:dyDescent="0.15">
      <c r="B589" s="1"/>
    </row>
    <row r="590" spans="2:2" x14ac:dyDescent="0.15">
      <c r="B590" s="1"/>
    </row>
    <row r="591" spans="2:2" x14ac:dyDescent="0.15">
      <c r="B591" s="1"/>
    </row>
    <row r="592" spans="2:2" x14ac:dyDescent="0.15">
      <c r="B592" s="1"/>
    </row>
    <row r="593" spans="2:2" x14ac:dyDescent="0.15">
      <c r="B593" s="1"/>
    </row>
    <row r="594" spans="2:2" x14ac:dyDescent="0.15">
      <c r="B594" s="1"/>
    </row>
    <row r="595" spans="2:2" x14ac:dyDescent="0.15">
      <c r="B595" s="1"/>
    </row>
    <row r="596" spans="2:2" x14ac:dyDescent="0.15">
      <c r="B596" s="1"/>
    </row>
    <row r="597" spans="2:2" x14ac:dyDescent="0.15">
      <c r="B597" s="1"/>
    </row>
    <row r="598" spans="2:2" x14ac:dyDescent="0.15">
      <c r="B598" s="1"/>
    </row>
    <row r="599" spans="2:2" x14ac:dyDescent="0.15">
      <c r="B599" s="1"/>
    </row>
    <row r="600" spans="2:2" x14ac:dyDescent="0.15">
      <c r="B600" s="1"/>
    </row>
    <row r="601" spans="2:2" x14ac:dyDescent="0.15">
      <c r="B601" s="1"/>
    </row>
    <row r="602" spans="2:2" x14ac:dyDescent="0.15">
      <c r="B602" s="1"/>
    </row>
    <row r="603" spans="2:2" x14ac:dyDescent="0.15">
      <c r="B603" s="1"/>
    </row>
    <row r="604" spans="2:2" x14ac:dyDescent="0.15">
      <c r="B604" s="1"/>
    </row>
    <row r="605" spans="2:2" x14ac:dyDescent="0.15">
      <c r="B605" s="1"/>
    </row>
    <row r="606" spans="2:2" x14ac:dyDescent="0.15">
      <c r="B606" s="1"/>
    </row>
    <row r="607" spans="2:2" x14ac:dyDescent="0.15">
      <c r="B607" s="1"/>
    </row>
    <row r="608" spans="2:2" x14ac:dyDescent="0.15">
      <c r="B608" s="1"/>
    </row>
    <row r="609" spans="2:2" x14ac:dyDescent="0.15">
      <c r="B609" s="1"/>
    </row>
    <row r="610" spans="2:2" x14ac:dyDescent="0.15">
      <c r="B610" s="1"/>
    </row>
    <row r="611" spans="2:2" x14ac:dyDescent="0.15">
      <c r="B611" s="1"/>
    </row>
    <row r="612" spans="2:2" x14ac:dyDescent="0.15">
      <c r="B612" s="1"/>
    </row>
    <row r="613" spans="2:2" x14ac:dyDescent="0.15">
      <c r="B613" s="1"/>
    </row>
    <row r="614" spans="2:2" x14ac:dyDescent="0.15">
      <c r="B614" s="1"/>
    </row>
    <row r="615" spans="2:2" x14ac:dyDescent="0.15">
      <c r="B615" s="1"/>
    </row>
    <row r="616" spans="2:2" x14ac:dyDescent="0.15">
      <c r="B616" s="1"/>
    </row>
    <row r="617" spans="2:2" x14ac:dyDescent="0.15">
      <c r="B617" s="1"/>
    </row>
    <row r="618" spans="2:2" x14ac:dyDescent="0.15">
      <c r="B618" s="1"/>
    </row>
    <row r="619" spans="2:2" x14ac:dyDescent="0.15">
      <c r="B619" s="1"/>
    </row>
    <row r="620" spans="2:2" x14ac:dyDescent="0.15">
      <c r="B620" s="1"/>
    </row>
    <row r="621" spans="2:2" x14ac:dyDescent="0.15">
      <c r="B621" s="1"/>
    </row>
    <row r="622" spans="2:2" x14ac:dyDescent="0.15">
      <c r="B622" s="1"/>
    </row>
    <row r="623" spans="2:2" x14ac:dyDescent="0.15">
      <c r="B623" s="1"/>
    </row>
    <row r="624" spans="2:2" x14ac:dyDescent="0.15">
      <c r="B624" s="1"/>
    </row>
    <row r="625" spans="2:2" x14ac:dyDescent="0.15">
      <c r="B625" s="1"/>
    </row>
    <row r="626" spans="2:2" x14ac:dyDescent="0.15">
      <c r="B626" s="1"/>
    </row>
    <row r="627" spans="2:2" x14ac:dyDescent="0.15">
      <c r="B627" s="1"/>
    </row>
    <row r="628" spans="2:2" x14ac:dyDescent="0.15">
      <c r="B628" s="1"/>
    </row>
    <row r="629" spans="2:2" x14ac:dyDescent="0.15">
      <c r="B629" s="1"/>
    </row>
    <row r="630" spans="2:2" x14ac:dyDescent="0.15">
      <c r="B630" s="1"/>
    </row>
    <row r="631" spans="2:2" x14ac:dyDescent="0.15">
      <c r="B631" s="1"/>
    </row>
    <row r="632" spans="2:2" x14ac:dyDescent="0.15">
      <c r="B632" s="1"/>
    </row>
    <row r="633" spans="2:2" x14ac:dyDescent="0.15">
      <c r="B633" s="1"/>
    </row>
    <row r="634" spans="2:2" x14ac:dyDescent="0.15">
      <c r="B634" s="1"/>
    </row>
    <row r="635" spans="2:2" x14ac:dyDescent="0.15">
      <c r="B635" s="1"/>
    </row>
    <row r="636" spans="2:2" x14ac:dyDescent="0.15">
      <c r="B636" s="1"/>
    </row>
    <row r="637" spans="2:2" x14ac:dyDescent="0.15">
      <c r="B637" s="1"/>
    </row>
    <row r="638" spans="2:2" x14ac:dyDescent="0.15">
      <c r="B638" s="1"/>
    </row>
    <row r="639" spans="2:2" x14ac:dyDescent="0.15">
      <c r="B639" s="1"/>
    </row>
    <row r="640" spans="2:2" x14ac:dyDescent="0.15">
      <c r="B640" s="1"/>
    </row>
    <row r="641" spans="2:2" x14ac:dyDescent="0.15">
      <c r="B641" s="1"/>
    </row>
    <row r="642" spans="2:2" x14ac:dyDescent="0.15">
      <c r="B642" s="1"/>
    </row>
    <row r="643" spans="2:2" x14ac:dyDescent="0.15">
      <c r="B643" s="1"/>
    </row>
    <row r="644" spans="2:2" x14ac:dyDescent="0.15">
      <c r="B644" s="1"/>
    </row>
    <row r="645" spans="2:2" x14ac:dyDescent="0.15">
      <c r="B645" s="1"/>
    </row>
    <row r="646" spans="2:2" x14ac:dyDescent="0.15">
      <c r="B646" s="1"/>
    </row>
    <row r="647" spans="2:2" x14ac:dyDescent="0.15">
      <c r="B647" s="1"/>
    </row>
    <row r="648" spans="2:2" x14ac:dyDescent="0.15">
      <c r="B648" s="1"/>
    </row>
    <row r="649" spans="2:2" x14ac:dyDescent="0.15">
      <c r="B649" s="1"/>
    </row>
    <row r="650" spans="2:2" x14ac:dyDescent="0.15">
      <c r="B650" s="1"/>
    </row>
    <row r="651" spans="2:2" x14ac:dyDescent="0.15">
      <c r="B651" s="1"/>
    </row>
    <row r="652" spans="2:2" x14ac:dyDescent="0.15">
      <c r="B652" s="1"/>
    </row>
    <row r="653" spans="2:2" x14ac:dyDescent="0.15">
      <c r="B653" s="1"/>
    </row>
    <row r="654" spans="2:2" x14ac:dyDescent="0.15">
      <c r="B654" s="1"/>
    </row>
    <row r="655" spans="2:2" x14ac:dyDescent="0.15">
      <c r="B655" s="1"/>
    </row>
    <row r="656" spans="2:2" x14ac:dyDescent="0.15">
      <c r="B656" s="1"/>
    </row>
    <row r="657" spans="2:2" x14ac:dyDescent="0.15">
      <c r="B657" s="1"/>
    </row>
    <row r="658" spans="2:2" x14ac:dyDescent="0.15">
      <c r="B658" s="1"/>
    </row>
    <row r="659" spans="2:2" x14ac:dyDescent="0.15">
      <c r="B659" s="1"/>
    </row>
    <row r="660" spans="2:2" x14ac:dyDescent="0.15">
      <c r="B660" s="1"/>
    </row>
    <row r="661" spans="2:2" x14ac:dyDescent="0.15">
      <c r="B661" s="1"/>
    </row>
    <row r="662" spans="2:2" x14ac:dyDescent="0.15">
      <c r="B662" s="1"/>
    </row>
    <row r="663" spans="2:2" x14ac:dyDescent="0.15">
      <c r="B663" s="1"/>
    </row>
    <row r="664" spans="2:2" x14ac:dyDescent="0.15">
      <c r="B664" s="1"/>
    </row>
    <row r="665" spans="2:2" x14ac:dyDescent="0.15">
      <c r="B665" s="1"/>
    </row>
    <row r="666" spans="2:2" x14ac:dyDescent="0.15">
      <c r="B666" s="1"/>
    </row>
    <row r="667" spans="2:2" x14ac:dyDescent="0.15">
      <c r="B667" s="1"/>
    </row>
    <row r="668" spans="2:2" x14ac:dyDescent="0.15">
      <c r="B668" s="1"/>
    </row>
    <row r="669" spans="2:2" x14ac:dyDescent="0.15">
      <c r="B669" s="1"/>
    </row>
    <row r="670" spans="2:2" x14ac:dyDescent="0.15">
      <c r="B670" s="1"/>
    </row>
    <row r="671" spans="2:2" x14ac:dyDescent="0.15">
      <c r="B671" s="1"/>
    </row>
    <row r="672" spans="2:2" x14ac:dyDescent="0.15">
      <c r="B672" s="1"/>
    </row>
    <row r="673" spans="2:2" x14ac:dyDescent="0.15">
      <c r="B673" s="1"/>
    </row>
    <row r="674" spans="2:2" x14ac:dyDescent="0.15">
      <c r="B674" s="1"/>
    </row>
    <row r="675" spans="2:2" x14ac:dyDescent="0.15">
      <c r="B675" s="1"/>
    </row>
    <row r="676" spans="2:2" x14ac:dyDescent="0.15">
      <c r="B676" s="1"/>
    </row>
    <row r="677" spans="2:2" x14ac:dyDescent="0.15">
      <c r="B677" s="1"/>
    </row>
    <row r="678" spans="2:2" x14ac:dyDescent="0.15">
      <c r="B678" s="1"/>
    </row>
    <row r="679" spans="2:2" x14ac:dyDescent="0.15">
      <c r="B679" s="1"/>
    </row>
    <row r="680" spans="2:2" x14ac:dyDescent="0.15">
      <c r="B680" s="1"/>
    </row>
    <row r="681" spans="2:2" x14ac:dyDescent="0.15">
      <c r="B681" s="1"/>
    </row>
    <row r="682" spans="2:2" x14ac:dyDescent="0.15">
      <c r="B682" s="1"/>
    </row>
    <row r="683" spans="2:2" x14ac:dyDescent="0.15">
      <c r="B683" s="1"/>
    </row>
    <row r="684" spans="2:2" x14ac:dyDescent="0.15">
      <c r="B684" s="1"/>
    </row>
    <row r="685" spans="2:2" x14ac:dyDescent="0.15">
      <c r="B685" s="1"/>
    </row>
    <row r="686" spans="2:2" x14ac:dyDescent="0.15">
      <c r="B686" s="1"/>
    </row>
    <row r="687" spans="2:2" x14ac:dyDescent="0.15">
      <c r="B687" s="1"/>
    </row>
    <row r="688" spans="2:2" x14ac:dyDescent="0.15">
      <c r="B688" s="1"/>
    </row>
    <row r="689" spans="2:2" x14ac:dyDescent="0.15">
      <c r="B689" s="1"/>
    </row>
    <row r="690" spans="2:2" x14ac:dyDescent="0.15">
      <c r="B690" s="1"/>
    </row>
    <row r="691" spans="2:2" x14ac:dyDescent="0.15">
      <c r="B691" s="1"/>
    </row>
    <row r="692" spans="2:2" x14ac:dyDescent="0.15">
      <c r="B692" s="1"/>
    </row>
    <row r="693" spans="2:2" x14ac:dyDescent="0.15">
      <c r="B693" s="1"/>
    </row>
    <row r="694" spans="2:2" x14ac:dyDescent="0.15">
      <c r="B694" s="1"/>
    </row>
    <row r="695" spans="2:2" x14ac:dyDescent="0.15">
      <c r="B695" s="1"/>
    </row>
    <row r="696" spans="2:2" x14ac:dyDescent="0.15">
      <c r="B696" s="1"/>
    </row>
    <row r="697" spans="2:2" x14ac:dyDescent="0.15">
      <c r="B697" s="1"/>
    </row>
    <row r="698" spans="2:2" x14ac:dyDescent="0.15">
      <c r="B698" s="1"/>
    </row>
    <row r="699" spans="2:2" x14ac:dyDescent="0.15">
      <c r="B699" s="1"/>
    </row>
    <row r="700" spans="2:2" x14ac:dyDescent="0.15">
      <c r="B700" s="1"/>
    </row>
    <row r="701" spans="2:2" x14ac:dyDescent="0.15">
      <c r="B701" s="1"/>
    </row>
    <row r="702" spans="2:2" x14ac:dyDescent="0.15">
      <c r="B702" s="1"/>
    </row>
    <row r="703" spans="2:2" x14ac:dyDescent="0.15">
      <c r="B703" s="1"/>
    </row>
    <row r="704" spans="2:2" x14ac:dyDescent="0.15">
      <c r="B704" s="1"/>
    </row>
    <row r="705" spans="2:2" x14ac:dyDescent="0.15">
      <c r="B705" s="1"/>
    </row>
    <row r="706" spans="2:2" x14ac:dyDescent="0.15">
      <c r="B706" s="1"/>
    </row>
    <row r="707" spans="2:2" x14ac:dyDescent="0.15">
      <c r="B707" s="1"/>
    </row>
    <row r="708" spans="2:2" x14ac:dyDescent="0.15">
      <c r="B708" s="1"/>
    </row>
    <row r="709" spans="2:2" x14ac:dyDescent="0.15">
      <c r="B709" s="1"/>
    </row>
    <row r="710" spans="2:2" x14ac:dyDescent="0.15">
      <c r="B710" s="1"/>
    </row>
    <row r="711" spans="2:2" x14ac:dyDescent="0.15">
      <c r="B711" s="1"/>
    </row>
    <row r="712" spans="2:2" x14ac:dyDescent="0.15">
      <c r="B712" s="1"/>
    </row>
    <row r="713" spans="2:2" x14ac:dyDescent="0.15">
      <c r="B713" s="1"/>
    </row>
    <row r="714" spans="2:2" x14ac:dyDescent="0.15">
      <c r="B714" s="1"/>
    </row>
    <row r="715" spans="2:2" x14ac:dyDescent="0.15">
      <c r="B715" s="1"/>
    </row>
    <row r="716" spans="2:2" x14ac:dyDescent="0.15">
      <c r="B716" s="1"/>
    </row>
    <row r="717" spans="2:2" x14ac:dyDescent="0.15">
      <c r="B717" s="1"/>
    </row>
    <row r="718" spans="2:2" x14ac:dyDescent="0.15">
      <c r="B718" s="1"/>
    </row>
    <row r="719" spans="2:2" x14ac:dyDescent="0.15">
      <c r="B719" s="1"/>
    </row>
    <row r="720" spans="2:2" x14ac:dyDescent="0.15">
      <c r="B720" s="1"/>
    </row>
    <row r="721" spans="2:2" x14ac:dyDescent="0.15">
      <c r="B721" s="1"/>
    </row>
    <row r="722" spans="2:2" x14ac:dyDescent="0.15">
      <c r="B722" s="1"/>
    </row>
    <row r="723" spans="2:2" x14ac:dyDescent="0.15">
      <c r="B723" s="1"/>
    </row>
    <row r="724" spans="2:2" x14ac:dyDescent="0.15">
      <c r="B724" s="1"/>
    </row>
    <row r="725" spans="2:2" x14ac:dyDescent="0.15">
      <c r="B725" s="1"/>
    </row>
    <row r="726" spans="2:2" x14ac:dyDescent="0.15">
      <c r="B726" s="1"/>
    </row>
    <row r="727" spans="2:2" x14ac:dyDescent="0.15">
      <c r="B727" s="1"/>
    </row>
    <row r="728" spans="2:2" x14ac:dyDescent="0.15">
      <c r="B728" s="1"/>
    </row>
    <row r="729" spans="2:2" x14ac:dyDescent="0.15">
      <c r="B729" s="1"/>
    </row>
    <row r="730" spans="2:2" x14ac:dyDescent="0.15">
      <c r="B730" s="1"/>
    </row>
    <row r="731" spans="2:2" x14ac:dyDescent="0.15">
      <c r="B731" s="1"/>
    </row>
    <row r="732" spans="2:2" x14ac:dyDescent="0.15">
      <c r="B732" s="1"/>
    </row>
    <row r="733" spans="2:2" x14ac:dyDescent="0.15">
      <c r="B733" s="1"/>
    </row>
    <row r="734" spans="2:2" x14ac:dyDescent="0.15">
      <c r="B734" s="1"/>
    </row>
    <row r="735" spans="2:2" x14ac:dyDescent="0.15">
      <c r="B735" s="1"/>
    </row>
    <row r="736" spans="2:2" x14ac:dyDescent="0.15">
      <c r="B736" s="1"/>
    </row>
    <row r="737" spans="2:2" x14ac:dyDescent="0.15">
      <c r="B737" s="1"/>
    </row>
    <row r="738" spans="2:2" x14ac:dyDescent="0.15">
      <c r="B738" s="1"/>
    </row>
    <row r="739" spans="2:2" x14ac:dyDescent="0.15">
      <c r="B739" s="1"/>
    </row>
    <row r="740" spans="2:2" x14ac:dyDescent="0.15">
      <c r="B740" s="1"/>
    </row>
    <row r="741" spans="2:2" x14ac:dyDescent="0.15">
      <c r="B741" s="1"/>
    </row>
    <row r="742" spans="2:2" x14ac:dyDescent="0.15">
      <c r="B742" s="1"/>
    </row>
    <row r="743" spans="2:2" x14ac:dyDescent="0.15">
      <c r="B743" s="1"/>
    </row>
    <row r="744" spans="2:2" x14ac:dyDescent="0.15">
      <c r="B744" s="1"/>
    </row>
    <row r="745" spans="2:2" x14ac:dyDescent="0.15">
      <c r="B745" s="1"/>
    </row>
    <row r="746" spans="2:2" x14ac:dyDescent="0.15">
      <c r="B746" s="1"/>
    </row>
    <row r="747" spans="2:2" x14ac:dyDescent="0.15">
      <c r="B747" s="1"/>
    </row>
    <row r="748" spans="2:2" x14ac:dyDescent="0.15">
      <c r="B748" s="1"/>
    </row>
    <row r="749" spans="2:2" x14ac:dyDescent="0.15">
      <c r="B749" s="1"/>
    </row>
    <row r="750" spans="2:2" x14ac:dyDescent="0.15">
      <c r="B750" s="1"/>
    </row>
    <row r="751" spans="2:2" x14ac:dyDescent="0.15">
      <c r="B751" s="1"/>
    </row>
    <row r="752" spans="2:2" x14ac:dyDescent="0.15">
      <c r="B752" s="1"/>
    </row>
    <row r="753" spans="2:2" x14ac:dyDescent="0.15">
      <c r="B753" s="1"/>
    </row>
    <row r="754" spans="2:2" x14ac:dyDescent="0.15">
      <c r="B754" s="1"/>
    </row>
    <row r="755" spans="2:2" x14ac:dyDescent="0.15">
      <c r="B755" s="1"/>
    </row>
    <row r="756" spans="2:2" x14ac:dyDescent="0.15">
      <c r="B756" s="1"/>
    </row>
    <row r="757" spans="2:2" x14ac:dyDescent="0.15">
      <c r="B757" s="1"/>
    </row>
    <row r="758" spans="2:2" x14ac:dyDescent="0.15">
      <c r="B758" s="1"/>
    </row>
    <row r="759" spans="2:2" x14ac:dyDescent="0.15">
      <c r="B759" s="1"/>
    </row>
    <row r="760" spans="2:2" x14ac:dyDescent="0.15">
      <c r="B760" s="1"/>
    </row>
    <row r="761" spans="2:2" x14ac:dyDescent="0.15">
      <c r="B761" s="1"/>
    </row>
    <row r="762" spans="2:2" x14ac:dyDescent="0.15">
      <c r="B762" s="1"/>
    </row>
    <row r="763" spans="2:2" x14ac:dyDescent="0.15">
      <c r="B763" s="1"/>
    </row>
    <row r="764" spans="2:2" x14ac:dyDescent="0.15">
      <c r="B764" s="1"/>
    </row>
    <row r="765" spans="2:2" x14ac:dyDescent="0.15">
      <c r="B765" s="1"/>
    </row>
    <row r="766" spans="2:2" x14ac:dyDescent="0.15">
      <c r="B766" s="1"/>
    </row>
    <row r="767" spans="2:2" x14ac:dyDescent="0.15">
      <c r="B767" s="1"/>
    </row>
    <row r="768" spans="2:2" x14ac:dyDescent="0.15">
      <c r="B768" s="1"/>
    </row>
    <row r="769" spans="2:2" x14ac:dyDescent="0.15">
      <c r="B769" s="1"/>
    </row>
    <row r="770" spans="2:2" x14ac:dyDescent="0.15">
      <c r="B770" s="1"/>
    </row>
    <row r="771" spans="2:2" x14ac:dyDescent="0.15">
      <c r="B771" s="1"/>
    </row>
    <row r="772" spans="2:2" x14ac:dyDescent="0.15">
      <c r="B772" s="1"/>
    </row>
    <row r="773" spans="2:2" x14ac:dyDescent="0.15">
      <c r="B773" s="1"/>
    </row>
    <row r="774" spans="2:2" x14ac:dyDescent="0.15">
      <c r="B774" s="1"/>
    </row>
    <row r="775" spans="2:2" x14ac:dyDescent="0.15">
      <c r="B775" s="1"/>
    </row>
    <row r="776" spans="2:2" x14ac:dyDescent="0.15">
      <c r="B776" s="1"/>
    </row>
    <row r="777" spans="2:2" x14ac:dyDescent="0.15">
      <c r="B777" s="1"/>
    </row>
    <row r="778" spans="2:2" x14ac:dyDescent="0.15">
      <c r="B778" s="1"/>
    </row>
    <row r="779" spans="2:2" x14ac:dyDescent="0.15">
      <c r="B779" s="1"/>
    </row>
    <row r="780" spans="2:2" x14ac:dyDescent="0.15">
      <c r="B780" s="1"/>
    </row>
    <row r="781" spans="2:2" x14ac:dyDescent="0.15">
      <c r="B781" s="1"/>
    </row>
    <row r="782" spans="2:2" x14ac:dyDescent="0.15">
      <c r="B782" s="1"/>
    </row>
    <row r="783" spans="2:2" x14ac:dyDescent="0.15">
      <c r="B783" s="1"/>
    </row>
    <row r="784" spans="2:2" x14ac:dyDescent="0.15">
      <c r="B784" s="1"/>
    </row>
    <row r="785" spans="2:2" x14ac:dyDescent="0.15">
      <c r="B785" s="1"/>
    </row>
    <row r="786" spans="2:2" x14ac:dyDescent="0.15">
      <c r="B786" s="1"/>
    </row>
    <row r="787" spans="2:2" x14ac:dyDescent="0.15">
      <c r="B787" s="1"/>
    </row>
    <row r="788" spans="2:2" x14ac:dyDescent="0.15">
      <c r="B788" s="1"/>
    </row>
    <row r="789" spans="2:2" x14ac:dyDescent="0.15">
      <c r="B789" s="1"/>
    </row>
    <row r="790" spans="2:2" x14ac:dyDescent="0.15">
      <c r="B790" s="1"/>
    </row>
    <row r="791" spans="2:2" x14ac:dyDescent="0.15">
      <c r="B791" s="1"/>
    </row>
    <row r="792" spans="2:2" x14ac:dyDescent="0.15">
      <c r="B792" s="1"/>
    </row>
    <row r="793" spans="2:2" x14ac:dyDescent="0.15">
      <c r="B793" s="1"/>
    </row>
    <row r="794" spans="2:2" x14ac:dyDescent="0.15">
      <c r="B794" s="1"/>
    </row>
    <row r="795" spans="2:2" x14ac:dyDescent="0.15">
      <c r="B795" s="1"/>
    </row>
    <row r="796" spans="2:2" x14ac:dyDescent="0.15">
      <c r="B796" s="1"/>
    </row>
    <row r="797" spans="2:2" x14ac:dyDescent="0.15">
      <c r="B797" s="1"/>
    </row>
    <row r="798" spans="2:2" x14ac:dyDescent="0.15">
      <c r="B798" s="1"/>
    </row>
    <row r="799" spans="2:2" x14ac:dyDescent="0.15">
      <c r="B799" s="1"/>
    </row>
    <row r="800" spans="2:2" x14ac:dyDescent="0.15">
      <c r="B800" s="1"/>
    </row>
    <row r="801" spans="2:2" x14ac:dyDescent="0.15">
      <c r="B801" s="1"/>
    </row>
    <row r="802" spans="2:2" x14ac:dyDescent="0.15">
      <c r="B802" s="1"/>
    </row>
    <row r="803" spans="2:2" x14ac:dyDescent="0.15">
      <c r="B803" s="1"/>
    </row>
    <row r="804" spans="2:2" x14ac:dyDescent="0.15">
      <c r="B804" s="1"/>
    </row>
    <row r="805" spans="2:2" x14ac:dyDescent="0.15">
      <c r="B805" s="1"/>
    </row>
    <row r="806" spans="2:2" x14ac:dyDescent="0.15">
      <c r="B806" s="1"/>
    </row>
    <row r="807" spans="2:2" x14ac:dyDescent="0.15">
      <c r="B807" s="1"/>
    </row>
    <row r="808" spans="2:2" x14ac:dyDescent="0.15">
      <c r="B808" s="1"/>
    </row>
    <row r="809" spans="2:2" x14ac:dyDescent="0.15">
      <c r="B809" s="1"/>
    </row>
    <row r="810" spans="2:2" x14ac:dyDescent="0.15">
      <c r="B810" s="1"/>
    </row>
    <row r="811" spans="2:2" x14ac:dyDescent="0.15">
      <c r="B811" s="1"/>
    </row>
    <row r="812" spans="2:2" x14ac:dyDescent="0.15">
      <c r="B812" s="1"/>
    </row>
    <row r="813" spans="2:2" x14ac:dyDescent="0.15">
      <c r="B813" s="1"/>
    </row>
    <row r="814" spans="2:2" x14ac:dyDescent="0.15">
      <c r="B814" s="1"/>
    </row>
    <row r="815" spans="2:2" x14ac:dyDescent="0.15">
      <c r="B815" s="1"/>
    </row>
    <row r="816" spans="2:2" x14ac:dyDescent="0.15">
      <c r="B816" s="1"/>
    </row>
    <row r="817" spans="2:2" x14ac:dyDescent="0.15">
      <c r="B817" s="1"/>
    </row>
    <row r="818" spans="2:2" x14ac:dyDescent="0.15">
      <c r="B818" s="1"/>
    </row>
    <row r="819" spans="2:2" x14ac:dyDescent="0.15">
      <c r="B819" s="1"/>
    </row>
    <row r="820" spans="2:2" x14ac:dyDescent="0.15">
      <c r="B820" s="1"/>
    </row>
    <row r="821" spans="2:2" x14ac:dyDescent="0.15">
      <c r="B821" s="1"/>
    </row>
    <row r="822" spans="2:2" x14ac:dyDescent="0.15">
      <c r="B822" s="1"/>
    </row>
    <row r="823" spans="2:2" x14ac:dyDescent="0.15">
      <c r="B823" s="1"/>
    </row>
    <row r="824" spans="2:2" x14ac:dyDescent="0.15">
      <c r="B824" s="1"/>
    </row>
    <row r="825" spans="2:2" x14ac:dyDescent="0.15">
      <c r="B825" s="1"/>
    </row>
    <row r="826" spans="2:2" x14ac:dyDescent="0.15">
      <c r="B826" s="1"/>
    </row>
    <row r="827" spans="2:2" x14ac:dyDescent="0.15">
      <c r="B827" s="1"/>
    </row>
    <row r="828" spans="2:2" x14ac:dyDescent="0.15">
      <c r="B828" s="1"/>
    </row>
    <row r="829" spans="2:2" x14ac:dyDescent="0.15">
      <c r="B829" s="1"/>
    </row>
    <row r="830" spans="2:2" x14ac:dyDescent="0.15">
      <c r="B830" s="1"/>
    </row>
    <row r="831" spans="2:2" x14ac:dyDescent="0.15">
      <c r="B831" s="1"/>
    </row>
    <row r="832" spans="2:2" x14ac:dyDescent="0.15">
      <c r="B832" s="1"/>
    </row>
    <row r="833" spans="2:2" x14ac:dyDescent="0.15">
      <c r="B833" s="1"/>
    </row>
    <row r="834" spans="2:2" x14ac:dyDescent="0.15">
      <c r="B834" s="1"/>
    </row>
    <row r="835" spans="2:2" x14ac:dyDescent="0.15">
      <c r="B835" s="1"/>
    </row>
    <row r="836" spans="2:2" x14ac:dyDescent="0.15">
      <c r="B836" s="1"/>
    </row>
    <row r="837" spans="2:2" x14ac:dyDescent="0.15">
      <c r="B837" s="1"/>
    </row>
    <row r="838" spans="2:2" x14ac:dyDescent="0.15">
      <c r="B838" s="1"/>
    </row>
    <row r="839" spans="2:2" x14ac:dyDescent="0.15">
      <c r="B839" s="1"/>
    </row>
    <row r="840" spans="2:2" x14ac:dyDescent="0.15">
      <c r="B840" s="1"/>
    </row>
    <row r="841" spans="2:2" x14ac:dyDescent="0.15">
      <c r="B841" s="1"/>
    </row>
    <row r="842" spans="2:2" x14ac:dyDescent="0.15">
      <c r="B842" s="1"/>
    </row>
    <row r="843" spans="2:2" x14ac:dyDescent="0.15">
      <c r="B843" s="1"/>
    </row>
    <row r="844" spans="2:2" x14ac:dyDescent="0.15">
      <c r="B844" s="1"/>
    </row>
    <row r="845" spans="2:2" x14ac:dyDescent="0.15">
      <c r="B845" s="1"/>
    </row>
    <row r="846" spans="2:2" x14ac:dyDescent="0.15">
      <c r="B846" s="1"/>
    </row>
    <row r="847" spans="2:2" x14ac:dyDescent="0.15">
      <c r="B847" s="1"/>
    </row>
    <row r="848" spans="2:2" x14ac:dyDescent="0.15">
      <c r="B848" s="1"/>
    </row>
    <row r="849" spans="2:2" x14ac:dyDescent="0.15">
      <c r="B849" s="1"/>
    </row>
    <row r="850" spans="2:2" x14ac:dyDescent="0.15">
      <c r="B850" s="1"/>
    </row>
    <row r="851" spans="2:2" x14ac:dyDescent="0.15">
      <c r="B851" s="1"/>
    </row>
    <row r="852" spans="2:2" x14ac:dyDescent="0.15">
      <c r="B852" s="1"/>
    </row>
    <row r="853" spans="2:2" x14ac:dyDescent="0.15">
      <c r="B853" s="1"/>
    </row>
    <row r="854" spans="2:2" x14ac:dyDescent="0.15">
      <c r="B854" s="1"/>
    </row>
    <row r="855" spans="2:2" x14ac:dyDescent="0.15">
      <c r="B855" s="1"/>
    </row>
    <row r="856" spans="2:2" x14ac:dyDescent="0.15">
      <c r="B856" s="1"/>
    </row>
    <row r="857" spans="2:2" x14ac:dyDescent="0.15">
      <c r="B857" s="1"/>
    </row>
    <row r="858" spans="2:2" x14ac:dyDescent="0.15">
      <c r="B858" s="1"/>
    </row>
    <row r="859" spans="2:2" x14ac:dyDescent="0.15">
      <c r="B859" s="1"/>
    </row>
    <row r="860" spans="2:2" x14ac:dyDescent="0.15">
      <c r="B860" s="1"/>
    </row>
    <row r="861" spans="2:2" x14ac:dyDescent="0.15">
      <c r="B861" s="1"/>
    </row>
    <row r="862" spans="2:2" x14ac:dyDescent="0.15">
      <c r="B862" s="1"/>
    </row>
    <row r="863" spans="2:2" x14ac:dyDescent="0.15">
      <c r="B863" s="1"/>
    </row>
    <row r="864" spans="2:2" x14ac:dyDescent="0.15">
      <c r="B864" s="1"/>
    </row>
    <row r="865" spans="2:2" x14ac:dyDescent="0.15">
      <c r="B865" s="1"/>
    </row>
    <row r="866" spans="2:2" x14ac:dyDescent="0.15">
      <c r="B866" s="1"/>
    </row>
    <row r="867" spans="2:2" x14ac:dyDescent="0.15">
      <c r="B867" s="1"/>
    </row>
    <row r="868" spans="2:2" x14ac:dyDescent="0.15">
      <c r="B868" s="1"/>
    </row>
    <row r="869" spans="2:2" x14ac:dyDescent="0.15">
      <c r="B869" s="1"/>
    </row>
    <row r="870" spans="2:2" x14ac:dyDescent="0.15">
      <c r="B870" s="1"/>
    </row>
    <row r="871" spans="2:2" x14ac:dyDescent="0.15">
      <c r="B871" s="1"/>
    </row>
    <row r="872" spans="2:2" x14ac:dyDescent="0.15">
      <c r="B872" s="1"/>
    </row>
    <row r="873" spans="2:2" x14ac:dyDescent="0.15">
      <c r="B873" s="1"/>
    </row>
    <row r="874" spans="2:2" x14ac:dyDescent="0.15">
      <c r="B874" s="1"/>
    </row>
    <row r="875" spans="2:2" x14ac:dyDescent="0.15">
      <c r="B875" s="1"/>
    </row>
    <row r="876" spans="2:2" x14ac:dyDescent="0.15">
      <c r="B876" s="1"/>
    </row>
    <row r="877" spans="2:2" x14ac:dyDescent="0.15">
      <c r="B877" s="1"/>
    </row>
    <row r="878" spans="2:2" x14ac:dyDescent="0.15">
      <c r="B878" s="1"/>
    </row>
    <row r="879" spans="2:2" x14ac:dyDescent="0.15">
      <c r="B879" s="1"/>
    </row>
    <row r="880" spans="2:2" x14ac:dyDescent="0.15">
      <c r="B880" s="1"/>
    </row>
    <row r="881" spans="2:2" x14ac:dyDescent="0.15">
      <c r="B881" s="1"/>
    </row>
    <row r="882" spans="2:2" x14ac:dyDescent="0.15">
      <c r="B882" s="1"/>
    </row>
    <row r="883" spans="2:2" x14ac:dyDescent="0.15">
      <c r="B883" s="1"/>
    </row>
    <row r="884" spans="2:2" x14ac:dyDescent="0.15">
      <c r="B884" s="1"/>
    </row>
    <row r="885" spans="2:2" x14ac:dyDescent="0.15">
      <c r="B885" s="1"/>
    </row>
    <row r="886" spans="2:2" x14ac:dyDescent="0.15">
      <c r="B886" s="1"/>
    </row>
    <row r="887" spans="2:2" x14ac:dyDescent="0.15">
      <c r="B887" s="1"/>
    </row>
    <row r="888" spans="2:2" x14ac:dyDescent="0.15">
      <c r="B888" s="1"/>
    </row>
    <row r="889" spans="2:2" x14ac:dyDescent="0.15">
      <c r="B889" s="1"/>
    </row>
    <row r="890" spans="2:2" x14ac:dyDescent="0.15">
      <c r="B890" s="1"/>
    </row>
    <row r="891" spans="2:2" x14ac:dyDescent="0.15">
      <c r="B891" s="1"/>
    </row>
    <row r="892" spans="2:2" x14ac:dyDescent="0.15">
      <c r="B892" s="1"/>
    </row>
    <row r="893" spans="2:2" x14ac:dyDescent="0.15">
      <c r="B893" s="1"/>
    </row>
    <row r="894" spans="2:2" x14ac:dyDescent="0.15">
      <c r="B894" s="1"/>
    </row>
    <row r="895" spans="2:2" x14ac:dyDescent="0.15">
      <c r="B895" s="1"/>
    </row>
    <row r="896" spans="2:2" x14ac:dyDescent="0.15">
      <c r="B896" s="1"/>
    </row>
    <row r="897" spans="2:2" x14ac:dyDescent="0.15">
      <c r="B897" s="1"/>
    </row>
    <row r="898" spans="2:2" x14ac:dyDescent="0.15">
      <c r="B898" s="1"/>
    </row>
    <row r="899" spans="2:2" x14ac:dyDescent="0.15">
      <c r="B899" s="1"/>
    </row>
    <row r="900" spans="2:2" x14ac:dyDescent="0.15">
      <c r="B900" s="1"/>
    </row>
    <row r="901" spans="2:2" x14ac:dyDescent="0.15">
      <c r="B901" s="1"/>
    </row>
    <row r="902" spans="2:2" x14ac:dyDescent="0.15">
      <c r="B902" s="1"/>
    </row>
    <row r="903" spans="2:2" x14ac:dyDescent="0.15">
      <c r="B903" s="1"/>
    </row>
    <row r="904" spans="2:2" x14ac:dyDescent="0.15">
      <c r="B904" s="1"/>
    </row>
    <row r="905" spans="2:2" x14ac:dyDescent="0.15">
      <c r="B905" s="1"/>
    </row>
    <row r="906" spans="2:2" x14ac:dyDescent="0.15">
      <c r="B906" s="1"/>
    </row>
    <row r="907" spans="2:2" x14ac:dyDescent="0.15">
      <c r="B907" s="1"/>
    </row>
    <row r="908" spans="2:2" x14ac:dyDescent="0.15">
      <c r="B908" s="1"/>
    </row>
    <row r="909" spans="2:2" x14ac:dyDescent="0.15">
      <c r="B909" s="1"/>
    </row>
    <row r="910" spans="2:2" x14ac:dyDescent="0.15">
      <c r="B910" s="1"/>
    </row>
    <row r="911" spans="2:2" x14ac:dyDescent="0.15">
      <c r="B911" s="1"/>
    </row>
    <row r="912" spans="2:2" x14ac:dyDescent="0.15">
      <c r="B912" s="1"/>
    </row>
    <row r="913" spans="2:2" x14ac:dyDescent="0.15">
      <c r="B913" s="1"/>
    </row>
    <row r="914" spans="2:2" x14ac:dyDescent="0.15">
      <c r="B914" s="1"/>
    </row>
    <row r="915" spans="2:2" x14ac:dyDescent="0.15">
      <c r="B915" s="1"/>
    </row>
    <row r="916" spans="2:2" x14ac:dyDescent="0.15">
      <c r="B916" s="1"/>
    </row>
    <row r="917" spans="2:2" x14ac:dyDescent="0.15">
      <c r="B917" s="1"/>
    </row>
    <row r="918" spans="2:2" x14ac:dyDescent="0.15">
      <c r="B918" s="1"/>
    </row>
    <row r="919" spans="2:2" x14ac:dyDescent="0.15">
      <c r="B919" s="1"/>
    </row>
    <row r="920" spans="2:2" x14ac:dyDescent="0.15">
      <c r="B920" s="1"/>
    </row>
    <row r="921" spans="2:2" x14ac:dyDescent="0.15">
      <c r="B921" s="1"/>
    </row>
    <row r="922" spans="2:2" x14ac:dyDescent="0.15">
      <c r="B922" s="1"/>
    </row>
    <row r="923" spans="2:2" x14ac:dyDescent="0.15">
      <c r="B923" s="1"/>
    </row>
    <row r="924" spans="2:2" x14ac:dyDescent="0.15">
      <c r="B924" s="1"/>
    </row>
    <row r="925" spans="2:2" x14ac:dyDescent="0.15">
      <c r="B925" s="1"/>
    </row>
    <row r="926" spans="2:2" x14ac:dyDescent="0.15">
      <c r="B926" s="1"/>
    </row>
    <row r="927" spans="2:2" x14ac:dyDescent="0.15">
      <c r="B927" s="1"/>
    </row>
    <row r="928" spans="2:2" x14ac:dyDescent="0.15">
      <c r="B928" s="1"/>
    </row>
    <row r="929" spans="2:2" x14ac:dyDescent="0.15">
      <c r="B929" s="1"/>
    </row>
    <row r="930" spans="2:2" x14ac:dyDescent="0.15">
      <c r="B930" s="1"/>
    </row>
    <row r="931" spans="2:2" x14ac:dyDescent="0.15">
      <c r="B931" s="1"/>
    </row>
    <row r="932" spans="2:2" x14ac:dyDescent="0.15">
      <c r="B932" s="1"/>
    </row>
    <row r="933" spans="2:2" x14ac:dyDescent="0.15">
      <c r="B933" s="1"/>
    </row>
    <row r="934" spans="2:2" x14ac:dyDescent="0.15">
      <c r="B934" s="1"/>
    </row>
    <row r="935" spans="2:2" x14ac:dyDescent="0.15">
      <c r="B935" s="1"/>
    </row>
    <row r="936" spans="2:2" x14ac:dyDescent="0.15">
      <c r="B936" s="1"/>
    </row>
    <row r="937" spans="2:2" x14ac:dyDescent="0.15">
      <c r="B937" s="1"/>
    </row>
    <row r="938" spans="2:2" x14ac:dyDescent="0.15">
      <c r="B938" s="1"/>
    </row>
    <row r="939" spans="2:2" x14ac:dyDescent="0.15">
      <c r="B939" s="1"/>
    </row>
    <row r="940" spans="2:2" x14ac:dyDescent="0.15">
      <c r="B940" s="1"/>
    </row>
    <row r="941" spans="2:2" x14ac:dyDescent="0.15">
      <c r="B941" s="1"/>
    </row>
    <row r="942" spans="2:2" x14ac:dyDescent="0.15">
      <c r="B942" s="1"/>
    </row>
    <row r="943" spans="2:2" x14ac:dyDescent="0.15">
      <c r="B943" s="1"/>
    </row>
    <row r="944" spans="2:2" x14ac:dyDescent="0.15">
      <c r="B944" s="1"/>
    </row>
    <row r="945" spans="2:2" x14ac:dyDescent="0.15">
      <c r="B945" s="1"/>
    </row>
    <row r="946" spans="2:2" x14ac:dyDescent="0.15">
      <c r="B946" s="1"/>
    </row>
    <row r="947" spans="2:2" x14ac:dyDescent="0.15">
      <c r="B947" s="1"/>
    </row>
    <row r="948" spans="2:2" x14ac:dyDescent="0.15">
      <c r="B948" s="1"/>
    </row>
    <row r="949" spans="2:2" x14ac:dyDescent="0.15">
      <c r="B949" s="1"/>
    </row>
    <row r="950" spans="2:2" x14ac:dyDescent="0.15">
      <c r="B950" s="1"/>
    </row>
    <row r="951" spans="2:2" x14ac:dyDescent="0.15">
      <c r="B951" s="1"/>
    </row>
    <row r="952" spans="2:2" x14ac:dyDescent="0.15">
      <c r="B952" s="1"/>
    </row>
    <row r="953" spans="2:2" x14ac:dyDescent="0.15">
      <c r="B953" s="1"/>
    </row>
    <row r="954" spans="2:2" x14ac:dyDescent="0.15">
      <c r="B954" s="1"/>
    </row>
    <row r="955" spans="2:2" x14ac:dyDescent="0.15">
      <c r="B955" s="1"/>
    </row>
    <row r="956" spans="2:2" x14ac:dyDescent="0.15">
      <c r="B956" s="1"/>
    </row>
    <row r="957" spans="2:2" x14ac:dyDescent="0.15">
      <c r="B957" s="1"/>
    </row>
    <row r="958" spans="2:2" x14ac:dyDescent="0.15">
      <c r="B958" s="1"/>
    </row>
    <row r="959" spans="2:2" x14ac:dyDescent="0.15">
      <c r="B959" s="1"/>
    </row>
    <row r="960" spans="2:2" x14ac:dyDescent="0.15">
      <c r="B960" s="1"/>
    </row>
    <row r="961" spans="2:2" x14ac:dyDescent="0.15">
      <c r="B961" s="1"/>
    </row>
    <row r="962" spans="2:2" x14ac:dyDescent="0.15">
      <c r="B962" s="1"/>
    </row>
    <row r="963" spans="2:2" x14ac:dyDescent="0.15">
      <c r="B963" s="1"/>
    </row>
    <row r="964" spans="2:2" x14ac:dyDescent="0.15">
      <c r="B964" s="1"/>
    </row>
    <row r="965" spans="2:2" x14ac:dyDescent="0.15">
      <c r="B965" s="1"/>
    </row>
    <row r="966" spans="2:2" x14ac:dyDescent="0.15">
      <c r="B966" s="1"/>
    </row>
    <row r="967" spans="2:2" x14ac:dyDescent="0.15">
      <c r="B967" s="1"/>
    </row>
    <row r="968" spans="2:2" x14ac:dyDescent="0.15">
      <c r="B968" s="1"/>
    </row>
    <row r="969" spans="2:2" x14ac:dyDescent="0.15">
      <c r="B969" s="1"/>
    </row>
    <row r="970" spans="2:2" x14ac:dyDescent="0.15">
      <c r="B970" s="1"/>
    </row>
    <row r="971" spans="2:2" x14ac:dyDescent="0.15">
      <c r="B971" s="1"/>
    </row>
    <row r="972" spans="2:2" x14ac:dyDescent="0.15">
      <c r="B972" s="1"/>
    </row>
    <row r="973" spans="2:2" x14ac:dyDescent="0.15">
      <c r="B973" s="1"/>
    </row>
    <row r="974" spans="2:2" x14ac:dyDescent="0.15">
      <c r="B974" s="1"/>
    </row>
    <row r="975" spans="2:2" x14ac:dyDescent="0.15">
      <c r="B975" s="1"/>
    </row>
    <row r="976" spans="2:2" x14ac:dyDescent="0.15">
      <c r="B976" s="1"/>
    </row>
    <row r="977" spans="2:2" x14ac:dyDescent="0.15">
      <c r="B977" s="1"/>
    </row>
    <row r="978" spans="2:2" x14ac:dyDescent="0.15">
      <c r="B978" s="1"/>
    </row>
    <row r="979" spans="2:2" x14ac:dyDescent="0.15">
      <c r="B979" s="1"/>
    </row>
    <row r="980" spans="2:2" x14ac:dyDescent="0.15">
      <c r="B980" s="1"/>
    </row>
    <row r="981" spans="2:2" x14ac:dyDescent="0.15">
      <c r="B981" s="1"/>
    </row>
    <row r="982" spans="2:2" x14ac:dyDescent="0.15">
      <c r="B982" s="1"/>
    </row>
    <row r="983" spans="2:2" x14ac:dyDescent="0.15">
      <c r="B983" s="1"/>
    </row>
    <row r="984" spans="2:2" x14ac:dyDescent="0.15">
      <c r="B984" s="1"/>
    </row>
    <row r="985" spans="2:2" x14ac:dyDescent="0.15">
      <c r="B985" s="1"/>
    </row>
    <row r="986" spans="2:2" x14ac:dyDescent="0.15">
      <c r="B986" s="1"/>
    </row>
    <row r="987" spans="2:2" x14ac:dyDescent="0.15">
      <c r="B987" s="1"/>
    </row>
    <row r="988" spans="2:2" x14ac:dyDescent="0.15">
      <c r="B988" s="1"/>
    </row>
    <row r="989" spans="2:2" x14ac:dyDescent="0.15">
      <c r="B989" s="1"/>
    </row>
    <row r="990" spans="2:2" x14ac:dyDescent="0.15">
      <c r="B990" s="1"/>
    </row>
    <row r="991" spans="2:2" x14ac:dyDescent="0.15">
      <c r="B991" s="1"/>
    </row>
    <row r="992" spans="2:2" x14ac:dyDescent="0.15">
      <c r="B992" s="1"/>
    </row>
    <row r="993" spans="2:2" x14ac:dyDescent="0.15">
      <c r="B993" s="1"/>
    </row>
    <row r="994" spans="2:2" x14ac:dyDescent="0.15">
      <c r="B994" s="1"/>
    </row>
    <row r="995" spans="2:2" x14ac:dyDescent="0.15">
      <c r="B995" s="1"/>
    </row>
    <row r="996" spans="2:2" x14ac:dyDescent="0.15">
      <c r="B996" s="1"/>
    </row>
    <row r="997" spans="2:2" x14ac:dyDescent="0.15">
      <c r="B997" s="1"/>
    </row>
    <row r="998" spans="2:2" x14ac:dyDescent="0.15">
      <c r="B998" s="1"/>
    </row>
    <row r="999" spans="2:2" x14ac:dyDescent="0.15">
      <c r="B999" s="1"/>
    </row>
    <row r="1000" spans="2:2" x14ac:dyDescent="0.15">
      <c r="B1000" s="1"/>
    </row>
    <row r="1001" spans="2:2" x14ac:dyDescent="0.15">
      <c r="B1001" s="1"/>
    </row>
    <row r="1002" spans="2:2" x14ac:dyDescent="0.15">
      <c r="B1002" s="1"/>
    </row>
    <row r="1003" spans="2:2" x14ac:dyDescent="0.15">
      <c r="B1003" s="1"/>
    </row>
    <row r="1004" spans="2:2" x14ac:dyDescent="0.15">
      <c r="B1004" s="1"/>
    </row>
    <row r="1005" spans="2:2" x14ac:dyDescent="0.15">
      <c r="B1005" s="1"/>
    </row>
    <row r="1006" spans="2:2" x14ac:dyDescent="0.15">
      <c r="B1006" s="1"/>
    </row>
    <row r="1007" spans="2:2" x14ac:dyDescent="0.15">
      <c r="B1007" s="1"/>
    </row>
    <row r="1008" spans="2:2" x14ac:dyDescent="0.15">
      <c r="B1008" s="1"/>
    </row>
    <row r="1009" spans="2:2" x14ac:dyDescent="0.15">
      <c r="B1009" s="1"/>
    </row>
    <row r="1010" spans="2:2" x14ac:dyDescent="0.15">
      <c r="B1010" s="1"/>
    </row>
    <row r="1011" spans="2:2" x14ac:dyDescent="0.15">
      <c r="B1011" s="1"/>
    </row>
    <row r="1012" spans="2:2" x14ac:dyDescent="0.15">
      <c r="B1012" s="1"/>
    </row>
    <row r="1013" spans="2:2" x14ac:dyDescent="0.15">
      <c r="B1013" s="1"/>
    </row>
    <row r="1014" spans="2:2" x14ac:dyDescent="0.15">
      <c r="B1014" s="1"/>
    </row>
    <row r="1015" spans="2:2" x14ac:dyDescent="0.15">
      <c r="B1015" s="1"/>
    </row>
    <row r="1016" spans="2:2" x14ac:dyDescent="0.15">
      <c r="B1016" s="1"/>
    </row>
    <row r="1017" spans="2:2" x14ac:dyDescent="0.15">
      <c r="B1017" s="1"/>
    </row>
    <row r="1018" spans="2:2" x14ac:dyDescent="0.15">
      <c r="B1018" s="1"/>
    </row>
    <row r="1019" spans="2:2" x14ac:dyDescent="0.15">
      <c r="B1019" s="1"/>
    </row>
    <row r="1020" spans="2:2" x14ac:dyDescent="0.15">
      <c r="B1020" s="1"/>
    </row>
    <row r="1021" spans="2:2" x14ac:dyDescent="0.15">
      <c r="B1021" s="1"/>
    </row>
    <row r="1022" spans="2:2" x14ac:dyDescent="0.15">
      <c r="B1022" s="1"/>
    </row>
    <row r="1023" spans="2:2" x14ac:dyDescent="0.15">
      <c r="B1023" s="1"/>
    </row>
    <row r="1024" spans="2:2" x14ac:dyDescent="0.15">
      <c r="B1024" s="1"/>
    </row>
    <row r="1025" spans="2:2" x14ac:dyDescent="0.15">
      <c r="B1025" s="1"/>
    </row>
    <row r="1026" spans="2:2" x14ac:dyDescent="0.15">
      <c r="B1026" s="1"/>
    </row>
    <row r="1027" spans="2:2" x14ac:dyDescent="0.15">
      <c r="B1027" s="1"/>
    </row>
    <row r="1028" spans="2:2" x14ac:dyDescent="0.15">
      <c r="B1028" s="1"/>
    </row>
    <row r="1029" spans="2:2" x14ac:dyDescent="0.15">
      <c r="B1029" s="1"/>
    </row>
    <row r="1030" spans="2:2" x14ac:dyDescent="0.15">
      <c r="B1030" s="1"/>
    </row>
    <row r="1031" spans="2:2" x14ac:dyDescent="0.15">
      <c r="B1031" s="1"/>
    </row>
    <row r="1032" spans="2:2" x14ac:dyDescent="0.15">
      <c r="B1032" s="1"/>
    </row>
    <row r="1033" spans="2:2" x14ac:dyDescent="0.15">
      <c r="B1033" s="1"/>
    </row>
    <row r="1034" spans="2:2" x14ac:dyDescent="0.15">
      <c r="B1034" s="1"/>
    </row>
    <row r="1035" spans="2:2" x14ac:dyDescent="0.15">
      <c r="B1035" s="1"/>
    </row>
    <row r="1036" spans="2:2" x14ac:dyDescent="0.15">
      <c r="B1036" s="1"/>
    </row>
    <row r="1037" spans="2:2" x14ac:dyDescent="0.15">
      <c r="B1037" s="1"/>
    </row>
    <row r="1038" spans="2:2" x14ac:dyDescent="0.15">
      <c r="B1038" s="1"/>
    </row>
    <row r="1039" spans="2:2" x14ac:dyDescent="0.15">
      <c r="B1039" s="1"/>
    </row>
    <row r="1040" spans="2:2" x14ac:dyDescent="0.15">
      <c r="B1040" s="1"/>
    </row>
    <row r="1041" spans="2:2" x14ac:dyDescent="0.15">
      <c r="B1041" s="1"/>
    </row>
    <row r="1042" spans="2:2" x14ac:dyDescent="0.15">
      <c r="B1042" s="1"/>
    </row>
    <row r="1043" spans="2:2" x14ac:dyDescent="0.15">
      <c r="B1043" s="1"/>
    </row>
    <row r="1044" spans="2:2" x14ac:dyDescent="0.15">
      <c r="B1044" s="1"/>
    </row>
    <row r="1045" spans="2:2" x14ac:dyDescent="0.15">
      <c r="B1045" s="1"/>
    </row>
    <row r="1046" spans="2:2" x14ac:dyDescent="0.15">
      <c r="B1046" s="1"/>
    </row>
    <row r="1047" spans="2:2" x14ac:dyDescent="0.15">
      <c r="B1047" s="1"/>
    </row>
    <row r="1048" spans="2:2" x14ac:dyDescent="0.15">
      <c r="B1048" s="1"/>
    </row>
    <row r="1049" spans="2:2" x14ac:dyDescent="0.15">
      <c r="B1049" s="1"/>
    </row>
    <row r="1050" spans="2:2" x14ac:dyDescent="0.15">
      <c r="B1050" s="1"/>
    </row>
    <row r="1051" spans="2:2" x14ac:dyDescent="0.15">
      <c r="B1051" s="1"/>
    </row>
    <row r="1052" spans="2:2" x14ac:dyDescent="0.15">
      <c r="B1052" s="1"/>
    </row>
    <row r="1053" spans="2:2" x14ac:dyDescent="0.15">
      <c r="B1053" s="1"/>
    </row>
    <row r="1054" spans="2:2" x14ac:dyDescent="0.15">
      <c r="B1054" s="1"/>
    </row>
    <row r="1055" spans="2:2" x14ac:dyDescent="0.15">
      <c r="B1055" s="1"/>
    </row>
    <row r="1056" spans="2:2" x14ac:dyDescent="0.15">
      <c r="B1056" s="1"/>
    </row>
    <row r="1057" spans="2:2" x14ac:dyDescent="0.15">
      <c r="B1057" s="1"/>
    </row>
    <row r="1058" spans="2:2" x14ac:dyDescent="0.15">
      <c r="B1058" s="1"/>
    </row>
    <row r="1059" spans="2:2" x14ac:dyDescent="0.15">
      <c r="B1059" s="1"/>
    </row>
    <row r="1060" spans="2:2" x14ac:dyDescent="0.15">
      <c r="B1060" s="1"/>
    </row>
    <row r="1061" spans="2:2" x14ac:dyDescent="0.15">
      <c r="B1061" s="1"/>
    </row>
    <row r="1062" spans="2:2" x14ac:dyDescent="0.15">
      <c r="B1062" s="1"/>
    </row>
    <row r="1063" spans="2:2" x14ac:dyDescent="0.15">
      <c r="B1063" s="1"/>
    </row>
    <row r="1064" spans="2:2" x14ac:dyDescent="0.15">
      <c r="B1064" s="1"/>
    </row>
    <row r="1065" spans="2:2" x14ac:dyDescent="0.15">
      <c r="B1065" s="1"/>
    </row>
    <row r="1066" spans="2:2" x14ac:dyDescent="0.15">
      <c r="B1066" s="1"/>
    </row>
    <row r="1067" spans="2:2" x14ac:dyDescent="0.15">
      <c r="B1067" s="1"/>
    </row>
    <row r="1068" spans="2:2" x14ac:dyDescent="0.15">
      <c r="B1068" s="1"/>
    </row>
    <row r="1069" spans="2:2" x14ac:dyDescent="0.15">
      <c r="B1069" s="1"/>
    </row>
    <row r="1070" spans="2:2" x14ac:dyDescent="0.15">
      <c r="B1070" s="1"/>
    </row>
    <row r="1071" spans="2:2" x14ac:dyDescent="0.15">
      <c r="B1071" s="1"/>
    </row>
    <row r="1072" spans="2:2" x14ac:dyDescent="0.15">
      <c r="B1072" s="1"/>
    </row>
    <row r="1073" spans="2:2" x14ac:dyDescent="0.15">
      <c r="B1073" s="1"/>
    </row>
    <row r="1074" spans="2:2" x14ac:dyDescent="0.15">
      <c r="B1074" s="1"/>
    </row>
    <row r="1075" spans="2:2" x14ac:dyDescent="0.15">
      <c r="B1075" s="1"/>
    </row>
    <row r="1076" spans="2:2" x14ac:dyDescent="0.15">
      <c r="B1076" s="1"/>
    </row>
    <row r="1077" spans="2:2" x14ac:dyDescent="0.15">
      <c r="B1077" s="1"/>
    </row>
    <row r="1078" spans="2:2" x14ac:dyDescent="0.15">
      <c r="B1078" s="1"/>
    </row>
    <row r="1079" spans="2:2" x14ac:dyDescent="0.15">
      <c r="B1079" s="1"/>
    </row>
    <row r="1080" spans="2:2" x14ac:dyDescent="0.15">
      <c r="B1080" s="1"/>
    </row>
    <row r="1081" spans="2:2" x14ac:dyDescent="0.15">
      <c r="B1081" s="1"/>
    </row>
    <row r="1082" spans="2:2" x14ac:dyDescent="0.15">
      <c r="B1082" s="1"/>
    </row>
    <row r="1083" spans="2:2" x14ac:dyDescent="0.15">
      <c r="B1083" s="1"/>
    </row>
    <row r="1084" spans="2:2" x14ac:dyDescent="0.15">
      <c r="B1084" s="1"/>
    </row>
    <row r="1085" spans="2:2" x14ac:dyDescent="0.15">
      <c r="B1085" s="1"/>
    </row>
    <row r="1086" spans="2:2" x14ac:dyDescent="0.15">
      <c r="B1086" s="1"/>
    </row>
    <row r="1087" spans="2:2" x14ac:dyDescent="0.15">
      <c r="B1087" s="1"/>
    </row>
    <row r="1088" spans="2:2" x14ac:dyDescent="0.15">
      <c r="B1088" s="1"/>
    </row>
    <row r="1089" spans="2:2" x14ac:dyDescent="0.15">
      <c r="B1089" s="1"/>
    </row>
    <row r="1090" spans="2:2" x14ac:dyDescent="0.15">
      <c r="B1090" s="1"/>
    </row>
    <row r="1091" spans="2:2" x14ac:dyDescent="0.15">
      <c r="B1091" s="1"/>
    </row>
    <row r="1092" spans="2:2" x14ac:dyDescent="0.15">
      <c r="B1092" s="1"/>
    </row>
    <row r="1093" spans="2:2" x14ac:dyDescent="0.15">
      <c r="B1093" s="1"/>
    </row>
    <row r="1094" spans="2:2" x14ac:dyDescent="0.15">
      <c r="B1094" s="1"/>
    </row>
    <row r="1095" spans="2:2" x14ac:dyDescent="0.15">
      <c r="B1095" s="1"/>
    </row>
    <row r="1096" spans="2:2" x14ac:dyDescent="0.15">
      <c r="B1096" s="1"/>
    </row>
    <row r="1097" spans="2:2" x14ac:dyDescent="0.15">
      <c r="B1097" s="1"/>
    </row>
    <row r="1098" spans="2:2" x14ac:dyDescent="0.15">
      <c r="B1098" s="1"/>
    </row>
    <row r="1099" spans="2:2" x14ac:dyDescent="0.15">
      <c r="B1099" s="1"/>
    </row>
    <row r="1100" spans="2:2" x14ac:dyDescent="0.15">
      <c r="B1100" s="1"/>
    </row>
    <row r="1101" spans="2:2" x14ac:dyDescent="0.15">
      <c r="B1101" s="1"/>
    </row>
    <row r="1102" spans="2:2" x14ac:dyDescent="0.15">
      <c r="B1102" s="1"/>
    </row>
    <row r="1103" spans="2:2" x14ac:dyDescent="0.15">
      <c r="B1103" s="1"/>
    </row>
    <row r="1104" spans="2:2" x14ac:dyDescent="0.15">
      <c r="B1104" s="1"/>
    </row>
    <row r="1105" spans="2:2" x14ac:dyDescent="0.15">
      <c r="B1105" s="1"/>
    </row>
    <row r="1106" spans="2:2" x14ac:dyDescent="0.15">
      <c r="B1106" s="1"/>
    </row>
    <row r="1107" spans="2:2" x14ac:dyDescent="0.15">
      <c r="B1107" s="1"/>
    </row>
    <row r="1108" spans="2:2" x14ac:dyDescent="0.15">
      <c r="B1108" s="1"/>
    </row>
    <row r="1109" spans="2:2" x14ac:dyDescent="0.15">
      <c r="B1109" s="1"/>
    </row>
    <row r="1110" spans="2:2" x14ac:dyDescent="0.15">
      <c r="B1110" s="1"/>
    </row>
    <row r="1111" spans="2:2" x14ac:dyDescent="0.15">
      <c r="B1111" s="1"/>
    </row>
    <row r="1112" spans="2:2" x14ac:dyDescent="0.15">
      <c r="B1112" s="1"/>
    </row>
    <row r="1113" spans="2:2" x14ac:dyDescent="0.15">
      <c r="B1113" s="1"/>
    </row>
    <row r="1114" spans="2:2" x14ac:dyDescent="0.15">
      <c r="B1114" s="1"/>
    </row>
    <row r="1115" spans="2:2" x14ac:dyDescent="0.15">
      <c r="B1115" s="1"/>
    </row>
    <row r="1116" spans="2:2" x14ac:dyDescent="0.15">
      <c r="B1116" s="1"/>
    </row>
    <row r="1117" spans="2:2" x14ac:dyDescent="0.15">
      <c r="B1117" s="1"/>
    </row>
    <row r="1118" spans="2:2" x14ac:dyDescent="0.15">
      <c r="B1118" s="1"/>
    </row>
    <row r="1119" spans="2:2" x14ac:dyDescent="0.15">
      <c r="B1119" s="1"/>
    </row>
    <row r="1120" spans="2:2" x14ac:dyDescent="0.15">
      <c r="B1120" s="1"/>
    </row>
    <row r="1121" spans="2:2" x14ac:dyDescent="0.15">
      <c r="B1121" s="1"/>
    </row>
    <row r="1122" spans="2:2" x14ac:dyDescent="0.15">
      <c r="B1122" s="1"/>
    </row>
    <row r="1123" spans="2:2" x14ac:dyDescent="0.15">
      <c r="B1123" s="1"/>
    </row>
    <row r="1124" spans="2:2" x14ac:dyDescent="0.15">
      <c r="B1124" s="1"/>
    </row>
    <row r="1125" spans="2:2" x14ac:dyDescent="0.15">
      <c r="B1125" s="1"/>
    </row>
    <row r="1126" spans="2:2" x14ac:dyDescent="0.15">
      <c r="B1126" s="1"/>
    </row>
    <row r="1127" spans="2:2" x14ac:dyDescent="0.15">
      <c r="B1127" s="1"/>
    </row>
    <row r="1128" spans="2:2" x14ac:dyDescent="0.15">
      <c r="B1128" s="1"/>
    </row>
    <row r="1129" spans="2:2" x14ac:dyDescent="0.15">
      <c r="B1129" s="1"/>
    </row>
    <row r="1130" spans="2:2" x14ac:dyDescent="0.15">
      <c r="B1130" s="1"/>
    </row>
    <row r="1131" spans="2:2" x14ac:dyDescent="0.15">
      <c r="B1131" s="1"/>
    </row>
    <row r="1132" spans="2:2" x14ac:dyDescent="0.15">
      <c r="B1132" s="1"/>
    </row>
    <row r="1133" spans="2:2" x14ac:dyDescent="0.15">
      <c r="B1133" s="1"/>
    </row>
    <row r="1134" spans="2:2" x14ac:dyDescent="0.15">
      <c r="B1134" s="1"/>
    </row>
    <row r="1135" spans="2:2" x14ac:dyDescent="0.15">
      <c r="B1135" s="1"/>
    </row>
    <row r="1136" spans="2:2" x14ac:dyDescent="0.15">
      <c r="B1136" s="1"/>
    </row>
    <row r="1137" spans="2:2" x14ac:dyDescent="0.15">
      <c r="B1137" s="1"/>
    </row>
    <row r="1138" spans="2:2" x14ac:dyDescent="0.15">
      <c r="B1138" s="1"/>
    </row>
    <row r="1139" spans="2:2" x14ac:dyDescent="0.15">
      <c r="B1139" s="1"/>
    </row>
    <row r="1140" spans="2:2" x14ac:dyDescent="0.15">
      <c r="B1140" s="1"/>
    </row>
    <row r="1141" spans="2:2" x14ac:dyDescent="0.15">
      <c r="B1141" s="1"/>
    </row>
    <row r="1142" spans="2:2" x14ac:dyDescent="0.15">
      <c r="B1142" s="1"/>
    </row>
    <row r="1143" spans="2:2" x14ac:dyDescent="0.15">
      <c r="B1143" s="1"/>
    </row>
    <row r="1144" spans="2:2" x14ac:dyDescent="0.15">
      <c r="B1144" s="1"/>
    </row>
    <row r="1145" spans="2:2" x14ac:dyDescent="0.15">
      <c r="B1145" s="1"/>
    </row>
    <row r="1146" spans="2:2" x14ac:dyDescent="0.15">
      <c r="B1146" s="1"/>
    </row>
    <row r="1147" spans="2:2" x14ac:dyDescent="0.15">
      <c r="B1147" s="1"/>
    </row>
    <row r="1148" spans="2:2" x14ac:dyDescent="0.15">
      <c r="B1148" s="1"/>
    </row>
    <row r="1149" spans="2:2" x14ac:dyDescent="0.15">
      <c r="B1149" s="1"/>
    </row>
    <row r="1150" spans="2:2" x14ac:dyDescent="0.15">
      <c r="B1150" s="1"/>
    </row>
    <row r="1151" spans="2:2" x14ac:dyDescent="0.15">
      <c r="B1151" s="1"/>
    </row>
    <row r="1152" spans="2:2" x14ac:dyDescent="0.15">
      <c r="B1152" s="1"/>
    </row>
    <row r="1153" spans="2:2" x14ac:dyDescent="0.15">
      <c r="B1153" s="1"/>
    </row>
    <row r="1154" spans="2:2" x14ac:dyDescent="0.15">
      <c r="B1154" s="1"/>
    </row>
    <row r="1155" spans="2:2" x14ac:dyDescent="0.15">
      <c r="B1155" s="1"/>
    </row>
    <row r="1156" spans="2:2" x14ac:dyDescent="0.15">
      <c r="B1156" s="1"/>
    </row>
    <row r="1157" spans="2:2" x14ac:dyDescent="0.15">
      <c r="B1157" s="1"/>
    </row>
    <row r="1158" spans="2:2" x14ac:dyDescent="0.15">
      <c r="B1158" s="1"/>
    </row>
    <row r="1159" spans="2:2" x14ac:dyDescent="0.15">
      <c r="B1159" s="1"/>
    </row>
    <row r="1160" spans="2:2" x14ac:dyDescent="0.15">
      <c r="B1160" s="1"/>
    </row>
    <row r="1161" spans="2:2" x14ac:dyDescent="0.15">
      <c r="B1161" s="1"/>
    </row>
    <row r="1162" spans="2:2" x14ac:dyDescent="0.15">
      <c r="B1162" s="1"/>
    </row>
    <row r="1163" spans="2:2" x14ac:dyDescent="0.15">
      <c r="B1163" s="1"/>
    </row>
    <row r="1164" spans="2:2" x14ac:dyDescent="0.15">
      <c r="B1164" s="1"/>
    </row>
    <row r="1165" spans="2:2" x14ac:dyDescent="0.15">
      <c r="B1165" s="1"/>
    </row>
    <row r="1166" spans="2:2" x14ac:dyDescent="0.15">
      <c r="B1166" s="1"/>
    </row>
    <row r="1167" spans="2:2" x14ac:dyDescent="0.15">
      <c r="B1167" s="1"/>
    </row>
    <row r="1168" spans="2:2" x14ac:dyDescent="0.15">
      <c r="B1168" s="1"/>
    </row>
    <row r="1169" spans="2:2" x14ac:dyDescent="0.15">
      <c r="B1169" s="1"/>
    </row>
    <row r="1170" spans="2:2" x14ac:dyDescent="0.15">
      <c r="B1170" s="1"/>
    </row>
    <row r="1171" spans="2:2" x14ac:dyDescent="0.15">
      <c r="B1171" s="1"/>
    </row>
    <row r="1172" spans="2:2" x14ac:dyDescent="0.15">
      <c r="B1172" s="1"/>
    </row>
    <row r="1173" spans="2:2" x14ac:dyDescent="0.15">
      <c r="B1173" s="1"/>
    </row>
    <row r="1174" spans="2:2" x14ac:dyDescent="0.15">
      <c r="B1174" s="1"/>
    </row>
    <row r="1175" spans="2:2" x14ac:dyDescent="0.15">
      <c r="B1175" s="1"/>
    </row>
    <row r="1176" spans="2:2" x14ac:dyDescent="0.15">
      <c r="B1176" s="1"/>
    </row>
    <row r="1177" spans="2:2" x14ac:dyDescent="0.15">
      <c r="B1177" s="1"/>
    </row>
    <row r="1178" spans="2:2" x14ac:dyDescent="0.15">
      <c r="B1178" s="1"/>
    </row>
    <row r="1179" spans="2:2" x14ac:dyDescent="0.15">
      <c r="B1179" s="1"/>
    </row>
    <row r="1180" spans="2:2" x14ac:dyDescent="0.15">
      <c r="B1180" s="1"/>
    </row>
    <row r="1181" spans="2:2" x14ac:dyDescent="0.15">
      <c r="B1181" s="1"/>
    </row>
    <row r="1182" spans="2:2" x14ac:dyDescent="0.15">
      <c r="B1182" s="1"/>
    </row>
    <row r="1183" spans="2:2" x14ac:dyDescent="0.15">
      <c r="B1183" s="1"/>
    </row>
    <row r="1184" spans="2:2" x14ac:dyDescent="0.15">
      <c r="B1184" s="1"/>
    </row>
    <row r="1185" spans="2:2" x14ac:dyDescent="0.15">
      <c r="B1185" s="1"/>
    </row>
    <row r="1186" spans="2:2" x14ac:dyDescent="0.15">
      <c r="B1186" s="1"/>
    </row>
    <row r="1187" spans="2:2" x14ac:dyDescent="0.15">
      <c r="B1187" s="1"/>
    </row>
    <row r="1188" spans="2:2" x14ac:dyDescent="0.15">
      <c r="B1188" s="1"/>
    </row>
    <row r="1189" spans="2:2" x14ac:dyDescent="0.15">
      <c r="B1189" s="1"/>
    </row>
    <row r="1190" spans="2:2" x14ac:dyDescent="0.15">
      <c r="B1190" s="1"/>
    </row>
    <row r="1191" spans="2:2" x14ac:dyDescent="0.15">
      <c r="B1191" s="1"/>
    </row>
    <row r="1192" spans="2:2" x14ac:dyDescent="0.15">
      <c r="B1192" s="1"/>
    </row>
    <row r="1193" spans="2:2" x14ac:dyDescent="0.15">
      <c r="B1193" s="1"/>
    </row>
    <row r="1194" spans="2:2" x14ac:dyDescent="0.15">
      <c r="B1194" s="1"/>
    </row>
    <row r="1195" spans="2:2" x14ac:dyDescent="0.15">
      <c r="B1195" s="1"/>
    </row>
    <row r="1196" spans="2:2" x14ac:dyDescent="0.15">
      <c r="B1196" s="1"/>
    </row>
    <row r="1197" spans="2:2" x14ac:dyDescent="0.15">
      <c r="B1197" s="1"/>
    </row>
    <row r="1198" spans="2:2" x14ac:dyDescent="0.15">
      <c r="B1198" s="1"/>
    </row>
    <row r="1199" spans="2:2" x14ac:dyDescent="0.15">
      <c r="B1199" s="1"/>
    </row>
    <row r="1200" spans="2:2" x14ac:dyDescent="0.15">
      <c r="B1200" s="1"/>
    </row>
    <row r="1201" spans="2:2" x14ac:dyDescent="0.15">
      <c r="B1201" s="1"/>
    </row>
    <row r="1202" spans="2:2" x14ac:dyDescent="0.15">
      <c r="B1202" s="1"/>
    </row>
    <row r="1203" spans="2:2" x14ac:dyDescent="0.15">
      <c r="B1203" s="1"/>
    </row>
    <row r="1204" spans="2:2" x14ac:dyDescent="0.15">
      <c r="B1204" s="1"/>
    </row>
    <row r="1205" spans="2:2" x14ac:dyDescent="0.15">
      <c r="B1205" s="1"/>
    </row>
    <row r="1206" spans="2:2" x14ac:dyDescent="0.15">
      <c r="B1206" s="1"/>
    </row>
    <row r="1207" spans="2:2" x14ac:dyDescent="0.15">
      <c r="B1207" s="1"/>
    </row>
    <row r="1208" spans="2:2" x14ac:dyDescent="0.15">
      <c r="B1208" s="1"/>
    </row>
    <row r="1209" spans="2:2" x14ac:dyDescent="0.15">
      <c r="B1209" s="1"/>
    </row>
    <row r="1210" spans="2:2" x14ac:dyDescent="0.15">
      <c r="B1210" s="1"/>
    </row>
    <row r="1211" spans="2:2" x14ac:dyDescent="0.15">
      <c r="B1211" s="1"/>
    </row>
    <row r="1212" spans="2:2" x14ac:dyDescent="0.15">
      <c r="B1212" s="1"/>
    </row>
    <row r="1213" spans="2:2" x14ac:dyDescent="0.15">
      <c r="B1213" s="1"/>
    </row>
    <row r="1214" spans="2:2" x14ac:dyDescent="0.15">
      <c r="B1214" s="1"/>
    </row>
    <row r="1215" spans="2:2" x14ac:dyDescent="0.15">
      <c r="B1215" s="1"/>
    </row>
    <row r="1216" spans="2:2" x14ac:dyDescent="0.15">
      <c r="B1216" s="1"/>
    </row>
    <row r="1217" spans="2:2" x14ac:dyDescent="0.15">
      <c r="B1217" s="1"/>
    </row>
    <row r="1218" spans="2:2" x14ac:dyDescent="0.15">
      <c r="B1218" s="1"/>
    </row>
    <row r="1219" spans="2:2" x14ac:dyDescent="0.15">
      <c r="B1219" s="1"/>
    </row>
    <row r="1220" spans="2:2" x14ac:dyDescent="0.15">
      <c r="B1220" s="1"/>
    </row>
    <row r="1221" spans="2:2" x14ac:dyDescent="0.15">
      <c r="B1221" s="1"/>
    </row>
    <row r="1222" spans="2:2" x14ac:dyDescent="0.15">
      <c r="B1222" s="1"/>
    </row>
    <row r="1223" spans="2:2" x14ac:dyDescent="0.15">
      <c r="B1223" s="1"/>
    </row>
    <row r="1224" spans="2:2" x14ac:dyDescent="0.15">
      <c r="B1224" s="1"/>
    </row>
    <row r="1225" spans="2:2" x14ac:dyDescent="0.15">
      <c r="B1225" s="1"/>
    </row>
    <row r="1226" spans="2:2" x14ac:dyDescent="0.15">
      <c r="B1226" s="1"/>
    </row>
    <row r="1227" spans="2:2" x14ac:dyDescent="0.15">
      <c r="B1227" s="1"/>
    </row>
    <row r="1228" spans="2:2" x14ac:dyDescent="0.15">
      <c r="B1228" s="1"/>
    </row>
    <row r="1229" spans="2:2" x14ac:dyDescent="0.15">
      <c r="B1229" s="1"/>
    </row>
    <row r="1230" spans="2:2" x14ac:dyDescent="0.15">
      <c r="B1230" s="1"/>
    </row>
    <row r="1231" spans="2:2" x14ac:dyDescent="0.15">
      <c r="B1231" s="1"/>
    </row>
    <row r="1232" spans="2:2" x14ac:dyDescent="0.15">
      <c r="B1232" s="1"/>
    </row>
    <row r="1233" spans="2:2" x14ac:dyDescent="0.15">
      <c r="B1233" s="1"/>
    </row>
    <row r="1234" spans="2:2" x14ac:dyDescent="0.15">
      <c r="B1234" s="1"/>
    </row>
    <row r="1235" spans="2:2" x14ac:dyDescent="0.15">
      <c r="B1235" s="1"/>
    </row>
    <row r="1236" spans="2:2" x14ac:dyDescent="0.15">
      <c r="B1236" s="1"/>
    </row>
    <row r="1237" spans="2:2" x14ac:dyDescent="0.15">
      <c r="B1237" s="1"/>
    </row>
    <row r="1238" spans="2:2" x14ac:dyDescent="0.15">
      <c r="B1238" s="1"/>
    </row>
    <row r="1239" spans="2:2" x14ac:dyDescent="0.15">
      <c r="B1239" s="1"/>
    </row>
    <row r="1240" spans="2:2" x14ac:dyDescent="0.15">
      <c r="B1240" s="1"/>
    </row>
    <row r="1241" spans="2:2" x14ac:dyDescent="0.15">
      <c r="B1241" s="1"/>
    </row>
    <row r="1242" spans="2:2" x14ac:dyDescent="0.15">
      <c r="B1242" s="1"/>
    </row>
    <row r="1243" spans="2:2" x14ac:dyDescent="0.15">
      <c r="B1243" s="1"/>
    </row>
    <row r="1244" spans="2:2" x14ac:dyDescent="0.15">
      <c r="B1244" s="1"/>
    </row>
    <row r="1245" spans="2:2" x14ac:dyDescent="0.15">
      <c r="B1245" s="1"/>
    </row>
    <row r="1246" spans="2:2" x14ac:dyDescent="0.15">
      <c r="B1246" s="1"/>
    </row>
    <row r="1247" spans="2:2" x14ac:dyDescent="0.15">
      <c r="B1247" s="1"/>
    </row>
    <row r="1248" spans="2:2" x14ac:dyDescent="0.15">
      <c r="B1248" s="1"/>
    </row>
    <row r="1249" spans="2:2" x14ac:dyDescent="0.15">
      <c r="B1249" s="1"/>
    </row>
    <row r="1250" spans="2:2" x14ac:dyDescent="0.15">
      <c r="B1250" s="1"/>
    </row>
    <row r="1251" spans="2:2" x14ac:dyDescent="0.15">
      <c r="B1251" s="1"/>
    </row>
    <row r="1252" spans="2:2" x14ac:dyDescent="0.15">
      <c r="B1252" s="1"/>
    </row>
    <row r="1253" spans="2:2" x14ac:dyDescent="0.15">
      <c r="B1253" s="1"/>
    </row>
    <row r="1254" spans="2:2" x14ac:dyDescent="0.15">
      <c r="B1254" s="1"/>
    </row>
    <row r="1255" spans="2:2" x14ac:dyDescent="0.15">
      <c r="B1255" s="1"/>
    </row>
    <row r="1256" spans="2:2" x14ac:dyDescent="0.15">
      <c r="B1256" s="1"/>
    </row>
    <row r="1257" spans="2:2" x14ac:dyDescent="0.15">
      <c r="B1257" s="1"/>
    </row>
    <row r="1258" spans="2:2" x14ac:dyDescent="0.15">
      <c r="B1258" s="1"/>
    </row>
    <row r="1259" spans="2:2" x14ac:dyDescent="0.15">
      <c r="B1259" s="1"/>
    </row>
    <row r="1260" spans="2:2" x14ac:dyDescent="0.15">
      <c r="B1260" s="1"/>
    </row>
    <row r="1261" spans="2:2" x14ac:dyDescent="0.15">
      <c r="B1261" s="1"/>
    </row>
    <row r="1262" spans="2:2" x14ac:dyDescent="0.15">
      <c r="B1262" s="1"/>
    </row>
    <row r="1263" spans="2:2" x14ac:dyDescent="0.15">
      <c r="B1263" s="1"/>
    </row>
    <row r="1264" spans="2:2" x14ac:dyDescent="0.15">
      <c r="B1264" s="1"/>
    </row>
    <row r="1265" spans="2:2" x14ac:dyDescent="0.15">
      <c r="B1265" s="1"/>
    </row>
    <row r="1266" spans="2:2" x14ac:dyDescent="0.15">
      <c r="B1266" s="1"/>
    </row>
    <row r="1267" spans="2:2" x14ac:dyDescent="0.15">
      <c r="B1267" s="1"/>
    </row>
    <row r="1268" spans="2:2" x14ac:dyDescent="0.15">
      <c r="B1268" s="1"/>
    </row>
    <row r="1269" spans="2:2" x14ac:dyDescent="0.15">
      <c r="B1269" s="1"/>
    </row>
    <row r="1270" spans="2:2" x14ac:dyDescent="0.15">
      <c r="B1270" s="1"/>
    </row>
    <row r="1271" spans="2:2" x14ac:dyDescent="0.15">
      <c r="B1271" s="1"/>
    </row>
    <row r="1272" spans="2:2" x14ac:dyDescent="0.15">
      <c r="B1272" s="1"/>
    </row>
    <row r="1273" spans="2:2" x14ac:dyDescent="0.15">
      <c r="B1273" s="1"/>
    </row>
    <row r="1274" spans="2:2" x14ac:dyDescent="0.15">
      <c r="B1274" s="1"/>
    </row>
    <row r="1275" spans="2:2" x14ac:dyDescent="0.15">
      <c r="B1275" s="1"/>
    </row>
    <row r="1276" spans="2:2" x14ac:dyDescent="0.15">
      <c r="B1276" s="1"/>
    </row>
    <row r="1277" spans="2:2" x14ac:dyDescent="0.15">
      <c r="B1277" s="1"/>
    </row>
    <row r="1278" spans="2:2" x14ac:dyDescent="0.15">
      <c r="B1278" s="1"/>
    </row>
    <row r="1279" spans="2:2" x14ac:dyDescent="0.15">
      <c r="B1279" s="1"/>
    </row>
    <row r="1280" spans="2:2" x14ac:dyDescent="0.15">
      <c r="B1280" s="1"/>
    </row>
    <row r="1281" spans="2:2" x14ac:dyDescent="0.15">
      <c r="B1281" s="1"/>
    </row>
    <row r="1282" spans="2:2" x14ac:dyDescent="0.15">
      <c r="B1282" s="1"/>
    </row>
    <row r="1283" spans="2:2" x14ac:dyDescent="0.15">
      <c r="B1283" s="1"/>
    </row>
    <row r="1284" spans="2:2" x14ac:dyDescent="0.15">
      <c r="B1284" s="1"/>
    </row>
    <row r="1285" spans="2:2" x14ac:dyDescent="0.15">
      <c r="B1285" s="1"/>
    </row>
    <row r="1286" spans="2:2" x14ac:dyDescent="0.15">
      <c r="B1286" s="1"/>
    </row>
    <row r="1287" spans="2:2" x14ac:dyDescent="0.15">
      <c r="B1287" s="1"/>
    </row>
    <row r="1288" spans="2:2" x14ac:dyDescent="0.15">
      <c r="B1288" s="1"/>
    </row>
    <row r="1289" spans="2:2" x14ac:dyDescent="0.15">
      <c r="B1289" s="1"/>
    </row>
    <row r="1290" spans="2:2" x14ac:dyDescent="0.15">
      <c r="B1290" s="1"/>
    </row>
    <row r="1291" spans="2:2" x14ac:dyDescent="0.15">
      <c r="B1291" s="1"/>
    </row>
    <row r="1292" spans="2:2" x14ac:dyDescent="0.15">
      <c r="B1292" s="1"/>
    </row>
    <row r="1293" spans="2:2" x14ac:dyDescent="0.15">
      <c r="B1293" s="1"/>
    </row>
    <row r="1294" spans="2:2" x14ac:dyDescent="0.15">
      <c r="B1294" s="1"/>
    </row>
    <row r="1295" spans="2:2" x14ac:dyDescent="0.15">
      <c r="B1295" s="1"/>
    </row>
    <row r="1296" spans="2:2" x14ac:dyDescent="0.15">
      <c r="B1296" s="1"/>
    </row>
    <row r="1297" spans="2:2" x14ac:dyDescent="0.15">
      <c r="B1297" s="1"/>
    </row>
    <row r="1298" spans="2:2" x14ac:dyDescent="0.15">
      <c r="B1298" s="1"/>
    </row>
    <row r="1299" spans="2:2" x14ac:dyDescent="0.15">
      <c r="B1299" s="1"/>
    </row>
    <row r="1300" spans="2:2" x14ac:dyDescent="0.15">
      <c r="B1300" s="1"/>
    </row>
    <row r="1301" spans="2:2" x14ac:dyDescent="0.15">
      <c r="B1301" s="1"/>
    </row>
    <row r="1302" spans="2:2" x14ac:dyDescent="0.15">
      <c r="B1302" s="1"/>
    </row>
    <row r="1303" spans="2:2" x14ac:dyDescent="0.15">
      <c r="B1303" s="1"/>
    </row>
    <row r="1304" spans="2:2" x14ac:dyDescent="0.15">
      <c r="B1304" s="1"/>
    </row>
    <row r="1305" spans="2:2" x14ac:dyDescent="0.15">
      <c r="B1305" s="1"/>
    </row>
    <row r="1306" spans="2:2" x14ac:dyDescent="0.15">
      <c r="B1306" s="1"/>
    </row>
    <row r="1307" spans="2:2" x14ac:dyDescent="0.15">
      <c r="B1307" s="1"/>
    </row>
    <row r="1308" spans="2:2" x14ac:dyDescent="0.15">
      <c r="B1308" s="1"/>
    </row>
    <row r="1309" spans="2:2" x14ac:dyDescent="0.15">
      <c r="B1309" s="1"/>
    </row>
    <row r="1310" spans="2:2" x14ac:dyDescent="0.15">
      <c r="B1310" s="1"/>
    </row>
    <row r="1311" spans="2:2" x14ac:dyDescent="0.15">
      <c r="B1311" s="1"/>
    </row>
    <row r="1312" spans="2:2" x14ac:dyDescent="0.15">
      <c r="B1312" s="1"/>
    </row>
    <row r="1313" spans="2:2" x14ac:dyDescent="0.15">
      <c r="B1313" s="1"/>
    </row>
    <row r="1314" spans="2:2" x14ac:dyDescent="0.15">
      <c r="B1314" s="1"/>
    </row>
    <row r="1315" spans="2:2" x14ac:dyDescent="0.15">
      <c r="B1315" s="1"/>
    </row>
    <row r="1316" spans="2:2" x14ac:dyDescent="0.15">
      <c r="B1316" s="1"/>
    </row>
    <row r="1317" spans="2:2" x14ac:dyDescent="0.15">
      <c r="B1317" s="1"/>
    </row>
    <row r="1318" spans="2:2" x14ac:dyDescent="0.15">
      <c r="B1318" s="1"/>
    </row>
    <row r="1319" spans="2:2" x14ac:dyDescent="0.15">
      <c r="B1319" s="1"/>
    </row>
    <row r="1320" spans="2:2" x14ac:dyDescent="0.15">
      <c r="B1320" s="1"/>
    </row>
    <row r="1321" spans="2:2" x14ac:dyDescent="0.15">
      <c r="B1321" s="1"/>
    </row>
    <row r="1322" spans="2:2" x14ac:dyDescent="0.15">
      <c r="B1322" s="1"/>
    </row>
    <row r="1323" spans="2:2" x14ac:dyDescent="0.15">
      <c r="B1323" s="1"/>
    </row>
    <row r="1324" spans="2:2" x14ac:dyDescent="0.15">
      <c r="B1324" s="1"/>
    </row>
    <row r="1325" spans="2:2" x14ac:dyDescent="0.15">
      <c r="B1325" s="1"/>
    </row>
    <row r="1326" spans="2:2" x14ac:dyDescent="0.15">
      <c r="B1326" s="1"/>
    </row>
    <row r="1327" spans="2:2" x14ac:dyDescent="0.15">
      <c r="B1327" s="1"/>
    </row>
    <row r="1328" spans="2:2" x14ac:dyDescent="0.15">
      <c r="B1328" s="1"/>
    </row>
    <row r="1329" spans="2:2" x14ac:dyDescent="0.15">
      <c r="B1329" s="1"/>
    </row>
    <row r="1330" spans="2:2" x14ac:dyDescent="0.15">
      <c r="B1330" s="1"/>
    </row>
    <row r="1331" spans="2:2" x14ac:dyDescent="0.15">
      <c r="B1331" s="1"/>
    </row>
    <row r="1332" spans="2:2" x14ac:dyDescent="0.15">
      <c r="B1332" s="1"/>
    </row>
    <row r="1333" spans="2:2" x14ac:dyDescent="0.15">
      <c r="B1333" s="1"/>
    </row>
    <row r="1334" spans="2:2" x14ac:dyDescent="0.15">
      <c r="B1334" s="1"/>
    </row>
    <row r="1335" spans="2:2" x14ac:dyDescent="0.15">
      <c r="B1335" s="1"/>
    </row>
    <row r="1336" spans="2:2" x14ac:dyDescent="0.15">
      <c r="B1336" s="1"/>
    </row>
    <row r="1337" spans="2:2" x14ac:dyDescent="0.15">
      <c r="B1337" s="1"/>
    </row>
    <row r="1338" spans="2:2" x14ac:dyDescent="0.15">
      <c r="B1338" s="1"/>
    </row>
    <row r="1339" spans="2:2" x14ac:dyDescent="0.15">
      <c r="B1339" s="1"/>
    </row>
    <row r="1340" spans="2:2" x14ac:dyDescent="0.15">
      <c r="B1340" s="1"/>
    </row>
    <row r="1341" spans="2:2" x14ac:dyDescent="0.15">
      <c r="B1341" s="1"/>
    </row>
    <row r="1342" spans="2:2" x14ac:dyDescent="0.15">
      <c r="B1342" s="1"/>
    </row>
    <row r="1343" spans="2:2" x14ac:dyDescent="0.15">
      <c r="B1343" s="1"/>
    </row>
    <row r="1344" spans="2:2" x14ac:dyDescent="0.15">
      <c r="B1344" s="1"/>
    </row>
    <row r="1345" spans="2:2" x14ac:dyDescent="0.15">
      <c r="B1345" s="1"/>
    </row>
    <row r="1346" spans="2:2" x14ac:dyDescent="0.15">
      <c r="B1346" s="1"/>
    </row>
    <row r="1347" spans="2:2" x14ac:dyDescent="0.15">
      <c r="B1347" s="1"/>
    </row>
    <row r="1348" spans="2:2" x14ac:dyDescent="0.15">
      <c r="B1348" s="1"/>
    </row>
    <row r="1349" spans="2:2" x14ac:dyDescent="0.15">
      <c r="B1349" s="1"/>
    </row>
    <row r="1350" spans="2:2" x14ac:dyDescent="0.15">
      <c r="B1350" s="1"/>
    </row>
    <row r="1351" spans="2:2" x14ac:dyDescent="0.15">
      <c r="B1351" s="1"/>
    </row>
    <row r="1352" spans="2:2" x14ac:dyDescent="0.15">
      <c r="B1352" s="1"/>
    </row>
    <row r="1353" spans="2:2" x14ac:dyDescent="0.15">
      <c r="B1353" s="1"/>
    </row>
    <row r="1354" spans="2:2" x14ac:dyDescent="0.15">
      <c r="B1354" s="1"/>
    </row>
    <row r="1355" spans="2:2" x14ac:dyDescent="0.15">
      <c r="B1355" s="1"/>
    </row>
    <row r="1356" spans="2:2" x14ac:dyDescent="0.15">
      <c r="B1356" s="1"/>
    </row>
    <row r="1357" spans="2:2" x14ac:dyDescent="0.15">
      <c r="B1357" s="1"/>
    </row>
    <row r="1358" spans="2:2" x14ac:dyDescent="0.15">
      <c r="B1358" s="1"/>
    </row>
    <row r="1359" spans="2:2" x14ac:dyDescent="0.15">
      <c r="B1359" s="1"/>
    </row>
    <row r="1360" spans="2:2" x14ac:dyDescent="0.15">
      <c r="B1360" s="1"/>
    </row>
    <row r="1361" spans="2:2" x14ac:dyDescent="0.15">
      <c r="B1361" s="1"/>
    </row>
    <row r="1362" spans="2:2" x14ac:dyDescent="0.15">
      <c r="B1362" s="1"/>
    </row>
    <row r="1363" spans="2:2" x14ac:dyDescent="0.15">
      <c r="B1363" s="1"/>
    </row>
    <row r="1364" spans="2:2" x14ac:dyDescent="0.15">
      <c r="B1364" s="1"/>
    </row>
    <row r="1365" spans="2:2" x14ac:dyDescent="0.15">
      <c r="B1365" s="1"/>
    </row>
    <row r="1366" spans="2:2" x14ac:dyDescent="0.15">
      <c r="B1366" s="1"/>
    </row>
    <row r="1367" spans="2:2" x14ac:dyDescent="0.15">
      <c r="B1367" s="1"/>
    </row>
    <row r="1368" spans="2:2" x14ac:dyDescent="0.15">
      <c r="B1368" s="1"/>
    </row>
    <row r="1369" spans="2:2" x14ac:dyDescent="0.15">
      <c r="B1369" s="1"/>
    </row>
    <row r="1370" spans="2:2" x14ac:dyDescent="0.15">
      <c r="B1370" s="1"/>
    </row>
    <row r="1371" spans="2:2" x14ac:dyDescent="0.15">
      <c r="B1371" s="1"/>
    </row>
    <row r="1372" spans="2:2" x14ac:dyDescent="0.15">
      <c r="B1372" s="1"/>
    </row>
    <row r="1373" spans="2:2" x14ac:dyDescent="0.15">
      <c r="B1373" s="1"/>
    </row>
    <row r="1374" spans="2:2" x14ac:dyDescent="0.15">
      <c r="B1374" s="1"/>
    </row>
    <row r="1375" spans="2:2" x14ac:dyDescent="0.15">
      <c r="B1375" s="1"/>
    </row>
    <row r="1376" spans="2:2" x14ac:dyDescent="0.15">
      <c r="B1376" s="1"/>
    </row>
    <row r="1377" spans="2:2" x14ac:dyDescent="0.15">
      <c r="B1377" s="1"/>
    </row>
    <row r="1378" spans="2:2" x14ac:dyDescent="0.15">
      <c r="B1378" s="1"/>
    </row>
    <row r="1379" spans="2:2" x14ac:dyDescent="0.15">
      <c r="B1379" s="1"/>
    </row>
    <row r="1380" spans="2:2" x14ac:dyDescent="0.15">
      <c r="B1380" s="1"/>
    </row>
    <row r="1381" spans="2:2" x14ac:dyDescent="0.15">
      <c r="B1381" s="1"/>
    </row>
    <row r="1382" spans="2:2" x14ac:dyDescent="0.15">
      <c r="B1382" s="1"/>
    </row>
    <row r="1383" spans="2:2" x14ac:dyDescent="0.15">
      <c r="B1383" s="1"/>
    </row>
    <row r="1384" spans="2:2" x14ac:dyDescent="0.15">
      <c r="B1384" s="1"/>
    </row>
    <row r="1385" spans="2:2" x14ac:dyDescent="0.15">
      <c r="B1385" s="1"/>
    </row>
    <row r="1386" spans="2:2" x14ac:dyDescent="0.15">
      <c r="B1386" s="1"/>
    </row>
    <row r="1387" spans="2:2" x14ac:dyDescent="0.15">
      <c r="B1387" s="1"/>
    </row>
    <row r="1388" spans="2:2" x14ac:dyDescent="0.15">
      <c r="B1388" s="1"/>
    </row>
    <row r="1389" spans="2:2" x14ac:dyDescent="0.15">
      <c r="B1389" s="1"/>
    </row>
    <row r="1390" spans="2:2" x14ac:dyDescent="0.15">
      <c r="B1390" s="1"/>
    </row>
    <row r="1391" spans="2:2" x14ac:dyDescent="0.15">
      <c r="B1391" s="1"/>
    </row>
    <row r="1392" spans="2:2" x14ac:dyDescent="0.15">
      <c r="B1392" s="1"/>
    </row>
    <row r="1393" spans="2:2" x14ac:dyDescent="0.15">
      <c r="B1393" s="1"/>
    </row>
    <row r="1394" spans="2:2" x14ac:dyDescent="0.15">
      <c r="B1394" s="1"/>
    </row>
    <row r="1395" spans="2:2" x14ac:dyDescent="0.15">
      <c r="B1395" s="1"/>
    </row>
    <row r="1396" spans="2:2" x14ac:dyDescent="0.15">
      <c r="B1396" s="1"/>
    </row>
    <row r="1397" spans="2:2" x14ac:dyDescent="0.15">
      <c r="B1397" s="1"/>
    </row>
    <row r="1398" spans="2:2" x14ac:dyDescent="0.15">
      <c r="B1398" s="1"/>
    </row>
    <row r="1399" spans="2:2" x14ac:dyDescent="0.15">
      <c r="B1399" s="1"/>
    </row>
    <row r="1400" spans="2:2" x14ac:dyDescent="0.15">
      <c r="B1400" s="1"/>
    </row>
    <row r="1401" spans="2:2" x14ac:dyDescent="0.15">
      <c r="B1401" s="1"/>
    </row>
    <row r="1402" spans="2:2" x14ac:dyDescent="0.15">
      <c r="B1402" s="1"/>
    </row>
    <row r="1403" spans="2:2" x14ac:dyDescent="0.15">
      <c r="B1403" s="1"/>
    </row>
    <row r="1404" spans="2:2" x14ac:dyDescent="0.15">
      <c r="B1404" s="1"/>
    </row>
    <row r="1405" spans="2:2" x14ac:dyDescent="0.15">
      <c r="B1405" s="1"/>
    </row>
    <row r="1406" spans="2:2" x14ac:dyDescent="0.15">
      <c r="B1406" s="1"/>
    </row>
    <row r="1407" spans="2:2" x14ac:dyDescent="0.15">
      <c r="B1407" s="1"/>
    </row>
    <row r="1408" spans="2:2" x14ac:dyDescent="0.15">
      <c r="B1408" s="1"/>
    </row>
    <row r="1409" spans="2:2" x14ac:dyDescent="0.15">
      <c r="B1409" s="1"/>
    </row>
    <row r="1410" spans="2:2" x14ac:dyDescent="0.15">
      <c r="B1410" s="1"/>
    </row>
    <row r="1411" spans="2:2" x14ac:dyDescent="0.15">
      <c r="B1411" s="1"/>
    </row>
    <row r="1412" spans="2:2" x14ac:dyDescent="0.15">
      <c r="B1412" s="1"/>
    </row>
    <row r="1413" spans="2:2" x14ac:dyDescent="0.15">
      <c r="B1413" s="1"/>
    </row>
    <row r="1414" spans="2:2" x14ac:dyDescent="0.15">
      <c r="B1414" s="1"/>
    </row>
    <row r="1415" spans="2:2" x14ac:dyDescent="0.15">
      <c r="B1415" s="1"/>
    </row>
    <row r="1416" spans="2:2" x14ac:dyDescent="0.15">
      <c r="B1416" s="1"/>
    </row>
    <row r="1417" spans="2:2" x14ac:dyDescent="0.15">
      <c r="B1417" s="1"/>
    </row>
    <row r="1418" spans="2:2" x14ac:dyDescent="0.15">
      <c r="B1418" s="1"/>
    </row>
    <row r="1419" spans="2:2" x14ac:dyDescent="0.15">
      <c r="B1419" s="1"/>
    </row>
    <row r="1420" spans="2:2" x14ac:dyDescent="0.15">
      <c r="B1420" s="1"/>
    </row>
    <row r="1421" spans="2:2" x14ac:dyDescent="0.15">
      <c r="B1421" s="1"/>
    </row>
    <row r="1422" spans="2:2" x14ac:dyDescent="0.15">
      <c r="B1422" s="1"/>
    </row>
    <row r="1423" spans="2:2" x14ac:dyDescent="0.15">
      <c r="B1423" s="1"/>
    </row>
    <row r="1424" spans="2:2" x14ac:dyDescent="0.15">
      <c r="B1424" s="1"/>
    </row>
    <row r="1425" spans="2:2" x14ac:dyDescent="0.15">
      <c r="B1425" s="1"/>
    </row>
    <row r="1426" spans="2:2" x14ac:dyDescent="0.15">
      <c r="B1426" s="1"/>
    </row>
    <row r="1427" spans="2:2" x14ac:dyDescent="0.15">
      <c r="B1427" s="1"/>
    </row>
    <row r="1428" spans="2:2" x14ac:dyDescent="0.15">
      <c r="B1428" s="1"/>
    </row>
    <row r="1429" spans="2:2" x14ac:dyDescent="0.15">
      <c r="B1429" s="1"/>
    </row>
    <row r="1430" spans="2:2" x14ac:dyDescent="0.15">
      <c r="B1430" s="1"/>
    </row>
    <row r="1431" spans="2:2" x14ac:dyDescent="0.15">
      <c r="B1431" s="1"/>
    </row>
    <row r="1432" spans="2:2" x14ac:dyDescent="0.15">
      <c r="B1432" s="1"/>
    </row>
    <row r="1433" spans="2:2" x14ac:dyDescent="0.15">
      <c r="B1433" s="1"/>
    </row>
    <row r="1434" spans="2:2" x14ac:dyDescent="0.15">
      <c r="B1434" s="1"/>
    </row>
    <row r="1435" spans="2:2" x14ac:dyDescent="0.15">
      <c r="B1435" s="1"/>
    </row>
    <row r="1436" spans="2:2" x14ac:dyDescent="0.15">
      <c r="B1436" s="1"/>
    </row>
    <row r="1437" spans="2:2" x14ac:dyDescent="0.15">
      <c r="B1437" s="1"/>
    </row>
    <row r="1438" spans="2:2" x14ac:dyDescent="0.15">
      <c r="B1438" s="1"/>
    </row>
    <row r="1439" spans="2:2" x14ac:dyDescent="0.15">
      <c r="B1439" s="1"/>
    </row>
    <row r="1440" spans="2:2" x14ac:dyDescent="0.15">
      <c r="B1440" s="1"/>
    </row>
    <row r="1441" spans="2:2" x14ac:dyDescent="0.15">
      <c r="B1441" s="1"/>
    </row>
    <row r="1442" spans="2:2" x14ac:dyDescent="0.15">
      <c r="B1442" s="1"/>
    </row>
    <row r="1443" spans="2:2" x14ac:dyDescent="0.15">
      <c r="B1443" s="1"/>
    </row>
    <row r="1444" spans="2:2" x14ac:dyDescent="0.15">
      <c r="B1444" s="1"/>
    </row>
    <row r="1445" spans="2:2" x14ac:dyDescent="0.15">
      <c r="B1445" s="1"/>
    </row>
    <row r="1446" spans="2:2" x14ac:dyDescent="0.15">
      <c r="B1446" s="1"/>
    </row>
    <row r="1447" spans="2:2" x14ac:dyDescent="0.15">
      <c r="B1447" s="1"/>
    </row>
    <row r="1448" spans="2:2" x14ac:dyDescent="0.15">
      <c r="B1448" s="1"/>
    </row>
    <row r="1449" spans="2:2" x14ac:dyDescent="0.15">
      <c r="B1449" s="1"/>
    </row>
    <row r="1450" spans="2:2" x14ac:dyDescent="0.15">
      <c r="B1450" s="1"/>
    </row>
    <row r="1451" spans="2:2" x14ac:dyDescent="0.15">
      <c r="B1451" s="1"/>
    </row>
    <row r="1452" spans="2:2" x14ac:dyDescent="0.15">
      <c r="B1452" s="1"/>
    </row>
    <row r="1453" spans="2:2" x14ac:dyDescent="0.15">
      <c r="B1453" s="1"/>
    </row>
    <row r="1454" spans="2:2" x14ac:dyDescent="0.15">
      <c r="B1454" s="1"/>
    </row>
    <row r="1455" spans="2:2" x14ac:dyDescent="0.15">
      <c r="B1455" s="1"/>
    </row>
    <row r="1456" spans="2:2" x14ac:dyDescent="0.15">
      <c r="B1456" s="1"/>
    </row>
    <row r="1457" spans="2:2" x14ac:dyDescent="0.15">
      <c r="B1457" s="1"/>
    </row>
    <row r="1458" spans="2:2" x14ac:dyDescent="0.15">
      <c r="B1458" s="1"/>
    </row>
    <row r="1459" spans="2:2" x14ac:dyDescent="0.15">
      <c r="B1459" s="1"/>
    </row>
    <row r="1460" spans="2:2" x14ac:dyDescent="0.15">
      <c r="B1460" s="1"/>
    </row>
    <row r="1461" spans="2:2" x14ac:dyDescent="0.15">
      <c r="B1461" s="1"/>
    </row>
    <row r="1462" spans="2:2" x14ac:dyDescent="0.15">
      <c r="B1462" s="1"/>
    </row>
    <row r="1463" spans="2:2" x14ac:dyDescent="0.15">
      <c r="B1463" s="1"/>
    </row>
    <row r="1464" spans="2:2" x14ac:dyDescent="0.15">
      <c r="B1464" s="1"/>
    </row>
    <row r="1465" spans="2:2" x14ac:dyDescent="0.15">
      <c r="B1465" s="1"/>
    </row>
    <row r="1466" spans="2:2" x14ac:dyDescent="0.15">
      <c r="B1466" s="1"/>
    </row>
    <row r="1467" spans="2:2" x14ac:dyDescent="0.15">
      <c r="B1467" s="1"/>
    </row>
    <row r="1468" spans="2:2" x14ac:dyDescent="0.15">
      <c r="B1468" s="1"/>
    </row>
    <row r="1469" spans="2:2" x14ac:dyDescent="0.15">
      <c r="B1469" s="1"/>
    </row>
    <row r="1470" spans="2:2" x14ac:dyDescent="0.15">
      <c r="B1470" s="1"/>
    </row>
    <row r="1471" spans="2:2" x14ac:dyDescent="0.15">
      <c r="B1471" s="1"/>
    </row>
    <row r="1472" spans="2:2" x14ac:dyDescent="0.15">
      <c r="B1472" s="1"/>
    </row>
    <row r="1473" spans="2:2" x14ac:dyDescent="0.15">
      <c r="B1473" s="1"/>
    </row>
    <row r="1474" spans="2:2" x14ac:dyDescent="0.15">
      <c r="B1474" s="1"/>
    </row>
    <row r="1475" spans="2:2" x14ac:dyDescent="0.15">
      <c r="B1475" s="1"/>
    </row>
    <row r="1476" spans="2:2" x14ac:dyDescent="0.15">
      <c r="B1476" s="1"/>
    </row>
    <row r="1477" spans="2:2" x14ac:dyDescent="0.15">
      <c r="B1477" s="1"/>
    </row>
    <row r="1478" spans="2:2" x14ac:dyDescent="0.15">
      <c r="B1478" s="1"/>
    </row>
    <row r="1479" spans="2:2" x14ac:dyDescent="0.15">
      <c r="B1479" s="1"/>
    </row>
    <row r="1480" spans="2:2" x14ac:dyDescent="0.15">
      <c r="B1480" s="1"/>
    </row>
    <row r="1481" spans="2:2" x14ac:dyDescent="0.15">
      <c r="B1481" s="1"/>
    </row>
    <row r="1482" spans="2:2" x14ac:dyDescent="0.15">
      <c r="B1482" s="1"/>
    </row>
    <row r="1483" spans="2:2" x14ac:dyDescent="0.15">
      <c r="B1483" s="1"/>
    </row>
    <row r="1484" spans="2:2" x14ac:dyDescent="0.15">
      <c r="B1484" s="1"/>
    </row>
    <row r="1485" spans="2:2" x14ac:dyDescent="0.15">
      <c r="B1485" s="1"/>
    </row>
    <row r="1486" spans="2:2" x14ac:dyDescent="0.15">
      <c r="B1486" s="1"/>
    </row>
    <row r="1487" spans="2:2" x14ac:dyDescent="0.15">
      <c r="B1487" s="1"/>
    </row>
    <row r="1488" spans="2:2" x14ac:dyDescent="0.15">
      <c r="B1488" s="1"/>
    </row>
    <row r="1489" spans="2:2" x14ac:dyDescent="0.15">
      <c r="B1489" s="1"/>
    </row>
    <row r="1490" spans="2:2" x14ac:dyDescent="0.15">
      <c r="B1490" s="1"/>
    </row>
    <row r="1491" spans="2:2" x14ac:dyDescent="0.15">
      <c r="B1491" s="1"/>
    </row>
    <row r="1492" spans="2:2" x14ac:dyDescent="0.15">
      <c r="B1492" s="1"/>
    </row>
    <row r="1493" spans="2:2" x14ac:dyDescent="0.15">
      <c r="B1493" s="1"/>
    </row>
    <row r="1494" spans="2:2" x14ac:dyDescent="0.15">
      <c r="B1494" s="1"/>
    </row>
    <row r="1495" spans="2:2" x14ac:dyDescent="0.15">
      <c r="B1495" s="1"/>
    </row>
    <row r="1496" spans="2:2" x14ac:dyDescent="0.15">
      <c r="B1496" s="1"/>
    </row>
    <row r="1497" spans="2:2" x14ac:dyDescent="0.15">
      <c r="B1497" s="1"/>
    </row>
    <row r="1498" spans="2:2" x14ac:dyDescent="0.15">
      <c r="B1498" s="1"/>
    </row>
    <row r="1499" spans="2:2" x14ac:dyDescent="0.15">
      <c r="B1499" s="1"/>
    </row>
    <row r="1500" spans="2:2" x14ac:dyDescent="0.15">
      <c r="B1500" s="1"/>
    </row>
    <row r="1501" spans="2:2" x14ac:dyDescent="0.15">
      <c r="B1501" s="1"/>
    </row>
    <row r="1502" spans="2:2" x14ac:dyDescent="0.15">
      <c r="B1502" s="1"/>
    </row>
    <row r="1503" spans="2:2" x14ac:dyDescent="0.15">
      <c r="B1503" s="1"/>
    </row>
    <row r="1504" spans="2:2" x14ac:dyDescent="0.15">
      <c r="B1504" s="1"/>
    </row>
    <row r="1505" spans="2:2" x14ac:dyDescent="0.15">
      <c r="B1505" s="1"/>
    </row>
    <row r="1506" spans="2:2" x14ac:dyDescent="0.15">
      <c r="B1506" s="1"/>
    </row>
    <row r="1507" spans="2:2" x14ac:dyDescent="0.15">
      <c r="B1507" s="1"/>
    </row>
    <row r="1508" spans="2:2" x14ac:dyDescent="0.15">
      <c r="B1508" s="1"/>
    </row>
    <row r="1509" spans="2:2" x14ac:dyDescent="0.15">
      <c r="B1509" s="1"/>
    </row>
    <row r="1510" spans="2:2" x14ac:dyDescent="0.15">
      <c r="B1510" s="1"/>
    </row>
    <row r="1511" spans="2:2" x14ac:dyDescent="0.15">
      <c r="B1511" s="1"/>
    </row>
    <row r="1512" spans="2:2" x14ac:dyDescent="0.15">
      <c r="B1512" s="1"/>
    </row>
    <row r="1513" spans="2:2" x14ac:dyDescent="0.15">
      <c r="B1513" s="1"/>
    </row>
    <row r="1514" spans="2:2" x14ac:dyDescent="0.15">
      <c r="B1514" s="1"/>
    </row>
    <row r="1515" spans="2:2" x14ac:dyDescent="0.15">
      <c r="B1515" s="1"/>
    </row>
    <row r="1516" spans="2:2" x14ac:dyDescent="0.15">
      <c r="B1516" s="1"/>
    </row>
    <row r="1517" spans="2:2" x14ac:dyDescent="0.15">
      <c r="B1517" s="1"/>
    </row>
    <row r="1518" spans="2:2" x14ac:dyDescent="0.15">
      <c r="B1518" s="1"/>
    </row>
    <row r="1519" spans="2:2" x14ac:dyDescent="0.15">
      <c r="B1519" s="1"/>
    </row>
    <row r="1520" spans="2:2" x14ac:dyDescent="0.15">
      <c r="B1520" s="1"/>
    </row>
    <row r="1521" spans="2:2" x14ac:dyDescent="0.15">
      <c r="B1521" s="1"/>
    </row>
    <row r="1522" spans="2:2" x14ac:dyDescent="0.15">
      <c r="B1522" s="1"/>
    </row>
    <row r="1523" spans="2:2" x14ac:dyDescent="0.15">
      <c r="B1523" s="1"/>
    </row>
    <row r="1524" spans="2:2" x14ac:dyDescent="0.15">
      <c r="B1524" s="1"/>
    </row>
    <row r="1525" spans="2:2" x14ac:dyDescent="0.15">
      <c r="B1525" s="1"/>
    </row>
    <row r="1526" spans="2:2" x14ac:dyDescent="0.15">
      <c r="B1526" s="1"/>
    </row>
    <row r="1527" spans="2:2" x14ac:dyDescent="0.15">
      <c r="B1527" s="1"/>
    </row>
    <row r="1528" spans="2:2" x14ac:dyDescent="0.15">
      <c r="B1528" s="1"/>
    </row>
    <row r="1529" spans="2:2" x14ac:dyDescent="0.15">
      <c r="B1529" s="1"/>
    </row>
    <row r="1530" spans="2:2" x14ac:dyDescent="0.15">
      <c r="B1530" s="1"/>
    </row>
    <row r="1531" spans="2:2" x14ac:dyDescent="0.15">
      <c r="B1531" s="1"/>
    </row>
    <row r="1532" spans="2:2" x14ac:dyDescent="0.15">
      <c r="B1532" s="1"/>
    </row>
    <row r="1533" spans="2:2" x14ac:dyDescent="0.15">
      <c r="B1533" s="1"/>
    </row>
    <row r="1534" spans="2:2" x14ac:dyDescent="0.15">
      <c r="B1534" s="1"/>
    </row>
    <row r="1535" spans="2:2" x14ac:dyDescent="0.15">
      <c r="B1535" s="1"/>
    </row>
    <row r="1536" spans="2:2" x14ac:dyDescent="0.15">
      <c r="B1536" s="1"/>
    </row>
    <row r="1537" spans="2:2" x14ac:dyDescent="0.15">
      <c r="B1537" s="1"/>
    </row>
    <row r="1538" spans="2:2" x14ac:dyDescent="0.15">
      <c r="B1538" s="1"/>
    </row>
    <row r="1539" spans="2:2" x14ac:dyDescent="0.15">
      <c r="B1539" s="1"/>
    </row>
    <row r="1540" spans="2:2" x14ac:dyDescent="0.15">
      <c r="B1540" s="1"/>
    </row>
    <row r="1541" spans="2:2" x14ac:dyDescent="0.15">
      <c r="B1541" s="1"/>
    </row>
    <row r="1542" spans="2:2" x14ac:dyDescent="0.15">
      <c r="B1542" s="1"/>
    </row>
    <row r="1543" spans="2:2" x14ac:dyDescent="0.15">
      <c r="B1543" s="1"/>
    </row>
    <row r="1544" spans="2:2" x14ac:dyDescent="0.15">
      <c r="B1544" s="1"/>
    </row>
    <row r="1545" spans="2:2" x14ac:dyDescent="0.15">
      <c r="B1545" s="1"/>
    </row>
    <row r="1546" spans="2:2" x14ac:dyDescent="0.15">
      <c r="B1546" s="1"/>
    </row>
    <row r="1547" spans="2:2" x14ac:dyDescent="0.15">
      <c r="B1547" s="1"/>
    </row>
    <row r="1548" spans="2:2" x14ac:dyDescent="0.15">
      <c r="B1548" s="1"/>
    </row>
    <row r="1549" spans="2:2" x14ac:dyDescent="0.15">
      <c r="B1549" s="1"/>
    </row>
    <row r="1550" spans="2:2" x14ac:dyDescent="0.15">
      <c r="B1550" s="1"/>
    </row>
    <row r="1551" spans="2:2" x14ac:dyDescent="0.15">
      <c r="B1551" s="1"/>
    </row>
    <row r="1552" spans="2:2" x14ac:dyDescent="0.15">
      <c r="B1552" s="1"/>
    </row>
    <row r="1553" spans="2:2" x14ac:dyDescent="0.15">
      <c r="B1553" s="1"/>
    </row>
    <row r="1554" spans="2:2" x14ac:dyDescent="0.15">
      <c r="B1554" s="1"/>
    </row>
    <row r="1555" spans="2:2" x14ac:dyDescent="0.15">
      <c r="B1555" s="1"/>
    </row>
    <row r="1556" spans="2:2" x14ac:dyDescent="0.15">
      <c r="B1556" s="1"/>
    </row>
    <row r="1557" spans="2:2" x14ac:dyDescent="0.15">
      <c r="B1557" s="1"/>
    </row>
    <row r="1558" spans="2:2" x14ac:dyDescent="0.15">
      <c r="B1558" s="1"/>
    </row>
    <row r="1559" spans="2:2" x14ac:dyDescent="0.15">
      <c r="B1559" s="1"/>
    </row>
    <row r="1560" spans="2:2" x14ac:dyDescent="0.15">
      <c r="B1560" s="1"/>
    </row>
    <row r="1561" spans="2:2" x14ac:dyDescent="0.15">
      <c r="B1561" s="1"/>
    </row>
    <row r="1562" spans="2:2" x14ac:dyDescent="0.15">
      <c r="B1562" s="1"/>
    </row>
    <row r="1563" spans="2:2" x14ac:dyDescent="0.15">
      <c r="B1563" s="1"/>
    </row>
    <row r="1564" spans="2:2" x14ac:dyDescent="0.15">
      <c r="B1564" s="1"/>
    </row>
    <row r="1565" spans="2:2" x14ac:dyDescent="0.15">
      <c r="B1565" s="1"/>
    </row>
    <row r="1566" spans="2:2" x14ac:dyDescent="0.15">
      <c r="B1566" s="1"/>
    </row>
    <row r="1567" spans="2:2" x14ac:dyDescent="0.15">
      <c r="B1567" s="1"/>
    </row>
    <row r="1568" spans="2:2" x14ac:dyDescent="0.15">
      <c r="B1568" s="1"/>
    </row>
    <row r="1569" spans="2:2" x14ac:dyDescent="0.15">
      <c r="B1569" s="1"/>
    </row>
    <row r="1570" spans="2:2" x14ac:dyDescent="0.15">
      <c r="B1570" s="1"/>
    </row>
    <row r="1571" spans="2:2" x14ac:dyDescent="0.15">
      <c r="B1571" s="1"/>
    </row>
    <row r="1572" spans="2:2" x14ac:dyDescent="0.15">
      <c r="B1572" s="1"/>
    </row>
    <row r="1573" spans="2:2" x14ac:dyDescent="0.15">
      <c r="B1573" s="1"/>
    </row>
    <row r="1574" spans="2:2" x14ac:dyDescent="0.15">
      <c r="B1574" s="1"/>
    </row>
    <row r="1575" spans="2:2" x14ac:dyDescent="0.15">
      <c r="B1575" s="1"/>
    </row>
    <row r="1576" spans="2:2" x14ac:dyDescent="0.15">
      <c r="B1576" s="1"/>
    </row>
    <row r="1577" spans="2:2" x14ac:dyDescent="0.15">
      <c r="B1577" s="1"/>
    </row>
    <row r="1578" spans="2:2" x14ac:dyDescent="0.15">
      <c r="B1578" s="1"/>
    </row>
    <row r="1579" spans="2:2" x14ac:dyDescent="0.15">
      <c r="B1579" s="1"/>
    </row>
    <row r="1580" spans="2:2" x14ac:dyDescent="0.15">
      <c r="B1580" s="1"/>
    </row>
    <row r="1581" spans="2:2" x14ac:dyDescent="0.15">
      <c r="B1581" s="1"/>
    </row>
    <row r="1582" spans="2:2" x14ac:dyDescent="0.15">
      <c r="B1582" s="1"/>
    </row>
    <row r="1583" spans="2:2" x14ac:dyDescent="0.15">
      <c r="B1583" s="1"/>
    </row>
    <row r="1584" spans="2:2" x14ac:dyDescent="0.15">
      <c r="B1584" s="1"/>
    </row>
    <row r="1585" spans="2:2" x14ac:dyDescent="0.15">
      <c r="B1585" s="1"/>
    </row>
    <row r="1586" spans="2:2" x14ac:dyDescent="0.15">
      <c r="B1586" s="1"/>
    </row>
    <row r="1587" spans="2:2" x14ac:dyDescent="0.15">
      <c r="B1587" s="1"/>
    </row>
    <row r="1588" spans="2:2" x14ac:dyDescent="0.15">
      <c r="B1588" s="1"/>
    </row>
    <row r="1589" spans="2:2" x14ac:dyDescent="0.15">
      <c r="B1589" s="1"/>
    </row>
    <row r="1590" spans="2:2" x14ac:dyDescent="0.15">
      <c r="B1590" s="1"/>
    </row>
    <row r="1591" spans="2:2" x14ac:dyDescent="0.15">
      <c r="B1591" s="1"/>
    </row>
    <row r="1592" spans="2:2" x14ac:dyDescent="0.15">
      <c r="B1592" s="1"/>
    </row>
    <row r="1593" spans="2:2" x14ac:dyDescent="0.15">
      <c r="B1593" s="1"/>
    </row>
    <row r="1594" spans="2:2" x14ac:dyDescent="0.15">
      <c r="B1594" s="1"/>
    </row>
    <row r="1595" spans="2:2" x14ac:dyDescent="0.15">
      <c r="B1595" s="1"/>
    </row>
    <row r="1596" spans="2:2" x14ac:dyDescent="0.15">
      <c r="B1596" s="1"/>
    </row>
    <row r="1597" spans="2:2" x14ac:dyDescent="0.15">
      <c r="B1597" s="1"/>
    </row>
    <row r="1598" spans="2:2" x14ac:dyDescent="0.15">
      <c r="B1598" s="1"/>
    </row>
    <row r="1599" spans="2:2" x14ac:dyDescent="0.15">
      <c r="B1599" s="1"/>
    </row>
    <row r="1600" spans="2:2" x14ac:dyDescent="0.15">
      <c r="B1600" s="1"/>
    </row>
    <row r="1601" spans="2:2" x14ac:dyDescent="0.15">
      <c r="B1601" s="1"/>
    </row>
    <row r="1602" spans="2:2" x14ac:dyDescent="0.15">
      <c r="B1602" s="1"/>
    </row>
    <row r="1603" spans="2:2" x14ac:dyDescent="0.15">
      <c r="B1603" s="1"/>
    </row>
    <row r="1604" spans="2:2" x14ac:dyDescent="0.15">
      <c r="B1604" s="1"/>
    </row>
    <row r="1605" spans="2:2" x14ac:dyDescent="0.15">
      <c r="B1605" s="1"/>
    </row>
    <row r="1606" spans="2:2" x14ac:dyDescent="0.15">
      <c r="B1606" s="1"/>
    </row>
    <row r="1607" spans="2:2" x14ac:dyDescent="0.15">
      <c r="B1607" s="1"/>
    </row>
    <row r="1608" spans="2:2" x14ac:dyDescent="0.15">
      <c r="B1608" s="1"/>
    </row>
    <row r="1609" spans="2:2" x14ac:dyDescent="0.15">
      <c r="B1609" s="1"/>
    </row>
    <row r="1610" spans="2:2" x14ac:dyDescent="0.15">
      <c r="B1610" s="1"/>
    </row>
    <row r="1611" spans="2:2" x14ac:dyDescent="0.15">
      <c r="B1611" s="1"/>
    </row>
    <row r="1612" spans="2:2" x14ac:dyDescent="0.15">
      <c r="B1612" s="1"/>
    </row>
    <row r="1613" spans="2:2" x14ac:dyDescent="0.15">
      <c r="B1613" s="1"/>
    </row>
    <row r="1614" spans="2:2" x14ac:dyDescent="0.15">
      <c r="B1614" s="1"/>
    </row>
    <row r="1615" spans="2:2" x14ac:dyDescent="0.15">
      <c r="B1615" s="1"/>
    </row>
    <row r="1616" spans="2:2" x14ac:dyDescent="0.15">
      <c r="B1616" s="1"/>
    </row>
    <row r="1617" spans="2:2" x14ac:dyDescent="0.15">
      <c r="B1617" s="1"/>
    </row>
    <row r="1618" spans="2:2" x14ac:dyDescent="0.15">
      <c r="B1618" s="1"/>
    </row>
    <row r="1619" spans="2:2" x14ac:dyDescent="0.15">
      <c r="B1619" s="1"/>
    </row>
    <row r="1620" spans="2:2" x14ac:dyDescent="0.15">
      <c r="B1620" s="1"/>
    </row>
    <row r="1621" spans="2:2" x14ac:dyDescent="0.15">
      <c r="B1621" s="1"/>
    </row>
    <row r="1622" spans="2:2" x14ac:dyDescent="0.15">
      <c r="B1622" s="1"/>
    </row>
    <row r="1623" spans="2:2" x14ac:dyDescent="0.15">
      <c r="B1623" s="1"/>
    </row>
    <row r="1624" spans="2:2" x14ac:dyDescent="0.15">
      <c r="B1624" s="1"/>
    </row>
    <row r="1625" spans="2:2" x14ac:dyDescent="0.15">
      <c r="B1625" s="1"/>
    </row>
    <row r="1626" spans="2:2" x14ac:dyDescent="0.15">
      <c r="B1626" s="1"/>
    </row>
    <row r="1627" spans="2:2" x14ac:dyDescent="0.15">
      <c r="B1627" s="1"/>
    </row>
    <row r="1628" spans="2:2" x14ac:dyDescent="0.15">
      <c r="B1628" s="1"/>
    </row>
    <row r="1629" spans="2:2" x14ac:dyDescent="0.15">
      <c r="B1629" s="1"/>
    </row>
    <row r="1630" spans="2:2" x14ac:dyDescent="0.15">
      <c r="B1630" s="1"/>
    </row>
    <row r="1631" spans="2:2" x14ac:dyDescent="0.15">
      <c r="B1631" s="1"/>
    </row>
    <row r="1632" spans="2:2" x14ac:dyDescent="0.15">
      <c r="B1632" s="1"/>
    </row>
    <row r="1633" spans="2:2" x14ac:dyDescent="0.15">
      <c r="B1633" s="1"/>
    </row>
    <row r="1634" spans="2:2" x14ac:dyDescent="0.15">
      <c r="B1634" s="1"/>
    </row>
    <row r="1635" spans="2:2" x14ac:dyDescent="0.15">
      <c r="B1635" s="1"/>
    </row>
    <row r="1636" spans="2:2" x14ac:dyDescent="0.15">
      <c r="B1636" s="1"/>
    </row>
    <row r="1637" spans="2:2" x14ac:dyDescent="0.15">
      <c r="B1637" s="1"/>
    </row>
    <row r="1638" spans="2:2" x14ac:dyDescent="0.15">
      <c r="B1638" s="1"/>
    </row>
    <row r="1639" spans="2:2" x14ac:dyDescent="0.15">
      <c r="B1639" s="1"/>
    </row>
    <row r="1640" spans="2:2" x14ac:dyDescent="0.15">
      <c r="B1640" s="1"/>
    </row>
    <row r="1641" spans="2:2" x14ac:dyDescent="0.15">
      <c r="B1641" s="1"/>
    </row>
    <row r="1642" spans="2:2" x14ac:dyDescent="0.15">
      <c r="B1642" s="1"/>
    </row>
    <row r="1643" spans="2:2" x14ac:dyDescent="0.15">
      <c r="B1643" s="1"/>
    </row>
    <row r="1644" spans="2:2" x14ac:dyDescent="0.15">
      <c r="B1644" s="1"/>
    </row>
    <row r="1645" spans="2:2" x14ac:dyDescent="0.15">
      <c r="B1645" s="1"/>
    </row>
    <row r="1646" spans="2:2" x14ac:dyDescent="0.15">
      <c r="B1646" s="1"/>
    </row>
    <row r="1647" spans="2:2" x14ac:dyDescent="0.15">
      <c r="B1647" s="1"/>
    </row>
    <row r="1648" spans="2:2" x14ac:dyDescent="0.15">
      <c r="B1648" s="1"/>
    </row>
    <row r="1649" spans="2:2" x14ac:dyDescent="0.15">
      <c r="B1649" s="1"/>
    </row>
    <row r="1650" spans="2:2" x14ac:dyDescent="0.15">
      <c r="B1650" s="1"/>
    </row>
    <row r="1651" spans="2:2" x14ac:dyDescent="0.15">
      <c r="B1651" s="1"/>
    </row>
    <row r="1652" spans="2:2" x14ac:dyDescent="0.15">
      <c r="B1652" s="1"/>
    </row>
    <row r="1653" spans="2:2" x14ac:dyDescent="0.15">
      <c r="B1653" s="1"/>
    </row>
    <row r="1654" spans="2:2" x14ac:dyDescent="0.15">
      <c r="B1654" s="1"/>
    </row>
    <row r="1655" spans="2:2" x14ac:dyDescent="0.15">
      <c r="B1655" s="1"/>
    </row>
    <row r="1656" spans="2:2" x14ac:dyDescent="0.15">
      <c r="B1656" s="1"/>
    </row>
    <row r="1657" spans="2:2" x14ac:dyDescent="0.15">
      <c r="B1657" s="1"/>
    </row>
    <row r="1658" spans="2:2" x14ac:dyDescent="0.15">
      <c r="B1658" s="1"/>
    </row>
    <row r="1659" spans="2:2" x14ac:dyDescent="0.15">
      <c r="B1659" s="1"/>
    </row>
    <row r="1660" spans="2:2" x14ac:dyDescent="0.15">
      <c r="B1660" s="1"/>
    </row>
    <row r="1661" spans="2:2" x14ac:dyDescent="0.15">
      <c r="B1661" s="1"/>
    </row>
    <row r="1662" spans="2:2" x14ac:dyDescent="0.15">
      <c r="B1662" s="1"/>
    </row>
    <row r="1663" spans="2:2" x14ac:dyDescent="0.15">
      <c r="B1663" s="1"/>
    </row>
    <row r="1664" spans="2:2" x14ac:dyDescent="0.15">
      <c r="B1664" s="1"/>
    </row>
    <row r="1665" spans="2:2" x14ac:dyDescent="0.15">
      <c r="B1665" s="1"/>
    </row>
    <row r="1666" spans="2:2" x14ac:dyDescent="0.15">
      <c r="B1666" s="1"/>
    </row>
    <row r="1667" spans="2:2" x14ac:dyDescent="0.15">
      <c r="B1667" s="1"/>
    </row>
    <row r="1668" spans="2:2" x14ac:dyDescent="0.15">
      <c r="B1668" s="1"/>
    </row>
    <row r="1669" spans="2:2" x14ac:dyDescent="0.15">
      <c r="B1669" s="1"/>
    </row>
    <row r="1670" spans="2:2" x14ac:dyDescent="0.15">
      <c r="B1670" s="1"/>
    </row>
    <row r="1671" spans="2:2" x14ac:dyDescent="0.15">
      <c r="B1671" s="1"/>
    </row>
    <row r="1672" spans="2:2" x14ac:dyDescent="0.15">
      <c r="B1672" s="1"/>
    </row>
    <row r="1673" spans="2:2" x14ac:dyDescent="0.15">
      <c r="B1673" s="1"/>
    </row>
    <row r="1674" spans="2:2" x14ac:dyDescent="0.15">
      <c r="B1674" s="1"/>
    </row>
    <row r="1675" spans="2:2" x14ac:dyDescent="0.15">
      <c r="B1675" s="1"/>
    </row>
    <row r="1676" spans="2:2" x14ac:dyDescent="0.15">
      <c r="B1676" s="1"/>
    </row>
    <row r="1677" spans="2:2" x14ac:dyDescent="0.15">
      <c r="B1677" s="1"/>
    </row>
    <row r="1678" spans="2:2" x14ac:dyDescent="0.15">
      <c r="B1678" s="1"/>
    </row>
    <row r="1679" spans="2:2" x14ac:dyDescent="0.15">
      <c r="B1679" s="1"/>
    </row>
    <row r="1680" spans="2:2" x14ac:dyDescent="0.15">
      <c r="B1680" s="1"/>
    </row>
    <row r="1681" spans="2:2" x14ac:dyDescent="0.15">
      <c r="B1681" s="1"/>
    </row>
    <row r="1682" spans="2:2" x14ac:dyDescent="0.15">
      <c r="B1682" s="1"/>
    </row>
    <row r="1683" spans="2:2" x14ac:dyDescent="0.15">
      <c r="B1683" s="1"/>
    </row>
    <row r="1684" spans="2:2" x14ac:dyDescent="0.15">
      <c r="B1684" s="1"/>
    </row>
    <row r="1685" spans="2:2" x14ac:dyDescent="0.15">
      <c r="B1685" s="1"/>
    </row>
    <row r="1686" spans="2:2" x14ac:dyDescent="0.15">
      <c r="B1686" s="1"/>
    </row>
    <row r="1687" spans="2:2" x14ac:dyDescent="0.15">
      <c r="B1687" s="1"/>
    </row>
    <row r="1688" spans="2:2" x14ac:dyDescent="0.15">
      <c r="B1688" s="1"/>
    </row>
    <row r="1689" spans="2:2" x14ac:dyDescent="0.15">
      <c r="B1689" s="1"/>
    </row>
    <row r="1690" spans="2:2" x14ac:dyDescent="0.15">
      <c r="B1690" s="1"/>
    </row>
    <row r="1691" spans="2:2" x14ac:dyDescent="0.15">
      <c r="B1691" s="1"/>
    </row>
    <row r="1692" spans="2:2" x14ac:dyDescent="0.15">
      <c r="B1692" s="1"/>
    </row>
    <row r="1693" spans="2:2" x14ac:dyDescent="0.15">
      <c r="B1693" s="1"/>
    </row>
    <row r="1694" spans="2:2" x14ac:dyDescent="0.15">
      <c r="B1694" s="1"/>
    </row>
    <row r="1695" spans="2:2" x14ac:dyDescent="0.15">
      <c r="B1695" s="1"/>
    </row>
    <row r="1696" spans="2:2" x14ac:dyDescent="0.15">
      <c r="B1696" s="1"/>
    </row>
    <row r="1697" spans="2:2" x14ac:dyDescent="0.15">
      <c r="B1697" s="1"/>
    </row>
    <row r="1698" spans="2:2" x14ac:dyDescent="0.15">
      <c r="B1698" s="1"/>
    </row>
    <row r="1699" spans="2:2" x14ac:dyDescent="0.15">
      <c r="B1699" s="1"/>
    </row>
    <row r="1700" spans="2:2" x14ac:dyDescent="0.15">
      <c r="B1700" s="1"/>
    </row>
    <row r="1701" spans="2:2" x14ac:dyDescent="0.15">
      <c r="B1701" s="1"/>
    </row>
    <row r="1702" spans="2:2" x14ac:dyDescent="0.15">
      <c r="B1702" s="1"/>
    </row>
    <row r="1703" spans="2:2" x14ac:dyDescent="0.15">
      <c r="B1703" s="1"/>
    </row>
    <row r="1704" spans="2:2" x14ac:dyDescent="0.15">
      <c r="B1704" s="1"/>
    </row>
    <row r="1705" spans="2:2" x14ac:dyDescent="0.15">
      <c r="B1705" s="1"/>
    </row>
    <row r="1706" spans="2:2" x14ac:dyDescent="0.15">
      <c r="B1706" s="1"/>
    </row>
    <row r="1707" spans="2:2" x14ac:dyDescent="0.15">
      <c r="B1707" s="1"/>
    </row>
    <row r="1708" spans="2:2" x14ac:dyDescent="0.15">
      <c r="B1708" s="1"/>
    </row>
    <row r="1709" spans="2:2" x14ac:dyDescent="0.15">
      <c r="B1709" s="1"/>
    </row>
    <row r="1710" spans="2:2" x14ac:dyDescent="0.15">
      <c r="B1710" s="1"/>
    </row>
    <row r="1711" spans="2:2" x14ac:dyDescent="0.15">
      <c r="B1711" s="1"/>
    </row>
    <row r="1712" spans="2:2" x14ac:dyDescent="0.15">
      <c r="B1712" s="1"/>
    </row>
    <row r="1713" spans="2:2" x14ac:dyDescent="0.15">
      <c r="B1713" s="1"/>
    </row>
    <row r="1714" spans="2:2" x14ac:dyDescent="0.15">
      <c r="B1714" s="1"/>
    </row>
    <row r="1715" spans="2:2" x14ac:dyDescent="0.15">
      <c r="B1715" s="1"/>
    </row>
    <row r="1716" spans="2:2" x14ac:dyDescent="0.15">
      <c r="B1716" s="1"/>
    </row>
    <row r="1717" spans="2:2" x14ac:dyDescent="0.15">
      <c r="B1717" s="1"/>
    </row>
    <row r="1718" spans="2:2" x14ac:dyDescent="0.15">
      <c r="B1718" s="1"/>
    </row>
    <row r="1719" spans="2:2" x14ac:dyDescent="0.15">
      <c r="B1719" s="1"/>
    </row>
    <row r="1720" spans="2:2" x14ac:dyDescent="0.15">
      <c r="B1720" s="1"/>
    </row>
    <row r="1721" spans="2:2" x14ac:dyDescent="0.15">
      <c r="B1721" s="1"/>
    </row>
    <row r="1722" spans="2:2" x14ac:dyDescent="0.15">
      <c r="B1722" s="1"/>
    </row>
    <row r="1723" spans="2:2" x14ac:dyDescent="0.15">
      <c r="B1723" s="1"/>
    </row>
    <row r="1724" spans="2:2" x14ac:dyDescent="0.15">
      <c r="B1724" s="1"/>
    </row>
    <row r="1725" spans="2:2" x14ac:dyDescent="0.15">
      <c r="B1725" s="1"/>
    </row>
    <row r="1726" spans="2:2" x14ac:dyDescent="0.15">
      <c r="B1726" s="1"/>
    </row>
    <row r="1727" spans="2:2" x14ac:dyDescent="0.15">
      <c r="B1727" s="1"/>
    </row>
    <row r="1728" spans="2:2" x14ac:dyDescent="0.15">
      <c r="B1728" s="1"/>
    </row>
    <row r="1729" spans="2:2" x14ac:dyDescent="0.15">
      <c r="B1729" s="1"/>
    </row>
    <row r="1730" spans="2:2" x14ac:dyDescent="0.15">
      <c r="B1730" s="1"/>
    </row>
    <row r="1731" spans="2:2" x14ac:dyDescent="0.15">
      <c r="B1731" s="1"/>
    </row>
    <row r="1732" spans="2:2" x14ac:dyDescent="0.15">
      <c r="B1732" s="1"/>
    </row>
    <row r="1733" spans="2:2" x14ac:dyDescent="0.15">
      <c r="B1733" s="1"/>
    </row>
    <row r="1734" spans="2:2" x14ac:dyDescent="0.15">
      <c r="B1734" s="1"/>
    </row>
    <row r="1735" spans="2:2" x14ac:dyDescent="0.15">
      <c r="B1735" s="1"/>
    </row>
    <row r="1736" spans="2:2" x14ac:dyDescent="0.15">
      <c r="B1736" s="1"/>
    </row>
    <row r="1737" spans="2:2" x14ac:dyDescent="0.15">
      <c r="B1737" s="1"/>
    </row>
    <row r="1738" spans="2:2" x14ac:dyDescent="0.15">
      <c r="B1738" s="1"/>
    </row>
    <row r="1739" spans="2:2" x14ac:dyDescent="0.15">
      <c r="B1739" s="1"/>
    </row>
    <row r="1740" spans="2:2" x14ac:dyDescent="0.15">
      <c r="B1740" s="1"/>
    </row>
    <row r="1741" spans="2:2" x14ac:dyDescent="0.15">
      <c r="B1741" s="1"/>
    </row>
    <row r="1742" spans="2:2" x14ac:dyDescent="0.15">
      <c r="B1742" s="1"/>
    </row>
    <row r="1743" spans="2:2" x14ac:dyDescent="0.15">
      <c r="B1743" s="1"/>
    </row>
    <row r="1744" spans="2:2" x14ac:dyDescent="0.15">
      <c r="B1744" s="1"/>
    </row>
    <row r="1745" spans="2:2" x14ac:dyDescent="0.15">
      <c r="B1745" s="1"/>
    </row>
    <row r="1746" spans="2:2" x14ac:dyDescent="0.15">
      <c r="B1746" s="1"/>
    </row>
    <row r="1747" spans="2:2" x14ac:dyDescent="0.15">
      <c r="B1747" s="1"/>
    </row>
    <row r="1748" spans="2:2" x14ac:dyDescent="0.15">
      <c r="B1748" s="1"/>
    </row>
    <row r="1749" spans="2:2" x14ac:dyDescent="0.15">
      <c r="B1749" s="1"/>
    </row>
    <row r="1750" spans="2:2" x14ac:dyDescent="0.15">
      <c r="B1750" s="1"/>
    </row>
    <row r="1751" spans="2:2" x14ac:dyDescent="0.15">
      <c r="B1751" s="1"/>
    </row>
    <row r="1752" spans="2:2" x14ac:dyDescent="0.15">
      <c r="B1752" s="1"/>
    </row>
    <row r="1753" spans="2:2" x14ac:dyDescent="0.15">
      <c r="B1753" s="1"/>
    </row>
    <row r="1754" spans="2:2" x14ac:dyDescent="0.15">
      <c r="B1754" s="1"/>
    </row>
    <row r="1755" spans="2:2" x14ac:dyDescent="0.15">
      <c r="B1755" s="1"/>
    </row>
    <row r="1756" spans="2:2" x14ac:dyDescent="0.15">
      <c r="B1756" s="1"/>
    </row>
    <row r="1757" spans="2:2" x14ac:dyDescent="0.15">
      <c r="B1757" s="1"/>
    </row>
    <row r="1758" spans="2:2" x14ac:dyDescent="0.15">
      <c r="B1758" s="1"/>
    </row>
    <row r="1759" spans="2:2" x14ac:dyDescent="0.15">
      <c r="B1759" s="1"/>
    </row>
    <row r="1760" spans="2:2" x14ac:dyDescent="0.15">
      <c r="B1760" s="1"/>
    </row>
    <row r="1761" spans="2:2" x14ac:dyDescent="0.15">
      <c r="B1761" s="1"/>
    </row>
    <row r="1762" spans="2:2" x14ac:dyDescent="0.15">
      <c r="B1762" s="1"/>
    </row>
    <row r="1763" spans="2:2" x14ac:dyDescent="0.15">
      <c r="B1763" s="1"/>
    </row>
    <row r="1764" spans="2:2" x14ac:dyDescent="0.15">
      <c r="B1764" s="1"/>
    </row>
    <row r="1765" spans="2:2" x14ac:dyDescent="0.15">
      <c r="B1765" s="1"/>
    </row>
    <row r="1766" spans="2:2" x14ac:dyDescent="0.15">
      <c r="B1766" s="1"/>
    </row>
    <row r="1767" spans="2:2" x14ac:dyDescent="0.15">
      <c r="B1767" s="1"/>
    </row>
    <row r="1768" spans="2:2" x14ac:dyDescent="0.15">
      <c r="B1768" s="1"/>
    </row>
    <row r="1769" spans="2:2" x14ac:dyDescent="0.15">
      <c r="B1769" s="1"/>
    </row>
    <row r="1770" spans="2:2" x14ac:dyDescent="0.15">
      <c r="B1770" s="1"/>
    </row>
    <row r="1771" spans="2:2" x14ac:dyDescent="0.15">
      <c r="B1771" s="1"/>
    </row>
    <row r="1772" spans="2:2" x14ac:dyDescent="0.15">
      <c r="B1772" s="1"/>
    </row>
    <row r="1773" spans="2:2" x14ac:dyDescent="0.15">
      <c r="B1773" s="1"/>
    </row>
    <row r="1774" spans="2:2" x14ac:dyDescent="0.15">
      <c r="B1774" s="1"/>
    </row>
    <row r="1775" spans="2:2" x14ac:dyDescent="0.15">
      <c r="B1775" s="1"/>
    </row>
    <row r="1776" spans="2:2" x14ac:dyDescent="0.15">
      <c r="B1776" s="1"/>
    </row>
    <row r="1777" spans="2:2" x14ac:dyDescent="0.15">
      <c r="B1777" s="1"/>
    </row>
    <row r="1778" spans="2:2" x14ac:dyDescent="0.15">
      <c r="B1778" s="1"/>
    </row>
    <row r="1779" spans="2:2" x14ac:dyDescent="0.15">
      <c r="B1779" s="1"/>
    </row>
    <row r="1780" spans="2:2" x14ac:dyDescent="0.15">
      <c r="B1780" s="1"/>
    </row>
    <row r="1781" spans="2:2" x14ac:dyDescent="0.15">
      <c r="B1781" s="1"/>
    </row>
    <row r="1782" spans="2:2" x14ac:dyDescent="0.15">
      <c r="B1782" s="1"/>
    </row>
    <row r="1783" spans="2:2" x14ac:dyDescent="0.15">
      <c r="B1783" s="1"/>
    </row>
    <row r="1784" spans="2:2" x14ac:dyDescent="0.15">
      <c r="B1784" s="1"/>
    </row>
    <row r="1785" spans="2:2" x14ac:dyDescent="0.15">
      <c r="B1785" s="1"/>
    </row>
    <row r="1786" spans="2:2" x14ac:dyDescent="0.15">
      <c r="B1786" s="1"/>
    </row>
    <row r="1787" spans="2:2" x14ac:dyDescent="0.15">
      <c r="B1787" s="1"/>
    </row>
    <row r="1788" spans="2:2" x14ac:dyDescent="0.15">
      <c r="B1788" s="1"/>
    </row>
    <row r="1789" spans="2:2" x14ac:dyDescent="0.15">
      <c r="B1789" s="1"/>
    </row>
    <row r="1790" spans="2:2" x14ac:dyDescent="0.15">
      <c r="B1790" s="1"/>
    </row>
    <row r="1791" spans="2:2" x14ac:dyDescent="0.15">
      <c r="B1791" s="1"/>
    </row>
    <row r="1792" spans="2:2" x14ac:dyDescent="0.15">
      <c r="B1792" s="1"/>
    </row>
    <row r="1793" spans="2:2" x14ac:dyDescent="0.15">
      <c r="B1793" s="1"/>
    </row>
    <row r="1794" spans="2:2" x14ac:dyDescent="0.15">
      <c r="B1794" s="1"/>
    </row>
    <row r="1795" spans="2:2" x14ac:dyDescent="0.15">
      <c r="B1795" s="1"/>
    </row>
    <row r="1796" spans="2:2" x14ac:dyDescent="0.15">
      <c r="B1796" s="1"/>
    </row>
    <row r="1797" spans="2:2" x14ac:dyDescent="0.15">
      <c r="B1797" s="1"/>
    </row>
    <row r="1798" spans="2:2" x14ac:dyDescent="0.15">
      <c r="B1798" s="1"/>
    </row>
    <row r="1799" spans="2:2" x14ac:dyDescent="0.15">
      <c r="B1799" s="1"/>
    </row>
    <row r="1800" spans="2:2" x14ac:dyDescent="0.15">
      <c r="B1800" s="1"/>
    </row>
    <row r="1801" spans="2:2" x14ac:dyDescent="0.15">
      <c r="B1801" s="1"/>
    </row>
    <row r="1802" spans="2:2" x14ac:dyDescent="0.15">
      <c r="B1802" s="1"/>
    </row>
    <row r="1803" spans="2:2" x14ac:dyDescent="0.15">
      <c r="B1803" s="1"/>
    </row>
    <row r="1804" spans="2:2" x14ac:dyDescent="0.15">
      <c r="B1804" s="1"/>
    </row>
    <row r="1805" spans="2:2" x14ac:dyDescent="0.15">
      <c r="B1805" s="1"/>
    </row>
    <row r="1806" spans="2:2" x14ac:dyDescent="0.15">
      <c r="B1806" s="1"/>
    </row>
    <row r="1807" spans="2:2" x14ac:dyDescent="0.15">
      <c r="B1807" s="1"/>
    </row>
    <row r="1808" spans="2:2" x14ac:dyDescent="0.15">
      <c r="B1808" s="1"/>
    </row>
    <row r="1809" spans="2:2" x14ac:dyDescent="0.15">
      <c r="B1809" s="1"/>
    </row>
    <row r="1810" spans="2:2" x14ac:dyDescent="0.15">
      <c r="B1810" s="1"/>
    </row>
    <row r="1811" spans="2:2" x14ac:dyDescent="0.15">
      <c r="B1811" s="1"/>
    </row>
    <row r="1812" spans="2:2" x14ac:dyDescent="0.15">
      <c r="B1812" s="1"/>
    </row>
    <row r="1813" spans="2:2" x14ac:dyDescent="0.15">
      <c r="B1813" s="1"/>
    </row>
    <row r="1814" spans="2:2" x14ac:dyDescent="0.15">
      <c r="B1814" s="1"/>
    </row>
    <row r="1815" spans="2:2" x14ac:dyDescent="0.15">
      <c r="B1815" s="1"/>
    </row>
    <row r="1816" spans="2:2" x14ac:dyDescent="0.15">
      <c r="B1816" s="1"/>
    </row>
    <row r="1817" spans="2:2" x14ac:dyDescent="0.15">
      <c r="B1817" s="1"/>
    </row>
    <row r="1818" spans="2:2" x14ac:dyDescent="0.15">
      <c r="B1818" s="1"/>
    </row>
    <row r="1819" spans="2:2" x14ac:dyDescent="0.15">
      <c r="B1819" s="1"/>
    </row>
    <row r="1820" spans="2:2" x14ac:dyDescent="0.15">
      <c r="B1820" s="1"/>
    </row>
    <row r="1821" spans="2:2" x14ac:dyDescent="0.15">
      <c r="B1821" s="1"/>
    </row>
    <row r="1822" spans="2:2" x14ac:dyDescent="0.15">
      <c r="B1822" s="1"/>
    </row>
    <row r="1823" spans="2:2" x14ac:dyDescent="0.15">
      <c r="B1823" s="1"/>
    </row>
    <row r="1824" spans="2:2" x14ac:dyDescent="0.15">
      <c r="B1824" s="1"/>
    </row>
    <row r="1825" spans="2:2" x14ac:dyDescent="0.15">
      <c r="B1825" s="1"/>
    </row>
    <row r="1826" spans="2:2" x14ac:dyDescent="0.15">
      <c r="B1826" s="1"/>
    </row>
    <row r="1827" spans="2:2" x14ac:dyDescent="0.15">
      <c r="B1827" s="1"/>
    </row>
    <row r="1828" spans="2:2" x14ac:dyDescent="0.15">
      <c r="B1828" s="1"/>
    </row>
    <row r="1829" spans="2:2" x14ac:dyDescent="0.15">
      <c r="B1829" s="1"/>
    </row>
    <row r="1830" spans="2:2" x14ac:dyDescent="0.15">
      <c r="B1830" s="1"/>
    </row>
    <row r="1831" spans="2:2" x14ac:dyDescent="0.15">
      <c r="B1831" s="1"/>
    </row>
    <row r="1832" spans="2:2" x14ac:dyDescent="0.15">
      <c r="B1832" s="1"/>
    </row>
    <row r="1833" spans="2:2" x14ac:dyDescent="0.15">
      <c r="B1833" s="1"/>
    </row>
    <row r="1834" spans="2:2" x14ac:dyDescent="0.15">
      <c r="B1834" s="1"/>
    </row>
    <row r="1835" spans="2:2" x14ac:dyDescent="0.15">
      <c r="B1835" s="1"/>
    </row>
    <row r="1836" spans="2:2" x14ac:dyDescent="0.15">
      <c r="B1836" s="1"/>
    </row>
    <row r="1837" spans="2:2" x14ac:dyDescent="0.15">
      <c r="B1837" s="1"/>
    </row>
    <row r="1838" spans="2:2" x14ac:dyDescent="0.15">
      <c r="B1838" s="1"/>
    </row>
    <row r="1839" spans="2:2" x14ac:dyDescent="0.15">
      <c r="B1839" s="1"/>
    </row>
    <row r="1840" spans="2:2" x14ac:dyDescent="0.15">
      <c r="B1840" s="1"/>
    </row>
    <row r="1841" spans="2:2" x14ac:dyDescent="0.15">
      <c r="B1841" s="1"/>
    </row>
    <row r="1842" spans="2:2" x14ac:dyDescent="0.15">
      <c r="B1842" s="1"/>
    </row>
    <row r="1843" spans="2:2" x14ac:dyDescent="0.15">
      <c r="B1843" s="1"/>
    </row>
    <row r="1844" spans="2:2" x14ac:dyDescent="0.15">
      <c r="B1844" s="1"/>
    </row>
    <row r="1845" spans="2:2" x14ac:dyDescent="0.15">
      <c r="B1845" s="1"/>
    </row>
    <row r="1846" spans="2:2" x14ac:dyDescent="0.15">
      <c r="B1846" s="1"/>
    </row>
    <row r="1847" spans="2:2" x14ac:dyDescent="0.15">
      <c r="B1847" s="1"/>
    </row>
    <row r="1848" spans="2:2" x14ac:dyDescent="0.15">
      <c r="B1848" s="1"/>
    </row>
    <row r="1849" spans="2:2" x14ac:dyDescent="0.15">
      <c r="B1849" s="1"/>
    </row>
    <row r="1850" spans="2:2" x14ac:dyDescent="0.15">
      <c r="B1850" s="1"/>
    </row>
    <row r="1851" spans="2:2" x14ac:dyDescent="0.15">
      <c r="B1851" s="1"/>
    </row>
    <row r="1852" spans="2:2" x14ac:dyDescent="0.15">
      <c r="B1852" s="1"/>
    </row>
    <row r="1853" spans="2:2" x14ac:dyDescent="0.15">
      <c r="B1853" s="1"/>
    </row>
    <row r="1854" spans="2:2" x14ac:dyDescent="0.15">
      <c r="B1854" s="1"/>
    </row>
    <row r="1855" spans="2:2" x14ac:dyDescent="0.15">
      <c r="B1855" s="1"/>
    </row>
    <row r="1856" spans="2:2" x14ac:dyDescent="0.15">
      <c r="B1856" s="1"/>
    </row>
    <row r="1857" spans="2:2" x14ac:dyDescent="0.15">
      <c r="B1857" s="1"/>
    </row>
    <row r="1858" spans="2:2" x14ac:dyDescent="0.15">
      <c r="B1858" s="1"/>
    </row>
    <row r="1859" spans="2:2" x14ac:dyDescent="0.15">
      <c r="B1859" s="1"/>
    </row>
    <row r="1860" spans="2:2" x14ac:dyDescent="0.15">
      <c r="B1860" s="1"/>
    </row>
    <row r="1861" spans="2:2" x14ac:dyDescent="0.15">
      <c r="B1861" s="1"/>
    </row>
    <row r="1862" spans="2:2" x14ac:dyDescent="0.15">
      <c r="B1862" s="1"/>
    </row>
    <row r="1863" spans="2:2" x14ac:dyDescent="0.15">
      <c r="B1863" s="1"/>
    </row>
    <row r="1864" spans="2:2" x14ac:dyDescent="0.15">
      <c r="B1864" s="1"/>
    </row>
    <row r="1865" spans="2:2" x14ac:dyDescent="0.15">
      <c r="B1865" s="1"/>
    </row>
    <row r="1866" spans="2:2" x14ac:dyDescent="0.15">
      <c r="B1866" s="1"/>
    </row>
    <row r="1867" spans="2:2" x14ac:dyDescent="0.15">
      <c r="B1867" s="1"/>
    </row>
    <row r="1868" spans="2:2" x14ac:dyDescent="0.15">
      <c r="B1868" s="1"/>
    </row>
    <row r="1869" spans="2:2" x14ac:dyDescent="0.15">
      <c r="B1869" s="1"/>
    </row>
    <row r="1870" spans="2:2" x14ac:dyDescent="0.15">
      <c r="B1870" s="1"/>
    </row>
    <row r="1871" spans="2:2" x14ac:dyDescent="0.15">
      <c r="B1871" s="1"/>
    </row>
    <row r="1872" spans="2:2" x14ac:dyDescent="0.15">
      <c r="B1872" s="1"/>
    </row>
    <row r="1873" spans="2:2" x14ac:dyDescent="0.15">
      <c r="B1873" s="1"/>
    </row>
    <row r="1874" spans="2:2" x14ac:dyDescent="0.15">
      <c r="B1874" s="1"/>
    </row>
    <row r="1875" spans="2:2" x14ac:dyDescent="0.15">
      <c r="B1875" s="1"/>
    </row>
    <row r="1876" spans="2:2" x14ac:dyDescent="0.15">
      <c r="B1876" s="1"/>
    </row>
    <row r="1877" spans="2:2" x14ac:dyDescent="0.15">
      <c r="B1877" s="1"/>
    </row>
    <row r="1878" spans="2:2" x14ac:dyDescent="0.15">
      <c r="B1878" s="1"/>
    </row>
    <row r="1879" spans="2:2" x14ac:dyDescent="0.15">
      <c r="B1879" s="1"/>
    </row>
    <row r="1880" spans="2:2" x14ac:dyDescent="0.15">
      <c r="B1880" s="1"/>
    </row>
    <row r="1881" spans="2:2" x14ac:dyDescent="0.15">
      <c r="B1881" s="1"/>
    </row>
    <row r="1882" spans="2:2" x14ac:dyDescent="0.15">
      <c r="B1882" s="1"/>
    </row>
    <row r="1883" spans="2:2" x14ac:dyDescent="0.15">
      <c r="B1883" s="1"/>
    </row>
    <row r="1884" spans="2:2" x14ac:dyDescent="0.15">
      <c r="B1884" s="1"/>
    </row>
    <row r="1885" spans="2:2" x14ac:dyDescent="0.15">
      <c r="B1885" s="1"/>
    </row>
    <row r="1886" spans="2:2" x14ac:dyDescent="0.15">
      <c r="B1886" s="1"/>
    </row>
    <row r="1887" spans="2:2" x14ac:dyDescent="0.15">
      <c r="B1887" s="1"/>
    </row>
    <row r="1888" spans="2:2" x14ac:dyDescent="0.15">
      <c r="B1888" s="1"/>
    </row>
    <row r="1889" spans="2:2" x14ac:dyDescent="0.15">
      <c r="B1889" s="1"/>
    </row>
    <row r="1890" spans="2:2" x14ac:dyDescent="0.15">
      <c r="B1890" s="1"/>
    </row>
    <row r="1891" spans="2:2" x14ac:dyDescent="0.15">
      <c r="B1891" s="1"/>
    </row>
    <row r="1892" spans="2:2" x14ac:dyDescent="0.15">
      <c r="B1892" s="1"/>
    </row>
    <row r="1893" spans="2:2" x14ac:dyDescent="0.15">
      <c r="B1893" s="1"/>
    </row>
    <row r="1894" spans="2:2" x14ac:dyDescent="0.15">
      <c r="B1894" s="1"/>
    </row>
    <row r="1895" spans="2:2" x14ac:dyDescent="0.15">
      <c r="B1895" s="1"/>
    </row>
    <row r="1896" spans="2:2" x14ac:dyDescent="0.15">
      <c r="B1896" s="1"/>
    </row>
    <row r="1897" spans="2:2" x14ac:dyDescent="0.15">
      <c r="B1897" s="1"/>
    </row>
    <row r="1898" spans="2:2" x14ac:dyDescent="0.15">
      <c r="B1898" s="1"/>
    </row>
    <row r="1899" spans="2:2" x14ac:dyDescent="0.15">
      <c r="B1899" s="1"/>
    </row>
    <row r="1900" spans="2:2" x14ac:dyDescent="0.15">
      <c r="B1900" s="1"/>
    </row>
    <row r="1901" spans="2:2" x14ac:dyDescent="0.15">
      <c r="B1901" s="1"/>
    </row>
    <row r="1902" spans="2:2" x14ac:dyDescent="0.15">
      <c r="B1902" s="1"/>
    </row>
    <row r="1903" spans="2:2" x14ac:dyDescent="0.15">
      <c r="B1903" s="1"/>
    </row>
    <row r="1904" spans="2:2" x14ac:dyDescent="0.15">
      <c r="B1904" s="1"/>
    </row>
    <row r="1905" spans="2:2" x14ac:dyDescent="0.15">
      <c r="B1905" s="1"/>
    </row>
    <row r="1906" spans="2:2" x14ac:dyDescent="0.15">
      <c r="B1906" s="1"/>
    </row>
    <row r="1907" spans="2:2" x14ac:dyDescent="0.15">
      <c r="B1907" s="1"/>
    </row>
    <row r="1908" spans="2:2" x14ac:dyDescent="0.15">
      <c r="B1908" s="1"/>
    </row>
    <row r="1909" spans="2:2" x14ac:dyDescent="0.15">
      <c r="B1909" s="1"/>
    </row>
    <row r="1910" spans="2:2" x14ac:dyDescent="0.15">
      <c r="B1910" s="1"/>
    </row>
    <row r="1911" spans="2:2" x14ac:dyDescent="0.15">
      <c r="B1911" s="1"/>
    </row>
    <row r="1912" spans="2:2" x14ac:dyDescent="0.15">
      <c r="B1912" s="1"/>
    </row>
    <row r="1913" spans="2:2" x14ac:dyDescent="0.15">
      <c r="B1913" s="1"/>
    </row>
    <row r="1914" spans="2:2" x14ac:dyDescent="0.15">
      <c r="B1914" s="1"/>
    </row>
    <row r="1915" spans="2:2" x14ac:dyDescent="0.15">
      <c r="B1915" s="1"/>
    </row>
    <row r="1916" spans="2:2" x14ac:dyDescent="0.15">
      <c r="B1916" s="1"/>
    </row>
    <row r="1917" spans="2:2" x14ac:dyDescent="0.15">
      <c r="B1917" s="1"/>
    </row>
    <row r="1918" spans="2:2" x14ac:dyDescent="0.15">
      <c r="B1918" s="1"/>
    </row>
    <row r="1919" spans="2:2" x14ac:dyDescent="0.15">
      <c r="B1919" s="1"/>
    </row>
    <row r="1920" spans="2:2" x14ac:dyDescent="0.15">
      <c r="B1920" s="1"/>
    </row>
    <row r="1921" spans="2:2" x14ac:dyDescent="0.15">
      <c r="B1921" s="1"/>
    </row>
    <row r="1922" spans="2:2" x14ac:dyDescent="0.15">
      <c r="B1922" s="1"/>
    </row>
    <row r="1923" spans="2:2" x14ac:dyDescent="0.15">
      <c r="B1923" s="1"/>
    </row>
    <row r="1924" spans="2:2" x14ac:dyDescent="0.15">
      <c r="B1924" s="1"/>
    </row>
    <row r="1925" spans="2:2" x14ac:dyDescent="0.15">
      <c r="B1925" s="1"/>
    </row>
    <row r="1926" spans="2:2" x14ac:dyDescent="0.15">
      <c r="B1926" s="1"/>
    </row>
    <row r="1927" spans="2:2" x14ac:dyDescent="0.15">
      <c r="B1927" s="1"/>
    </row>
    <row r="1928" spans="2:2" x14ac:dyDescent="0.15">
      <c r="B1928" s="1"/>
    </row>
    <row r="1929" spans="2:2" x14ac:dyDescent="0.15">
      <c r="B1929" s="1"/>
    </row>
    <row r="1930" spans="2:2" x14ac:dyDescent="0.15">
      <c r="B1930" s="1"/>
    </row>
    <row r="1931" spans="2:2" x14ac:dyDescent="0.15">
      <c r="B1931" s="1"/>
    </row>
    <row r="1932" spans="2:2" x14ac:dyDescent="0.15">
      <c r="B1932" s="1"/>
    </row>
    <row r="1933" spans="2:2" x14ac:dyDescent="0.15">
      <c r="B1933" s="1"/>
    </row>
    <row r="1934" spans="2:2" x14ac:dyDescent="0.15">
      <c r="B1934" s="1"/>
    </row>
    <row r="1935" spans="2:2" x14ac:dyDescent="0.15">
      <c r="B1935" s="1"/>
    </row>
    <row r="1936" spans="2:2" x14ac:dyDescent="0.15">
      <c r="B1936" s="1"/>
    </row>
    <row r="1937" spans="2:2" x14ac:dyDescent="0.15">
      <c r="B1937" s="1"/>
    </row>
    <row r="1938" spans="2:2" x14ac:dyDescent="0.15">
      <c r="B1938" s="1"/>
    </row>
    <row r="1939" spans="2:2" x14ac:dyDescent="0.15">
      <c r="B1939" s="1"/>
    </row>
    <row r="1940" spans="2:2" x14ac:dyDescent="0.15">
      <c r="B1940" s="1"/>
    </row>
    <row r="1941" spans="2:2" x14ac:dyDescent="0.15">
      <c r="B1941" s="1"/>
    </row>
    <row r="1942" spans="2:2" x14ac:dyDescent="0.15">
      <c r="B1942" s="1"/>
    </row>
    <row r="1943" spans="2:2" x14ac:dyDescent="0.15">
      <c r="B1943" s="1"/>
    </row>
    <row r="1944" spans="2:2" x14ac:dyDescent="0.15">
      <c r="B1944" s="1"/>
    </row>
    <row r="1945" spans="2:2" x14ac:dyDescent="0.15">
      <c r="B1945" s="1"/>
    </row>
    <row r="1946" spans="2:2" x14ac:dyDescent="0.15">
      <c r="B1946" s="1"/>
    </row>
    <row r="1947" spans="2:2" x14ac:dyDescent="0.15">
      <c r="B1947" s="1"/>
    </row>
    <row r="1948" spans="2:2" x14ac:dyDescent="0.15">
      <c r="B1948" s="1"/>
    </row>
    <row r="1949" spans="2:2" x14ac:dyDescent="0.15">
      <c r="B1949" s="1"/>
    </row>
    <row r="1950" spans="2:2" x14ac:dyDescent="0.15">
      <c r="B1950" s="1"/>
    </row>
    <row r="1951" spans="2:2" x14ac:dyDescent="0.15">
      <c r="B1951" s="1"/>
    </row>
    <row r="1952" spans="2:2" x14ac:dyDescent="0.15">
      <c r="B1952" s="1"/>
    </row>
    <row r="1953" spans="2:2" x14ac:dyDescent="0.15">
      <c r="B1953" s="1"/>
    </row>
    <row r="1954" spans="2:2" x14ac:dyDescent="0.15">
      <c r="B1954" s="1"/>
    </row>
    <row r="1955" spans="2:2" x14ac:dyDescent="0.15">
      <c r="B1955" s="1"/>
    </row>
    <row r="1956" spans="2:2" x14ac:dyDescent="0.15">
      <c r="B1956" s="1"/>
    </row>
    <row r="1957" spans="2:2" x14ac:dyDescent="0.15">
      <c r="B1957" s="1"/>
    </row>
    <row r="1958" spans="2:2" x14ac:dyDescent="0.15">
      <c r="B1958" s="1"/>
    </row>
    <row r="1959" spans="2:2" x14ac:dyDescent="0.15">
      <c r="B1959" s="1"/>
    </row>
    <row r="1960" spans="2:2" x14ac:dyDescent="0.15">
      <c r="B1960" s="1"/>
    </row>
    <row r="1961" spans="2:2" x14ac:dyDescent="0.15">
      <c r="B1961" s="1"/>
    </row>
    <row r="1962" spans="2:2" x14ac:dyDescent="0.15">
      <c r="B1962" s="1"/>
    </row>
    <row r="1963" spans="2:2" x14ac:dyDescent="0.15">
      <c r="B1963" s="1"/>
    </row>
    <row r="1964" spans="2:2" x14ac:dyDescent="0.15">
      <c r="B1964" s="1"/>
    </row>
    <row r="1965" spans="2:2" x14ac:dyDescent="0.15">
      <c r="B1965" s="1"/>
    </row>
    <row r="1966" spans="2:2" x14ac:dyDescent="0.15">
      <c r="B1966" s="1"/>
    </row>
    <row r="1967" spans="2:2" x14ac:dyDescent="0.15">
      <c r="B1967" s="1"/>
    </row>
    <row r="1968" spans="2:2" x14ac:dyDescent="0.15">
      <c r="B1968" s="1"/>
    </row>
    <row r="1969" spans="2:2" x14ac:dyDescent="0.15">
      <c r="B1969" s="1"/>
    </row>
    <row r="1970" spans="2:2" x14ac:dyDescent="0.15">
      <c r="B1970" s="1"/>
    </row>
    <row r="1971" spans="2:2" x14ac:dyDescent="0.15">
      <c r="B1971" s="1"/>
    </row>
    <row r="1972" spans="2:2" x14ac:dyDescent="0.15">
      <c r="B1972" s="1"/>
    </row>
    <row r="1973" spans="2:2" x14ac:dyDescent="0.15">
      <c r="B1973" s="1"/>
    </row>
    <row r="1974" spans="2:2" x14ac:dyDescent="0.15">
      <c r="B1974" s="1"/>
    </row>
    <row r="1975" spans="2:2" x14ac:dyDescent="0.15">
      <c r="B1975" s="1"/>
    </row>
    <row r="1976" spans="2:2" x14ac:dyDescent="0.15">
      <c r="B1976" s="1"/>
    </row>
    <row r="1977" spans="2:2" x14ac:dyDescent="0.15">
      <c r="B1977" s="1"/>
    </row>
    <row r="1978" spans="2:2" x14ac:dyDescent="0.15">
      <c r="B1978" s="1"/>
    </row>
    <row r="1979" spans="2:2" x14ac:dyDescent="0.15">
      <c r="B1979" s="1"/>
    </row>
    <row r="1980" spans="2:2" x14ac:dyDescent="0.15">
      <c r="B1980" s="1"/>
    </row>
    <row r="1981" spans="2:2" x14ac:dyDescent="0.15">
      <c r="B1981" s="1"/>
    </row>
    <row r="1982" spans="2:2" x14ac:dyDescent="0.15">
      <c r="B1982" s="1"/>
    </row>
    <row r="1983" spans="2:2" x14ac:dyDescent="0.15">
      <c r="B1983" s="1"/>
    </row>
    <row r="1984" spans="2:2" x14ac:dyDescent="0.15">
      <c r="B1984" s="1"/>
    </row>
    <row r="1985" spans="2:2" x14ac:dyDescent="0.15">
      <c r="B1985" s="1"/>
    </row>
    <row r="1986" spans="2:2" x14ac:dyDescent="0.15">
      <c r="B1986" s="1"/>
    </row>
    <row r="1987" spans="2:2" x14ac:dyDescent="0.15">
      <c r="B1987" s="1"/>
    </row>
    <row r="1988" spans="2:2" x14ac:dyDescent="0.15">
      <c r="B1988" s="1"/>
    </row>
    <row r="1989" spans="2:2" x14ac:dyDescent="0.15">
      <c r="B1989" s="1"/>
    </row>
    <row r="1990" spans="2:2" x14ac:dyDescent="0.15">
      <c r="B1990" s="1"/>
    </row>
    <row r="1991" spans="2:2" x14ac:dyDescent="0.15">
      <c r="B1991" s="1"/>
    </row>
    <row r="1992" spans="2:2" x14ac:dyDescent="0.15">
      <c r="B1992" s="1"/>
    </row>
    <row r="1993" spans="2:2" x14ac:dyDescent="0.15">
      <c r="B1993" s="1"/>
    </row>
    <row r="1994" spans="2:2" x14ac:dyDescent="0.15">
      <c r="B1994" s="1"/>
    </row>
    <row r="1995" spans="2:2" x14ac:dyDescent="0.15">
      <c r="B1995" s="1"/>
    </row>
    <row r="1996" spans="2:2" x14ac:dyDescent="0.15">
      <c r="B1996" s="1"/>
    </row>
    <row r="1997" spans="2:2" x14ac:dyDescent="0.15">
      <c r="B1997" s="1"/>
    </row>
    <row r="1998" spans="2:2" x14ac:dyDescent="0.15">
      <c r="B1998" s="1"/>
    </row>
    <row r="1999" spans="2:2" x14ac:dyDescent="0.15">
      <c r="B1999" s="1"/>
    </row>
    <row r="2000" spans="2:2" x14ac:dyDescent="0.15">
      <c r="B2000" s="1"/>
    </row>
    <row r="2001" spans="2:2" x14ac:dyDescent="0.15">
      <c r="B2001" s="1"/>
    </row>
    <row r="2002" spans="2:2" x14ac:dyDescent="0.15">
      <c r="B2002" s="1"/>
    </row>
    <row r="2003" spans="2:2" x14ac:dyDescent="0.15">
      <c r="B2003" s="1"/>
    </row>
    <row r="2004" spans="2:2" x14ac:dyDescent="0.15">
      <c r="B2004" s="1"/>
    </row>
    <row r="2005" spans="2:2" x14ac:dyDescent="0.15">
      <c r="B2005" s="1"/>
    </row>
    <row r="2006" spans="2:2" x14ac:dyDescent="0.15">
      <c r="B2006" s="1"/>
    </row>
    <row r="2007" spans="2:2" x14ac:dyDescent="0.15">
      <c r="B2007" s="1"/>
    </row>
    <row r="2008" spans="2:2" x14ac:dyDescent="0.15">
      <c r="B2008" s="1"/>
    </row>
    <row r="2009" spans="2:2" x14ac:dyDescent="0.15">
      <c r="B2009" s="1"/>
    </row>
    <row r="2010" spans="2:2" x14ac:dyDescent="0.15">
      <c r="B2010" s="1"/>
    </row>
    <row r="2011" spans="2:2" x14ac:dyDescent="0.15">
      <c r="B2011" s="1"/>
    </row>
    <row r="2012" spans="2:2" x14ac:dyDescent="0.15">
      <c r="B2012" s="1"/>
    </row>
    <row r="2013" spans="2:2" x14ac:dyDescent="0.15">
      <c r="B2013" s="1"/>
    </row>
    <row r="2014" spans="2:2" x14ac:dyDescent="0.15">
      <c r="B2014" s="1"/>
    </row>
    <row r="2015" spans="2:2" x14ac:dyDescent="0.15">
      <c r="B2015" s="1"/>
    </row>
    <row r="2016" spans="2:2" x14ac:dyDescent="0.15">
      <c r="B2016" s="1"/>
    </row>
    <row r="2017" spans="2:2" x14ac:dyDescent="0.15">
      <c r="B2017" s="1"/>
    </row>
    <row r="2018" spans="2:2" x14ac:dyDescent="0.15">
      <c r="B2018" s="1"/>
    </row>
    <row r="2019" spans="2:2" x14ac:dyDescent="0.15">
      <c r="B2019" s="1"/>
    </row>
    <row r="2020" spans="2:2" x14ac:dyDescent="0.15">
      <c r="B2020" s="1"/>
    </row>
    <row r="2021" spans="2:2" x14ac:dyDescent="0.15">
      <c r="B2021" s="1"/>
    </row>
    <row r="2022" spans="2:2" x14ac:dyDescent="0.15">
      <c r="B2022" s="1"/>
    </row>
    <row r="2023" spans="2:2" x14ac:dyDescent="0.15">
      <c r="B2023" s="1"/>
    </row>
    <row r="2024" spans="2:2" x14ac:dyDescent="0.15">
      <c r="B2024" s="1"/>
    </row>
    <row r="2025" spans="2:2" x14ac:dyDescent="0.15">
      <c r="B2025" s="1"/>
    </row>
    <row r="2026" spans="2:2" x14ac:dyDescent="0.15">
      <c r="B2026" s="1"/>
    </row>
    <row r="2027" spans="2:2" x14ac:dyDescent="0.15">
      <c r="B2027" s="1"/>
    </row>
    <row r="2028" spans="2:2" x14ac:dyDescent="0.15">
      <c r="B2028" s="1"/>
    </row>
    <row r="2029" spans="2:2" x14ac:dyDescent="0.15">
      <c r="B2029" s="1"/>
    </row>
    <row r="2030" spans="2:2" x14ac:dyDescent="0.15">
      <c r="B2030" s="1"/>
    </row>
    <row r="2031" spans="2:2" x14ac:dyDescent="0.15">
      <c r="B2031" s="1"/>
    </row>
    <row r="2032" spans="2:2" x14ac:dyDescent="0.15">
      <c r="B2032" s="1"/>
    </row>
    <row r="2033" spans="2:2" x14ac:dyDescent="0.15">
      <c r="B2033" s="1"/>
    </row>
    <row r="2034" spans="2:2" x14ac:dyDescent="0.15">
      <c r="B2034" s="1"/>
    </row>
    <row r="2035" spans="2:2" x14ac:dyDescent="0.15">
      <c r="B2035" s="1"/>
    </row>
    <row r="2036" spans="2:2" x14ac:dyDescent="0.15">
      <c r="B2036" s="1"/>
    </row>
    <row r="2037" spans="2:2" x14ac:dyDescent="0.15">
      <c r="B2037" s="1"/>
    </row>
    <row r="2038" spans="2:2" x14ac:dyDescent="0.15">
      <c r="B2038" s="1"/>
    </row>
    <row r="2039" spans="2:2" x14ac:dyDescent="0.15">
      <c r="B2039" s="1"/>
    </row>
    <row r="2040" spans="2:2" x14ac:dyDescent="0.15">
      <c r="B2040" s="1"/>
    </row>
    <row r="2041" spans="2:2" x14ac:dyDescent="0.15">
      <c r="B2041" s="1"/>
    </row>
    <row r="2042" spans="2:2" x14ac:dyDescent="0.15">
      <c r="B2042" s="1"/>
    </row>
    <row r="2043" spans="2:2" x14ac:dyDescent="0.15">
      <c r="B2043" s="1"/>
    </row>
    <row r="2044" spans="2:2" x14ac:dyDescent="0.15">
      <c r="B2044" s="1"/>
    </row>
    <row r="2045" spans="2:2" x14ac:dyDescent="0.15">
      <c r="B2045" s="1"/>
    </row>
    <row r="2046" spans="2:2" x14ac:dyDescent="0.15">
      <c r="B2046" s="1"/>
    </row>
    <row r="2047" spans="2:2" x14ac:dyDescent="0.15">
      <c r="B2047" s="1"/>
    </row>
    <row r="2048" spans="2:2" x14ac:dyDescent="0.15">
      <c r="B2048" s="1"/>
    </row>
    <row r="2049" spans="2:2" x14ac:dyDescent="0.15">
      <c r="B2049" s="1"/>
    </row>
    <row r="2050" spans="2:2" x14ac:dyDescent="0.15">
      <c r="B2050" s="1"/>
    </row>
    <row r="2051" spans="2:2" x14ac:dyDescent="0.15">
      <c r="B2051" s="1"/>
    </row>
    <row r="2052" spans="2:2" x14ac:dyDescent="0.15">
      <c r="B2052" s="1"/>
    </row>
    <row r="2053" spans="2:2" x14ac:dyDescent="0.15">
      <c r="B2053" s="1"/>
    </row>
    <row r="2054" spans="2:2" x14ac:dyDescent="0.15">
      <c r="B2054" s="1"/>
    </row>
    <row r="2055" spans="2:2" x14ac:dyDescent="0.15">
      <c r="B2055" s="1"/>
    </row>
    <row r="2056" spans="2:2" x14ac:dyDescent="0.15">
      <c r="B2056" s="1"/>
    </row>
    <row r="2057" spans="2:2" x14ac:dyDescent="0.15">
      <c r="B2057" s="1"/>
    </row>
    <row r="2058" spans="2:2" x14ac:dyDescent="0.15">
      <c r="B2058" s="1"/>
    </row>
    <row r="2059" spans="2:2" x14ac:dyDescent="0.15">
      <c r="B2059" s="1"/>
    </row>
    <row r="2060" spans="2:2" x14ac:dyDescent="0.15">
      <c r="B2060" s="1"/>
    </row>
    <row r="2061" spans="2:2" x14ac:dyDescent="0.15">
      <c r="B2061" s="1"/>
    </row>
    <row r="2062" spans="2:2" x14ac:dyDescent="0.15">
      <c r="B2062" s="1"/>
    </row>
    <row r="2063" spans="2:2" x14ac:dyDescent="0.15">
      <c r="B2063" s="1"/>
    </row>
    <row r="2064" spans="2:2" x14ac:dyDescent="0.15">
      <c r="B2064" s="1"/>
    </row>
    <row r="2065" spans="2:2" x14ac:dyDescent="0.15">
      <c r="B2065" s="1"/>
    </row>
    <row r="2066" spans="2:2" x14ac:dyDescent="0.15">
      <c r="B2066" s="1"/>
    </row>
    <row r="2067" spans="2:2" x14ac:dyDescent="0.15">
      <c r="B2067" s="1"/>
    </row>
    <row r="2068" spans="2:2" x14ac:dyDescent="0.15">
      <c r="B2068" s="1"/>
    </row>
    <row r="2069" spans="2:2" x14ac:dyDescent="0.15">
      <c r="B2069" s="1"/>
    </row>
    <row r="2070" spans="2:2" x14ac:dyDescent="0.15">
      <c r="B2070" s="1"/>
    </row>
    <row r="2071" spans="2:2" x14ac:dyDescent="0.15">
      <c r="B2071" s="1"/>
    </row>
    <row r="2072" spans="2:2" x14ac:dyDescent="0.15">
      <c r="B2072" s="1"/>
    </row>
    <row r="2073" spans="2:2" x14ac:dyDescent="0.15">
      <c r="B2073" s="1"/>
    </row>
    <row r="2074" spans="2:2" x14ac:dyDescent="0.15">
      <c r="B2074" s="1"/>
    </row>
    <row r="2075" spans="2:2" x14ac:dyDescent="0.15">
      <c r="B2075" s="1"/>
    </row>
    <row r="2076" spans="2:2" x14ac:dyDescent="0.15">
      <c r="B2076" s="1"/>
    </row>
    <row r="2077" spans="2:2" x14ac:dyDescent="0.15">
      <c r="B2077" s="1"/>
    </row>
    <row r="2078" spans="2:2" x14ac:dyDescent="0.15">
      <c r="B2078" s="1"/>
    </row>
    <row r="2079" spans="2:2" x14ac:dyDescent="0.15">
      <c r="B2079" s="1"/>
    </row>
    <row r="2080" spans="2:2" x14ac:dyDescent="0.15">
      <c r="B2080" s="1"/>
    </row>
    <row r="2081" spans="2:2" x14ac:dyDescent="0.15">
      <c r="B2081" s="1"/>
    </row>
    <row r="2082" spans="2:2" x14ac:dyDescent="0.15">
      <c r="B2082" s="1"/>
    </row>
    <row r="2083" spans="2:2" x14ac:dyDescent="0.15">
      <c r="B2083" s="1"/>
    </row>
    <row r="2084" spans="2:2" x14ac:dyDescent="0.15">
      <c r="B2084" s="1"/>
    </row>
    <row r="2085" spans="2:2" x14ac:dyDescent="0.15">
      <c r="B2085" s="1"/>
    </row>
    <row r="2086" spans="2:2" x14ac:dyDescent="0.15">
      <c r="B2086" s="1"/>
    </row>
    <row r="2087" spans="2:2" x14ac:dyDescent="0.15">
      <c r="B2087" s="1"/>
    </row>
    <row r="2088" spans="2:2" x14ac:dyDescent="0.15">
      <c r="B2088" s="1"/>
    </row>
    <row r="2089" spans="2:2" x14ac:dyDescent="0.15">
      <c r="B2089" s="1"/>
    </row>
    <row r="2090" spans="2:2" x14ac:dyDescent="0.15">
      <c r="B2090" s="1"/>
    </row>
    <row r="2091" spans="2:2" x14ac:dyDescent="0.15">
      <c r="B2091" s="1"/>
    </row>
    <row r="2092" spans="2:2" x14ac:dyDescent="0.15">
      <c r="B2092" s="1"/>
    </row>
    <row r="2093" spans="2:2" x14ac:dyDescent="0.15">
      <c r="B2093" s="1"/>
    </row>
    <row r="2094" spans="2:2" x14ac:dyDescent="0.15">
      <c r="B2094" s="1"/>
    </row>
    <row r="2095" spans="2:2" x14ac:dyDescent="0.15">
      <c r="B2095" s="1"/>
    </row>
    <row r="2096" spans="2:2" x14ac:dyDescent="0.15">
      <c r="B2096" s="1"/>
    </row>
    <row r="2097" spans="2:2" x14ac:dyDescent="0.15">
      <c r="B2097" s="1"/>
    </row>
    <row r="2098" spans="2:2" x14ac:dyDescent="0.15">
      <c r="B2098" s="1"/>
    </row>
    <row r="2099" spans="2:2" x14ac:dyDescent="0.15">
      <c r="B2099" s="1"/>
    </row>
    <row r="2100" spans="2:2" x14ac:dyDescent="0.15">
      <c r="B2100" s="1"/>
    </row>
    <row r="2101" spans="2:2" x14ac:dyDescent="0.15">
      <c r="B2101" s="1"/>
    </row>
    <row r="2102" spans="2:2" x14ac:dyDescent="0.15">
      <c r="B2102" s="1"/>
    </row>
    <row r="2103" spans="2:2" x14ac:dyDescent="0.15">
      <c r="B2103" s="1"/>
    </row>
    <row r="2104" spans="2:2" x14ac:dyDescent="0.15">
      <c r="B2104" s="1"/>
    </row>
    <row r="2105" spans="2:2" x14ac:dyDescent="0.15">
      <c r="B2105" s="1"/>
    </row>
    <row r="2106" spans="2:2" x14ac:dyDescent="0.15">
      <c r="B2106" s="1"/>
    </row>
    <row r="2107" spans="2:2" x14ac:dyDescent="0.15">
      <c r="B2107" s="1"/>
    </row>
    <row r="2108" spans="2:2" x14ac:dyDescent="0.15">
      <c r="B2108" s="1"/>
    </row>
    <row r="2109" spans="2:2" x14ac:dyDescent="0.15">
      <c r="B2109" s="1"/>
    </row>
    <row r="2110" spans="2:2" x14ac:dyDescent="0.15">
      <c r="B2110" s="1"/>
    </row>
    <row r="2111" spans="2:2" x14ac:dyDescent="0.15">
      <c r="B2111" s="1"/>
    </row>
    <row r="2112" spans="2:2" x14ac:dyDescent="0.15">
      <c r="B2112" s="1"/>
    </row>
    <row r="2113" spans="2:2" x14ac:dyDescent="0.15">
      <c r="B2113" s="1"/>
    </row>
    <row r="2114" spans="2:2" x14ac:dyDescent="0.15">
      <c r="B2114" s="1"/>
    </row>
    <row r="2115" spans="2:2" x14ac:dyDescent="0.15">
      <c r="B2115" s="1"/>
    </row>
    <row r="2116" spans="2:2" x14ac:dyDescent="0.15">
      <c r="B2116" s="1"/>
    </row>
    <row r="2117" spans="2:2" x14ac:dyDescent="0.15">
      <c r="B2117" s="1"/>
    </row>
    <row r="2118" spans="2:2" x14ac:dyDescent="0.15">
      <c r="B2118" s="1"/>
    </row>
    <row r="2119" spans="2:2" x14ac:dyDescent="0.15">
      <c r="B2119" s="1"/>
    </row>
    <row r="2120" spans="2:2" x14ac:dyDescent="0.15">
      <c r="B2120" s="1"/>
    </row>
    <row r="2121" spans="2:2" x14ac:dyDescent="0.15">
      <c r="B2121" s="1"/>
    </row>
    <row r="2122" spans="2:2" x14ac:dyDescent="0.15">
      <c r="B2122" s="1"/>
    </row>
    <row r="2123" spans="2:2" x14ac:dyDescent="0.15">
      <c r="B2123" s="1"/>
    </row>
    <row r="2124" spans="2:2" x14ac:dyDescent="0.15">
      <c r="B2124" s="1"/>
    </row>
    <row r="2125" spans="2:2" x14ac:dyDescent="0.15">
      <c r="B2125" s="1"/>
    </row>
    <row r="2126" spans="2:2" x14ac:dyDescent="0.15">
      <c r="B2126" s="1"/>
    </row>
    <row r="2127" spans="2:2" x14ac:dyDescent="0.15">
      <c r="B2127" s="1"/>
    </row>
    <row r="2128" spans="2:2" x14ac:dyDescent="0.15">
      <c r="B2128" s="1"/>
    </row>
    <row r="2129" spans="2:2" x14ac:dyDescent="0.15">
      <c r="B2129" s="1"/>
    </row>
    <row r="2130" spans="2:2" x14ac:dyDescent="0.15">
      <c r="B2130" s="1"/>
    </row>
    <row r="2131" spans="2:2" x14ac:dyDescent="0.15">
      <c r="B2131" s="1"/>
    </row>
    <row r="2132" spans="2:2" x14ac:dyDescent="0.15">
      <c r="B2132" s="1"/>
    </row>
    <row r="2133" spans="2:2" x14ac:dyDescent="0.15">
      <c r="B2133" s="1"/>
    </row>
    <row r="2134" spans="2:2" x14ac:dyDescent="0.15">
      <c r="B2134" s="1"/>
    </row>
    <row r="2135" spans="2:2" x14ac:dyDescent="0.15">
      <c r="B2135" s="1"/>
    </row>
    <row r="2136" spans="2:2" x14ac:dyDescent="0.15">
      <c r="B2136" s="1"/>
    </row>
    <row r="2137" spans="2:2" x14ac:dyDescent="0.15">
      <c r="B2137" s="1"/>
    </row>
    <row r="2138" spans="2:2" x14ac:dyDescent="0.15">
      <c r="B2138" s="1"/>
    </row>
    <row r="2139" spans="2:2" x14ac:dyDescent="0.15">
      <c r="B2139" s="1"/>
    </row>
    <row r="2140" spans="2:2" x14ac:dyDescent="0.15">
      <c r="B2140" s="1"/>
    </row>
    <row r="2141" spans="2:2" x14ac:dyDescent="0.15">
      <c r="B2141" s="1"/>
    </row>
    <row r="2142" spans="2:2" x14ac:dyDescent="0.15">
      <c r="B2142" s="1"/>
    </row>
    <row r="2143" spans="2:2" x14ac:dyDescent="0.15">
      <c r="B2143" s="1"/>
    </row>
    <row r="2144" spans="2:2" x14ac:dyDescent="0.15">
      <c r="B2144" s="1"/>
    </row>
    <row r="2145" spans="2:2" x14ac:dyDescent="0.15">
      <c r="B2145" s="1"/>
    </row>
    <row r="2146" spans="2:2" x14ac:dyDescent="0.15">
      <c r="B2146" s="1"/>
    </row>
    <row r="2147" spans="2:2" x14ac:dyDescent="0.15">
      <c r="B2147" s="1"/>
    </row>
    <row r="2148" spans="2:2" x14ac:dyDescent="0.15">
      <c r="B2148" s="1"/>
    </row>
    <row r="2149" spans="2:2" x14ac:dyDescent="0.15">
      <c r="B2149" s="1"/>
    </row>
    <row r="2150" spans="2:2" x14ac:dyDescent="0.15">
      <c r="B2150" s="1"/>
    </row>
    <row r="2151" spans="2:2" x14ac:dyDescent="0.15">
      <c r="B2151" s="1"/>
    </row>
    <row r="2152" spans="2:2" x14ac:dyDescent="0.15">
      <c r="B2152" s="1"/>
    </row>
    <row r="2153" spans="2:2" x14ac:dyDescent="0.15">
      <c r="B2153" s="1"/>
    </row>
    <row r="2154" spans="2:2" x14ac:dyDescent="0.15">
      <c r="B2154" s="1"/>
    </row>
    <row r="2155" spans="2:2" x14ac:dyDescent="0.15">
      <c r="B2155" s="1"/>
    </row>
    <row r="2156" spans="2:2" x14ac:dyDescent="0.15">
      <c r="B2156" s="1"/>
    </row>
    <row r="2157" spans="2:2" x14ac:dyDescent="0.15">
      <c r="B2157" s="1"/>
    </row>
    <row r="2158" spans="2:2" x14ac:dyDescent="0.15">
      <c r="B2158" s="1"/>
    </row>
    <row r="2159" spans="2:2" x14ac:dyDescent="0.15">
      <c r="B2159" s="1"/>
    </row>
    <row r="2160" spans="2:2" x14ac:dyDescent="0.15">
      <c r="B2160" s="1"/>
    </row>
    <row r="2161" spans="2:2" x14ac:dyDescent="0.15">
      <c r="B2161" s="1"/>
    </row>
    <row r="2162" spans="2:2" x14ac:dyDescent="0.15">
      <c r="B2162" s="1"/>
    </row>
    <row r="2163" spans="2:2" x14ac:dyDescent="0.15">
      <c r="B2163" s="1"/>
    </row>
    <row r="2164" spans="2:2" x14ac:dyDescent="0.15">
      <c r="B2164" s="1"/>
    </row>
    <row r="2165" spans="2:2" x14ac:dyDescent="0.15">
      <c r="B2165" s="1"/>
    </row>
    <row r="2166" spans="2:2" x14ac:dyDescent="0.15">
      <c r="B2166" s="1"/>
    </row>
    <row r="2167" spans="2:2" x14ac:dyDescent="0.15">
      <c r="B2167" s="1"/>
    </row>
    <row r="2168" spans="2:2" x14ac:dyDescent="0.15">
      <c r="B2168" s="1"/>
    </row>
    <row r="2169" spans="2:2" x14ac:dyDescent="0.15">
      <c r="B2169" s="1"/>
    </row>
    <row r="2170" spans="2:2" x14ac:dyDescent="0.15">
      <c r="B2170" s="1"/>
    </row>
    <row r="2171" spans="2:2" x14ac:dyDescent="0.15">
      <c r="B2171" s="1"/>
    </row>
    <row r="2172" spans="2:2" x14ac:dyDescent="0.15">
      <c r="B2172" s="1"/>
    </row>
    <row r="2173" spans="2:2" x14ac:dyDescent="0.15">
      <c r="B2173" s="1"/>
    </row>
    <row r="2174" spans="2:2" x14ac:dyDescent="0.15">
      <c r="B2174" s="1"/>
    </row>
    <row r="2175" spans="2:2" x14ac:dyDescent="0.15">
      <c r="B2175" s="1"/>
    </row>
    <row r="2176" spans="2:2" x14ac:dyDescent="0.15">
      <c r="B2176" s="1"/>
    </row>
    <row r="2177" spans="2:2" x14ac:dyDescent="0.15">
      <c r="B2177" s="1"/>
    </row>
    <row r="2178" spans="2:2" x14ac:dyDescent="0.15">
      <c r="B2178" s="1"/>
    </row>
    <row r="2179" spans="2:2" x14ac:dyDescent="0.15">
      <c r="B2179" s="1"/>
    </row>
    <row r="2180" spans="2:2" x14ac:dyDescent="0.15">
      <c r="B2180" s="1"/>
    </row>
    <row r="2181" spans="2:2" x14ac:dyDescent="0.15">
      <c r="B2181" s="1"/>
    </row>
    <row r="2182" spans="2:2" x14ac:dyDescent="0.15">
      <c r="B2182" s="1"/>
    </row>
    <row r="2183" spans="2:2" x14ac:dyDescent="0.15">
      <c r="B2183" s="1"/>
    </row>
    <row r="2184" spans="2:2" x14ac:dyDescent="0.15">
      <c r="B2184" s="1"/>
    </row>
    <row r="2185" spans="2:2" x14ac:dyDescent="0.15">
      <c r="B2185" s="1"/>
    </row>
    <row r="2186" spans="2:2" x14ac:dyDescent="0.15">
      <c r="B2186" s="1"/>
    </row>
    <row r="2187" spans="2:2" x14ac:dyDescent="0.15">
      <c r="B2187" s="1"/>
    </row>
    <row r="2188" spans="2:2" x14ac:dyDescent="0.15">
      <c r="B2188" s="1"/>
    </row>
    <row r="2189" spans="2:2" x14ac:dyDescent="0.15">
      <c r="B2189" s="1"/>
    </row>
    <row r="2190" spans="2:2" x14ac:dyDescent="0.15">
      <c r="B2190" s="1"/>
    </row>
    <row r="2191" spans="2:2" x14ac:dyDescent="0.15">
      <c r="B2191" s="1"/>
    </row>
    <row r="2192" spans="2:2" x14ac:dyDescent="0.15">
      <c r="B2192" s="1"/>
    </row>
    <row r="2193" spans="2:2" x14ac:dyDescent="0.15">
      <c r="B2193" s="1"/>
    </row>
    <row r="2194" spans="2:2" x14ac:dyDescent="0.15">
      <c r="B2194" s="1"/>
    </row>
    <row r="2195" spans="2:2" x14ac:dyDescent="0.15">
      <c r="B2195" s="1"/>
    </row>
    <row r="2196" spans="2:2" x14ac:dyDescent="0.15">
      <c r="B2196" s="1"/>
    </row>
    <row r="2197" spans="2:2" x14ac:dyDescent="0.15">
      <c r="B2197" s="1"/>
    </row>
    <row r="2198" spans="2:2" x14ac:dyDescent="0.15">
      <c r="B2198" s="1"/>
    </row>
    <row r="2199" spans="2:2" x14ac:dyDescent="0.15">
      <c r="B2199" s="1"/>
    </row>
    <row r="2200" spans="2:2" x14ac:dyDescent="0.15">
      <c r="B2200" s="1"/>
    </row>
    <row r="2201" spans="2:2" x14ac:dyDescent="0.15">
      <c r="B2201" s="1"/>
    </row>
    <row r="2202" spans="2:2" x14ac:dyDescent="0.15">
      <c r="B2202" s="1"/>
    </row>
    <row r="2203" spans="2:2" x14ac:dyDescent="0.15">
      <c r="B2203" s="1"/>
    </row>
    <row r="2204" spans="2:2" x14ac:dyDescent="0.15">
      <c r="B2204" s="1"/>
    </row>
    <row r="2205" spans="2:2" x14ac:dyDescent="0.15">
      <c r="B2205" s="1"/>
    </row>
    <row r="2206" spans="2:2" x14ac:dyDescent="0.15">
      <c r="B2206" s="1"/>
    </row>
    <row r="2207" spans="2:2" x14ac:dyDescent="0.15">
      <c r="B2207" s="1"/>
    </row>
    <row r="2208" spans="2:2" x14ac:dyDescent="0.15">
      <c r="B2208" s="1"/>
    </row>
    <row r="2209" spans="2:2" x14ac:dyDescent="0.15">
      <c r="B2209" s="1"/>
    </row>
    <row r="2210" spans="2:2" x14ac:dyDescent="0.15">
      <c r="B2210" s="1"/>
    </row>
    <row r="2211" spans="2:2" x14ac:dyDescent="0.15">
      <c r="B2211" s="1"/>
    </row>
    <row r="2212" spans="2:2" x14ac:dyDescent="0.15">
      <c r="B2212" s="1"/>
    </row>
    <row r="2213" spans="2:2" x14ac:dyDescent="0.15">
      <c r="B2213" s="1"/>
    </row>
    <row r="2214" spans="2:2" x14ac:dyDescent="0.15">
      <c r="B2214" s="1"/>
    </row>
    <row r="2215" spans="2:2" x14ac:dyDescent="0.15">
      <c r="B2215" s="1"/>
    </row>
    <row r="2216" spans="2:2" x14ac:dyDescent="0.15">
      <c r="B2216" s="1"/>
    </row>
    <row r="2217" spans="2:2" x14ac:dyDescent="0.15">
      <c r="B2217" s="1"/>
    </row>
    <row r="2218" spans="2:2" x14ac:dyDescent="0.15">
      <c r="B2218" s="1"/>
    </row>
    <row r="2219" spans="2:2" x14ac:dyDescent="0.15">
      <c r="B2219" s="1"/>
    </row>
    <row r="2220" spans="2:2" x14ac:dyDescent="0.15">
      <c r="B2220" s="1"/>
    </row>
    <row r="2221" spans="2:2" x14ac:dyDescent="0.15">
      <c r="B2221" s="1"/>
    </row>
    <row r="2222" spans="2:2" x14ac:dyDescent="0.15">
      <c r="B2222" s="1"/>
    </row>
    <row r="2223" spans="2:2" x14ac:dyDescent="0.15">
      <c r="B2223" s="1"/>
    </row>
    <row r="2224" spans="2:2" x14ac:dyDescent="0.15">
      <c r="B2224" s="1"/>
    </row>
    <row r="2225" spans="2:2" x14ac:dyDescent="0.15">
      <c r="B2225" s="1"/>
    </row>
    <row r="2226" spans="2:2" x14ac:dyDescent="0.15">
      <c r="B2226" s="1"/>
    </row>
    <row r="2227" spans="2:2" x14ac:dyDescent="0.15">
      <c r="B2227" s="1"/>
    </row>
    <row r="2228" spans="2:2" x14ac:dyDescent="0.15">
      <c r="B2228" s="1"/>
    </row>
    <row r="2229" spans="2:2" x14ac:dyDescent="0.15">
      <c r="B2229" s="1"/>
    </row>
    <row r="2230" spans="2:2" x14ac:dyDescent="0.15">
      <c r="B2230" s="1"/>
    </row>
    <row r="2231" spans="2:2" x14ac:dyDescent="0.15">
      <c r="B2231" s="1"/>
    </row>
    <row r="2232" spans="2:2" x14ac:dyDescent="0.15">
      <c r="B2232" s="1"/>
    </row>
    <row r="2233" spans="2:2" x14ac:dyDescent="0.15">
      <c r="B2233" s="1"/>
    </row>
    <row r="2234" spans="2:2" x14ac:dyDescent="0.15">
      <c r="B2234" s="1"/>
    </row>
    <row r="2235" spans="2:2" x14ac:dyDescent="0.15">
      <c r="B2235" s="1"/>
    </row>
    <row r="2236" spans="2:2" x14ac:dyDescent="0.15">
      <c r="B2236" s="1"/>
    </row>
    <row r="2237" spans="2:2" x14ac:dyDescent="0.15">
      <c r="B2237" s="1"/>
    </row>
    <row r="2238" spans="2:2" x14ac:dyDescent="0.15">
      <c r="B2238" s="1"/>
    </row>
    <row r="2239" spans="2:2" x14ac:dyDescent="0.15">
      <c r="B2239" s="1"/>
    </row>
    <row r="2240" spans="2:2" x14ac:dyDescent="0.15">
      <c r="B2240" s="1"/>
    </row>
    <row r="2241" spans="2:2" x14ac:dyDescent="0.15">
      <c r="B2241" s="1"/>
    </row>
    <row r="2242" spans="2:2" x14ac:dyDescent="0.15">
      <c r="B2242" s="1"/>
    </row>
    <row r="2243" spans="2:2" x14ac:dyDescent="0.15">
      <c r="B2243" s="1"/>
    </row>
    <row r="2244" spans="2:2" x14ac:dyDescent="0.15">
      <c r="B2244" s="1"/>
    </row>
    <row r="2245" spans="2:2" x14ac:dyDescent="0.15">
      <c r="B2245" s="1"/>
    </row>
    <row r="2246" spans="2:2" x14ac:dyDescent="0.15">
      <c r="B2246" s="1"/>
    </row>
    <row r="2247" spans="2:2" x14ac:dyDescent="0.15">
      <c r="B2247" s="1"/>
    </row>
    <row r="2248" spans="2:2" x14ac:dyDescent="0.15">
      <c r="B2248" s="1"/>
    </row>
    <row r="2249" spans="2:2" x14ac:dyDescent="0.15">
      <c r="B2249" s="1"/>
    </row>
    <row r="2250" spans="2:2" x14ac:dyDescent="0.15">
      <c r="B2250" s="1"/>
    </row>
    <row r="2251" spans="2:2" x14ac:dyDescent="0.15">
      <c r="B2251" s="1"/>
    </row>
    <row r="2252" spans="2:2" x14ac:dyDescent="0.15">
      <c r="B2252" s="1"/>
    </row>
    <row r="2253" spans="2:2" x14ac:dyDescent="0.15">
      <c r="B2253" s="1"/>
    </row>
    <row r="2254" spans="2:2" x14ac:dyDescent="0.15">
      <c r="B2254" s="1"/>
    </row>
    <row r="2255" spans="2:2" x14ac:dyDescent="0.15">
      <c r="B2255" s="1"/>
    </row>
    <row r="2256" spans="2:2" x14ac:dyDescent="0.15">
      <c r="B2256" s="1"/>
    </row>
    <row r="2257" spans="2:2" x14ac:dyDescent="0.15">
      <c r="B2257" s="1"/>
    </row>
    <row r="2258" spans="2:2" x14ac:dyDescent="0.15">
      <c r="B2258" s="1"/>
    </row>
    <row r="2259" spans="2:2" x14ac:dyDescent="0.15">
      <c r="B2259" s="1"/>
    </row>
    <row r="2260" spans="2:2" x14ac:dyDescent="0.15">
      <c r="B2260" s="1"/>
    </row>
    <row r="2261" spans="2:2" x14ac:dyDescent="0.15">
      <c r="B2261" s="1"/>
    </row>
    <row r="2262" spans="2:2" x14ac:dyDescent="0.15">
      <c r="B2262" s="1"/>
    </row>
    <row r="2263" spans="2:2" x14ac:dyDescent="0.15">
      <c r="B2263" s="1"/>
    </row>
    <row r="2264" spans="2:2" x14ac:dyDescent="0.15">
      <c r="B2264" s="1"/>
    </row>
    <row r="2265" spans="2:2" x14ac:dyDescent="0.15">
      <c r="B2265" s="1"/>
    </row>
    <row r="2266" spans="2:2" x14ac:dyDescent="0.15">
      <c r="B2266" s="1"/>
    </row>
    <row r="2267" spans="2:2" x14ac:dyDescent="0.15">
      <c r="B2267" s="1"/>
    </row>
    <row r="2268" spans="2:2" x14ac:dyDescent="0.15">
      <c r="B2268" s="1"/>
    </row>
    <row r="2269" spans="2:2" x14ac:dyDescent="0.15">
      <c r="B2269" s="1"/>
    </row>
    <row r="2270" spans="2:2" x14ac:dyDescent="0.15">
      <c r="B2270" s="1"/>
    </row>
    <row r="2271" spans="2:2" x14ac:dyDescent="0.15">
      <c r="B2271" s="1"/>
    </row>
    <row r="2272" spans="2:2" x14ac:dyDescent="0.15">
      <c r="B2272" s="1"/>
    </row>
    <row r="2273" spans="2:2" x14ac:dyDescent="0.15">
      <c r="B2273" s="1"/>
    </row>
    <row r="2274" spans="2:2" x14ac:dyDescent="0.15">
      <c r="B2274" s="1"/>
    </row>
    <row r="2275" spans="2:2" x14ac:dyDescent="0.15">
      <c r="B2275" s="1"/>
    </row>
    <row r="2276" spans="2:2" x14ac:dyDescent="0.15">
      <c r="B2276" s="1"/>
    </row>
    <row r="2277" spans="2:2" x14ac:dyDescent="0.15">
      <c r="B2277" s="1"/>
    </row>
    <row r="2278" spans="2:2" x14ac:dyDescent="0.15">
      <c r="B2278" s="1"/>
    </row>
    <row r="2279" spans="2:2" x14ac:dyDescent="0.15">
      <c r="B2279" s="1"/>
    </row>
    <row r="2280" spans="2:2" x14ac:dyDescent="0.15">
      <c r="B2280" s="1"/>
    </row>
    <row r="2281" spans="2:2" x14ac:dyDescent="0.15">
      <c r="B2281" s="1"/>
    </row>
    <row r="2282" spans="2:2" x14ac:dyDescent="0.15">
      <c r="B2282" s="1"/>
    </row>
    <row r="2283" spans="2:2" x14ac:dyDescent="0.15">
      <c r="B2283" s="1"/>
    </row>
    <row r="2284" spans="2:2" x14ac:dyDescent="0.15">
      <c r="B2284" s="1"/>
    </row>
    <row r="2285" spans="2:2" x14ac:dyDescent="0.15">
      <c r="B2285" s="1"/>
    </row>
    <row r="2286" spans="2:2" x14ac:dyDescent="0.15">
      <c r="B2286" s="1"/>
    </row>
    <row r="2287" spans="2:2" x14ac:dyDescent="0.15">
      <c r="B2287" s="1"/>
    </row>
    <row r="2288" spans="2:2" x14ac:dyDescent="0.15">
      <c r="B2288" s="1"/>
    </row>
    <row r="2289" spans="2:2" x14ac:dyDescent="0.15">
      <c r="B2289" s="1"/>
    </row>
    <row r="2290" spans="2:2" x14ac:dyDescent="0.15">
      <c r="B2290" s="1"/>
    </row>
    <row r="2291" spans="2:2" x14ac:dyDescent="0.15">
      <c r="B2291" s="1"/>
    </row>
    <row r="2292" spans="2:2" x14ac:dyDescent="0.15">
      <c r="B2292" s="1"/>
    </row>
    <row r="2293" spans="2:2" x14ac:dyDescent="0.15">
      <c r="B2293" s="1"/>
    </row>
    <row r="2294" spans="2:2" x14ac:dyDescent="0.15">
      <c r="B2294" s="1"/>
    </row>
    <row r="2295" spans="2:2" x14ac:dyDescent="0.15">
      <c r="B2295" s="1"/>
    </row>
    <row r="2296" spans="2:2" x14ac:dyDescent="0.15">
      <c r="B2296" s="1"/>
    </row>
    <row r="2297" spans="2:2" x14ac:dyDescent="0.15">
      <c r="B2297" s="1"/>
    </row>
    <row r="2298" spans="2:2" x14ac:dyDescent="0.15">
      <c r="B2298" s="1"/>
    </row>
    <row r="2299" spans="2:2" x14ac:dyDescent="0.15">
      <c r="B2299" s="1"/>
    </row>
    <row r="2300" spans="2:2" x14ac:dyDescent="0.15">
      <c r="B2300" s="1"/>
    </row>
    <row r="2301" spans="2:2" x14ac:dyDescent="0.15">
      <c r="B2301" s="1"/>
    </row>
    <row r="2302" spans="2:2" x14ac:dyDescent="0.15">
      <c r="B2302" s="1"/>
    </row>
    <row r="2303" spans="2:2" x14ac:dyDescent="0.15">
      <c r="B2303" s="1"/>
    </row>
    <row r="2304" spans="2:2" x14ac:dyDescent="0.15">
      <c r="B2304" s="1"/>
    </row>
    <row r="2305" spans="2:2" x14ac:dyDescent="0.15">
      <c r="B2305" s="1"/>
    </row>
    <row r="2306" spans="2:2" x14ac:dyDescent="0.15">
      <c r="B2306" s="1"/>
    </row>
    <row r="2307" spans="2:2" x14ac:dyDescent="0.15">
      <c r="B2307" s="1"/>
    </row>
    <row r="2308" spans="2:2" x14ac:dyDescent="0.15">
      <c r="B2308" s="1"/>
    </row>
    <row r="2309" spans="2:2" x14ac:dyDescent="0.15">
      <c r="B2309" s="1"/>
    </row>
    <row r="2310" spans="2:2" x14ac:dyDescent="0.15">
      <c r="B2310" s="1"/>
    </row>
    <row r="2311" spans="2:2" x14ac:dyDescent="0.15">
      <c r="B2311" s="1"/>
    </row>
    <row r="2312" spans="2:2" x14ac:dyDescent="0.15">
      <c r="B2312" s="1"/>
    </row>
    <row r="2313" spans="2:2" x14ac:dyDescent="0.15">
      <c r="B2313" s="1"/>
    </row>
    <row r="2314" spans="2:2" x14ac:dyDescent="0.15">
      <c r="B2314" s="1"/>
    </row>
    <row r="2315" spans="2:2" x14ac:dyDescent="0.15">
      <c r="B2315" s="1"/>
    </row>
    <row r="2316" spans="2:2" x14ac:dyDescent="0.15">
      <c r="B2316" s="1"/>
    </row>
    <row r="2317" spans="2:2" x14ac:dyDescent="0.15">
      <c r="B2317" s="1"/>
    </row>
    <row r="2318" spans="2:2" x14ac:dyDescent="0.15">
      <c r="B2318" s="1"/>
    </row>
    <row r="2319" spans="2:2" x14ac:dyDescent="0.15">
      <c r="B2319" s="1"/>
    </row>
    <row r="2320" spans="2:2" x14ac:dyDescent="0.15">
      <c r="B2320" s="1"/>
    </row>
    <row r="2321" spans="2:2" x14ac:dyDescent="0.15">
      <c r="B2321" s="1"/>
    </row>
    <row r="2322" spans="2:2" x14ac:dyDescent="0.15">
      <c r="B2322" s="1"/>
    </row>
    <row r="2323" spans="2:2" x14ac:dyDescent="0.15">
      <c r="B2323" s="1"/>
    </row>
    <row r="2324" spans="2:2" x14ac:dyDescent="0.15">
      <c r="B2324" s="1"/>
    </row>
    <row r="2325" spans="2:2" x14ac:dyDescent="0.15">
      <c r="B2325" s="1"/>
    </row>
    <row r="2326" spans="2:2" x14ac:dyDescent="0.15">
      <c r="B2326" s="1"/>
    </row>
    <row r="2327" spans="2:2" x14ac:dyDescent="0.15">
      <c r="B2327" s="1"/>
    </row>
    <row r="2328" spans="2:2" x14ac:dyDescent="0.15">
      <c r="B2328" s="1"/>
    </row>
    <row r="2329" spans="2:2" x14ac:dyDescent="0.15">
      <c r="B2329" s="1"/>
    </row>
    <row r="2330" spans="2:2" x14ac:dyDescent="0.15">
      <c r="B2330" s="1"/>
    </row>
    <row r="2331" spans="2:2" x14ac:dyDescent="0.15">
      <c r="B2331" s="1"/>
    </row>
    <row r="2332" spans="2:2" x14ac:dyDescent="0.15">
      <c r="B2332" s="1"/>
    </row>
    <row r="2333" spans="2:2" x14ac:dyDescent="0.15">
      <c r="B2333" s="1"/>
    </row>
    <row r="2334" spans="2:2" x14ac:dyDescent="0.15">
      <c r="B2334" s="1"/>
    </row>
    <row r="2335" spans="2:2" x14ac:dyDescent="0.15">
      <c r="B2335" s="1"/>
    </row>
    <row r="2336" spans="2:2" x14ac:dyDescent="0.15">
      <c r="B2336" s="1"/>
    </row>
    <row r="2337" spans="2:2" x14ac:dyDescent="0.15">
      <c r="B2337" s="1"/>
    </row>
    <row r="2338" spans="2:2" x14ac:dyDescent="0.15">
      <c r="B2338" s="1"/>
    </row>
    <row r="2339" spans="2:2" x14ac:dyDescent="0.15">
      <c r="B2339" s="1"/>
    </row>
    <row r="2340" spans="2:2" x14ac:dyDescent="0.15">
      <c r="B2340" s="1"/>
    </row>
    <row r="2341" spans="2:2" x14ac:dyDescent="0.15">
      <c r="B2341" s="1"/>
    </row>
    <row r="2342" spans="2:2" x14ac:dyDescent="0.15">
      <c r="B2342" s="1"/>
    </row>
    <row r="2343" spans="2:2" x14ac:dyDescent="0.15">
      <c r="B2343" s="1"/>
    </row>
    <row r="2344" spans="2:2" x14ac:dyDescent="0.15">
      <c r="B2344" s="1"/>
    </row>
    <row r="2345" spans="2:2" x14ac:dyDescent="0.15">
      <c r="B2345" s="1"/>
    </row>
    <row r="2346" spans="2:2" x14ac:dyDescent="0.15">
      <c r="B2346" s="1"/>
    </row>
    <row r="2347" spans="2:2" x14ac:dyDescent="0.15">
      <c r="B2347" s="1"/>
    </row>
    <row r="2348" spans="2:2" x14ac:dyDescent="0.15">
      <c r="B2348" s="1"/>
    </row>
    <row r="2349" spans="2:2" x14ac:dyDescent="0.15">
      <c r="B2349" s="1"/>
    </row>
    <row r="2350" spans="2:2" x14ac:dyDescent="0.15">
      <c r="B2350" s="1"/>
    </row>
    <row r="2351" spans="2:2" x14ac:dyDescent="0.15">
      <c r="B2351" s="1"/>
    </row>
    <row r="2352" spans="2:2" x14ac:dyDescent="0.15">
      <c r="B2352" s="1"/>
    </row>
    <row r="2353" spans="2:2" x14ac:dyDescent="0.15">
      <c r="B2353" s="1"/>
    </row>
    <row r="2354" spans="2:2" x14ac:dyDescent="0.15">
      <c r="B2354" s="1"/>
    </row>
    <row r="2355" spans="2:2" x14ac:dyDescent="0.15">
      <c r="B2355" s="1"/>
    </row>
    <row r="2356" spans="2:2" x14ac:dyDescent="0.15">
      <c r="B2356" s="1"/>
    </row>
    <row r="2357" spans="2:2" x14ac:dyDescent="0.15">
      <c r="B2357" s="1"/>
    </row>
    <row r="2358" spans="2:2" x14ac:dyDescent="0.15">
      <c r="B2358" s="1"/>
    </row>
    <row r="2359" spans="2:2" x14ac:dyDescent="0.15">
      <c r="B2359" s="1"/>
    </row>
    <row r="2360" spans="2:2" x14ac:dyDescent="0.15">
      <c r="B2360" s="1"/>
    </row>
    <row r="2361" spans="2:2" x14ac:dyDescent="0.15">
      <c r="B2361" s="1"/>
    </row>
    <row r="2362" spans="2:2" x14ac:dyDescent="0.15">
      <c r="B2362" s="1"/>
    </row>
    <row r="2363" spans="2:2" x14ac:dyDescent="0.15">
      <c r="B2363" s="1"/>
    </row>
    <row r="2364" spans="2:2" x14ac:dyDescent="0.15">
      <c r="B2364" s="1"/>
    </row>
    <row r="2365" spans="2:2" x14ac:dyDescent="0.15">
      <c r="B2365" s="1"/>
    </row>
    <row r="2366" spans="2:2" x14ac:dyDescent="0.15">
      <c r="B2366" s="1"/>
    </row>
    <row r="2367" spans="2:2" x14ac:dyDescent="0.15">
      <c r="B2367" s="1"/>
    </row>
    <row r="2368" spans="2:2" x14ac:dyDescent="0.15">
      <c r="B2368" s="1"/>
    </row>
    <row r="2369" spans="2:2" x14ac:dyDescent="0.15">
      <c r="B2369" s="1"/>
    </row>
    <row r="2370" spans="2:2" x14ac:dyDescent="0.15">
      <c r="B2370" s="1"/>
    </row>
    <row r="2371" spans="2:2" x14ac:dyDescent="0.15">
      <c r="B2371" s="1"/>
    </row>
    <row r="2372" spans="2:2" x14ac:dyDescent="0.15">
      <c r="B2372" s="1"/>
    </row>
    <row r="2373" spans="2:2" x14ac:dyDescent="0.15">
      <c r="B2373" s="1"/>
    </row>
    <row r="2374" spans="2:2" x14ac:dyDescent="0.15">
      <c r="B2374" s="1"/>
    </row>
    <row r="2375" spans="2:2" x14ac:dyDescent="0.15">
      <c r="B2375" s="1"/>
    </row>
    <row r="2376" spans="2:2" x14ac:dyDescent="0.15">
      <c r="B2376" s="1"/>
    </row>
    <row r="2377" spans="2:2" x14ac:dyDescent="0.15">
      <c r="B2377" s="1"/>
    </row>
    <row r="2378" spans="2:2" x14ac:dyDescent="0.15">
      <c r="B2378" s="1"/>
    </row>
    <row r="2379" spans="2:2" x14ac:dyDescent="0.15">
      <c r="B2379" s="1"/>
    </row>
    <row r="2380" spans="2:2" x14ac:dyDescent="0.15">
      <c r="B2380" s="1"/>
    </row>
    <row r="2381" spans="2:2" x14ac:dyDescent="0.15">
      <c r="B2381" s="1"/>
    </row>
    <row r="2382" spans="2:2" x14ac:dyDescent="0.15">
      <c r="B2382" s="1"/>
    </row>
    <row r="2383" spans="2:2" x14ac:dyDescent="0.15">
      <c r="B2383" s="1"/>
    </row>
    <row r="2384" spans="2:2" x14ac:dyDescent="0.15">
      <c r="B2384" s="1"/>
    </row>
    <row r="2385" spans="2:2" x14ac:dyDescent="0.15">
      <c r="B2385" s="1"/>
    </row>
    <row r="2386" spans="2:2" x14ac:dyDescent="0.15">
      <c r="B2386" s="1"/>
    </row>
    <row r="2387" spans="2:2" x14ac:dyDescent="0.15">
      <c r="B2387" s="1"/>
    </row>
    <row r="2388" spans="2:2" x14ac:dyDescent="0.15">
      <c r="B2388" s="1"/>
    </row>
    <row r="2389" spans="2:2" x14ac:dyDescent="0.15">
      <c r="B2389" s="1"/>
    </row>
    <row r="2390" spans="2:2" x14ac:dyDescent="0.15">
      <c r="B2390" s="1"/>
    </row>
    <row r="2391" spans="2:2" x14ac:dyDescent="0.15">
      <c r="B2391" s="1"/>
    </row>
    <row r="2392" spans="2:2" x14ac:dyDescent="0.15">
      <c r="B2392" s="1"/>
    </row>
    <row r="2393" spans="2:2" x14ac:dyDescent="0.15">
      <c r="B2393" s="1"/>
    </row>
    <row r="2394" spans="2:2" x14ac:dyDescent="0.15">
      <c r="B2394" s="1"/>
    </row>
    <row r="2395" spans="2:2" x14ac:dyDescent="0.15">
      <c r="B2395" s="1"/>
    </row>
    <row r="2396" spans="2:2" x14ac:dyDescent="0.15">
      <c r="B2396" s="1"/>
    </row>
    <row r="2397" spans="2:2" x14ac:dyDescent="0.15">
      <c r="B2397" s="1"/>
    </row>
    <row r="2398" spans="2:2" x14ac:dyDescent="0.15">
      <c r="B2398" s="1"/>
    </row>
    <row r="2399" spans="2:2" x14ac:dyDescent="0.15">
      <c r="B2399" s="1"/>
    </row>
    <row r="2400" spans="2:2" x14ac:dyDescent="0.15">
      <c r="B2400" s="1"/>
    </row>
    <row r="2401" spans="2:2" x14ac:dyDescent="0.15">
      <c r="B2401" s="1"/>
    </row>
    <row r="2402" spans="2:2" x14ac:dyDescent="0.15">
      <c r="B2402" s="1"/>
    </row>
    <row r="2403" spans="2:2" x14ac:dyDescent="0.15">
      <c r="B2403" s="1"/>
    </row>
    <row r="2404" spans="2:2" x14ac:dyDescent="0.15">
      <c r="B2404" s="1"/>
    </row>
    <row r="2405" spans="2:2" x14ac:dyDescent="0.15">
      <c r="B2405" s="1"/>
    </row>
    <row r="2406" spans="2:2" x14ac:dyDescent="0.15">
      <c r="B2406" s="1"/>
    </row>
    <row r="2407" spans="2:2" x14ac:dyDescent="0.15">
      <c r="B2407" s="1"/>
    </row>
    <row r="2408" spans="2:2" x14ac:dyDescent="0.15">
      <c r="B2408" s="1"/>
    </row>
    <row r="2409" spans="2:2" x14ac:dyDescent="0.15">
      <c r="B2409" s="1"/>
    </row>
    <row r="2410" spans="2:2" x14ac:dyDescent="0.15">
      <c r="B2410" s="1"/>
    </row>
    <row r="2411" spans="2:2" x14ac:dyDescent="0.15">
      <c r="B2411" s="1"/>
    </row>
    <row r="2412" spans="2:2" x14ac:dyDescent="0.15">
      <c r="B2412" s="1"/>
    </row>
    <row r="2413" spans="2:2" x14ac:dyDescent="0.15">
      <c r="B2413" s="1"/>
    </row>
    <row r="2414" spans="2:2" x14ac:dyDescent="0.15">
      <c r="B2414" s="1"/>
    </row>
    <row r="2415" spans="2:2" x14ac:dyDescent="0.15">
      <c r="B2415" s="1"/>
    </row>
    <row r="2416" spans="2:2" x14ac:dyDescent="0.15">
      <c r="B2416" s="1"/>
    </row>
    <row r="2417" spans="2:2" x14ac:dyDescent="0.15">
      <c r="B2417" s="1"/>
    </row>
    <row r="2418" spans="2:2" x14ac:dyDescent="0.15">
      <c r="B2418" s="1"/>
    </row>
    <row r="2419" spans="2:2" x14ac:dyDescent="0.15">
      <c r="B2419" s="1"/>
    </row>
    <row r="2420" spans="2:2" x14ac:dyDescent="0.15">
      <c r="B2420" s="1"/>
    </row>
    <row r="2421" spans="2:2" x14ac:dyDescent="0.15">
      <c r="B2421" s="1"/>
    </row>
    <row r="2422" spans="2:2" x14ac:dyDescent="0.15">
      <c r="B2422" s="1"/>
    </row>
    <row r="2423" spans="2:2" x14ac:dyDescent="0.15">
      <c r="B2423" s="1"/>
    </row>
    <row r="2424" spans="2:2" x14ac:dyDescent="0.15">
      <c r="B2424" s="1"/>
    </row>
    <row r="2425" spans="2:2" x14ac:dyDescent="0.15">
      <c r="B2425" s="1"/>
    </row>
    <row r="2426" spans="2:2" x14ac:dyDescent="0.15">
      <c r="B2426" s="1"/>
    </row>
    <row r="2427" spans="2:2" x14ac:dyDescent="0.15">
      <c r="B2427" s="1"/>
    </row>
    <row r="2428" spans="2:2" x14ac:dyDescent="0.15">
      <c r="B2428" s="1"/>
    </row>
    <row r="2429" spans="2:2" x14ac:dyDescent="0.15">
      <c r="B2429" s="1"/>
    </row>
    <row r="2430" spans="2:2" x14ac:dyDescent="0.15">
      <c r="B2430" s="1"/>
    </row>
    <row r="2431" spans="2:2" x14ac:dyDescent="0.15">
      <c r="B2431" s="1"/>
    </row>
    <row r="2432" spans="2:2" x14ac:dyDescent="0.15">
      <c r="B2432" s="1"/>
    </row>
    <row r="2433" spans="2:2" x14ac:dyDescent="0.15">
      <c r="B2433" s="1"/>
    </row>
    <row r="2434" spans="2:2" x14ac:dyDescent="0.15">
      <c r="B2434" s="1"/>
    </row>
    <row r="2435" spans="2:2" x14ac:dyDescent="0.15">
      <c r="B2435" s="1"/>
    </row>
    <row r="2436" spans="2:2" x14ac:dyDescent="0.15">
      <c r="B2436" s="1"/>
    </row>
    <row r="2437" spans="2:2" x14ac:dyDescent="0.15">
      <c r="B2437" s="1"/>
    </row>
    <row r="2438" spans="2:2" x14ac:dyDescent="0.15">
      <c r="B2438" s="1"/>
    </row>
    <row r="2439" spans="2:2" x14ac:dyDescent="0.15">
      <c r="B2439" s="1"/>
    </row>
    <row r="2440" spans="2:2" x14ac:dyDescent="0.15">
      <c r="B2440" s="1"/>
    </row>
    <row r="2441" spans="2:2" x14ac:dyDescent="0.15">
      <c r="B2441" s="1"/>
    </row>
    <row r="2442" spans="2:2" x14ac:dyDescent="0.15">
      <c r="B2442" s="1"/>
    </row>
    <row r="2443" spans="2:2" x14ac:dyDescent="0.15">
      <c r="B2443" s="1"/>
    </row>
    <row r="2444" spans="2:2" x14ac:dyDescent="0.15">
      <c r="B2444" s="1"/>
    </row>
    <row r="2445" spans="2:2" x14ac:dyDescent="0.15">
      <c r="B2445" s="1"/>
    </row>
    <row r="2446" spans="2:2" x14ac:dyDescent="0.15">
      <c r="B2446" s="1"/>
    </row>
    <row r="2447" spans="2:2" x14ac:dyDescent="0.15">
      <c r="B2447" s="1"/>
    </row>
    <row r="2448" spans="2:2" x14ac:dyDescent="0.15">
      <c r="B2448" s="1"/>
    </row>
    <row r="2449" spans="2:2" x14ac:dyDescent="0.15">
      <c r="B2449" s="1"/>
    </row>
    <row r="2450" spans="2:2" x14ac:dyDescent="0.15">
      <c r="B2450" s="1"/>
    </row>
    <row r="2451" spans="2:2" x14ac:dyDescent="0.15">
      <c r="B2451" s="1"/>
    </row>
    <row r="2452" spans="2:2" x14ac:dyDescent="0.15">
      <c r="B2452" s="1"/>
    </row>
    <row r="2453" spans="2:2" x14ac:dyDescent="0.15">
      <c r="B2453" s="1"/>
    </row>
    <row r="2454" spans="2:2" x14ac:dyDescent="0.15">
      <c r="B2454" s="1"/>
    </row>
    <row r="2455" spans="2:2" x14ac:dyDescent="0.15">
      <c r="B2455" s="1"/>
    </row>
    <row r="2456" spans="2:2" x14ac:dyDescent="0.15">
      <c r="B2456" s="1"/>
    </row>
    <row r="2457" spans="2:2" x14ac:dyDescent="0.15">
      <c r="B2457" s="1"/>
    </row>
    <row r="2458" spans="2:2" x14ac:dyDescent="0.15">
      <c r="B2458" s="1"/>
    </row>
    <row r="2459" spans="2:2" x14ac:dyDescent="0.15">
      <c r="B2459" s="1"/>
    </row>
    <row r="2460" spans="2:2" x14ac:dyDescent="0.15">
      <c r="B2460" s="1"/>
    </row>
    <row r="2461" spans="2:2" x14ac:dyDescent="0.15">
      <c r="B2461" s="1"/>
    </row>
    <row r="2462" spans="2:2" x14ac:dyDescent="0.15">
      <c r="B2462" s="1"/>
    </row>
    <row r="2463" spans="2:2" x14ac:dyDescent="0.15">
      <c r="B2463" s="1"/>
    </row>
    <row r="2464" spans="2:2" x14ac:dyDescent="0.15">
      <c r="B2464" s="1"/>
    </row>
    <row r="2465" spans="2:2" x14ac:dyDescent="0.15">
      <c r="B2465" s="1"/>
    </row>
    <row r="2466" spans="2:2" x14ac:dyDescent="0.15">
      <c r="B2466" s="1"/>
    </row>
    <row r="2467" spans="2:2" x14ac:dyDescent="0.15">
      <c r="B2467" s="1"/>
    </row>
    <row r="2468" spans="2:2" x14ac:dyDescent="0.15">
      <c r="B2468" s="1"/>
    </row>
    <row r="2469" spans="2:2" x14ac:dyDescent="0.15">
      <c r="B2469" s="1"/>
    </row>
    <row r="2470" spans="2:2" x14ac:dyDescent="0.15">
      <c r="B2470" s="1"/>
    </row>
    <row r="2471" spans="2:2" x14ac:dyDescent="0.15">
      <c r="B2471" s="1"/>
    </row>
    <row r="2472" spans="2:2" x14ac:dyDescent="0.15">
      <c r="B2472" s="1"/>
    </row>
    <row r="2473" spans="2:2" x14ac:dyDescent="0.15">
      <c r="B2473" s="1"/>
    </row>
    <row r="2474" spans="2:2" x14ac:dyDescent="0.15">
      <c r="B2474" s="1"/>
    </row>
    <row r="2475" spans="2:2" x14ac:dyDescent="0.15">
      <c r="B2475" s="1"/>
    </row>
    <row r="2476" spans="2:2" x14ac:dyDescent="0.15">
      <c r="B2476" s="1"/>
    </row>
    <row r="2477" spans="2:2" x14ac:dyDescent="0.15">
      <c r="B2477" s="1"/>
    </row>
    <row r="2478" spans="2:2" x14ac:dyDescent="0.15">
      <c r="B2478" s="1"/>
    </row>
    <row r="2479" spans="2:2" x14ac:dyDescent="0.15">
      <c r="B2479" s="1"/>
    </row>
    <row r="2480" spans="2:2" x14ac:dyDescent="0.15">
      <c r="B2480" s="1"/>
    </row>
    <row r="2481" spans="2:2" x14ac:dyDescent="0.15">
      <c r="B2481" s="1"/>
    </row>
    <row r="2482" spans="2:2" x14ac:dyDescent="0.15">
      <c r="B2482" s="1"/>
    </row>
    <row r="2483" spans="2:2" x14ac:dyDescent="0.15">
      <c r="B2483" s="1"/>
    </row>
    <row r="2484" spans="2:2" x14ac:dyDescent="0.15">
      <c r="B2484" s="1"/>
    </row>
    <row r="2485" spans="2:2" x14ac:dyDescent="0.15">
      <c r="B2485" s="1"/>
    </row>
    <row r="2486" spans="2:2" x14ac:dyDescent="0.15">
      <c r="B2486" s="1"/>
    </row>
    <row r="2487" spans="2:2" x14ac:dyDescent="0.15">
      <c r="B2487" s="1"/>
    </row>
    <row r="2488" spans="2:2" x14ac:dyDescent="0.15">
      <c r="B2488" s="1"/>
    </row>
    <row r="2489" spans="2:2" x14ac:dyDescent="0.15">
      <c r="B2489" s="1"/>
    </row>
    <row r="2490" spans="2:2" x14ac:dyDescent="0.15">
      <c r="B2490" s="1"/>
    </row>
    <row r="2491" spans="2:2" x14ac:dyDescent="0.15">
      <c r="B2491" s="1"/>
    </row>
    <row r="2492" spans="2:2" x14ac:dyDescent="0.15">
      <c r="B2492" s="1"/>
    </row>
    <row r="2493" spans="2:2" x14ac:dyDescent="0.15">
      <c r="B2493" s="1"/>
    </row>
    <row r="2494" spans="2:2" x14ac:dyDescent="0.15">
      <c r="B2494" s="1"/>
    </row>
    <row r="2495" spans="2:2" x14ac:dyDescent="0.15">
      <c r="B2495" s="1"/>
    </row>
    <row r="2496" spans="2:2" x14ac:dyDescent="0.15">
      <c r="B2496" s="1"/>
    </row>
    <row r="2497" spans="2:2" x14ac:dyDescent="0.15">
      <c r="B2497" s="1"/>
    </row>
    <row r="2498" spans="2:2" x14ac:dyDescent="0.15">
      <c r="B2498" s="1"/>
    </row>
    <row r="2499" spans="2:2" x14ac:dyDescent="0.15">
      <c r="B2499" s="1"/>
    </row>
    <row r="2500" spans="2:2" x14ac:dyDescent="0.15">
      <c r="B2500" s="1"/>
    </row>
    <row r="2501" spans="2:2" x14ac:dyDescent="0.15">
      <c r="B2501" s="1"/>
    </row>
    <row r="2502" spans="2:2" x14ac:dyDescent="0.15">
      <c r="B2502" s="1"/>
    </row>
    <row r="2503" spans="2:2" x14ac:dyDescent="0.15">
      <c r="B2503" s="1"/>
    </row>
    <row r="2504" spans="2:2" x14ac:dyDescent="0.15">
      <c r="B2504" s="1"/>
    </row>
    <row r="2505" spans="2:2" x14ac:dyDescent="0.15">
      <c r="B2505" s="1"/>
    </row>
    <row r="2506" spans="2:2" x14ac:dyDescent="0.15">
      <c r="B2506" s="1"/>
    </row>
    <row r="2507" spans="2:2" x14ac:dyDescent="0.15">
      <c r="B2507" s="1"/>
    </row>
    <row r="2508" spans="2:2" x14ac:dyDescent="0.15">
      <c r="B2508" s="1"/>
    </row>
    <row r="2509" spans="2:2" x14ac:dyDescent="0.15">
      <c r="B2509" s="1"/>
    </row>
    <row r="2510" spans="2:2" x14ac:dyDescent="0.15">
      <c r="B2510" s="1"/>
    </row>
    <row r="2511" spans="2:2" x14ac:dyDescent="0.15">
      <c r="B2511" s="1"/>
    </row>
    <row r="2512" spans="2:2" x14ac:dyDescent="0.15">
      <c r="B2512" s="1"/>
    </row>
    <row r="2513" spans="2:2" x14ac:dyDescent="0.15">
      <c r="B2513" s="1"/>
    </row>
    <row r="2514" spans="2:2" x14ac:dyDescent="0.15">
      <c r="B2514" s="1"/>
    </row>
    <row r="2515" spans="2:2" x14ac:dyDescent="0.15">
      <c r="B2515" s="1"/>
    </row>
    <row r="2516" spans="2:2" x14ac:dyDescent="0.15">
      <c r="B2516" s="1"/>
    </row>
    <row r="2517" spans="2:2" x14ac:dyDescent="0.15">
      <c r="B2517" s="1"/>
    </row>
    <row r="2518" spans="2:2" x14ac:dyDescent="0.15">
      <c r="B2518" s="1"/>
    </row>
    <row r="2519" spans="2:2" x14ac:dyDescent="0.15">
      <c r="B2519" s="1"/>
    </row>
    <row r="2520" spans="2:2" x14ac:dyDescent="0.15">
      <c r="B2520" s="1"/>
    </row>
    <row r="2521" spans="2:2" x14ac:dyDescent="0.15">
      <c r="B2521" s="1"/>
    </row>
    <row r="2522" spans="2:2" x14ac:dyDescent="0.15">
      <c r="B2522" s="1"/>
    </row>
    <row r="2523" spans="2:2" x14ac:dyDescent="0.15">
      <c r="B2523" s="1"/>
    </row>
    <row r="2524" spans="2:2" x14ac:dyDescent="0.15">
      <c r="B2524" s="1"/>
    </row>
    <row r="2525" spans="2:2" x14ac:dyDescent="0.15">
      <c r="B2525" s="1"/>
    </row>
    <row r="2526" spans="2:2" x14ac:dyDescent="0.15">
      <c r="B2526" s="1"/>
    </row>
    <row r="2527" spans="2:2" x14ac:dyDescent="0.15">
      <c r="B2527" s="1"/>
    </row>
    <row r="2528" spans="2:2" x14ac:dyDescent="0.15">
      <c r="B2528" s="1"/>
    </row>
    <row r="2529" spans="2:2" x14ac:dyDescent="0.15">
      <c r="B2529" s="1"/>
    </row>
    <row r="2530" spans="2:2" x14ac:dyDescent="0.15">
      <c r="B2530" s="1"/>
    </row>
    <row r="2531" spans="2:2" x14ac:dyDescent="0.15">
      <c r="B2531" s="1"/>
    </row>
    <row r="2532" spans="2:2" x14ac:dyDescent="0.15">
      <c r="B2532" s="1"/>
    </row>
    <row r="2533" spans="2:2" x14ac:dyDescent="0.15">
      <c r="B2533" s="1"/>
    </row>
    <row r="2534" spans="2:2" x14ac:dyDescent="0.15">
      <c r="B2534" s="1"/>
    </row>
    <row r="2535" spans="2:2" x14ac:dyDescent="0.15">
      <c r="B2535" s="1"/>
    </row>
    <row r="2536" spans="2:2" x14ac:dyDescent="0.15">
      <c r="B2536" s="1"/>
    </row>
    <row r="2537" spans="2:2" x14ac:dyDescent="0.15">
      <c r="B2537" s="1"/>
    </row>
    <row r="2538" spans="2:2" x14ac:dyDescent="0.15">
      <c r="B2538" s="1"/>
    </row>
    <row r="2539" spans="2:2" x14ac:dyDescent="0.15">
      <c r="B2539" s="1"/>
    </row>
    <row r="2540" spans="2:2" x14ac:dyDescent="0.15">
      <c r="B2540" s="1"/>
    </row>
    <row r="2541" spans="2:2" x14ac:dyDescent="0.15">
      <c r="B2541" s="1"/>
    </row>
    <row r="2542" spans="2:2" x14ac:dyDescent="0.15">
      <c r="B2542" s="1"/>
    </row>
    <row r="2543" spans="2:2" x14ac:dyDescent="0.15">
      <c r="B2543" s="1"/>
    </row>
    <row r="2544" spans="2:2" x14ac:dyDescent="0.15">
      <c r="B2544" s="1"/>
    </row>
    <row r="2545" spans="2:2" x14ac:dyDescent="0.15">
      <c r="B2545" s="1"/>
    </row>
    <row r="2546" spans="2:2" x14ac:dyDescent="0.15">
      <c r="B2546" s="1"/>
    </row>
    <row r="2547" spans="2:2" x14ac:dyDescent="0.15">
      <c r="B2547" s="1"/>
    </row>
    <row r="2548" spans="2:2" x14ac:dyDescent="0.15">
      <c r="B2548" s="1"/>
    </row>
    <row r="2549" spans="2:2" x14ac:dyDescent="0.15">
      <c r="B2549" s="1"/>
    </row>
    <row r="2550" spans="2:2" x14ac:dyDescent="0.15">
      <c r="B2550" s="1"/>
    </row>
    <row r="2551" spans="2:2" x14ac:dyDescent="0.15">
      <c r="B2551" s="1"/>
    </row>
    <row r="2552" spans="2:2" x14ac:dyDescent="0.15">
      <c r="B2552" s="1"/>
    </row>
    <row r="2553" spans="2:2" x14ac:dyDescent="0.15">
      <c r="B2553" s="1"/>
    </row>
    <row r="2554" spans="2:2" x14ac:dyDescent="0.15">
      <c r="B2554" s="1"/>
    </row>
    <row r="2555" spans="2:2" x14ac:dyDescent="0.15">
      <c r="B2555" s="1"/>
    </row>
    <row r="2556" spans="2:2" x14ac:dyDescent="0.15">
      <c r="B2556" s="1"/>
    </row>
    <row r="2557" spans="2:2" x14ac:dyDescent="0.15">
      <c r="B2557" s="1"/>
    </row>
    <row r="2558" spans="2:2" x14ac:dyDescent="0.15">
      <c r="B2558" s="1"/>
    </row>
    <row r="2559" spans="2:2" x14ac:dyDescent="0.15">
      <c r="B2559" s="1"/>
    </row>
    <row r="2560" spans="2:2" x14ac:dyDescent="0.15">
      <c r="B2560" s="1"/>
    </row>
    <row r="2561" spans="2:2" x14ac:dyDescent="0.15">
      <c r="B2561" s="1"/>
    </row>
    <row r="2562" spans="2:2" x14ac:dyDescent="0.15">
      <c r="B2562" s="1"/>
    </row>
    <row r="2563" spans="2:2" x14ac:dyDescent="0.15">
      <c r="B2563" s="1"/>
    </row>
    <row r="2564" spans="2:2" x14ac:dyDescent="0.15">
      <c r="B2564" s="1"/>
    </row>
    <row r="2565" spans="2:2" x14ac:dyDescent="0.15">
      <c r="B2565" s="1"/>
    </row>
    <row r="2566" spans="2:2" x14ac:dyDescent="0.15">
      <c r="B2566" s="1"/>
    </row>
    <row r="2567" spans="2:2" x14ac:dyDescent="0.15">
      <c r="B2567" s="1"/>
    </row>
    <row r="2568" spans="2:2" x14ac:dyDescent="0.15">
      <c r="B2568" s="1"/>
    </row>
    <row r="2569" spans="2:2" x14ac:dyDescent="0.15">
      <c r="B2569" s="1"/>
    </row>
    <row r="2570" spans="2:2" x14ac:dyDescent="0.15">
      <c r="B2570" s="1"/>
    </row>
    <row r="2571" spans="2:2" x14ac:dyDescent="0.15">
      <c r="B2571" s="1"/>
    </row>
    <row r="2572" spans="2:2" x14ac:dyDescent="0.15">
      <c r="B2572" s="1"/>
    </row>
    <row r="2573" spans="2:2" x14ac:dyDescent="0.15">
      <c r="B2573" s="1"/>
    </row>
    <row r="2574" spans="2:2" x14ac:dyDescent="0.15">
      <c r="B2574" s="1"/>
    </row>
    <row r="2575" spans="2:2" x14ac:dyDescent="0.15">
      <c r="B2575" s="1"/>
    </row>
    <row r="2576" spans="2:2" x14ac:dyDescent="0.15">
      <c r="B2576" s="1"/>
    </row>
    <row r="2577" spans="2:2" x14ac:dyDescent="0.15">
      <c r="B2577" s="1"/>
    </row>
    <row r="2578" spans="2:2" x14ac:dyDescent="0.15">
      <c r="B2578" s="1"/>
    </row>
    <row r="2579" spans="2:2" x14ac:dyDescent="0.15">
      <c r="B2579" s="1"/>
    </row>
    <row r="2580" spans="2:2" x14ac:dyDescent="0.15">
      <c r="B2580" s="1"/>
    </row>
    <row r="2581" spans="2:2" x14ac:dyDescent="0.15">
      <c r="B2581" s="1"/>
    </row>
    <row r="2582" spans="2:2" x14ac:dyDescent="0.15">
      <c r="B2582" s="1"/>
    </row>
    <row r="2583" spans="2:2" x14ac:dyDescent="0.15">
      <c r="B2583" s="1"/>
    </row>
    <row r="2584" spans="2:2" x14ac:dyDescent="0.15">
      <c r="B2584" s="1"/>
    </row>
    <row r="2585" spans="2:2" x14ac:dyDescent="0.15">
      <c r="B2585" s="1"/>
    </row>
    <row r="2586" spans="2:2" x14ac:dyDescent="0.15">
      <c r="B2586" s="1"/>
    </row>
    <row r="2587" spans="2:2" x14ac:dyDescent="0.15">
      <c r="B2587" s="1"/>
    </row>
    <row r="2588" spans="2:2" x14ac:dyDescent="0.15">
      <c r="B2588" s="1"/>
    </row>
    <row r="2589" spans="2:2" x14ac:dyDescent="0.15">
      <c r="B2589" s="1"/>
    </row>
    <row r="2590" spans="2:2" x14ac:dyDescent="0.15">
      <c r="B2590" s="1"/>
    </row>
    <row r="2591" spans="2:2" x14ac:dyDescent="0.15">
      <c r="B2591" s="1"/>
    </row>
    <row r="2592" spans="2:2" x14ac:dyDescent="0.15">
      <c r="B2592" s="1"/>
    </row>
    <row r="2593" spans="2:2" x14ac:dyDescent="0.15">
      <c r="B2593" s="1"/>
    </row>
    <row r="2594" spans="2:2" x14ac:dyDescent="0.15">
      <c r="B2594" s="1"/>
    </row>
    <row r="2595" spans="2:2" x14ac:dyDescent="0.15">
      <c r="B2595" s="1"/>
    </row>
    <row r="2596" spans="2:2" x14ac:dyDescent="0.15">
      <c r="B2596" s="1"/>
    </row>
    <row r="2597" spans="2:2" x14ac:dyDescent="0.15">
      <c r="B2597" s="1"/>
    </row>
    <row r="2598" spans="2:2" x14ac:dyDescent="0.15">
      <c r="B2598" s="1"/>
    </row>
    <row r="2599" spans="2:2" x14ac:dyDescent="0.15">
      <c r="B2599" s="1"/>
    </row>
    <row r="2600" spans="2:2" x14ac:dyDescent="0.15">
      <c r="B2600" s="1"/>
    </row>
    <row r="2601" spans="2:2" x14ac:dyDescent="0.15">
      <c r="B2601" s="1"/>
    </row>
    <row r="2602" spans="2:2" x14ac:dyDescent="0.15">
      <c r="B2602" s="1"/>
    </row>
    <row r="2603" spans="2:2" x14ac:dyDescent="0.15">
      <c r="B2603" s="1"/>
    </row>
    <row r="2604" spans="2:2" x14ac:dyDescent="0.15">
      <c r="B2604" s="1"/>
    </row>
    <row r="2605" spans="2:2" x14ac:dyDescent="0.15">
      <c r="B2605" s="1"/>
    </row>
    <row r="2606" spans="2:2" x14ac:dyDescent="0.15">
      <c r="B2606" s="1"/>
    </row>
    <row r="2607" spans="2:2" x14ac:dyDescent="0.15">
      <c r="B2607" s="1"/>
    </row>
    <row r="2608" spans="2:2" x14ac:dyDescent="0.15">
      <c r="B2608" s="1"/>
    </row>
    <row r="2609" spans="2:2" x14ac:dyDescent="0.15">
      <c r="B2609" s="1"/>
    </row>
    <row r="2610" spans="2:2" x14ac:dyDescent="0.15">
      <c r="B2610" s="1"/>
    </row>
    <row r="2611" spans="2:2" x14ac:dyDescent="0.15">
      <c r="B2611" s="1"/>
    </row>
    <row r="2612" spans="2:2" x14ac:dyDescent="0.15">
      <c r="B2612" s="1"/>
    </row>
    <row r="2613" spans="2:2" x14ac:dyDescent="0.15">
      <c r="B2613" s="1"/>
    </row>
    <row r="2614" spans="2:2" x14ac:dyDescent="0.15">
      <c r="B2614" s="1"/>
    </row>
    <row r="2615" spans="2:2" x14ac:dyDescent="0.15">
      <c r="B2615" s="1"/>
    </row>
    <row r="2616" spans="2:2" x14ac:dyDescent="0.15">
      <c r="B2616" s="1"/>
    </row>
    <row r="2617" spans="2:2" x14ac:dyDescent="0.15">
      <c r="B2617" s="1"/>
    </row>
    <row r="2618" spans="2:2" x14ac:dyDescent="0.15">
      <c r="B2618" s="1"/>
    </row>
    <row r="2619" spans="2:2" x14ac:dyDescent="0.15">
      <c r="B2619" s="1"/>
    </row>
    <row r="2620" spans="2:2" x14ac:dyDescent="0.15">
      <c r="B2620" s="1"/>
    </row>
    <row r="2621" spans="2:2" x14ac:dyDescent="0.15">
      <c r="B2621" s="1"/>
    </row>
    <row r="2622" spans="2:2" x14ac:dyDescent="0.15">
      <c r="B2622" s="1"/>
    </row>
    <row r="2623" spans="2:2" x14ac:dyDescent="0.15">
      <c r="B2623" s="1"/>
    </row>
    <row r="2624" spans="2:2" x14ac:dyDescent="0.15">
      <c r="B2624" s="1"/>
    </row>
    <row r="2625" spans="2:2" x14ac:dyDescent="0.15">
      <c r="B2625" s="1"/>
    </row>
    <row r="2626" spans="2:2" x14ac:dyDescent="0.15">
      <c r="B2626" s="1"/>
    </row>
    <row r="2627" spans="2:2" x14ac:dyDescent="0.15">
      <c r="B2627" s="1"/>
    </row>
    <row r="2628" spans="2:2" x14ac:dyDescent="0.15">
      <c r="B2628" s="1"/>
    </row>
    <row r="2629" spans="2:2" x14ac:dyDescent="0.15">
      <c r="B2629" s="1"/>
    </row>
    <row r="2630" spans="2:2" x14ac:dyDescent="0.15">
      <c r="B2630" s="1"/>
    </row>
    <row r="2631" spans="2:2" x14ac:dyDescent="0.15">
      <c r="B2631" s="1"/>
    </row>
    <row r="2632" spans="2:2" x14ac:dyDescent="0.15">
      <c r="B2632" s="1"/>
    </row>
    <row r="2633" spans="2:2" x14ac:dyDescent="0.15">
      <c r="B2633" s="1"/>
    </row>
    <row r="2634" spans="2:2" x14ac:dyDescent="0.15">
      <c r="B2634" s="1"/>
    </row>
    <row r="2635" spans="2:2" x14ac:dyDescent="0.15">
      <c r="B2635" s="1"/>
    </row>
    <row r="2636" spans="2:2" x14ac:dyDescent="0.15">
      <c r="B2636" s="1"/>
    </row>
    <row r="2637" spans="2:2" x14ac:dyDescent="0.15">
      <c r="B2637" s="1"/>
    </row>
    <row r="2638" spans="2:2" x14ac:dyDescent="0.15">
      <c r="B2638" s="1"/>
    </row>
    <row r="2639" spans="2:2" x14ac:dyDescent="0.15">
      <c r="B2639" s="1"/>
    </row>
    <row r="2640" spans="2:2" x14ac:dyDescent="0.15">
      <c r="B2640" s="1"/>
    </row>
    <row r="2641" spans="2:2" x14ac:dyDescent="0.15">
      <c r="B2641" s="1"/>
    </row>
    <row r="2642" spans="2:2" x14ac:dyDescent="0.15">
      <c r="B2642" s="1"/>
    </row>
    <row r="2643" spans="2:2" x14ac:dyDescent="0.15">
      <c r="B2643" s="1"/>
    </row>
    <row r="2644" spans="2:2" x14ac:dyDescent="0.15">
      <c r="B2644" s="1"/>
    </row>
    <row r="2645" spans="2:2" x14ac:dyDescent="0.15">
      <c r="B2645" s="1"/>
    </row>
    <row r="2646" spans="2:2" x14ac:dyDescent="0.15">
      <c r="B2646" s="1"/>
    </row>
    <row r="2647" spans="2:2" x14ac:dyDescent="0.15">
      <c r="B2647" s="1"/>
    </row>
    <row r="2648" spans="2:2" x14ac:dyDescent="0.15">
      <c r="B2648" s="1"/>
    </row>
    <row r="2649" spans="2:2" x14ac:dyDescent="0.15">
      <c r="B2649" s="1"/>
    </row>
    <row r="2650" spans="2:2" x14ac:dyDescent="0.15">
      <c r="B2650" s="1"/>
    </row>
    <row r="2651" spans="2:2" x14ac:dyDescent="0.15">
      <c r="B2651" s="1"/>
    </row>
    <row r="2652" spans="2:2" x14ac:dyDescent="0.15">
      <c r="B2652" s="1"/>
    </row>
    <row r="2653" spans="2:2" x14ac:dyDescent="0.15">
      <c r="B2653" s="1"/>
    </row>
    <row r="2654" spans="2:2" x14ac:dyDescent="0.15">
      <c r="B2654" s="1"/>
    </row>
    <row r="2655" spans="2:2" x14ac:dyDescent="0.15">
      <c r="B2655" s="1"/>
    </row>
    <row r="2656" spans="2:2" x14ac:dyDescent="0.15">
      <c r="B2656" s="1"/>
    </row>
    <row r="2657" spans="2:2" x14ac:dyDescent="0.15">
      <c r="B2657" s="1"/>
    </row>
    <row r="2658" spans="2:2" x14ac:dyDescent="0.15">
      <c r="B2658" s="1"/>
    </row>
    <row r="2659" spans="2:2" x14ac:dyDescent="0.15">
      <c r="B2659" s="1"/>
    </row>
    <row r="2660" spans="2:2" x14ac:dyDescent="0.15">
      <c r="B2660" s="1"/>
    </row>
    <row r="2661" spans="2:2" x14ac:dyDescent="0.15">
      <c r="B2661" s="1"/>
    </row>
    <row r="2662" spans="2:2" x14ac:dyDescent="0.15">
      <c r="B2662" s="1"/>
    </row>
    <row r="2663" spans="2:2" x14ac:dyDescent="0.15">
      <c r="B2663" s="1"/>
    </row>
    <row r="2664" spans="2:2" x14ac:dyDescent="0.15">
      <c r="B2664" s="1"/>
    </row>
    <row r="2665" spans="2:2" x14ac:dyDescent="0.15">
      <c r="B2665" s="1"/>
    </row>
    <row r="2666" spans="2:2" x14ac:dyDescent="0.15">
      <c r="B2666" s="1"/>
    </row>
    <row r="2667" spans="2:2" x14ac:dyDescent="0.15">
      <c r="B2667" s="1"/>
    </row>
    <row r="2668" spans="2:2" x14ac:dyDescent="0.15">
      <c r="B2668" s="1"/>
    </row>
    <row r="2669" spans="2:2" x14ac:dyDescent="0.15">
      <c r="B2669" s="1"/>
    </row>
    <row r="2670" spans="2:2" x14ac:dyDescent="0.15">
      <c r="B2670" s="1"/>
    </row>
    <row r="2671" spans="2:2" x14ac:dyDescent="0.15">
      <c r="B2671" s="1"/>
    </row>
    <row r="2672" spans="2:2" x14ac:dyDescent="0.15">
      <c r="B2672" s="1"/>
    </row>
    <row r="2673" spans="2:2" x14ac:dyDescent="0.15">
      <c r="B2673" s="1"/>
    </row>
    <row r="2674" spans="2:2" x14ac:dyDescent="0.15">
      <c r="B2674" s="1"/>
    </row>
    <row r="2675" spans="2:2" x14ac:dyDescent="0.15">
      <c r="B2675" s="1"/>
    </row>
    <row r="2676" spans="2:2" x14ac:dyDescent="0.15">
      <c r="B2676" s="1"/>
    </row>
    <row r="2677" spans="2:2" x14ac:dyDescent="0.15">
      <c r="B2677" s="1"/>
    </row>
    <row r="2678" spans="2:2" x14ac:dyDescent="0.15">
      <c r="B2678" s="1"/>
    </row>
    <row r="2679" spans="2:2" x14ac:dyDescent="0.15">
      <c r="B2679" s="1"/>
    </row>
    <row r="2680" spans="2:2" x14ac:dyDescent="0.15">
      <c r="B2680" s="1"/>
    </row>
    <row r="2681" spans="2:2" x14ac:dyDescent="0.15">
      <c r="B2681" s="1"/>
    </row>
    <row r="2682" spans="2:2" x14ac:dyDescent="0.15">
      <c r="B2682" s="1"/>
    </row>
    <row r="2683" spans="2:2" x14ac:dyDescent="0.15">
      <c r="B2683" s="1"/>
    </row>
    <row r="2684" spans="2:2" x14ac:dyDescent="0.15">
      <c r="B2684" s="1"/>
    </row>
    <row r="2685" spans="2:2" x14ac:dyDescent="0.15">
      <c r="B2685" s="1"/>
    </row>
    <row r="2686" spans="2:2" x14ac:dyDescent="0.15">
      <c r="B2686" s="1"/>
    </row>
    <row r="2687" spans="2:2" x14ac:dyDescent="0.15">
      <c r="B2687" s="1"/>
    </row>
    <row r="2688" spans="2:2" x14ac:dyDescent="0.15">
      <c r="B2688" s="1"/>
    </row>
    <row r="2689" spans="2:2" x14ac:dyDescent="0.15">
      <c r="B2689" s="1"/>
    </row>
    <row r="2690" spans="2:2" x14ac:dyDescent="0.15">
      <c r="B2690" s="1"/>
    </row>
    <row r="2691" spans="2:2" x14ac:dyDescent="0.15">
      <c r="B2691" s="1"/>
    </row>
    <row r="2692" spans="2:2" x14ac:dyDescent="0.15">
      <c r="B2692" s="1"/>
    </row>
    <row r="2693" spans="2:2" x14ac:dyDescent="0.15">
      <c r="B2693" s="1"/>
    </row>
    <row r="2694" spans="2:2" x14ac:dyDescent="0.15">
      <c r="B2694" s="1"/>
    </row>
    <row r="2695" spans="2:2" x14ac:dyDescent="0.15">
      <c r="B2695" s="1"/>
    </row>
    <row r="2696" spans="2:2" x14ac:dyDescent="0.15">
      <c r="B2696" s="1"/>
    </row>
    <row r="2697" spans="2:2" x14ac:dyDescent="0.15">
      <c r="B2697" s="1"/>
    </row>
    <row r="2698" spans="2:2" x14ac:dyDescent="0.15">
      <c r="B2698" s="1"/>
    </row>
    <row r="2699" spans="2:2" x14ac:dyDescent="0.15">
      <c r="B2699" s="1"/>
    </row>
    <row r="2700" spans="2:2" x14ac:dyDescent="0.15">
      <c r="B2700" s="1"/>
    </row>
    <row r="2701" spans="2:2" x14ac:dyDescent="0.15">
      <c r="B2701" s="1"/>
    </row>
    <row r="2702" spans="2:2" x14ac:dyDescent="0.15">
      <c r="B2702" s="1"/>
    </row>
    <row r="2703" spans="2:2" x14ac:dyDescent="0.15">
      <c r="B2703" s="1"/>
    </row>
    <row r="2704" spans="2:2" x14ac:dyDescent="0.15">
      <c r="B2704" s="1"/>
    </row>
    <row r="2705" spans="2:2" x14ac:dyDescent="0.15">
      <c r="B2705" s="1"/>
    </row>
    <row r="2706" spans="2:2" x14ac:dyDescent="0.15">
      <c r="B2706" s="1"/>
    </row>
    <row r="2707" spans="2:2" x14ac:dyDescent="0.15">
      <c r="B2707" s="1"/>
    </row>
    <row r="2708" spans="2:2" x14ac:dyDescent="0.15">
      <c r="B2708" s="1"/>
    </row>
    <row r="2709" spans="2:2" x14ac:dyDescent="0.15">
      <c r="B2709" s="1"/>
    </row>
    <row r="2710" spans="2:2" x14ac:dyDescent="0.15">
      <c r="B2710" s="1"/>
    </row>
    <row r="2711" spans="2:2" x14ac:dyDescent="0.15">
      <c r="B2711" s="1"/>
    </row>
    <row r="2712" spans="2:2" x14ac:dyDescent="0.15">
      <c r="B2712" s="1"/>
    </row>
    <row r="2713" spans="2:2" x14ac:dyDescent="0.15">
      <c r="B2713" s="1"/>
    </row>
    <row r="2714" spans="2:2" x14ac:dyDescent="0.15">
      <c r="B2714" s="1"/>
    </row>
    <row r="2715" spans="2:2" x14ac:dyDescent="0.15">
      <c r="B2715" s="1"/>
    </row>
    <row r="2716" spans="2:2" x14ac:dyDescent="0.15">
      <c r="B2716" s="1"/>
    </row>
    <row r="2717" spans="2:2" x14ac:dyDescent="0.15">
      <c r="B2717" s="1"/>
    </row>
    <row r="2718" spans="2:2" x14ac:dyDescent="0.15">
      <c r="B2718" s="1"/>
    </row>
    <row r="2719" spans="2:2" x14ac:dyDescent="0.15">
      <c r="B2719" s="1"/>
    </row>
    <row r="2720" spans="2:2" x14ac:dyDescent="0.15">
      <c r="B2720" s="1"/>
    </row>
    <row r="2721" spans="2:2" x14ac:dyDescent="0.15">
      <c r="B2721" s="1"/>
    </row>
    <row r="2722" spans="2:2" x14ac:dyDescent="0.15">
      <c r="B2722" s="1"/>
    </row>
    <row r="2723" spans="2:2" x14ac:dyDescent="0.15">
      <c r="B2723" s="1"/>
    </row>
    <row r="2724" spans="2:2" x14ac:dyDescent="0.15">
      <c r="B2724" s="1"/>
    </row>
    <row r="2725" spans="2:2" x14ac:dyDescent="0.15">
      <c r="B2725" s="1"/>
    </row>
    <row r="2726" spans="2:2" x14ac:dyDescent="0.15">
      <c r="B2726" s="1"/>
    </row>
    <row r="2727" spans="2:2" x14ac:dyDescent="0.15">
      <c r="B2727" s="1"/>
    </row>
    <row r="2728" spans="2:2" x14ac:dyDescent="0.15">
      <c r="B2728" s="1"/>
    </row>
    <row r="2729" spans="2:2" x14ac:dyDescent="0.15">
      <c r="B2729" s="1"/>
    </row>
    <row r="2730" spans="2:2" x14ac:dyDescent="0.15">
      <c r="B2730" s="1"/>
    </row>
    <row r="2731" spans="2:2" x14ac:dyDescent="0.15">
      <c r="B2731" s="1"/>
    </row>
    <row r="2732" spans="2:2" x14ac:dyDescent="0.15">
      <c r="B2732" s="1"/>
    </row>
    <row r="2733" spans="2:2" x14ac:dyDescent="0.15">
      <c r="B2733" s="1"/>
    </row>
    <row r="2734" spans="2:2" x14ac:dyDescent="0.15">
      <c r="B2734" s="1"/>
    </row>
    <row r="2735" spans="2:2" x14ac:dyDescent="0.15">
      <c r="B2735" s="1"/>
    </row>
    <row r="2736" spans="2:2" x14ac:dyDescent="0.15">
      <c r="B2736" s="1"/>
    </row>
    <row r="2737" spans="2:2" x14ac:dyDescent="0.15">
      <c r="B2737" s="1"/>
    </row>
    <row r="2738" spans="2:2" x14ac:dyDescent="0.15">
      <c r="B2738" s="1"/>
    </row>
    <row r="2739" spans="2:2" x14ac:dyDescent="0.15">
      <c r="B2739" s="1"/>
    </row>
    <row r="2740" spans="2:2" x14ac:dyDescent="0.15">
      <c r="B2740" s="1"/>
    </row>
    <row r="2741" spans="2:2" x14ac:dyDescent="0.15">
      <c r="B2741" s="1"/>
    </row>
    <row r="2742" spans="2:2" x14ac:dyDescent="0.15">
      <c r="B2742" s="1"/>
    </row>
    <row r="2743" spans="2:2" x14ac:dyDescent="0.15">
      <c r="B2743" s="1"/>
    </row>
    <row r="2744" spans="2:2" x14ac:dyDescent="0.15">
      <c r="B2744" s="1"/>
    </row>
    <row r="2745" spans="2:2" x14ac:dyDescent="0.15">
      <c r="B2745" s="1"/>
    </row>
    <row r="2746" spans="2:2" x14ac:dyDescent="0.15">
      <c r="B2746" s="1"/>
    </row>
    <row r="2747" spans="2:2" x14ac:dyDescent="0.15">
      <c r="B2747" s="1"/>
    </row>
    <row r="2748" spans="2:2" x14ac:dyDescent="0.15">
      <c r="B2748" s="1"/>
    </row>
    <row r="2749" spans="2:2" x14ac:dyDescent="0.15">
      <c r="B2749" s="1"/>
    </row>
    <row r="2750" spans="2:2" x14ac:dyDescent="0.15">
      <c r="B2750" s="1"/>
    </row>
    <row r="2751" spans="2:2" x14ac:dyDescent="0.15">
      <c r="B2751" s="1"/>
    </row>
    <row r="2752" spans="2:2" x14ac:dyDescent="0.15">
      <c r="B2752" s="1"/>
    </row>
    <row r="2753" spans="2:2" x14ac:dyDescent="0.15">
      <c r="B2753" s="1"/>
    </row>
    <row r="2754" spans="2:2" x14ac:dyDescent="0.15">
      <c r="B2754" s="1"/>
    </row>
    <row r="2755" spans="2:2" x14ac:dyDescent="0.15">
      <c r="B2755" s="1"/>
    </row>
    <row r="2756" spans="2:2" x14ac:dyDescent="0.15">
      <c r="B2756" s="1"/>
    </row>
    <row r="2757" spans="2:2" x14ac:dyDescent="0.15">
      <c r="B2757" s="1"/>
    </row>
    <row r="2758" spans="2:2" x14ac:dyDescent="0.15">
      <c r="B2758" s="1"/>
    </row>
    <row r="2759" spans="2:2" x14ac:dyDescent="0.15">
      <c r="B2759" s="1"/>
    </row>
    <row r="2760" spans="2:2" x14ac:dyDescent="0.15">
      <c r="B2760" s="1"/>
    </row>
    <row r="2761" spans="2:2" x14ac:dyDescent="0.15">
      <c r="B2761" s="1"/>
    </row>
    <row r="2762" spans="2:2" x14ac:dyDescent="0.15">
      <c r="B2762" s="1"/>
    </row>
    <row r="2763" spans="2:2" x14ac:dyDescent="0.15">
      <c r="B2763" s="1"/>
    </row>
    <row r="2764" spans="2:2" x14ac:dyDescent="0.15">
      <c r="B2764" s="1"/>
    </row>
    <row r="2765" spans="2:2" x14ac:dyDescent="0.15">
      <c r="B2765" s="1"/>
    </row>
    <row r="2766" spans="2:2" x14ac:dyDescent="0.15">
      <c r="B2766" s="1"/>
    </row>
    <row r="2767" spans="2:2" x14ac:dyDescent="0.15">
      <c r="B2767" s="1"/>
    </row>
    <row r="2768" spans="2:2" x14ac:dyDescent="0.15">
      <c r="B2768" s="1"/>
    </row>
    <row r="2769" spans="2:2" x14ac:dyDescent="0.15">
      <c r="B2769" s="1"/>
    </row>
    <row r="2770" spans="2:2" x14ac:dyDescent="0.15">
      <c r="B2770" s="1"/>
    </row>
    <row r="2771" spans="2:2" x14ac:dyDescent="0.15">
      <c r="B2771" s="1"/>
    </row>
    <row r="2772" spans="2:2" x14ac:dyDescent="0.15">
      <c r="B2772" s="1"/>
    </row>
    <row r="2773" spans="2:2" x14ac:dyDescent="0.15">
      <c r="B2773" s="1"/>
    </row>
    <row r="2774" spans="2:2" x14ac:dyDescent="0.15">
      <c r="B2774" s="1"/>
    </row>
    <row r="2775" spans="2:2" x14ac:dyDescent="0.15">
      <c r="B2775" s="1"/>
    </row>
    <row r="2776" spans="2:2" x14ac:dyDescent="0.15">
      <c r="B2776" s="1"/>
    </row>
    <row r="2777" spans="2:2" x14ac:dyDescent="0.15">
      <c r="B2777" s="1"/>
    </row>
    <row r="2778" spans="2:2" x14ac:dyDescent="0.15">
      <c r="B2778" s="1"/>
    </row>
    <row r="2779" spans="2:2" x14ac:dyDescent="0.15">
      <c r="B2779" s="1"/>
    </row>
    <row r="2780" spans="2:2" x14ac:dyDescent="0.15">
      <c r="B2780" s="1"/>
    </row>
    <row r="2781" spans="2:2" x14ac:dyDescent="0.15">
      <c r="B2781" s="1"/>
    </row>
    <row r="2782" spans="2:2" x14ac:dyDescent="0.15">
      <c r="B2782" s="1"/>
    </row>
    <row r="2783" spans="2:2" x14ac:dyDescent="0.15">
      <c r="B2783" s="1"/>
    </row>
    <row r="2784" spans="2:2" x14ac:dyDescent="0.15">
      <c r="B2784" s="1"/>
    </row>
    <row r="2785" spans="2:2" x14ac:dyDescent="0.15">
      <c r="B2785" s="1"/>
    </row>
    <row r="2786" spans="2:2" x14ac:dyDescent="0.15">
      <c r="B2786" s="1"/>
    </row>
    <row r="2787" spans="2:2" x14ac:dyDescent="0.15">
      <c r="B2787" s="1"/>
    </row>
    <row r="2788" spans="2:2" x14ac:dyDescent="0.15">
      <c r="B2788" s="1"/>
    </row>
    <row r="2789" spans="2:2" x14ac:dyDescent="0.15">
      <c r="B2789" s="1"/>
    </row>
    <row r="2790" spans="2:2" x14ac:dyDescent="0.15">
      <c r="B2790" s="1"/>
    </row>
    <row r="2791" spans="2:2" x14ac:dyDescent="0.15">
      <c r="B2791" s="1"/>
    </row>
    <row r="2792" spans="2:2" x14ac:dyDescent="0.15">
      <c r="B2792" s="1"/>
    </row>
    <row r="2793" spans="2:2" x14ac:dyDescent="0.15">
      <c r="B2793" s="1"/>
    </row>
    <row r="2794" spans="2:2" x14ac:dyDescent="0.15">
      <c r="B2794" s="1"/>
    </row>
    <row r="2795" spans="2:2" x14ac:dyDescent="0.15">
      <c r="B2795" s="1"/>
    </row>
    <row r="2796" spans="2:2" x14ac:dyDescent="0.15">
      <c r="B2796" s="1"/>
    </row>
    <row r="2797" spans="2:2" x14ac:dyDescent="0.15">
      <c r="B2797" s="1"/>
    </row>
    <row r="2798" spans="2:2" x14ac:dyDescent="0.15">
      <c r="B2798" s="1"/>
    </row>
    <row r="2799" spans="2:2" x14ac:dyDescent="0.15">
      <c r="B2799" s="1"/>
    </row>
    <row r="2800" spans="2:2" x14ac:dyDescent="0.15">
      <c r="B2800" s="1"/>
    </row>
    <row r="2801" spans="2:2" x14ac:dyDescent="0.15">
      <c r="B2801" s="1"/>
    </row>
    <row r="2802" spans="2:2" x14ac:dyDescent="0.15">
      <c r="B2802" s="1"/>
    </row>
    <row r="2803" spans="2:2" x14ac:dyDescent="0.15">
      <c r="B2803" s="1"/>
    </row>
    <row r="2804" spans="2:2" x14ac:dyDescent="0.15">
      <c r="B2804" s="1"/>
    </row>
    <row r="2805" spans="2:2" x14ac:dyDescent="0.15">
      <c r="B2805" s="1"/>
    </row>
    <row r="2806" spans="2:2" x14ac:dyDescent="0.15">
      <c r="B2806" s="1"/>
    </row>
    <row r="2807" spans="2:2" x14ac:dyDescent="0.15">
      <c r="B2807" s="1"/>
    </row>
    <row r="2808" spans="2:2" x14ac:dyDescent="0.15">
      <c r="B2808" s="1"/>
    </row>
    <row r="2809" spans="2:2" x14ac:dyDescent="0.15">
      <c r="B2809" s="1"/>
    </row>
    <row r="2810" spans="2:2" x14ac:dyDescent="0.15">
      <c r="B2810" s="1"/>
    </row>
    <row r="2811" spans="2:2" x14ac:dyDescent="0.15">
      <c r="B2811" s="1"/>
    </row>
    <row r="2812" spans="2:2" x14ac:dyDescent="0.15">
      <c r="B2812" s="1"/>
    </row>
    <row r="2813" spans="2:2" x14ac:dyDescent="0.15">
      <c r="B2813" s="1"/>
    </row>
    <row r="2814" spans="2:2" x14ac:dyDescent="0.15">
      <c r="B2814" s="1"/>
    </row>
    <row r="2815" spans="2:2" x14ac:dyDescent="0.15">
      <c r="B2815" s="1"/>
    </row>
    <row r="2816" spans="2:2" x14ac:dyDescent="0.15">
      <c r="B2816" s="1"/>
    </row>
    <row r="2817" spans="2:2" x14ac:dyDescent="0.15">
      <c r="B2817" s="1"/>
    </row>
    <row r="2818" spans="2:2" x14ac:dyDescent="0.15">
      <c r="B2818" s="1"/>
    </row>
    <row r="2819" spans="2:2" x14ac:dyDescent="0.15">
      <c r="B2819" s="1"/>
    </row>
    <row r="2820" spans="2:2" x14ac:dyDescent="0.15">
      <c r="B2820" s="1"/>
    </row>
    <row r="2821" spans="2:2" x14ac:dyDescent="0.15">
      <c r="B2821" s="1"/>
    </row>
    <row r="2822" spans="2:2" x14ac:dyDescent="0.15">
      <c r="B2822" s="1"/>
    </row>
    <row r="2823" spans="2:2" x14ac:dyDescent="0.15">
      <c r="B2823" s="1"/>
    </row>
    <row r="2824" spans="2:2" x14ac:dyDescent="0.15">
      <c r="B2824" s="1"/>
    </row>
    <row r="2825" spans="2:2" x14ac:dyDescent="0.15">
      <c r="B2825" s="1"/>
    </row>
    <row r="2826" spans="2:2" x14ac:dyDescent="0.15">
      <c r="B2826" s="1"/>
    </row>
    <row r="2827" spans="2:2" x14ac:dyDescent="0.15">
      <c r="B2827" s="1"/>
    </row>
    <row r="2828" spans="2:2" x14ac:dyDescent="0.15">
      <c r="B2828" s="1"/>
    </row>
    <row r="2829" spans="2:2" x14ac:dyDescent="0.15">
      <c r="B2829" s="1"/>
    </row>
    <row r="2830" spans="2:2" x14ac:dyDescent="0.15">
      <c r="B2830" s="1"/>
    </row>
    <row r="2831" spans="2:2" x14ac:dyDescent="0.15">
      <c r="B2831" s="1"/>
    </row>
    <row r="2832" spans="2:2" x14ac:dyDescent="0.15">
      <c r="B2832" s="1"/>
    </row>
    <row r="2833" spans="2:2" x14ac:dyDescent="0.15">
      <c r="B2833" s="1"/>
    </row>
    <row r="2834" spans="2:2" x14ac:dyDescent="0.15">
      <c r="B2834" s="1"/>
    </row>
    <row r="2835" spans="2:2" x14ac:dyDescent="0.15">
      <c r="B2835" s="1"/>
    </row>
    <row r="2836" spans="2:2" x14ac:dyDescent="0.15">
      <c r="B2836" s="1"/>
    </row>
    <row r="2837" spans="2:2" x14ac:dyDescent="0.15">
      <c r="B2837" s="1"/>
    </row>
    <row r="2838" spans="2:2" x14ac:dyDescent="0.15">
      <c r="B2838" s="1"/>
    </row>
    <row r="2839" spans="2:2" x14ac:dyDescent="0.15">
      <c r="B2839" s="1"/>
    </row>
    <row r="2840" spans="2:2" x14ac:dyDescent="0.15">
      <c r="B2840" s="1"/>
    </row>
    <row r="2841" spans="2:2" x14ac:dyDescent="0.15">
      <c r="B2841" s="1"/>
    </row>
    <row r="2842" spans="2:2" x14ac:dyDescent="0.15">
      <c r="B2842" s="1"/>
    </row>
    <row r="2843" spans="2:2" x14ac:dyDescent="0.15">
      <c r="B2843" s="1"/>
    </row>
    <row r="2844" spans="2:2" x14ac:dyDescent="0.15">
      <c r="B2844" s="1"/>
    </row>
    <row r="2845" spans="2:2" x14ac:dyDescent="0.15">
      <c r="B2845" s="1"/>
    </row>
    <row r="2846" spans="2:2" x14ac:dyDescent="0.15">
      <c r="B2846" s="1"/>
    </row>
    <row r="2847" spans="2:2" x14ac:dyDescent="0.15">
      <c r="B2847" s="1"/>
    </row>
    <row r="2848" spans="2:2" x14ac:dyDescent="0.15">
      <c r="B2848" s="1"/>
    </row>
    <row r="2849" spans="2:2" x14ac:dyDescent="0.15">
      <c r="B2849" s="1"/>
    </row>
    <row r="2850" spans="2:2" x14ac:dyDescent="0.15">
      <c r="B2850" s="1"/>
    </row>
    <row r="2851" spans="2:2" x14ac:dyDescent="0.15">
      <c r="B2851" s="1"/>
    </row>
    <row r="2852" spans="2:2" x14ac:dyDescent="0.15">
      <c r="B2852" s="1"/>
    </row>
    <row r="2853" spans="2:2" x14ac:dyDescent="0.15">
      <c r="B2853" s="1"/>
    </row>
    <row r="2854" spans="2:2" x14ac:dyDescent="0.15">
      <c r="B2854" s="1"/>
    </row>
    <row r="2855" spans="2:2" x14ac:dyDescent="0.15">
      <c r="B2855" s="1"/>
    </row>
    <row r="2856" spans="2:2" x14ac:dyDescent="0.15">
      <c r="B2856" s="1"/>
    </row>
    <row r="2857" spans="2:2" x14ac:dyDescent="0.15">
      <c r="B2857" s="1"/>
    </row>
    <row r="2858" spans="2:2" x14ac:dyDescent="0.15">
      <c r="B2858" s="1"/>
    </row>
    <row r="2859" spans="2:2" x14ac:dyDescent="0.15">
      <c r="B2859" s="1"/>
    </row>
    <row r="2860" spans="2:2" x14ac:dyDescent="0.15">
      <c r="B2860" s="1"/>
    </row>
    <row r="2861" spans="2:2" x14ac:dyDescent="0.15">
      <c r="B2861" s="1"/>
    </row>
    <row r="2862" spans="2:2" x14ac:dyDescent="0.15">
      <c r="B2862" s="1"/>
    </row>
    <row r="2863" spans="2:2" x14ac:dyDescent="0.15">
      <c r="B2863" s="1"/>
    </row>
    <row r="2864" spans="2:2" x14ac:dyDescent="0.15">
      <c r="B2864" s="1"/>
    </row>
    <row r="2865" spans="2:2" x14ac:dyDescent="0.15">
      <c r="B2865" s="1"/>
    </row>
    <row r="2866" spans="2:2" x14ac:dyDescent="0.15">
      <c r="B2866" s="1"/>
    </row>
    <row r="2867" spans="2:2" x14ac:dyDescent="0.15">
      <c r="B2867" s="1"/>
    </row>
    <row r="2868" spans="2:2" x14ac:dyDescent="0.15">
      <c r="B2868" s="1"/>
    </row>
    <row r="2869" spans="2:2" x14ac:dyDescent="0.15">
      <c r="B2869" s="1"/>
    </row>
    <row r="2870" spans="2:2" x14ac:dyDescent="0.15">
      <c r="B2870" s="1"/>
    </row>
    <row r="2871" spans="2:2" x14ac:dyDescent="0.15">
      <c r="B2871" s="1"/>
    </row>
    <row r="2872" spans="2:2" x14ac:dyDescent="0.15">
      <c r="B2872" s="1"/>
    </row>
    <row r="2873" spans="2:2" x14ac:dyDescent="0.15">
      <c r="B2873" s="1"/>
    </row>
    <row r="2874" spans="2:2" x14ac:dyDescent="0.15">
      <c r="B2874" s="1"/>
    </row>
    <row r="2875" spans="2:2" x14ac:dyDescent="0.15">
      <c r="B2875" s="1"/>
    </row>
    <row r="2876" spans="2:2" x14ac:dyDescent="0.15">
      <c r="B2876" s="1"/>
    </row>
    <row r="2877" spans="2:2" x14ac:dyDescent="0.15">
      <c r="B2877" s="1"/>
    </row>
    <row r="2878" spans="2:2" x14ac:dyDescent="0.15">
      <c r="B2878" s="1"/>
    </row>
    <row r="2879" spans="2:2" x14ac:dyDescent="0.15">
      <c r="B2879" s="1"/>
    </row>
    <row r="2880" spans="2:2" x14ac:dyDescent="0.15">
      <c r="B2880" s="1"/>
    </row>
    <row r="2881" spans="2:2" x14ac:dyDescent="0.15">
      <c r="B2881" s="1"/>
    </row>
    <row r="2882" spans="2:2" x14ac:dyDescent="0.15">
      <c r="B2882" s="1"/>
    </row>
    <row r="2883" spans="2:2" x14ac:dyDescent="0.15">
      <c r="B2883" s="1"/>
    </row>
    <row r="2884" spans="2:2" x14ac:dyDescent="0.15">
      <c r="B2884" s="1"/>
    </row>
    <row r="2885" spans="2:2" x14ac:dyDescent="0.15">
      <c r="B2885" s="1"/>
    </row>
    <row r="2886" spans="2:2" x14ac:dyDescent="0.15">
      <c r="B2886" s="1"/>
    </row>
    <row r="2887" spans="2:2" x14ac:dyDescent="0.15">
      <c r="B2887" s="1"/>
    </row>
    <row r="2888" spans="2:2" x14ac:dyDescent="0.15">
      <c r="B2888" s="1"/>
    </row>
    <row r="2889" spans="2:2" x14ac:dyDescent="0.15">
      <c r="B2889" s="1"/>
    </row>
    <row r="2890" spans="2:2" x14ac:dyDescent="0.15">
      <c r="B2890" s="1"/>
    </row>
    <row r="2891" spans="2:2" x14ac:dyDescent="0.15">
      <c r="B2891" s="1"/>
    </row>
    <row r="2892" spans="2:2" x14ac:dyDescent="0.15">
      <c r="B2892" s="1"/>
    </row>
    <row r="2893" spans="2:2" x14ac:dyDescent="0.15">
      <c r="B2893" s="1"/>
    </row>
    <row r="2894" spans="2:2" x14ac:dyDescent="0.15">
      <c r="B2894" s="1"/>
    </row>
    <row r="2895" spans="2:2" x14ac:dyDescent="0.15">
      <c r="B2895" s="1"/>
    </row>
    <row r="2896" spans="2:2" x14ac:dyDescent="0.15">
      <c r="B2896" s="1"/>
    </row>
    <row r="2897" spans="2:2" x14ac:dyDescent="0.15">
      <c r="B2897" s="1"/>
    </row>
    <row r="2898" spans="2:2" x14ac:dyDescent="0.15">
      <c r="B2898" s="1"/>
    </row>
    <row r="2899" spans="2:2" x14ac:dyDescent="0.15">
      <c r="B2899" s="1"/>
    </row>
    <row r="2900" spans="2:2" x14ac:dyDescent="0.15">
      <c r="B2900" s="1"/>
    </row>
    <row r="2901" spans="2:2" x14ac:dyDescent="0.15">
      <c r="B2901" s="1"/>
    </row>
    <row r="2902" spans="2:2" x14ac:dyDescent="0.15">
      <c r="B2902" s="1"/>
    </row>
    <row r="2903" spans="2:2" x14ac:dyDescent="0.15">
      <c r="B2903" s="1"/>
    </row>
    <row r="2904" spans="2:2" x14ac:dyDescent="0.15">
      <c r="B2904" s="1"/>
    </row>
    <row r="2905" spans="2:2" x14ac:dyDescent="0.15">
      <c r="B2905" s="1"/>
    </row>
    <row r="2906" spans="2:2" x14ac:dyDescent="0.15">
      <c r="B2906" s="1"/>
    </row>
    <row r="2907" spans="2:2" x14ac:dyDescent="0.15">
      <c r="B2907" s="1"/>
    </row>
    <row r="2908" spans="2:2" x14ac:dyDescent="0.15">
      <c r="B2908" s="1"/>
    </row>
    <row r="2909" spans="2:2" x14ac:dyDescent="0.15">
      <c r="B2909" s="1"/>
    </row>
    <row r="2910" spans="2:2" x14ac:dyDescent="0.15">
      <c r="B2910" s="1"/>
    </row>
    <row r="2911" spans="2:2" x14ac:dyDescent="0.15">
      <c r="B2911" s="1"/>
    </row>
    <row r="2912" spans="2:2" x14ac:dyDescent="0.15">
      <c r="B2912" s="1"/>
    </row>
    <row r="2913" spans="2:2" x14ac:dyDescent="0.15">
      <c r="B2913" s="1"/>
    </row>
    <row r="2914" spans="2:2" x14ac:dyDescent="0.15">
      <c r="B2914" s="1"/>
    </row>
    <row r="2915" spans="2:2" x14ac:dyDescent="0.15">
      <c r="B2915" s="1"/>
    </row>
    <row r="2916" spans="2:2" x14ac:dyDescent="0.15">
      <c r="B2916" s="1"/>
    </row>
    <row r="2917" spans="2:2" x14ac:dyDescent="0.15">
      <c r="B2917" s="1"/>
    </row>
    <row r="2918" spans="2:2" x14ac:dyDescent="0.15">
      <c r="B2918" s="1"/>
    </row>
    <row r="2919" spans="2:2" x14ac:dyDescent="0.15">
      <c r="B2919" s="1"/>
    </row>
    <row r="2920" spans="2:2" x14ac:dyDescent="0.15">
      <c r="B2920" s="1"/>
    </row>
    <row r="2921" spans="2:2" x14ac:dyDescent="0.15">
      <c r="B2921" s="1"/>
    </row>
    <row r="2922" spans="2:2" x14ac:dyDescent="0.15">
      <c r="B2922" s="1"/>
    </row>
    <row r="2923" spans="2:2" x14ac:dyDescent="0.15">
      <c r="B2923" s="1"/>
    </row>
    <row r="2924" spans="2:2" x14ac:dyDescent="0.15">
      <c r="B2924" s="1"/>
    </row>
    <row r="2925" spans="2:2" x14ac:dyDescent="0.15">
      <c r="B2925" s="1"/>
    </row>
    <row r="2926" spans="2:2" x14ac:dyDescent="0.15">
      <c r="B2926" s="1"/>
    </row>
    <row r="2927" spans="2:2" x14ac:dyDescent="0.15">
      <c r="B2927" s="1"/>
    </row>
    <row r="2928" spans="2:2" x14ac:dyDescent="0.15">
      <c r="B2928" s="1"/>
    </row>
    <row r="2929" spans="2:2" x14ac:dyDescent="0.15">
      <c r="B2929" s="1"/>
    </row>
    <row r="2930" spans="2:2" x14ac:dyDescent="0.15">
      <c r="B2930" s="1"/>
    </row>
    <row r="2931" spans="2:2" x14ac:dyDescent="0.15">
      <c r="B2931" s="1"/>
    </row>
    <row r="2932" spans="2:2" x14ac:dyDescent="0.15">
      <c r="B2932" s="1"/>
    </row>
    <row r="2933" spans="2:2" x14ac:dyDescent="0.15">
      <c r="B2933" s="1"/>
    </row>
    <row r="2934" spans="2:2" x14ac:dyDescent="0.15">
      <c r="B2934" s="1"/>
    </row>
    <row r="2935" spans="2:2" x14ac:dyDescent="0.15">
      <c r="B2935" s="1"/>
    </row>
    <row r="2936" spans="2:2" x14ac:dyDescent="0.15">
      <c r="B2936" s="1"/>
    </row>
    <row r="2937" spans="2:2" x14ac:dyDescent="0.15">
      <c r="B2937" s="1"/>
    </row>
    <row r="2938" spans="2:2" x14ac:dyDescent="0.15">
      <c r="B2938" s="1"/>
    </row>
    <row r="2939" spans="2:2" x14ac:dyDescent="0.15">
      <c r="B2939" s="1"/>
    </row>
    <row r="2940" spans="2:2" x14ac:dyDescent="0.15">
      <c r="B2940" s="1"/>
    </row>
    <row r="2941" spans="2:2" x14ac:dyDescent="0.15">
      <c r="B2941" s="1"/>
    </row>
    <row r="2942" spans="2:2" x14ac:dyDescent="0.15">
      <c r="B2942" s="1"/>
    </row>
    <row r="2943" spans="2:2" x14ac:dyDescent="0.15">
      <c r="B2943" s="1"/>
    </row>
    <row r="2944" spans="2:2" x14ac:dyDescent="0.15">
      <c r="B2944" s="1"/>
    </row>
    <row r="2945" spans="2:2" x14ac:dyDescent="0.15">
      <c r="B2945" s="1"/>
    </row>
    <row r="2946" spans="2:2" x14ac:dyDescent="0.15">
      <c r="B2946" s="1"/>
    </row>
    <row r="2947" spans="2:2" x14ac:dyDescent="0.15">
      <c r="B2947" s="1"/>
    </row>
    <row r="2948" spans="2:2" x14ac:dyDescent="0.15">
      <c r="B2948" s="1"/>
    </row>
    <row r="2949" spans="2:2" x14ac:dyDescent="0.15">
      <c r="B2949" s="1"/>
    </row>
    <row r="2950" spans="2:2" x14ac:dyDescent="0.15">
      <c r="B2950" s="1"/>
    </row>
    <row r="2951" spans="2:2" x14ac:dyDescent="0.15">
      <c r="B2951" s="1"/>
    </row>
    <row r="2952" spans="2:2" x14ac:dyDescent="0.15">
      <c r="B2952" s="1"/>
    </row>
    <row r="2953" spans="2:2" x14ac:dyDescent="0.15">
      <c r="B2953" s="1"/>
    </row>
    <row r="2954" spans="2:2" x14ac:dyDescent="0.15">
      <c r="B2954" s="1"/>
    </row>
    <row r="2955" spans="2:2" x14ac:dyDescent="0.15">
      <c r="B2955" s="1"/>
    </row>
    <row r="2956" spans="2:2" x14ac:dyDescent="0.15">
      <c r="B2956" s="1"/>
    </row>
    <row r="2957" spans="2:2" x14ac:dyDescent="0.15">
      <c r="B2957" s="1"/>
    </row>
    <row r="2958" spans="2:2" x14ac:dyDescent="0.15">
      <c r="B2958" s="1"/>
    </row>
    <row r="2959" spans="2:2" x14ac:dyDescent="0.15">
      <c r="B2959" s="1"/>
    </row>
    <row r="2960" spans="2:2" x14ac:dyDescent="0.15">
      <c r="B2960" s="1"/>
    </row>
    <row r="2961" spans="2:2" x14ac:dyDescent="0.15">
      <c r="B2961" s="1"/>
    </row>
    <row r="2962" spans="2:2" x14ac:dyDescent="0.15">
      <c r="B2962" s="1"/>
    </row>
    <row r="2963" spans="2:2" x14ac:dyDescent="0.15">
      <c r="B2963" s="1"/>
    </row>
    <row r="2964" spans="2:2" x14ac:dyDescent="0.15">
      <c r="B2964" s="1"/>
    </row>
    <row r="2965" spans="2:2" x14ac:dyDescent="0.15">
      <c r="B2965" s="1"/>
    </row>
    <row r="2966" spans="2:2" x14ac:dyDescent="0.15">
      <c r="B2966" s="1"/>
    </row>
    <row r="2967" spans="2:2" x14ac:dyDescent="0.15">
      <c r="B2967" s="1"/>
    </row>
    <row r="2968" spans="2:2" x14ac:dyDescent="0.15">
      <c r="B2968" s="1"/>
    </row>
    <row r="2969" spans="2:2" x14ac:dyDescent="0.15">
      <c r="B2969" s="1"/>
    </row>
    <row r="2970" spans="2:2" x14ac:dyDescent="0.15">
      <c r="B2970" s="1"/>
    </row>
    <row r="2971" spans="2:2" x14ac:dyDescent="0.15">
      <c r="B2971" s="1"/>
    </row>
    <row r="2972" spans="2:2" x14ac:dyDescent="0.15">
      <c r="B2972" s="1"/>
    </row>
    <row r="2973" spans="2:2" x14ac:dyDescent="0.15">
      <c r="B2973" s="1"/>
    </row>
    <row r="2974" spans="2:2" x14ac:dyDescent="0.15">
      <c r="B2974" s="1"/>
    </row>
    <row r="2975" spans="2:2" x14ac:dyDescent="0.15">
      <c r="B2975" s="1"/>
    </row>
    <row r="2976" spans="2:2" x14ac:dyDescent="0.15">
      <c r="B2976" s="1"/>
    </row>
    <row r="2977" spans="2:2" x14ac:dyDescent="0.15">
      <c r="B2977" s="1"/>
    </row>
    <row r="2978" spans="2:2" x14ac:dyDescent="0.15">
      <c r="B2978" s="1"/>
    </row>
    <row r="2979" spans="2:2" x14ac:dyDescent="0.15">
      <c r="B2979" s="1"/>
    </row>
    <row r="2980" spans="2:2" x14ac:dyDescent="0.15">
      <c r="B2980" s="1"/>
    </row>
    <row r="2981" spans="2:2" x14ac:dyDescent="0.15">
      <c r="B2981" s="1"/>
    </row>
    <row r="2982" spans="2:2" x14ac:dyDescent="0.15">
      <c r="B2982" s="1"/>
    </row>
    <row r="2983" spans="2:2" x14ac:dyDescent="0.15">
      <c r="B2983" s="1"/>
    </row>
    <row r="2984" spans="2:2" x14ac:dyDescent="0.15">
      <c r="B2984" s="1"/>
    </row>
    <row r="2985" spans="2:2" x14ac:dyDescent="0.15">
      <c r="B2985" s="1"/>
    </row>
    <row r="2986" spans="2:2" x14ac:dyDescent="0.15">
      <c r="B2986" s="1"/>
    </row>
    <row r="2987" spans="2:2" x14ac:dyDescent="0.15">
      <c r="B2987" s="1"/>
    </row>
    <row r="2988" spans="2:2" x14ac:dyDescent="0.15">
      <c r="B2988" s="1"/>
    </row>
    <row r="2989" spans="2:2" x14ac:dyDescent="0.15">
      <c r="B2989" s="1"/>
    </row>
    <row r="2990" spans="2:2" x14ac:dyDescent="0.15">
      <c r="B2990" s="1"/>
    </row>
    <row r="2991" spans="2:2" x14ac:dyDescent="0.15">
      <c r="B2991" s="1"/>
    </row>
    <row r="2992" spans="2:2" x14ac:dyDescent="0.15">
      <c r="B2992" s="1"/>
    </row>
    <row r="2993" spans="2:2" x14ac:dyDescent="0.15">
      <c r="B2993" s="1"/>
    </row>
    <row r="2994" spans="2:2" x14ac:dyDescent="0.15">
      <c r="B2994" s="1"/>
    </row>
    <row r="2995" spans="2:2" x14ac:dyDescent="0.15">
      <c r="B2995" s="1"/>
    </row>
    <row r="2996" spans="2:2" x14ac:dyDescent="0.15">
      <c r="B2996" s="1"/>
    </row>
    <row r="2997" spans="2:2" x14ac:dyDescent="0.15">
      <c r="B2997" s="1"/>
    </row>
    <row r="2998" spans="2:2" x14ac:dyDescent="0.15">
      <c r="B2998" s="1"/>
    </row>
    <row r="2999" spans="2:2" x14ac:dyDescent="0.15">
      <c r="B2999" s="1"/>
    </row>
    <row r="3000" spans="2:2" x14ac:dyDescent="0.15">
      <c r="B3000" s="1"/>
    </row>
    <row r="3001" spans="2:2" x14ac:dyDescent="0.15">
      <c r="B3001" s="1"/>
    </row>
    <row r="3002" spans="2:2" x14ac:dyDescent="0.15">
      <c r="B3002" s="1"/>
    </row>
    <row r="3003" spans="2:2" x14ac:dyDescent="0.15">
      <c r="B3003" s="1"/>
    </row>
    <row r="3004" spans="2:2" x14ac:dyDescent="0.15">
      <c r="B3004" s="1"/>
    </row>
    <row r="3005" spans="2:2" x14ac:dyDescent="0.15">
      <c r="B3005" s="1"/>
    </row>
    <row r="3006" spans="2:2" x14ac:dyDescent="0.15">
      <c r="B3006" s="1"/>
    </row>
    <row r="3007" spans="2:2" x14ac:dyDescent="0.15">
      <c r="B3007" s="1"/>
    </row>
    <row r="3008" spans="2:2" x14ac:dyDescent="0.15">
      <c r="B3008" s="1"/>
    </row>
    <row r="3009" spans="2:2" x14ac:dyDescent="0.15">
      <c r="B3009" s="1"/>
    </row>
    <row r="3010" spans="2:2" x14ac:dyDescent="0.15">
      <c r="B3010" s="1"/>
    </row>
    <row r="3011" spans="2:2" x14ac:dyDescent="0.15">
      <c r="B3011" s="1"/>
    </row>
    <row r="3012" spans="2:2" x14ac:dyDescent="0.15">
      <c r="B3012" s="1"/>
    </row>
    <row r="3013" spans="2:2" x14ac:dyDescent="0.15">
      <c r="B3013" s="1"/>
    </row>
    <row r="3014" spans="2:2" x14ac:dyDescent="0.15">
      <c r="B3014" s="1"/>
    </row>
    <row r="3015" spans="2:2" x14ac:dyDescent="0.15">
      <c r="B3015" s="1"/>
    </row>
    <row r="3016" spans="2:2" x14ac:dyDescent="0.15">
      <c r="B3016" s="1"/>
    </row>
    <row r="3017" spans="2:2" x14ac:dyDescent="0.15">
      <c r="B3017" s="1"/>
    </row>
    <row r="3018" spans="2:2" x14ac:dyDescent="0.15">
      <c r="B3018" s="1"/>
    </row>
    <row r="3019" spans="2:2" x14ac:dyDescent="0.15">
      <c r="B3019" s="1"/>
    </row>
    <row r="3020" spans="2:2" x14ac:dyDescent="0.15">
      <c r="B3020" s="1"/>
    </row>
    <row r="3021" spans="2:2" x14ac:dyDescent="0.15">
      <c r="B3021" s="1"/>
    </row>
    <row r="3022" spans="2:2" x14ac:dyDescent="0.15">
      <c r="B3022" s="1"/>
    </row>
    <row r="3023" spans="2:2" x14ac:dyDescent="0.15">
      <c r="B3023" s="1"/>
    </row>
    <row r="3024" spans="2:2" x14ac:dyDescent="0.15">
      <c r="B3024" s="1"/>
    </row>
    <row r="3025" spans="2:2" x14ac:dyDescent="0.15">
      <c r="B3025" s="1"/>
    </row>
    <row r="3026" spans="2:2" x14ac:dyDescent="0.15">
      <c r="B3026" s="1"/>
    </row>
    <row r="3027" spans="2:2" x14ac:dyDescent="0.15">
      <c r="B3027" s="1"/>
    </row>
    <row r="3028" spans="2:2" x14ac:dyDescent="0.15">
      <c r="B3028" s="1"/>
    </row>
    <row r="3029" spans="2:2" x14ac:dyDescent="0.15">
      <c r="B3029" s="1"/>
    </row>
    <row r="3030" spans="2:2" x14ac:dyDescent="0.15">
      <c r="B3030" s="1"/>
    </row>
    <row r="3031" spans="2:2" x14ac:dyDescent="0.15">
      <c r="B3031" s="1"/>
    </row>
    <row r="3032" spans="2:2" x14ac:dyDescent="0.15">
      <c r="B3032" s="1"/>
    </row>
    <row r="3033" spans="2:2" x14ac:dyDescent="0.15">
      <c r="B3033" s="1"/>
    </row>
    <row r="3034" spans="2:2" x14ac:dyDescent="0.15">
      <c r="B3034" s="1"/>
    </row>
    <row r="3035" spans="2:2" x14ac:dyDescent="0.15">
      <c r="B3035" s="1"/>
    </row>
    <row r="3036" spans="2:2" x14ac:dyDescent="0.15">
      <c r="B3036" s="1"/>
    </row>
    <row r="3037" spans="2:2" x14ac:dyDescent="0.15">
      <c r="B3037" s="1"/>
    </row>
    <row r="3038" spans="2:2" x14ac:dyDescent="0.15">
      <c r="B3038" s="1"/>
    </row>
    <row r="3039" spans="2:2" x14ac:dyDescent="0.15">
      <c r="B3039" s="1"/>
    </row>
    <row r="3040" spans="2:2" x14ac:dyDescent="0.15">
      <c r="B3040" s="1"/>
    </row>
    <row r="3041" spans="2:2" x14ac:dyDescent="0.15">
      <c r="B3041" s="1"/>
    </row>
    <row r="3042" spans="2:2" x14ac:dyDescent="0.15">
      <c r="B3042" s="1"/>
    </row>
    <row r="3043" spans="2:2" x14ac:dyDescent="0.15">
      <c r="B3043" s="1"/>
    </row>
    <row r="3044" spans="2:2" x14ac:dyDescent="0.15">
      <c r="B3044" s="1"/>
    </row>
    <row r="3045" spans="2:2" x14ac:dyDescent="0.15">
      <c r="B3045" s="1"/>
    </row>
    <row r="3046" spans="2:2" x14ac:dyDescent="0.15">
      <c r="B3046" s="1"/>
    </row>
    <row r="3047" spans="2:2" x14ac:dyDescent="0.15">
      <c r="B3047" s="1"/>
    </row>
    <row r="3048" spans="2:2" x14ac:dyDescent="0.15">
      <c r="B3048" s="1"/>
    </row>
    <row r="3049" spans="2:2" x14ac:dyDescent="0.15">
      <c r="B3049" s="1"/>
    </row>
    <row r="3050" spans="2:2" x14ac:dyDescent="0.15">
      <c r="B3050" s="1"/>
    </row>
    <row r="3051" spans="2:2" x14ac:dyDescent="0.15">
      <c r="B3051" s="1"/>
    </row>
    <row r="3052" spans="2:2" x14ac:dyDescent="0.15">
      <c r="B3052" s="1"/>
    </row>
    <row r="3053" spans="2:2" x14ac:dyDescent="0.15">
      <c r="B3053" s="1"/>
    </row>
    <row r="3054" spans="2:2" x14ac:dyDescent="0.15">
      <c r="B3054" s="1"/>
    </row>
    <row r="3055" spans="2:2" x14ac:dyDescent="0.15">
      <c r="B3055" s="1"/>
    </row>
    <row r="3056" spans="2:2" x14ac:dyDescent="0.15">
      <c r="B3056" s="1"/>
    </row>
    <row r="3057" spans="2:2" x14ac:dyDescent="0.15">
      <c r="B3057" s="1"/>
    </row>
    <row r="3058" spans="2:2" x14ac:dyDescent="0.15">
      <c r="B3058" s="1"/>
    </row>
    <row r="3059" spans="2:2" x14ac:dyDescent="0.15">
      <c r="B3059" s="1"/>
    </row>
    <row r="3060" spans="2:2" x14ac:dyDescent="0.15">
      <c r="B3060" s="1"/>
    </row>
    <row r="3061" spans="2:2" x14ac:dyDescent="0.15">
      <c r="B3061" s="1"/>
    </row>
    <row r="3062" spans="2:2" x14ac:dyDescent="0.15">
      <c r="B3062" s="1"/>
    </row>
    <row r="3063" spans="2:2" x14ac:dyDescent="0.15">
      <c r="B3063" s="1"/>
    </row>
    <row r="3064" spans="2:2" x14ac:dyDescent="0.15">
      <c r="B3064" s="1"/>
    </row>
    <row r="3065" spans="2:2" x14ac:dyDescent="0.15">
      <c r="B3065" s="1"/>
    </row>
    <row r="3066" spans="2:2" x14ac:dyDescent="0.15">
      <c r="B3066" s="1"/>
    </row>
    <row r="3067" spans="2:2" x14ac:dyDescent="0.15">
      <c r="B3067" s="1"/>
    </row>
    <row r="3068" spans="2:2" x14ac:dyDescent="0.15">
      <c r="B3068" s="1"/>
    </row>
    <row r="3069" spans="2:2" x14ac:dyDescent="0.15">
      <c r="B3069" s="1"/>
    </row>
    <row r="3070" spans="2:2" x14ac:dyDescent="0.15">
      <c r="B3070" s="1"/>
    </row>
    <row r="3071" spans="2:2" x14ac:dyDescent="0.15">
      <c r="B3071" s="1"/>
    </row>
    <row r="3072" spans="2:2" x14ac:dyDescent="0.15">
      <c r="B3072" s="1"/>
    </row>
    <row r="3073" spans="2:2" x14ac:dyDescent="0.15">
      <c r="B3073" s="1"/>
    </row>
    <row r="3074" spans="2:2" x14ac:dyDescent="0.15">
      <c r="B3074" s="1"/>
    </row>
    <row r="3075" spans="2:2" x14ac:dyDescent="0.15">
      <c r="B3075" s="1"/>
    </row>
    <row r="3076" spans="2:2" x14ac:dyDescent="0.15">
      <c r="B3076" s="1"/>
    </row>
    <row r="3077" spans="2:2" x14ac:dyDescent="0.15">
      <c r="B3077" s="1"/>
    </row>
    <row r="3078" spans="2:2" x14ac:dyDescent="0.15">
      <c r="B3078" s="1"/>
    </row>
    <row r="3079" spans="2:2" x14ac:dyDescent="0.15">
      <c r="B3079" s="1"/>
    </row>
    <row r="3080" spans="2:2" x14ac:dyDescent="0.15">
      <c r="B3080" s="1"/>
    </row>
    <row r="3081" spans="2:2" x14ac:dyDescent="0.15">
      <c r="B3081" s="1"/>
    </row>
    <row r="3082" spans="2:2" x14ac:dyDescent="0.15">
      <c r="B3082" s="1"/>
    </row>
    <row r="3083" spans="2:2" x14ac:dyDescent="0.15">
      <c r="B3083" s="1"/>
    </row>
    <row r="3084" spans="2:2" x14ac:dyDescent="0.15">
      <c r="B3084" s="1"/>
    </row>
    <row r="3085" spans="2:2" x14ac:dyDescent="0.15">
      <c r="B3085" s="1"/>
    </row>
    <row r="3086" spans="2:2" x14ac:dyDescent="0.15">
      <c r="B3086" s="1"/>
    </row>
    <row r="3087" spans="2:2" x14ac:dyDescent="0.15">
      <c r="B3087" s="1"/>
    </row>
    <row r="3088" spans="2:2" x14ac:dyDescent="0.15">
      <c r="B3088" s="1"/>
    </row>
    <row r="3089" spans="2:2" x14ac:dyDescent="0.15">
      <c r="B3089" s="1"/>
    </row>
    <row r="3090" spans="2:2" x14ac:dyDescent="0.15">
      <c r="B3090" s="1"/>
    </row>
    <row r="3091" spans="2:2" x14ac:dyDescent="0.15">
      <c r="B3091" s="1"/>
    </row>
    <row r="3092" spans="2:2" x14ac:dyDescent="0.15">
      <c r="B3092" s="1"/>
    </row>
    <row r="3093" spans="2:2" x14ac:dyDescent="0.15">
      <c r="B3093" s="1"/>
    </row>
    <row r="3094" spans="2:2" x14ac:dyDescent="0.15">
      <c r="B3094" s="1"/>
    </row>
    <row r="3095" spans="2:2" x14ac:dyDescent="0.15">
      <c r="B3095" s="1"/>
    </row>
    <row r="3096" spans="2:2" x14ac:dyDescent="0.15">
      <c r="B3096" s="1"/>
    </row>
    <row r="3097" spans="2:2" x14ac:dyDescent="0.15">
      <c r="B3097" s="1"/>
    </row>
    <row r="3098" spans="2:2" x14ac:dyDescent="0.15">
      <c r="B3098" s="1"/>
    </row>
    <row r="3099" spans="2:2" x14ac:dyDescent="0.15">
      <c r="B3099" s="1"/>
    </row>
    <row r="3100" spans="2:2" x14ac:dyDescent="0.15">
      <c r="B3100" s="1"/>
    </row>
    <row r="3101" spans="2:2" x14ac:dyDescent="0.15">
      <c r="B3101" s="1"/>
    </row>
    <row r="3102" spans="2:2" x14ac:dyDescent="0.15">
      <c r="B3102" s="1"/>
    </row>
    <row r="3103" spans="2:2" x14ac:dyDescent="0.15">
      <c r="B3103" s="1"/>
    </row>
    <row r="3104" spans="2:2" x14ac:dyDescent="0.15">
      <c r="B3104" s="1"/>
    </row>
    <row r="3105" spans="2:2" x14ac:dyDescent="0.15">
      <c r="B3105" s="1"/>
    </row>
    <row r="3106" spans="2:2" x14ac:dyDescent="0.15">
      <c r="B3106" s="1"/>
    </row>
    <row r="3107" spans="2:2" x14ac:dyDescent="0.15">
      <c r="B3107" s="1"/>
    </row>
    <row r="3108" spans="2:2" x14ac:dyDescent="0.15">
      <c r="B3108" s="1"/>
    </row>
    <row r="3109" spans="2:2" x14ac:dyDescent="0.15">
      <c r="B3109" s="1"/>
    </row>
    <row r="3110" spans="2:2" x14ac:dyDescent="0.15">
      <c r="B3110" s="1"/>
    </row>
    <row r="3111" spans="2:2" x14ac:dyDescent="0.15">
      <c r="B3111" s="1"/>
    </row>
    <row r="3112" spans="2:2" x14ac:dyDescent="0.15">
      <c r="B3112" s="1"/>
    </row>
    <row r="3113" spans="2:2" x14ac:dyDescent="0.15">
      <c r="B3113" s="1"/>
    </row>
    <row r="3114" spans="2:2" x14ac:dyDescent="0.15">
      <c r="B3114" s="1"/>
    </row>
    <row r="3115" spans="2:2" x14ac:dyDescent="0.15">
      <c r="B3115" s="1"/>
    </row>
    <row r="3116" spans="2:2" x14ac:dyDescent="0.15">
      <c r="B3116" s="1"/>
    </row>
    <row r="3117" spans="2:2" x14ac:dyDescent="0.15">
      <c r="B3117" s="1"/>
    </row>
    <row r="3118" spans="2:2" x14ac:dyDescent="0.15">
      <c r="B3118" s="1"/>
    </row>
    <row r="3119" spans="2:2" x14ac:dyDescent="0.15">
      <c r="B3119" s="1"/>
    </row>
    <row r="3120" spans="2:2" x14ac:dyDescent="0.15">
      <c r="B3120" s="1"/>
    </row>
    <row r="3121" spans="2:2" x14ac:dyDescent="0.15">
      <c r="B3121" s="1"/>
    </row>
    <row r="3122" spans="2:2" x14ac:dyDescent="0.15">
      <c r="B3122" s="1"/>
    </row>
    <row r="3123" spans="2:2" x14ac:dyDescent="0.15">
      <c r="B3123" s="1"/>
    </row>
    <row r="3124" spans="2:2" x14ac:dyDescent="0.15">
      <c r="B3124" s="1"/>
    </row>
    <row r="3125" spans="2:2" x14ac:dyDescent="0.15">
      <c r="B3125" s="1"/>
    </row>
    <row r="3126" spans="2:2" x14ac:dyDescent="0.15">
      <c r="B3126" s="1"/>
    </row>
    <row r="3127" spans="2:2" x14ac:dyDescent="0.15">
      <c r="B3127" s="1"/>
    </row>
    <row r="3128" spans="2:2" x14ac:dyDescent="0.15">
      <c r="B3128" s="1"/>
    </row>
    <row r="3129" spans="2:2" x14ac:dyDescent="0.15">
      <c r="B3129" s="1"/>
    </row>
    <row r="3130" spans="2:2" x14ac:dyDescent="0.15">
      <c r="B3130" s="1"/>
    </row>
    <row r="3131" spans="2:2" x14ac:dyDescent="0.15">
      <c r="B3131" s="1"/>
    </row>
    <row r="3132" spans="2:2" x14ac:dyDescent="0.15">
      <c r="B3132" s="1"/>
    </row>
    <row r="3133" spans="2:2" x14ac:dyDescent="0.15">
      <c r="B3133" s="1"/>
    </row>
    <row r="3134" spans="2:2" x14ac:dyDescent="0.15">
      <c r="B3134" s="1"/>
    </row>
    <row r="3135" spans="2:2" x14ac:dyDescent="0.15">
      <c r="B3135" s="1"/>
    </row>
    <row r="3136" spans="2:2" x14ac:dyDescent="0.15">
      <c r="B3136" s="1"/>
    </row>
    <row r="3137" spans="2:2" x14ac:dyDescent="0.15">
      <c r="B3137" s="1"/>
    </row>
    <row r="3138" spans="2:2" x14ac:dyDescent="0.15">
      <c r="B3138" s="1"/>
    </row>
    <row r="3139" spans="2:2" x14ac:dyDescent="0.15">
      <c r="B3139" s="1"/>
    </row>
    <row r="3140" spans="2:2" x14ac:dyDescent="0.15">
      <c r="B3140" s="1"/>
    </row>
    <row r="3141" spans="2:2" x14ac:dyDescent="0.15">
      <c r="B3141" s="1"/>
    </row>
    <row r="3142" spans="2:2" x14ac:dyDescent="0.15">
      <c r="B3142" s="1"/>
    </row>
    <row r="3143" spans="2:2" x14ac:dyDescent="0.15">
      <c r="B3143" s="1"/>
    </row>
    <row r="3144" spans="2:2" x14ac:dyDescent="0.15">
      <c r="B3144" s="1"/>
    </row>
    <row r="3145" spans="2:2" x14ac:dyDescent="0.15">
      <c r="B3145" s="1"/>
    </row>
    <row r="3146" spans="2:2" x14ac:dyDescent="0.15">
      <c r="B3146" s="1"/>
    </row>
    <row r="3147" spans="2:2" x14ac:dyDescent="0.15">
      <c r="B3147" s="1"/>
    </row>
    <row r="3148" spans="2:2" x14ac:dyDescent="0.15">
      <c r="B3148" s="1"/>
    </row>
    <row r="3149" spans="2:2" x14ac:dyDescent="0.15">
      <c r="B3149" s="1"/>
    </row>
    <row r="3150" spans="2:2" x14ac:dyDescent="0.15">
      <c r="B3150" s="1"/>
    </row>
    <row r="3151" spans="2:2" x14ac:dyDescent="0.15">
      <c r="B3151" s="1"/>
    </row>
    <row r="3152" spans="2:2" x14ac:dyDescent="0.15">
      <c r="B3152" s="1"/>
    </row>
    <row r="3153" spans="2:2" x14ac:dyDescent="0.15">
      <c r="B3153" s="1"/>
    </row>
    <row r="3154" spans="2:2" x14ac:dyDescent="0.15">
      <c r="B3154" s="1"/>
    </row>
    <row r="3155" spans="2:2" x14ac:dyDescent="0.15">
      <c r="B3155" s="1"/>
    </row>
    <row r="3156" spans="2:2" x14ac:dyDescent="0.15">
      <c r="B3156" s="1"/>
    </row>
    <row r="3157" spans="2:2" x14ac:dyDescent="0.15">
      <c r="B3157" s="1"/>
    </row>
    <row r="3158" spans="2:2" x14ac:dyDescent="0.15">
      <c r="B3158" s="1"/>
    </row>
    <row r="3159" spans="2:2" x14ac:dyDescent="0.15">
      <c r="B3159" s="1"/>
    </row>
    <row r="3160" spans="2:2" x14ac:dyDescent="0.15">
      <c r="B3160" s="1"/>
    </row>
    <row r="3161" spans="2:2" x14ac:dyDescent="0.15">
      <c r="B3161" s="1"/>
    </row>
    <row r="3162" spans="2:2" x14ac:dyDescent="0.15">
      <c r="B3162" s="1"/>
    </row>
    <row r="3163" spans="2:2" x14ac:dyDescent="0.15">
      <c r="B3163" s="1"/>
    </row>
    <row r="3164" spans="2:2" x14ac:dyDescent="0.15">
      <c r="B3164" s="1"/>
    </row>
    <row r="3165" spans="2:2" x14ac:dyDescent="0.15">
      <c r="B3165" s="1"/>
    </row>
    <row r="3166" spans="2:2" x14ac:dyDescent="0.15">
      <c r="B3166" s="1"/>
    </row>
    <row r="3167" spans="2:2" x14ac:dyDescent="0.15">
      <c r="B3167" s="1"/>
    </row>
    <row r="3168" spans="2:2" x14ac:dyDescent="0.15">
      <c r="B3168" s="1"/>
    </row>
    <row r="3169" spans="2:2" x14ac:dyDescent="0.15">
      <c r="B3169" s="1"/>
    </row>
    <row r="3170" spans="2:2" x14ac:dyDescent="0.15">
      <c r="B3170" s="1"/>
    </row>
    <row r="3171" spans="2:2" x14ac:dyDescent="0.15">
      <c r="B3171" s="1"/>
    </row>
    <row r="3172" spans="2:2" x14ac:dyDescent="0.15">
      <c r="B3172" s="1"/>
    </row>
    <row r="3173" spans="2:2" x14ac:dyDescent="0.15">
      <c r="B3173" s="1"/>
    </row>
    <row r="3174" spans="2:2" x14ac:dyDescent="0.15">
      <c r="B3174" s="1"/>
    </row>
    <row r="3175" spans="2:2" x14ac:dyDescent="0.15">
      <c r="B3175" s="1"/>
    </row>
    <row r="3176" spans="2:2" x14ac:dyDescent="0.15">
      <c r="B3176" s="1"/>
    </row>
    <row r="3177" spans="2:2" x14ac:dyDescent="0.15">
      <c r="B3177" s="1"/>
    </row>
    <row r="3178" spans="2:2" x14ac:dyDescent="0.15">
      <c r="B3178" s="1"/>
    </row>
    <row r="3179" spans="2:2" x14ac:dyDescent="0.15">
      <c r="B3179" s="1"/>
    </row>
    <row r="3180" spans="2:2" x14ac:dyDescent="0.15">
      <c r="B3180" s="1"/>
    </row>
    <row r="3181" spans="2:2" x14ac:dyDescent="0.15">
      <c r="B3181" s="1"/>
    </row>
    <row r="3182" spans="2:2" x14ac:dyDescent="0.15">
      <c r="B3182" s="1"/>
    </row>
    <row r="3183" spans="2:2" x14ac:dyDescent="0.15">
      <c r="B3183" s="1"/>
    </row>
    <row r="3184" spans="2:2" x14ac:dyDescent="0.15">
      <c r="B3184" s="1"/>
    </row>
    <row r="3185" spans="2:2" x14ac:dyDescent="0.15">
      <c r="B3185" s="1"/>
    </row>
    <row r="3186" spans="2:2" x14ac:dyDescent="0.15">
      <c r="B3186" s="1"/>
    </row>
    <row r="3187" spans="2:2" x14ac:dyDescent="0.15">
      <c r="B3187" s="1"/>
    </row>
    <row r="3188" spans="2:2" x14ac:dyDescent="0.15">
      <c r="B3188" s="1"/>
    </row>
    <row r="3189" spans="2:2" x14ac:dyDescent="0.15">
      <c r="B3189" s="1"/>
    </row>
    <row r="3190" spans="2:2" x14ac:dyDescent="0.15">
      <c r="B3190" s="1"/>
    </row>
    <row r="3191" spans="2:2" x14ac:dyDescent="0.15">
      <c r="B3191" s="1"/>
    </row>
    <row r="3192" spans="2:2" x14ac:dyDescent="0.15">
      <c r="B3192" s="1"/>
    </row>
    <row r="3193" spans="2:2" x14ac:dyDescent="0.15">
      <c r="B3193" s="1"/>
    </row>
    <row r="3194" spans="2:2" x14ac:dyDescent="0.15">
      <c r="B3194" s="1"/>
    </row>
    <row r="3195" spans="2:2" x14ac:dyDescent="0.15">
      <c r="B3195" s="1"/>
    </row>
    <row r="3196" spans="2:2" x14ac:dyDescent="0.15">
      <c r="B3196" s="1"/>
    </row>
    <row r="3197" spans="2:2" x14ac:dyDescent="0.15">
      <c r="B3197" s="1"/>
    </row>
    <row r="3198" spans="2:2" x14ac:dyDescent="0.15">
      <c r="B3198" s="1"/>
    </row>
    <row r="3199" spans="2:2" x14ac:dyDescent="0.15">
      <c r="B3199" s="1"/>
    </row>
    <row r="3200" spans="2:2" x14ac:dyDescent="0.15">
      <c r="B3200" s="1"/>
    </row>
    <row r="3201" spans="2:2" x14ac:dyDescent="0.15">
      <c r="B3201" s="1"/>
    </row>
    <row r="3202" spans="2:2" x14ac:dyDescent="0.15">
      <c r="B3202" s="1"/>
    </row>
    <row r="3203" spans="2:2" x14ac:dyDescent="0.15">
      <c r="B3203" s="1"/>
    </row>
    <row r="3204" spans="2:2" x14ac:dyDescent="0.15">
      <c r="B3204" s="1"/>
    </row>
    <row r="3205" spans="2:2" x14ac:dyDescent="0.15">
      <c r="B3205" s="1"/>
    </row>
    <row r="3206" spans="2:2" x14ac:dyDescent="0.15">
      <c r="B3206" s="1"/>
    </row>
    <row r="3207" spans="2:2" x14ac:dyDescent="0.15">
      <c r="B3207" s="1"/>
    </row>
    <row r="3208" spans="2:2" x14ac:dyDescent="0.15">
      <c r="B3208" s="1"/>
    </row>
    <row r="3209" spans="2:2" x14ac:dyDescent="0.15">
      <c r="B3209" s="1"/>
    </row>
    <row r="3210" spans="2:2" x14ac:dyDescent="0.15">
      <c r="B3210" s="1"/>
    </row>
    <row r="3211" spans="2:2" x14ac:dyDescent="0.15">
      <c r="B3211" s="1"/>
    </row>
    <row r="3212" spans="2:2" x14ac:dyDescent="0.15">
      <c r="B3212" s="1"/>
    </row>
    <row r="3213" spans="2:2" x14ac:dyDescent="0.15">
      <c r="B3213" s="1"/>
    </row>
    <row r="3214" spans="2:2" x14ac:dyDescent="0.15">
      <c r="B3214" s="1"/>
    </row>
    <row r="3215" spans="2:2" x14ac:dyDescent="0.15">
      <c r="B3215" s="1"/>
    </row>
    <row r="3216" spans="2:2" x14ac:dyDescent="0.15">
      <c r="B3216" s="1"/>
    </row>
    <row r="3217" spans="2:2" x14ac:dyDescent="0.15">
      <c r="B3217" s="1"/>
    </row>
    <row r="3218" spans="2:2" x14ac:dyDescent="0.15">
      <c r="B3218" s="1"/>
    </row>
    <row r="3219" spans="2:2" x14ac:dyDescent="0.15">
      <c r="B3219" s="1"/>
    </row>
    <row r="3220" spans="2:2" x14ac:dyDescent="0.15">
      <c r="B3220" s="1"/>
    </row>
    <row r="3221" spans="2:2" x14ac:dyDescent="0.15">
      <c r="B3221" s="1"/>
    </row>
    <row r="3222" spans="2:2" x14ac:dyDescent="0.15">
      <c r="B3222" s="1"/>
    </row>
    <row r="3223" spans="2:2" x14ac:dyDescent="0.15">
      <c r="B3223" s="1"/>
    </row>
    <row r="3224" spans="2:2" x14ac:dyDescent="0.15">
      <c r="B3224" s="1"/>
    </row>
    <row r="3225" spans="2:2" x14ac:dyDescent="0.15">
      <c r="B3225" s="1"/>
    </row>
    <row r="3226" spans="2:2" x14ac:dyDescent="0.15">
      <c r="B3226" s="1"/>
    </row>
    <row r="3227" spans="2:2" x14ac:dyDescent="0.15">
      <c r="B3227" s="1"/>
    </row>
    <row r="3228" spans="2:2" x14ac:dyDescent="0.15">
      <c r="B3228" s="1"/>
    </row>
    <row r="3229" spans="2:2" x14ac:dyDescent="0.15">
      <c r="B3229" s="1"/>
    </row>
    <row r="3230" spans="2:2" x14ac:dyDescent="0.15">
      <c r="B3230" s="1"/>
    </row>
    <row r="3231" spans="2:2" x14ac:dyDescent="0.15">
      <c r="B3231" s="1"/>
    </row>
    <row r="3232" spans="2:2" x14ac:dyDescent="0.15">
      <c r="B3232" s="1"/>
    </row>
    <row r="3233" spans="2:2" x14ac:dyDescent="0.15">
      <c r="B3233" s="1"/>
    </row>
    <row r="3234" spans="2:2" x14ac:dyDescent="0.15">
      <c r="B3234" s="1"/>
    </row>
    <row r="3235" spans="2:2" x14ac:dyDescent="0.15">
      <c r="B3235" s="1"/>
    </row>
    <row r="3236" spans="2:2" x14ac:dyDescent="0.15">
      <c r="B3236" s="1"/>
    </row>
    <row r="3237" spans="2:2" x14ac:dyDescent="0.15">
      <c r="B3237" s="1"/>
    </row>
    <row r="3238" spans="2:2" x14ac:dyDescent="0.15">
      <c r="B3238" s="1"/>
    </row>
    <row r="3239" spans="2:2" x14ac:dyDescent="0.15">
      <c r="B3239" s="1"/>
    </row>
    <row r="3240" spans="2:2" x14ac:dyDescent="0.15">
      <c r="B3240" s="1"/>
    </row>
    <row r="3241" spans="2:2" x14ac:dyDescent="0.15">
      <c r="B3241" s="1"/>
    </row>
    <row r="3242" spans="2:2" x14ac:dyDescent="0.15">
      <c r="B3242" s="1"/>
    </row>
    <row r="3243" spans="2:2" x14ac:dyDescent="0.15">
      <c r="B3243" s="1"/>
    </row>
    <row r="3244" spans="2:2" x14ac:dyDescent="0.15">
      <c r="B3244" s="1"/>
    </row>
    <row r="3245" spans="2:2" x14ac:dyDescent="0.15">
      <c r="B3245" s="1"/>
    </row>
    <row r="3246" spans="2:2" x14ac:dyDescent="0.15">
      <c r="B3246" s="1"/>
    </row>
    <row r="3247" spans="2:2" x14ac:dyDescent="0.15">
      <c r="B3247" s="1"/>
    </row>
    <row r="3248" spans="2:2" x14ac:dyDescent="0.15">
      <c r="B3248" s="1"/>
    </row>
    <row r="3249" spans="2:2" x14ac:dyDescent="0.15">
      <c r="B3249" s="1"/>
    </row>
    <row r="3250" spans="2:2" x14ac:dyDescent="0.15">
      <c r="B3250" s="1"/>
    </row>
    <row r="3251" spans="2:2" x14ac:dyDescent="0.15">
      <c r="B3251" s="1"/>
    </row>
    <row r="3252" spans="2:2" x14ac:dyDescent="0.15">
      <c r="B3252" s="1"/>
    </row>
    <row r="3253" spans="2:2" x14ac:dyDescent="0.15">
      <c r="B3253" s="1"/>
    </row>
    <row r="3254" spans="2:2" x14ac:dyDescent="0.15">
      <c r="B3254" s="1"/>
    </row>
    <row r="3255" spans="2:2" x14ac:dyDescent="0.15">
      <c r="B3255" s="1"/>
    </row>
    <row r="3256" spans="2:2" x14ac:dyDescent="0.15">
      <c r="B3256" s="1"/>
    </row>
    <row r="3257" spans="2:2" x14ac:dyDescent="0.15">
      <c r="B3257" s="1"/>
    </row>
    <row r="3258" spans="2:2" x14ac:dyDescent="0.15">
      <c r="B3258" s="1"/>
    </row>
    <row r="3259" spans="2:2" x14ac:dyDescent="0.15">
      <c r="B3259" s="1"/>
    </row>
    <row r="3260" spans="2:2" x14ac:dyDescent="0.15">
      <c r="B3260" s="1"/>
    </row>
    <row r="3261" spans="2:2" x14ac:dyDescent="0.15">
      <c r="B3261" s="1"/>
    </row>
    <row r="3262" spans="2:2" x14ac:dyDescent="0.15">
      <c r="B3262" s="1"/>
    </row>
    <row r="3263" spans="2:2" x14ac:dyDescent="0.15">
      <c r="B3263" s="1"/>
    </row>
    <row r="3264" spans="2:2" x14ac:dyDescent="0.15">
      <c r="B3264" s="1"/>
    </row>
    <row r="3265" spans="2:2" x14ac:dyDescent="0.15">
      <c r="B3265" s="1"/>
    </row>
    <row r="3266" spans="2:2" x14ac:dyDescent="0.15">
      <c r="B3266" s="1"/>
    </row>
    <row r="3267" spans="2:2" x14ac:dyDescent="0.15">
      <c r="B3267" s="1"/>
    </row>
    <row r="3268" spans="2:2" x14ac:dyDescent="0.15">
      <c r="B3268" s="1"/>
    </row>
    <row r="3269" spans="2:2" x14ac:dyDescent="0.15">
      <c r="B3269" s="1"/>
    </row>
    <row r="3270" spans="2:2" x14ac:dyDescent="0.15">
      <c r="B3270" s="1"/>
    </row>
    <row r="3271" spans="2:2" x14ac:dyDescent="0.15">
      <c r="B3271" s="1"/>
    </row>
    <row r="3272" spans="2:2" x14ac:dyDescent="0.15">
      <c r="B3272" s="1"/>
    </row>
    <row r="3273" spans="2:2" x14ac:dyDescent="0.15">
      <c r="B3273" s="1"/>
    </row>
    <row r="3274" spans="2:2" x14ac:dyDescent="0.15">
      <c r="B3274" s="1"/>
    </row>
    <row r="3275" spans="2:2" x14ac:dyDescent="0.15">
      <c r="B3275" s="1"/>
    </row>
    <row r="3276" spans="2:2" x14ac:dyDescent="0.15">
      <c r="B3276" s="1"/>
    </row>
    <row r="3277" spans="2:2" x14ac:dyDescent="0.15">
      <c r="B3277" s="1"/>
    </row>
    <row r="3278" spans="2:2" x14ac:dyDescent="0.15">
      <c r="B3278" s="1"/>
    </row>
    <row r="3279" spans="2:2" x14ac:dyDescent="0.15">
      <c r="B3279" s="1"/>
    </row>
    <row r="3280" spans="2:2" x14ac:dyDescent="0.15">
      <c r="B3280" s="1"/>
    </row>
    <row r="3281" spans="2:2" x14ac:dyDescent="0.15">
      <c r="B3281" s="1"/>
    </row>
    <row r="3282" spans="2:2" x14ac:dyDescent="0.15">
      <c r="B3282" s="1"/>
    </row>
    <row r="3283" spans="2:2" x14ac:dyDescent="0.15">
      <c r="B3283" s="1"/>
    </row>
    <row r="3284" spans="2:2" x14ac:dyDescent="0.15">
      <c r="B3284" s="1"/>
    </row>
    <row r="3285" spans="2:2" x14ac:dyDescent="0.15">
      <c r="B3285" s="1"/>
    </row>
    <row r="3286" spans="2:2" x14ac:dyDescent="0.15">
      <c r="B3286" s="1"/>
    </row>
    <row r="3287" spans="2:2" x14ac:dyDescent="0.15">
      <c r="B3287" s="1"/>
    </row>
    <row r="3288" spans="2:2" x14ac:dyDescent="0.15">
      <c r="B3288" s="1"/>
    </row>
    <row r="3289" spans="2:2" x14ac:dyDescent="0.15">
      <c r="B3289" s="1"/>
    </row>
    <row r="3290" spans="2:2" x14ac:dyDescent="0.15">
      <c r="B3290" s="1"/>
    </row>
    <row r="3291" spans="2:2" x14ac:dyDescent="0.15">
      <c r="B3291" s="1"/>
    </row>
    <row r="3292" spans="2:2" x14ac:dyDescent="0.15">
      <c r="B3292" s="1"/>
    </row>
    <row r="3293" spans="2:2" x14ac:dyDescent="0.15">
      <c r="B3293" s="1"/>
    </row>
    <row r="3294" spans="2:2" x14ac:dyDescent="0.15">
      <c r="B3294" s="1"/>
    </row>
    <row r="3295" spans="2:2" x14ac:dyDescent="0.15">
      <c r="B3295" s="1"/>
    </row>
    <row r="3296" spans="2:2" x14ac:dyDescent="0.15">
      <c r="B3296" s="1"/>
    </row>
    <row r="3297" spans="2:2" x14ac:dyDescent="0.15">
      <c r="B3297" s="1"/>
    </row>
    <row r="3298" spans="2:2" x14ac:dyDescent="0.15">
      <c r="B3298" s="1"/>
    </row>
    <row r="3299" spans="2:2" x14ac:dyDescent="0.15">
      <c r="B3299" s="1"/>
    </row>
    <row r="3300" spans="2:2" x14ac:dyDescent="0.15">
      <c r="B3300" s="1"/>
    </row>
    <row r="3301" spans="2:2" x14ac:dyDescent="0.15">
      <c r="B3301" s="1"/>
    </row>
    <row r="3302" spans="2:2" x14ac:dyDescent="0.15">
      <c r="B3302" s="1"/>
    </row>
    <row r="3303" spans="2:2" x14ac:dyDescent="0.15">
      <c r="B3303" s="1"/>
    </row>
    <row r="3304" spans="2:2" x14ac:dyDescent="0.15">
      <c r="B3304" s="1"/>
    </row>
    <row r="3305" spans="2:2" x14ac:dyDescent="0.15">
      <c r="B3305" s="1"/>
    </row>
    <row r="3306" spans="2:2" x14ac:dyDescent="0.15">
      <c r="B3306" s="1"/>
    </row>
    <row r="3307" spans="2:2" x14ac:dyDescent="0.15">
      <c r="B3307" s="1"/>
    </row>
    <row r="3308" spans="2:2" x14ac:dyDescent="0.15">
      <c r="B3308" s="1"/>
    </row>
    <row r="3309" spans="2:2" x14ac:dyDescent="0.15">
      <c r="B3309" s="1"/>
    </row>
    <row r="3310" spans="2:2" x14ac:dyDescent="0.15">
      <c r="B3310" s="1"/>
    </row>
    <row r="3311" spans="2:2" x14ac:dyDescent="0.15">
      <c r="B3311" s="1"/>
    </row>
    <row r="3312" spans="2:2" x14ac:dyDescent="0.15">
      <c r="B3312" s="1"/>
    </row>
    <row r="3313" spans="2:2" x14ac:dyDescent="0.15">
      <c r="B3313" s="1"/>
    </row>
    <row r="3314" spans="2:2" x14ac:dyDescent="0.15">
      <c r="B3314" s="1"/>
    </row>
    <row r="3315" spans="2:2" x14ac:dyDescent="0.15">
      <c r="B3315" s="1"/>
    </row>
    <row r="3316" spans="2:2" x14ac:dyDescent="0.15">
      <c r="B3316" s="1"/>
    </row>
    <row r="3317" spans="2:2" x14ac:dyDescent="0.15">
      <c r="B3317" s="1"/>
    </row>
    <row r="3318" spans="2:2" x14ac:dyDescent="0.15">
      <c r="B3318" s="1"/>
    </row>
    <row r="3319" spans="2:2" x14ac:dyDescent="0.15">
      <c r="B3319" s="1"/>
    </row>
    <row r="3320" spans="2:2" x14ac:dyDescent="0.15">
      <c r="B3320" s="1"/>
    </row>
    <row r="3321" spans="2:2" x14ac:dyDescent="0.15">
      <c r="B3321" s="1"/>
    </row>
    <row r="3322" spans="2:2" x14ac:dyDescent="0.15">
      <c r="B3322" s="1"/>
    </row>
    <row r="3323" spans="2:2" x14ac:dyDescent="0.15">
      <c r="B3323" s="1"/>
    </row>
    <row r="3324" spans="2:2" x14ac:dyDescent="0.15">
      <c r="B3324" s="1"/>
    </row>
    <row r="3325" spans="2:2" x14ac:dyDescent="0.15">
      <c r="B3325" s="1"/>
    </row>
    <row r="3326" spans="2:2" x14ac:dyDescent="0.15">
      <c r="B3326" s="1"/>
    </row>
    <row r="3327" spans="2:2" x14ac:dyDescent="0.15">
      <c r="B3327" s="1"/>
    </row>
    <row r="3328" spans="2:2" x14ac:dyDescent="0.15">
      <c r="B3328" s="1"/>
    </row>
    <row r="3329" spans="2:2" x14ac:dyDescent="0.15">
      <c r="B3329" s="1"/>
    </row>
    <row r="3330" spans="2:2" x14ac:dyDescent="0.15">
      <c r="B3330" s="1"/>
    </row>
    <row r="3331" spans="2:2" x14ac:dyDescent="0.15">
      <c r="B3331" s="1"/>
    </row>
    <row r="3332" spans="2:2" x14ac:dyDescent="0.15">
      <c r="B3332" s="1"/>
    </row>
    <row r="3333" spans="2:2" x14ac:dyDescent="0.15">
      <c r="B3333" s="1"/>
    </row>
    <row r="3334" spans="2:2" x14ac:dyDescent="0.15">
      <c r="B3334" s="1"/>
    </row>
    <row r="3335" spans="2:2" x14ac:dyDescent="0.15">
      <c r="B3335" s="1"/>
    </row>
    <row r="3336" spans="2:2" x14ac:dyDescent="0.15">
      <c r="B3336" s="1"/>
    </row>
    <row r="3337" spans="2:2" x14ac:dyDescent="0.15">
      <c r="B3337" s="1"/>
    </row>
    <row r="3338" spans="2:2" x14ac:dyDescent="0.15">
      <c r="B3338" s="1"/>
    </row>
    <row r="3339" spans="2:2" x14ac:dyDescent="0.15">
      <c r="B3339" s="1"/>
    </row>
    <row r="3340" spans="2:2" x14ac:dyDescent="0.15">
      <c r="B3340" s="1"/>
    </row>
    <row r="3341" spans="2:2" x14ac:dyDescent="0.15">
      <c r="B3341" s="1"/>
    </row>
    <row r="3342" spans="2:2" x14ac:dyDescent="0.15">
      <c r="B3342" s="1"/>
    </row>
    <row r="3343" spans="2:2" x14ac:dyDescent="0.15">
      <c r="B3343" s="1"/>
    </row>
    <row r="3344" spans="2:2" x14ac:dyDescent="0.15">
      <c r="B3344" s="1"/>
    </row>
    <row r="3345" spans="2:2" x14ac:dyDescent="0.15">
      <c r="B3345" s="1"/>
    </row>
    <row r="3346" spans="2:2" x14ac:dyDescent="0.15">
      <c r="B3346" s="1"/>
    </row>
    <row r="3347" spans="2:2" x14ac:dyDescent="0.15">
      <c r="B3347" s="1"/>
    </row>
    <row r="3348" spans="2:2" x14ac:dyDescent="0.15">
      <c r="B3348" s="1"/>
    </row>
    <row r="3349" spans="2:2" x14ac:dyDescent="0.15">
      <c r="B3349" s="1"/>
    </row>
    <row r="3350" spans="2:2" x14ac:dyDescent="0.15">
      <c r="B3350" s="1"/>
    </row>
    <row r="3351" spans="2:2" x14ac:dyDescent="0.15">
      <c r="B3351" s="1"/>
    </row>
    <row r="3352" spans="2:2" x14ac:dyDescent="0.15">
      <c r="B3352" s="1"/>
    </row>
    <row r="3353" spans="2:2" x14ac:dyDescent="0.15">
      <c r="B3353" s="1"/>
    </row>
    <row r="3354" spans="2:2" x14ac:dyDescent="0.15">
      <c r="B3354" s="1"/>
    </row>
    <row r="3355" spans="2:2" x14ac:dyDescent="0.15">
      <c r="B3355" s="1"/>
    </row>
    <row r="3356" spans="2:2" x14ac:dyDescent="0.15">
      <c r="B3356" s="1"/>
    </row>
    <row r="3357" spans="2:2" x14ac:dyDescent="0.15">
      <c r="B3357" s="1"/>
    </row>
    <row r="3358" spans="2:2" x14ac:dyDescent="0.15">
      <c r="B3358" s="1"/>
    </row>
    <row r="3359" spans="2:2" x14ac:dyDescent="0.15">
      <c r="B3359" s="1"/>
    </row>
    <row r="3360" spans="2:2" x14ac:dyDescent="0.15">
      <c r="B3360" s="1"/>
    </row>
    <row r="3361" spans="2:2" x14ac:dyDescent="0.15">
      <c r="B3361" s="1"/>
    </row>
    <row r="3362" spans="2:2" x14ac:dyDescent="0.15">
      <c r="B3362" s="1"/>
    </row>
    <row r="3363" spans="2:2" x14ac:dyDescent="0.15">
      <c r="B3363" s="1"/>
    </row>
    <row r="3364" spans="2:2" x14ac:dyDescent="0.15">
      <c r="B3364" s="1"/>
    </row>
    <row r="3365" spans="2:2" x14ac:dyDescent="0.15">
      <c r="B3365" s="1"/>
    </row>
    <row r="3366" spans="2:2" x14ac:dyDescent="0.15">
      <c r="B3366" s="1"/>
    </row>
    <row r="3367" spans="2:2" x14ac:dyDescent="0.15">
      <c r="B3367" s="1"/>
    </row>
    <row r="3368" spans="2:2" x14ac:dyDescent="0.15">
      <c r="B3368" s="1"/>
    </row>
    <row r="3369" spans="2:2" x14ac:dyDescent="0.15">
      <c r="B3369" s="1"/>
    </row>
    <row r="3370" spans="2:2" x14ac:dyDescent="0.15">
      <c r="B3370" s="1"/>
    </row>
    <row r="3371" spans="2:2" x14ac:dyDescent="0.15">
      <c r="B3371" s="1"/>
    </row>
    <row r="3372" spans="2:2" x14ac:dyDescent="0.15">
      <c r="B3372" s="1"/>
    </row>
    <row r="3373" spans="2:2" x14ac:dyDescent="0.15">
      <c r="B3373" s="1"/>
    </row>
    <row r="3374" spans="2:2" x14ac:dyDescent="0.15">
      <c r="B3374" s="1"/>
    </row>
    <row r="3375" spans="2:2" x14ac:dyDescent="0.15">
      <c r="B3375" s="1"/>
    </row>
    <row r="3376" spans="2:2" x14ac:dyDescent="0.15">
      <c r="B3376" s="1"/>
    </row>
    <row r="3377" spans="2:2" x14ac:dyDescent="0.15">
      <c r="B3377" s="1"/>
    </row>
    <row r="3378" spans="2:2" x14ac:dyDescent="0.15">
      <c r="B3378" s="1"/>
    </row>
    <row r="3379" spans="2:2" x14ac:dyDescent="0.15">
      <c r="B3379" s="1"/>
    </row>
    <row r="3380" spans="2:2" x14ac:dyDescent="0.15">
      <c r="B3380" s="1"/>
    </row>
    <row r="3381" spans="2:2" x14ac:dyDescent="0.15">
      <c r="B3381" s="1"/>
    </row>
    <row r="3382" spans="2:2" x14ac:dyDescent="0.15">
      <c r="B3382" s="1"/>
    </row>
    <row r="3383" spans="2:2" x14ac:dyDescent="0.15">
      <c r="B3383" s="1"/>
    </row>
    <row r="3384" spans="2:2" x14ac:dyDescent="0.15">
      <c r="B3384" s="1"/>
    </row>
    <row r="3385" spans="2:2" x14ac:dyDescent="0.15">
      <c r="B3385" s="1"/>
    </row>
    <row r="3386" spans="2:2" x14ac:dyDescent="0.15">
      <c r="B3386" s="1"/>
    </row>
    <row r="3387" spans="2:2" x14ac:dyDescent="0.15">
      <c r="B3387" s="1"/>
    </row>
    <row r="3388" spans="2:2" x14ac:dyDescent="0.15">
      <c r="B3388" s="1"/>
    </row>
    <row r="3389" spans="2:2" x14ac:dyDescent="0.15">
      <c r="B3389" s="1"/>
    </row>
    <row r="3390" spans="2:2" x14ac:dyDescent="0.15">
      <c r="B3390" s="1"/>
    </row>
    <row r="3391" spans="2:2" x14ac:dyDescent="0.15">
      <c r="B3391" s="1"/>
    </row>
    <row r="3392" spans="2:2" x14ac:dyDescent="0.15">
      <c r="B3392" s="1"/>
    </row>
    <row r="3393" spans="2:2" x14ac:dyDescent="0.15">
      <c r="B3393" s="1"/>
    </row>
    <row r="3394" spans="2:2" x14ac:dyDescent="0.15">
      <c r="B3394" s="1"/>
    </row>
    <row r="3395" spans="2:2" x14ac:dyDescent="0.15">
      <c r="B3395" s="1"/>
    </row>
    <row r="3396" spans="2:2" x14ac:dyDescent="0.15">
      <c r="B3396" s="1"/>
    </row>
    <row r="3397" spans="2:2" x14ac:dyDescent="0.15">
      <c r="B3397" s="1"/>
    </row>
    <row r="3398" spans="2:2" x14ac:dyDescent="0.15">
      <c r="B3398" s="1"/>
    </row>
    <row r="3399" spans="2:2" x14ac:dyDescent="0.15">
      <c r="B3399" s="1"/>
    </row>
    <row r="3400" spans="2:2" x14ac:dyDescent="0.15">
      <c r="B3400" s="1"/>
    </row>
    <row r="3401" spans="2:2" x14ac:dyDescent="0.15">
      <c r="B3401" s="1"/>
    </row>
    <row r="3402" spans="2:2" x14ac:dyDescent="0.15">
      <c r="B3402" s="1"/>
    </row>
    <row r="3403" spans="2:2" x14ac:dyDescent="0.15">
      <c r="B3403" s="1"/>
    </row>
    <row r="3404" spans="2:2" x14ac:dyDescent="0.15">
      <c r="B3404" s="1"/>
    </row>
    <row r="3405" spans="2:2" x14ac:dyDescent="0.15">
      <c r="B3405" s="1"/>
    </row>
    <row r="3406" spans="2:2" x14ac:dyDescent="0.15">
      <c r="B3406" s="1"/>
    </row>
    <row r="3407" spans="2:2" x14ac:dyDescent="0.15">
      <c r="B3407" s="1"/>
    </row>
    <row r="3408" spans="2:2" x14ac:dyDescent="0.15">
      <c r="B3408" s="1"/>
    </row>
    <row r="3409" spans="2:2" x14ac:dyDescent="0.15">
      <c r="B3409" s="1"/>
    </row>
    <row r="3410" spans="2:2" x14ac:dyDescent="0.15">
      <c r="B3410" s="1"/>
    </row>
    <row r="3411" spans="2:2" x14ac:dyDescent="0.15">
      <c r="B3411" s="1"/>
    </row>
    <row r="3412" spans="2:2" x14ac:dyDescent="0.15">
      <c r="B3412" s="1"/>
    </row>
    <row r="3413" spans="2:2" x14ac:dyDescent="0.15">
      <c r="B3413" s="1"/>
    </row>
    <row r="3414" spans="2:2" x14ac:dyDescent="0.15">
      <c r="B3414" s="1"/>
    </row>
    <row r="3415" spans="2:2" x14ac:dyDescent="0.15">
      <c r="B3415" s="1"/>
    </row>
    <row r="3416" spans="2:2" x14ac:dyDescent="0.15">
      <c r="B3416" s="1"/>
    </row>
    <row r="3417" spans="2:2" x14ac:dyDescent="0.15">
      <c r="B3417" s="1"/>
    </row>
    <row r="3418" spans="2:2" x14ac:dyDescent="0.15">
      <c r="B3418" s="1"/>
    </row>
    <row r="3419" spans="2:2" x14ac:dyDescent="0.15">
      <c r="B3419" s="1"/>
    </row>
    <row r="3420" spans="2:2" x14ac:dyDescent="0.15">
      <c r="B3420" s="1"/>
    </row>
    <row r="3421" spans="2:2" x14ac:dyDescent="0.15">
      <c r="B3421" s="1"/>
    </row>
    <row r="3422" spans="2:2" x14ac:dyDescent="0.15">
      <c r="B3422" s="1"/>
    </row>
    <row r="3423" spans="2:2" x14ac:dyDescent="0.15">
      <c r="B3423" s="1"/>
    </row>
    <row r="3424" spans="2:2" x14ac:dyDescent="0.15">
      <c r="B3424" s="1"/>
    </row>
    <row r="3425" spans="2:2" x14ac:dyDescent="0.15">
      <c r="B3425" s="1"/>
    </row>
    <row r="3426" spans="2:2" x14ac:dyDescent="0.15">
      <c r="B3426" s="1"/>
    </row>
    <row r="3427" spans="2:2" x14ac:dyDescent="0.15">
      <c r="B3427" s="1"/>
    </row>
    <row r="3428" spans="2:2" x14ac:dyDescent="0.15">
      <c r="B3428" s="1"/>
    </row>
    <row r="3429" spans="2:2" x14ac:dyDescent="0.15">
      <c r="B3429" s="1"/>
    </row>
    <row r="3430" spans="2:2" x14ac:dyDescent="0.15">
      <c r="B3430" s="1"/>
    </row>
    <row r="3431" spans="2:2" x14ac:dyDescent="0.15">
      <c r="B3431" s="1"/>
    </row>
    <row r="3432" spans="2:2" x14ac:dyDescent="0.15">
      <c r="B3432" s="1"/>
    </row>
    <row r="3433" spans="2:2" x14ac:dyDescent="0.15">
      <c r="B3433" s="1"/>
    </row>
    <row r="3434" spans="2:2" x14ac:dyDescent="0.15">
      <c r="B3434" s="1"/>
    </row>
    <row r="3435" spans="2:2" x14ac:dyDescent="0.15">
      <c r="B3435" s="1"/>
    </row>
    <row r="3436" spans="2:2" x14ac:dyDescent="0.15">
      <c r="B3436" s="1"/>
    </row>
    <row r="3437" spans="2:2" x14ac:dyDescent="0.15">
      <c r="B3437" s="1"/>
    </row>
    <row r="3438" spans="2:2" x14ac:dyDescent="0.15">
      <c r="B3438" s="1"/>
    </row>
    <row r="3439" spans="2:2" x14ac:dyDescent="0.15">
      <c r="B3439" s="1"/>
    </row>
    <row r="3440" spans="2:2" x14ac:dyDescent="0.15">
      <c r="B3440" s="1"/>
    </row>
    <row r="3441" spans="2:2" x14ac:dyDescent="0.15">
      <c r="B3441" s="1"/>
    </row>
    <row r="3442" spans="2:2" x14ac:dyDescent="0.15">
      <c r="B3442" s="1"/>
    </row>
    <row r="3443" spans="2:2" x14ac:dyDescent="0.15">
      <c r="B3443" s="1"/>
    </row>
    <row r="3444" spans="2:2" x14ac:dyDescent="0.15">
      <c r="B3444" s="1"/>
    </row>
    <row r="3445" spans="2:2" x14ac:dyDescent="0.15">
      <c r="B3445" s="1"/>
    </row>
    <row r="3446" spans="2:2" x14ac:dyDescent="0.15">
      <c r="B3446" s="1"/>
    </row>
    <row r="3447" spans="2:2" x14ac:dyDescent="0.15">
      <c r="B3447" s="1"/>
    </row>
    <row r="3448" spans="2:2" x14ac:dyDescent="0.15">
      <c r="B3448" s="1"/>
    </row>
    <row r="3449" spans="2:2" x14ac:dyDescent="0.15">
      <c r="B3449" s="1"/>
    </row>
    <row r="3450" spans="2:2" x14ac:dyDescent="0.15">
      <c r="B3450" s="1"/>
    </row>
    <row r="3451" spans="2:2" x14ac:dyDescent="0.15">
      <c r="B3451" s="1"/>
    </row>
    <row r="3452" spans="2:2" x14ac:dyDescent="0.15">
      <c r="B3452" s="1"/>
    </row>
    <row r="3453" spans="2:2" x14ac:dyDescent="0.15">
      <c r="B3453" s="1"/>
    </row>
    <row r="3454" spans="2:2" x14ac:dyDescent="0.15">
      <c r="B3454" s="1"/>
    </row>
    <row r="3455" spans="2:2" x14ac:dyDescent="0.15">
      <c r="B3455" s="1"/>
    </row>
    <row r="3456" spans="2:2" x14ac:dyDescent="0.15">
      <c r="B3456" s="1"/>
    </row>
    <row r="3457" spans="2:2" x14ac:dyDescent="0.15">
      <c r="B3457" s="1"/>
    </row>
    <row r="3458" spans="2:2" x14ac:dyDescent="0.15">
      <c r="B3458" s="1"/>
    </row>
    <row r="3459" spans="2:2" x14ac:dyDescent="0.15">
      <c r="B3459" s="1"/>
    </row>
    <row r="3460" spans="2:2" x14ac:dyDescent="0.15">
      <c r="B3460" s="1"/>
    </row>
    <row r="3461" spans="2:2" x14ac:dyDescent="0.15">
      <c r="B3461" s="1"/>
    </row>
    <row r="3462" spans="2:2" x14ac:dyDescent="0.15">
      <c r="B3462" s="1"/>
    </row>
    <row r="3463" spans="2:2" x14ac:dyDescent="0.15">
      <c r="B3463" s="1"/>
    </row>
    <row r="3464" spans="2:2" x14ac:dyDescent="0.15">
      <c r="B3464" s="1"/>
    </row>
    <row r="3465" spans="2:2" x14ac:dyDescent="0.15">
      <c r="B3465" s="1"/>
    </row>
    <row r="3466" spans="2:2" x14ac:dyDescent="0.15">
      <c r="B3466" s="1"/>
    </row>
    <row r="3467" spans="2:2" x14ac:dyDescent="0.15">
      <c r="B3467" s="1"/>
    </row>
    <row r="3468" spans="2:2" x14ac:dyDescent="0.15">
      <c r="B3468" s="1"/>
    </row>
    <row r="3469" spans="2:2" x14ac:dyDescent="0.15">
      <c r="B3469" s="1"/>
    </row>
    <row r="3470" spans="2:2" x14ac:dyDescent="0.15">
      <c r="B3470" s="1"/>
    </row>
    <row r="3471" spans="2:2" x14ac:dyDescent="0.15">
      <c r="B3471" s="1"/>
    </row>
    <row r="3472" spans="2:2" x14ac:dyDescent="0.15">
      <c r="B3472" s="1"/>
    </row>
    <row r="3473" spans="2:2" x14ac:dyDescent="0.15">
      <c r="B3473" s="1"/>
    </row>
    <row r="3474" spans="2:2" x14ac:dyDescent="0.15">
      <c r="B3474" s="1"/>
    </row>
    <row r="3475" spans="2:2" x14ac:dyDescent="0.15">
      <c r="B3475" s="1"/>
    </row>
    <row r="3476" spans="2:2" x14ac:dyDescent="0.15">
      <c r="B3476" s="1"/>
    </row>
    <row r="3477" spans="2:2" x14ac:dyDescent="0.15">
      <c r="B3477" s="1"/>
    </row>
    <row r="3478" spans="2:2" x14ac:dyDescent="0.15">
      <c r="B3478" s="1"/>
    </row>
    <row r="3479" spans="2:2" x14ac:dyDescent="0.15">
      <c r="B3479" s="1"/>
    </row>
    <row r="3480" spans="2:2" x14ac:dyDescent="0.15">
      <c r="B3480" s="1"/>
    </row>
    <row r="3481" spans="2:2" x14ac:dyDescent="0.15">
      <c r="B3481" s="1"/>
    </row>
    <row r="3482" spans="2:2" x14ac:dyDescent="0.15">
      <c r="B3482" s="1"/>
    </row>
    <row r="3483" spans="2:2" x14ac:dyDescent="0.15">
      <c r="B3483" s="1"/>
    </row>
    <row r="3484" spans="2:2" x14ac:dyDescent="0.15">
      <c r="B3484" s="1"/>
    </row>
    <row r="3485" spans="2:2" x14ac:dyDescent="0.15">
      <c r="B3485" s="1"/>
    </row>
    <row r="3486" spans="2:2" x14ac:dyDescent="0.15">
      <c r="B3486" s="1"/>
    </row>
    <row r="3487" spans="2:2" x14ac:dyDescent="0.15">
      <c r="B3487" s="1"/>
    </row>
    <row r="3488" spans="2:2" x14ac:dyDescent="0.15">
      <c r="B3488" s="1"/>
    </row>
    <row r="3489" spans="2:2" x14ac:dyDescent="0.15">
      <c r="B3489" s="1"/>
    </row>
    <row r="3490" spans="2:2" x14ac:dyDescent="0.15">
      <c r="B3490" s="1"/>
    </row>
    <row r="3491" spans="2:2" x14ac:dyDescent="0.15">
      <c r="B3491" s="1"/>
    </row>
    <row r="3492" spans="2:2" x14ac:dyDescent="0.15">
      <c r="B3492" s="1"/>
    </row>
    <row r="3493" spans="2:2" x14ac:dyDescent="0.15">
      <c r="B3493" s="1"/>
    </row>
    <row r="3494" spans="2:2" x14ac:dyDescent="0.15">
      <c r="B3494" s="1"/>
    </row>
    <row r="3495" spans="2:2" x14ac:dyDescent="0.15">
      <c r="B3495" s="1"/>
    </row>
    <row r="3496" spans="2:2" x14ac:dyDescent="0.15">
      <c r="B3496" s="1"/>
    </row>
    <row r="3497" spans="2:2" x14ac:dyDescent="0.15">
      <c r="B3497" s="1"/>
    </row>
    <row r="3498" spans="2:2" x14ac:dyDescent="0.15">
      <c r="B3498" s="1"/>
    </row>
    <row r="3499" spans="2:2" x14ac:dyDescent="0.15">
      <c r="B3499" s="1"/>
    </row>
    <row r="3500" spans="2:2" x14ac:dyDescent="0.15">
      <c r="B3500" s="1"/>
    </row>
    <row r="3501" spans="2:2" x14ac:dyDescent="0.15">
      <c r="B3501" s="1"/>
    </row>
    <row r="3502" spans="2:2" x14ac:dyDescent="0.15">
      <c r="B3502" s="1"/>
    </row>
    <row r="3503" spans="2:2" x14ac:dyDescent="0.15">
      <c r="B3503" s="1"/>
    </row>
    <row r="3504" spans="2:2" x14ac:dyDescent="0.15">
      <c r="B3504" s="1"/>
    </row>
    <row r="3505" spans="2:2" x14ac:dyDescent="0.15">
      <c r="B3505" s="1"/>
    </row>
    <row r="3506" spans="2:2" x14ac:dyDescent="0.15">
      <c r="B3506" s="1"/>
    </row>
    <row r="3507" spans="2:2" x14ac:dyDescent="0.15">
      <c r="B3507" s="1"/>
    </row>
    <row r="3508" spans="2:2" x14ac:dyDescent="0.15">
      <c r="B3508" s="1"/>
    </row>
    <row r="3509" spans="2:2" x14ac:dyDescent="0.15">
      <c r="B3509" s="1"/>
    </row>
    <row r="3510" spans="2:2" x14ac:dyDescent="0.15">
      <c r="B3510" s="1"/>
    </row>
    <row r="3511" spans="2:2" x14ac:dyDescent="0.15">
      <c r="B3511" s="1"/>
    </row>
    <row r="3512" spans="2:2" x14ac:dyDescent="0.15">
      <c r="B3512" s="1"/>
    </row>
    <row r="3513" spans="2:2" x14ac:dyDescent="0.15">
      <c r="B3513" s="1"/>
    </row>
    <row r="3514" spans="2:2" x14ac:dyDescent="0.15">
      <c r="B3514" s="1"/>
    </row>
    <row r="3515" spans="2:2" x14ac:dyDescent="0.15">
      <c r="B3515" s="1"/>
    </row>
    <row r="3516" spans="2:2" x14ac:dyDescent="0.15">
      <c r="B3516" s="1"/>
    </row>
    <row r="3517" spans="2:2" x14ac:dyDescent="0.15">
      <c r="B3517" s="1"/>
    </row>
    <row r="3518" spans="2:2" x14ac:dyDescent="0.15">
      <c r="B3518" s="1"/>
    </row>
    <row r="3519" spans="2:2" x14ac:dyDescent="0.15">
      <c r="B3519" s="1"/>
    </row>
    <row r="3520" spans="2:2" x14ac:dyDescent="0.15">
      <c r="B3520" s="1"/>
    </row>
    <row r="3521" spans="2:2" x14ac:dyDescent="0.15">
      <c r="B3521" s="1"/>
    </row>
    <row r="3522" spans="2:2" x14ac:dyDescent="0.15">
      <c r="B3522" s="1"/>
    </row>
    <row r="3523" spans="2:2" x14ac:dyDescent="0.15">
      <c r="B3523" s="1"/>
    </row>
    <row r="3524" spans="2:2" x14ac:dyDescent="0.15">
      <c r="B3524" s="1"/>
    </row>
    <row r="3525" spans="2:2" x14ac:dyDescent="0.15">
      <c r="B3525" s="1"/>
    </row>
    <row r="3526" spans="2:2" x14ac:dyDescent="0.15">
      <c r="B3526" s="1"/>
    </row>
    <row r="3527" spans="2:2" x14ac:dyDescent="0.15">
      <c r="B3527" s="1"/>
    </row>
    <row r="3528" spans="2:2" x14ac:dyDescent="0.15">
      <c r="B3528" s="1"/>
    </row>
    <row r="3529" spans="2:2" x14ac:dyDescent="0.15">
      <c r="B3529" s="1"/>
    </row>
    <row r="3530" spans="2:2" x14ac:dyDescent="0.15">
      <c r="B3530" s="1"/>
    </row>
    <row r="3531" spans="2:2" x14ac:dyDescent="0.15">
      <c r="B3531" s="1"/>
    </row>
    <row r="3532" spans="2:2" x14ac:dyDescent="0.15">
      <c r="B3532" s="1"/>
    </row>
    <row r="3533" spans="2:2" x14ac:dyDescent="0.15">
      <c r="B3533" s="1"/>
    </row>
    <row r="3534" spans="2:2" x14ac:dyDescent="0.15">
      <c r="B3534" s="1"/>
    </row>
    <row r="3535" spans="2:2" x14ac:dyDescent="0.15">
      <c r="B3535" s="1"/>
    </row>
    <row r="3536" spans="2:2" x14ac:dyDescent="0.15">
      <c r="B3536" s="1"/>
    </row>
    <row r="3537" spans="2:2" x14ac:dyDescent="0.15">
      <c r="B3537" s="1"/>
    </row>
    <row r="3538" spans="2:2" x14ac:dyDescent="0.15">
      <c r="B3538" s="1"/>
    </row>
    <row r="3539" spans="2:2" x14ac:dyDescent="0.15">
      <c r="B3539" s="1"/>
    </row>
    <row r="3540" spans="2:2" x14ac:dyDescent="0.15">
      <c r="B3540" s="1"/>
    </row>
    <row r="3541" spans="2:2" x14ac:dyDescent="0.15">
      <c r="B3541" s="1"/>
    </row>
    <row r="3542" spans="2:2" x14ac:dyDescent="0.15">
      <c r="B3542" s="1"/>
    </row>
    <row r="3543" spans="2:2" x14ac:dyDescent="0.15">
      <c r="B3543" s="1"/>
    </row>
    <row r="3544" spans="2:2" x14ac:dyDescent="0.15">
      <c r="B3544" s="1"/>
    </row>
    <row r="3545" spans="2:2" x14ac:dyDescent="0.15">
      <c r="B3545" s="1"/>
    </row>
    <row r="3546" spans="2:2" x14ac:dyDescent="0.15">
      <c r="B3546" s="1"/>
    </row>
    <row r="3547" spans="2:2" x14ac:dyDescent="0.15">
      <c r="B3547" s="1"/>
    </row>
    <row r="3548" spans="2:2" x14ac:dyDescent="0.15">
      <c r="B3548" s="1"/>
    </row>
    <row r="3549" spans="2:2" x14ac:dyDescent="0.15">
      <c r="B3549" s="1"/>
    </row>
    <row r="3550" spans="2:2" x14ac:dyDescent="0.15">
      <c r="B3550" s="1"/>
    </row>
    <row r="3551" spans="2:2" x14ac:dyDescent="0.15">
      <c r="B3551" s="1"/>
    </row>
    <row r="3552" spans="2:2" x14ac:dyDescent="0.15">
      <c r="B3552" s="1"/>
    </row>
    <row r="3553" spans="2:2" x14ac:dyDescent="0.15">
      <c r="B3553" s="1"/>
    </row>
    <row r="3554" spans="2:2" x14ac:dyDescent="0.15">
      <c r="B3554" s="1"/>
    </row>
    <row r="3555" spans="2:2" x14ac:dyDescent="0.15">
      <c r="B3555" s="1"/>
    </row>
    <row r="3556" spans="2:2" x14ac:dyDescent="0.15">
      <c r="B3556" s="1"/>
    </row>
    <row r="3557" spans="2:2" x14ac:dyDescent="0.15">
      <c r="B3557" s="1"/>
    </row>
    <row r="3558" spans="2:2" x14ac:dyDescent="0.15">
      <c r="B3558" s="1"/>
    </row>
    <row r="3559" spans="2:2" x14ac:dyDescent="0.15">
      <c r="B3559" s="1"/>
    </row>
    <row r="3560" spans="2:2" x14ac:dyDescent="0.15">
      <c r="B3560" s="1"/>
    </row>
    <row r="3561" spans="2:2" x14ac:dyDescent="0.15">
      <c r="B3561" s="1"/>
    </row>
    <row r="3562" spans="2:2" x14ac:dyDescent="0.15">
      <c r="B3562" s="1"/>
    </row>
    <row r="3563" spans="2:2" x14ac:dyDescent="0.15">
      <c r="B3563" s="1"/>
    </row>
    <row r="3564" spans="2:2" x14ac:dyDescent="0.15">
      <c r="B3564" s="1"/>
    </row>
    <row r="3565" spans="2:2" x14ac:dyDescent="0.15">
      <c r="B3565" s="1"/>
    </row>
    <row r="3566" spans="2:2" x14ac:dyDescent="0.15">
      <c r="B3566" s="1"/>
    </row>
    <row r="3567" spans="2:2" x14ac:dyDescent="0.15">
      <c r="B3567" s="1"/>
    </row>
    <row r="3568" spans="2:2" x14ac:dyDescent="0.15">
      <c r="B3568" s="1"/>
    </row>
    <row r="3569" spans="2:2" x14ac:dyDescent="0.15">
      <c r="B3569" s="1"/>
    </row>
    <row r="3570" spans="2:2" x14ac:dyDescent="0.15">
      <c r="B3570" s="1"/>
    </row>
    <row r="3571" spans="2:2" x14ac:dyDescent="0.15">
      <c r="B3571" s="1"/>
    </row>
    <row r="3572" spans="2:2" x14ac:dyDescent="0.15">
      <c r="B3572" s="1"/>
    </row>
    <row r="3573" spans="2:2" x14ac:dyDescent="0.15">
      <c r="B3573" s="1"/>
    </row>
    <row r="3574" spans="2:2" x14ac:dyDescent="0.15">
      <c r="B3574" s="1"/>
    </row>
    <row r="3575" spans="2:2" x14ac:dyDescent="0.15">
      <c r="B3575" s="1"/>
    </row>
    <row r="3576" spans="2:2" x14ac:dyDescent="0.15">
      <c r="B3576" s="1"/>
    </row>
    <row r="3577" spans="2:2" x14ac:dyDescent="0.15">
      <c r="B3577" s="1"/>
    </row>
    <row r="3578" spans="2:2" x14ac:dyDescent="0.15">
      <c r="B3578" s="1"/>
    </row>
    <row r="3579" spans="2:2" x14ac:dyDescent="0.15">
      <c r="B3579" s="1"/>
    </row>
    <row r="3580" spans="2:2" x14ac:dyDescent="0.15">
      <c r="B3580" s="1"/>
    </row>
    <row r="3581" spans="2:2" x14ac:dyDescent="0.15">
      <c r="B3581" s="1"/>
    </row>
    <row r="3582" spans="2:2" x14ac:dyDescent="0.15">
      <c r="B3582" s="1"/>
    </row>
    <row r="3583" spans="2:2" x14ac:dyDescent="0.15">
      <c r="B3583" s="1"/>
    </row>
    <row r="3584" spans="2:2" x14ac:dyDescent="0.15">
      <c r="B3584" s="1"/>
    </row>
    <row r="3585" spans="2:2" x14ac:dyDescent="0.15">
      <c r="B3585" s="1"/>
    </row>
    <row r="3586" spans="2:2" x14ac:dyDescent="0.15">
      <c r="B3586" s="1"/>
    </row>
    <row r="3587" spans="2:2" x14ac:dyDescent="0.15">
      <c r="B3587" s="1"/>
    </row>
    <row r="3588" spans="2:2" x14ac:dyDescent="0.15">
      <c r="B3588" s="1"/>
    </row>
    <row r="3589" spans="2:2" x14ac:dyDescent="0.15">
      <c r="B3589" s="1"/>
    </row>
    <row r="3590" spans="2:2" x14ac:dyDescent="0.15">
      <c r="B3590" s="1"/>
    </row>
    <row r="3591" spans="2:2" x14ac:dyDescent="0.15">
      <c r="B3591" s="1"/>
    </row>
    <row r="3592" spans="2:2" x14ac:dyDescent="0.15">
      <c r="B3592" s="1"/>
    </row>
    <row r="3593" spans="2:2" x14ac:dyDescent="0.15">
      <c r="B3593" s="1"/>
    </row>
    <row r="3594" spans="2:2" x14ac:dyDescent="0.15">
      <c r="B3594" s="1"/>
    </row>
    <row r="3595" spans="2:2" x14ac:dyDescent="0.15">
      <c r="B3595" s="1"/>
    </row>
    <row r="3596" spans="2:2" x14ac:dyDescent="0.15">
      <c r="B3596" s="1"/>
    </row>
    <row r="3597" spans="2:2" x14ac:dyDescent="0.15">
      <c r="B3597" s="1"/>
    </row>
    <row r="3598" spans="2:2" x14ac:dyDescent="0.15">
      <c r="B3598" s="1"/>
    </row>
    <row r="3599" spans="2:2" x14ac:dyDescent="0.15">
      <c r="B3599" s="1"/>
    </row>
    <row r="3600" spans="2:2" x14ac:dyDescent="0.15">
      <c r="B3600" s="1"/>
    </row>
    <row r="3601" spans="2:2" x14ac:dyDescent="0.15">
      <c r="B3601" s="1"/>
    </row>
    <row r="3602" spans="2:2" x14ac:dyDescent="0.15">
      <c r="B3602" s="1"/>
    </row>
    <row r="3603" spans="2:2" x14ac:dyDescent="0.15">
      <c r="B3603" s="1"/>
    </row>
    <row r="3604" spans="2:2" x14ac:dyDescent="0.15">
      <c r="B3604" s="1"/>
    </row>
    <row r="3605" spans="2:2" x14ac:dyDescent="0.15">
      <c r="B3605" s="1"/>
    </row>
    <row r="3606" spans="2:2" x14ac:dyDescent="0.15">
      <c r="B3606" s="1"/>
    </row>
    <row r="3607" spans="2:2" x14ac:dyDescent="0.15">
      <c r="B3607" s="1"/>
    </row>
    <row r="3608" spans="2:2" x14ac:dyDescent="0.15">
      <c r="B3608" s="1"/>
    </row>
    <row r="3609" spans="2:2" x14ac:dyDescent="0.15">
      <c r="B3609" s="1"/>
    </row>
    <row r="3610" spans="2:2" x14ac:dyDescent="0.15">
      <c r="B3610" s="1"/>
    </row>
    <row r="3611" spans="2:2" x14ac:dyDescent="0.15">
      <c r="B3611" s="1"/>
    </row>
    <row r="3612" spans="2:2" x14ac:dyDescent="0.15">
      <c r="B3612" s="1"/>
    </row>
    <row r="3613" spans="2:2" x14ac:dyDescent="0.15">
      <c r="B3613" s="1"/>
    </row>
    <row r="3614" spans="2:2" x14ac:dyDescent="0.15">
      <c r="B3614" s="1"/>
    </row>
    <row r="3615" spans="2:2" x14ac:dyDescent="0.15">
      <c r="B3615" s="1"/>
    </row>
    <row r="3616" spans="2:2" x14ac:dyDescent="0.15">
      <c r="B3616" s="1"/>
    </row>
    <row r="3617" spans="2:2" x14ac:dyDescent="0.15">
      <c r="B3617" s="1"/>
    </row>
    <row r="3618" spans="2:2" x14ac:dyDescent="0.15">
      <c r="B3618" s="1"/>
    </row>
    <row r="3619" spans="2:2" x14ac:dyDescent="0.15">
      <c r="B3619" s="1"/>
    </row>
    <row r="3620" spans="2:2" x14ac:dyDescent="0.15">
      <c r="B3620" s="1"/>
    </row>
    <row r="3621" spans="2:2" x14ac:dyDescent="0.15">
      <c r="B3621" s="1"/>
    </row>
    <row r="3622" spans="2:2" x14ac:dyDescent="0.15">
      <c r="B3622" s="1"/>
    </row>
    <row r="3623" spans="2:2" x14ac:dyDescent="0.15">
      <c r="B3623" s="1"/>
    </row>
    <row r="3624" spans="2:2" x14ac:dyDescent="0.15">
      <c r="B3624" s="1"/>
    </row>
    <row r="3625" spans="2:2" x14ac:dyDescent="0.15">
      <c r="B3625" s="1"/>
    </row>
    <row r="3626" spans="2:2" x14ac:dyDescent="0.15">
      <c r="B3626" s="1"/>
    </row>
    <row r="3627" spans="2:2" x14ac:dyDescent="0.15">
      <c r="B3627" s="1"/>
    </row>
    <row r="3628" spans="2:2" x14ac:dyDescent="0.15">
      <c r="B3628" s="1"/>
    </row>
    <row r="3629" spans="2:2" x14ac:dyDescent="0.15">
      <c r="B3629" s="1"/>
    </row>
    <row r="3630" spans="2:2" x14ac:dyDescent="0.15">
      <c r="B3630" s="1"/>
    </row>
    <row r="3631" spans="2:2" x14ac:dyDescent="0.15">
      <c r="B3631" s="1"/>
    </row>
    <row r="3632" spans="2:2" x14ac:dyDescent="0.15">
      <c r="B3632" s="1"/>
    </row>
    <row r="3633" spans="2:2" x14ac:dyDescent="0.15">
      <c r="B3633" s="1"/>
    </row>
    <row r="3634" spans="2:2" x14ac:dyDescent="0.15">
      <c r="B3634" s="1"/>
    </row>
    <row r="3635" spans="2:2" x14ac:dyDescent="0.15">
      <c r="B3635" s="1"/>
    </row>
    <row r="3636" spans="2:2" x14ac:dyDescent="0.15">
      <c r="B3636" s="1"/>
    </row>
    <row r="3637" spans="2:2" x14ac:dyDescent="0.15">
      <c r="B3637" s="1"/>
    </row>
    <row r="3638" spans="2:2" x14ac:dyDescent="0.15">
      <c r="B3638" s="1"/>
    </row>
    <row r="3639" spans="2:2" x14ac:dyDescent="0.15">
      <c r="B3639" s="1"/>
    </row>
    <row r="3640" spans="2:2" x14ac:dyDescent="0.15">
      <c r="B3640" s="1"/>
    </row>
    <row r="3641" spans="2:2" x14ac:dyDescent="0.15">
      <c r="B3641" s="1"/>
    </row>
    <row r="3642" spans="2:2" x14ac:dyDescent="0.15">
      <c r="B3642" s="1"/>
    </row>
    <row r="3643" spans="2:2" x14ac:dyDescent="0.15">
      <c r="B3643" s="1"/>
    </row>
    <row r="3644" spans="2:2" x14ac:dyDescent="0.15">
      <c r="B3644" s="1"/>
    </row>
    <row r="3645" spans="2:2" x14ac:dyDescent="0.15">
      <c r="B3645" s="1"/>
    </row>
    <row r="3646" spans="2:2" x14ac:dyDescent="0.15">
      <c r="B3646" s="1"/>
    </row>
    <row r="3647" spans="2:2" x14ac:dyDescent="0.15">
      <c r="B3647" s="1"/>
    </row>
    <row r="3648" spans="2:2" x14ac:dyDescent="0.15">
      <c r="B3648" s="1"/>
    </row>
    <row r="3649" spans="2:2" x14ac:dyDescent="0.15">
      <c r="B3649" s="1"/>
    </row>
    <row r="3650" spans="2:2" x14ac:dyDescent="0.15">
      <c r="B3650" s="1"/>
    </row>
    <row r="3651" spans="2:2" x14ac:dyDescent="0.15">
      <c r="B3651" s="1"/>
    </row>
    <row r="3652" spans="2:2" x14ac:dyDescent="0.15">
      <c r="B3652" s="1"/>
    </row>
    <row r="3653" spans="2:2" x14ac:dyDescent="0.15">
      <c r="B3653" s="1"/>
    </row>
    <row r="3654" spans="2:2" x14ac:dyDescent="0.15">
      <c r="B3654" s="1"/>
    </row>
    <row r="3655" spans="2:2" x14ac:dyDescent="0.15">
      <c r="B3655" s="1"/>
    </row>
    <row r="3656" spans="2:2" x14ac:dyDescent="0.15">
      <c r="B3656" s="1"/>
    </row>
    <row r="3657" spans="2:2" x14ac:dyDescent="0.15">
      <c r="B3657" s="1"/>
    </row>
    <row r="3658" spans="2:2" x14ac:dyDescent="0.15">
      <c r="B3658" s="1"/>
    </row>
    <row r="3659" spans="2:2" x14ac:dyDescent="0.15">
      <c r="B3659" s="1"/>
    </row>
    <row r="3660" spans="2:2" x14ac:dyDescent="0.15">
      <c r="B3660" s="1"/>
    </row>
    <row r="3661" spans="2:2" x14ac:dyDescent="0.15">
      <c r="B3661" s="1"/>
    </row>
    <row r="3662" spans="2:2" x14ac:dyDescent="0.15">
      <c r="B3662" s="1"/>
    </row>
    <row r="3663" spans="2:2" x14ac:dyDescent="0.15">
      <c r="B3663" s="1"/>
    </row>
    <row r="3664" spans="2:2" x14ac:dyDescent="0.15">
      <c r="B3664" s="1"/>
    </row>
    <row r="3665" spans="2:2" x14ac:dyDescent="0.15">
      <c r="B3665" s="1"/>
    </row>
    <row r="3666" spans="2:2" x14ac:dyDescent="0.15">
      <c r="B3666" s="1"/>
    </row>
    <row r="3667" spans="2:2" x14ac:dyDescent="0.15">
      <c r="B3667" s="1"/>
    </row>
    <row r="3668" spans="2:2" x14ac:dyDescent="0.15">
      <c r="B3668" s="1"/>
    </row>
    <row r="3669" spans="2:2" x14ac:dyDescent="0.15">
      <c r="B3669" s="1"/>
    </row>
    <row r="3670" spans="2:2" x14ac:dyDescent="0.15">
      <c r="B3670" s="1"/>
    </row>
    <row r="3671" spans="2:2" x14ac:dyDescent="0.15">
      <c r="B3671" s="1"/>
    </row>
    <row r="3672" spans="2:2" x14ac:dyDescent="0.15">
      <c r="B3672" s="1"/>
    </row>
    <row r="3673" spans="2:2" x14ac:dyDescent="0.15">
      <c r="B3673" s="1"/>
    </row>
    <row r="3674" spans="2:2" x14ac:dyDescent="0.15">
      <c r="B3674" s="1"/>
    </row>
    <row r="3675" spans="2:2" x14ac:dyDescent="0.15">
      <c r="B3675" s="1"/>
    </row>
    <row r="3676" spans="2:2" x14ac:dyDescent="0.15">
      <c r="B3676" s="1"/>
    </row>
    <row r="3677" spans="2:2" x14ac:dyDescent="0.15">
      <c r="B3677" s="1"/>
    </row>
    <row r="3678" spans="2:2" x14ac:dyDescent="0.15">
      <c r="B3678" s="1"/>
    </row>
    <row r="3679" spans="2:2" x14ac:dyDescent="0.15">
      <c r="B3679" s="1"/>
    </row>
    <row r="3680" spans="2:2" x14ac:dyDescent="0.15">
      <c r="B3680" s="1"/>
    </row>
    <row r="3681" spans="2:2" x14ac:dyDescent="0.15">
      <c r="B3681" s="1"/>
    </row>
    <row r="3682" spans="2:2" x14ac:dyDescent="0.15">
      <c r="B3682" s="1"/>
    </row>
    <row r="3683" spans="2:2" x14ac:dyDescent="0.15">
      <c r="B3683" s="1"/>
    </row>
    <row r="3684" spans="2:2" x14ac:dyDescent="0.15">
      <c r="B3684" s="1"/>
    </row>
    <row r="3685" spans="2:2" x14ac:dyDescent="0.15">
      <c r="B3685" s="1"/>
    </row>
    <row r="3686" spans="2:2" x14ac:dyDescent="0.15">
      <c r="B3686" s="1"/>
    </row>
    <row r="3687" spans="2:2" x14ac:dyDescent="0.15">
      <c r="B3687" s="1"/>
    </row>
    <row r="3688" spans="2:2" x14ac:dyDescent="0.15">
      <c r="B3688" s="1"/>
    </row>
    <row r="3689" spans="2:2" x14ac:dyDescent="0.15">
      <c r="B3689" s="1"/>
    </row>
    <row r="3690" spans="2:2" x14ac:dyDescent="0.15">
      <c r="B3690" s="1"/>
    </row>
    <row r="3691" spans="2:2" x14ac:dyDescent="0.15">
      <c r="B3691" s="1"/>
    </row>
    <row r="3692" spans="2:2" x14ac:dyDescent="0.15">
      <c r="B3692" s="1"/>
    </row>
    <row r="3693" spans="2:2" x14ac:dyDescent="0.15">
      <c r="B3693" s="1"/>
    </row>
    <row r="3694" spans="2:2" x14ac:dyDescent="0.15">
      <c r="B3694" s="1"/>
    </row>
    <row r="3695" spans="2:2" x14ac:dyDescent="0.15">
      <c r="B3695" s="1"/>
    </row>
    <row r="3696" spans="2:2" x14ac:dyDescent="0.15">
      <c r="B3696" s="1"/>
    </row>
    <row r="3697" spans="2:2" x14ac:dyDescent="0.15">
      <c r="B3697" s="1"/>
    </row>
    <row r="3698" spans="2:2" x14ac:dyDescent="0.15">
      <c r="B3698" s="1"/>
    </row>
    <row r="3699" spans="2:2" x14ac:dyDescent="0.15">
      <c r="B3699" s="1"/>
    </row>
    <row r="3700" spans="2:2" x14ac:dyDescent="0.15">
      <c r="B3700" s="1"/>
    </row>
    <row r="3701" spans="2:2" x14ac:dyDescent="0.15">
      <c r="B3701" s="1"/>
    </row>
    <row r="3702" spans="2:2" x14ac:dyDescent="0.15">
      <c r="B3702" s="1"/>
    </row>
    <row r="3703" spans="2:2" x14ac:dyDescent="0.15">
      <c r="B3703" s="1"/>
    </row>
    <row r="3704" spans="2:2" x14ac:dyDescent="0.15">
      <c r="B3704" s="1"/>
    </row>
    <row r="3705" spans="2:2" x14ac:dyDescent="0.15">
      <c r="B3705" s="1"/>
    </row>
    <row r="3706" spans="2:2" x14ac:dyDescent="0.15">
      <c r="B3706" s="1"/>
    </row>
    <row r="3707" spans="2:2" x14ac:dyDescent="0.15">
      <c r="B3707" s="1"/>
    </row>
    <row r="3708" spans="2:2" x14ac:dyDescent="0.15">
      <c r="B3708" s="1"/>
    </row>
    <row r="3709" spans="2:2" x14ac:dyDescent="0.15">
      <c r="B3709" s="1"/>
    </row>
    <row r="3710" spans="2:2" x14ac:dyDescent="0.15">
      <c r="B3710" s="1"/>
    </row>
    <row r="3711" spans="2:2" x14ac:dyDescent="0.15">
      <c r="B3711" s="1"/>
    </row>
    <row r="3712" spans="2:2" x14ac:dyDescent="0.15">
      <c r="B3712" s="1"/>
    </row>
    <row r="3713" spans="2:2" x14ac:dyDescent="0.15">
      <c r="B3713" s="1"/>
    </row>
    <row r="3714" spans="2:2" x14ac:dyDescent="0.15">
      <c r="B3714" s="1"/>
    </row>
    <row r="3715" spans="2:2" x14ac:dyDescent="0.15">
      <c r="B3715" s="1"/>
    </row>
    <row r="3716" spans="2:2" x14ac:dyDescent="0.15">
      <c r="B3716" s="1"/>
    </row>
    <row r="3717" spans="2:2" x14ac:dyDescent="0.15">
      <c r="B3717" s="1"/>
    </row>
    <row r="3718" spans="2:2" x14ac:dyDescent="0.15">
      <c r="B3718" s="1"/>
    </row>
    <row r="3719" spans="2:2" x14ac:dyDescent="0.15">
      <c r="B3719" s="1"/>
    </row>
    <row r="3720" spans="2:2" x14ac:dyDescent="0.15">
      <c r="B3720" s="1"/>
    </row>
    <row r="3721" spans="2:2" x14ac:dyDescent="0.15">
      <c r="B3721" s="1"/>
    </row>
    <row r="3722" spans="2:2" x14ac:dyDescent="0.15">
      <c r="B3722" s="1"/>
    </row>
    <row r="3723" spans="2:2" x14ac:dyDescent="0.15">
      <c r="B3723" s="1"/>
    </row>
    <row r="3724" spans="2:2" x14ac:dyDescent="0.15">
      <c r="B3724" s="1"/>
    </row>
    <row r="3725" spans="2:2" x14ac:dyDescent="0.15">
      <c r="B3725" s="1"/>
    </row>
    <row r="3726" spans="2:2" x14ac:dyDescent="0.15">
      <c r="B3726" s="1"/>
    </row>
    <row r="3727" spans="2:2" x14ac:dyDescent="0.15">
      <c r="B3727" s="1"/>
    </row>
    <row r="3728" spans="2:2" x14ac:dyDescent="0.15">
      <c r="B3728" s="1"/>
    </row>
    <row r="3729" spans="2:2" x14ac:dyDescent="0.15">
      <c r="B3729" s="1"/>
    </row>
    <row r="3730" spans="2:2" x14ac:dyDescent="0.15">
      <c r="B3730" s="1"/>
    </row>
    <row r="3731" spans="2:2" x14ac:dyDescent="0.15">
      <c r="B3731" s="1"/>
    </row>
    <row r="3732" spans="2:2" x14ac:dyDescent="0.15">
      <c r="B3732" s="1"/>
    </row>
    <row r="3733" spans="2:2" x14ac:dyDescent="0.15">
      <c r="B3733" s="1"/>
    </row>
    <row r="3734" spans="2:2" x14ac:dyDescent="0.15">
      <c r="B3734" s="1"/>
    </row>
    <row r="3735" spans="2:2" x14ac:dyDescent="0.15">
      <c r="B3735" s="1"/>
    </row>
    <row r="3736" spans="2:2" x14ac:dyDescent="0.15">
      <c r="B3736" s="1"/>
    </row>
    <row r="3737" spans="2:2" x14ac:dyDescent="0.15">
      <c r="B3737" s="1"/>
    </row>
    <row r="3738" spans="2:2" x14ac:dyDescent="0.15">
      <c r="B3738" s="1"/>
    </row>
    <row r="3739" spans="2:2" x14ac:dyDescent="0.15">
      <c r="B3739" s="1"/>
    </row>
    <row r="3740" spans="2:2" x14ac:dyDescent="0.15">
      <c r="B3740" s="1"/>
    </row>
    <row r="3741" spans="2:2" x14ac:dyDescent="0.15">
      <c r="B3741" s="1"/>
    </row>
    <row r="3742" spans="2:2" x14ac:dyDescent="0.15">
      <c r="B3742" s="1"/>
    </row>
    <row r="3743" spans="2:2" x14ac:dyDescent="0.15">
      <c r="B3743" s="1"/>
    </row>
    <row r="3744" spans="2:2" x14ac:dyDescent="0.15">
      <c r="B3744" s="1"/>
    </row>
    <row r="3745" spans="2:2" x14ac:dyDescent="0.15">
      <c r="B3745" s="1"/>
    </row>
    <row r="3746" spans="2:2" x14ac:dyDescent="0.15">
      <c r="B3746" s="1"/>
    </row>
    <row r="3747" spans="2:2" x14ac:dyDescent="0.15">
      <c r="B3747" s="1"/>
    </row>
    <row r="3748" spans="2:2" x14ac:dyDescent="0.15">
      <c r="B3748" s="1"/>
    </row>
    <row r="3749" spans="2:2" x14ac:dyDescent="0.15">
      <c r="B3749" s="1"/>
    </row>
    <row r="3750" spans="2:2" x14ac:dyDescent="0.15">
      <c r="B3750" s="1"/>
    </row>
    <row r="3751" spans="2:2" x14ac:dyDescent="0.15">
      <c r="B3751" s="1"/>
    </row>
    <row r="3752" spans="2:2" x14ac:dyDescent="0.15">
      <c r="B3752" s="1"/>
    </row>
    <row r="3753" spans="2:2" x14ac:dyDescent="0.15">
      <c r="B3753" s="1"/>
    </row>
    <row r="3754" spans="2:2" x14ac:dyDescent="0.15">
      <c r="B3754" s="1"/>
    </row>
    <row r="3755" spans="2:2" x14ac:dyDescent="0.15">
      <c r="B3755" s="1"/>
    </row>
    <row r="3756" spans="2:2" x14ac:dyDescent="0.15">
      <c r="B3756" s="1"/>
    </row>
    <row r="3757" spans="2:2" x14ac:dyDescent="0.15">
      <c r="B3757" s="1"/>
    </row>
    <row r="3758" spans="2:2" x14ac:dyDescent="0.15">
      <c r="B3758" s="1"/>
    </row>
    <row r="3759" spans="2:2" x14ac:dyDescent="0.15">
      <c r="B3759" s="1"/>
    </row>
    <row r="3760" spans="2:2" x14ac:dyDescent="0.15">
      <c r="B3760" s="1"/>
    </row>
    <row r="3761" spans="2:2" x14ac:dyDescent="0.15">
      <c r="B3761" s="1"/>
    </row>
    <row r="3762" spans="2:2" x14ac:dyDescent="0.15">
      <c r="B3762" s="1"/>
    </row>
    <row r="3763" spans="2:2" x14ac:dyDescent="0.15">
      <c r="B3763" s="1"/>
    </row>
    <row r="3764" spans="2:2" x14ac:dyDescent="0.15">
      <c r="B3764" s="1"/>
    </row>
    <row r="3765" spans="2:2" x14ac:dyDescent="0.15">
      <c r="B3765" s="1"/>
    </row>
    <row r="3766" spans="2:2" x14ac:dyDescent="0.15">
      <c r="B3766" s="1"/>
    </row>
    <row r="3767" spans="2:2" x14ac:dyDescent="0.15">
      <c r="B3767" s="1"/>
    </row>
    <row r="3768" spans="2:2" x14ac:dyDescent="0.15">
      <c r="B3768" s="1"/>
    </row>
    <row r="3769" spans="2:2" x14ac:dyDescent="0.15">
      <c r="B3769" s="1"/>
    </row>
    <row r="3770" spans="2:2" x14ac:dyDescent="0.15">
      <c r="B3770" s="1"/>
    </row>
    <row r="3771" spans="2:2" x14ac:dyDescent="0.15">
      <c r="B3771" s="1"/>
    </row>
    <row r="3772" spans="2:2" x14ac:dyDescent="0.15">
      <c r="B3772" s="1"/>
    </row>
    <row r="3773" spans="2:2" x14ac:dyDescent="0.15">
      <c r="B3773" s="1"/>
    </row>
    <row r="3774" spans="2:2" x14ac:dyDescent="0.15">
      <c r="B3774" s="1"/>
    </row>
    <row r="3775" spans="2:2" x14ac:dyDescent="0.15">
      <c r="B3775" s="1"/>
    </row>
    <row r="3776" spans="2:2" x14ac:dyDescent="0.15">
      <c r="B3776" s="1"/>
    </row>
    <row r="3777" spans="2:2" x14ac:dyDescent="0.15">
      <c r="B3777" s="1"/>
    </row>
    <row r="3778" spans="2:2" x14ac:dyDescent="0.15">
      <c r="B3778" s="1"/>
    </row>
    <row r="3779" spans="2:2" x14ac:dyDescent="0.15">
      <c r="B3779" s="1"/>
    </row>
    <row r="3780" spans="2:2" x14ac:dyDescent="0.15">
      <c r="B3780" s="1"/>
    </row>
    <row r="3781" spans="2:2" x14ac:dyDescent="0.15">
      <c r="B3781" s="1"/>
    </row>
    <row r="3782" spans="2:2" x14ac:dyDescent="0.15">
      <c r="B3782" s="1"/>
    </row>
    <row r="3783" spans="2:2" x14ac:dyDescent="0.15">
      <c r="B3783" s="1"/>
    </row>
    <row r="3784" spans="2:2" x14ac:dyDescent="0.15">
      <c r="B3784" s="1"/>
    </row>
    <row r="3785" spans="2:2" x14ac:dyDescent="0.15">
      <c r="B3785" s="1"/>
    </row>
    <row r="3786" spans="2:2" x14ac:dyDescent="0.15">
      <c r="B3786" s="1"/>
    </row>
    <row r="3787" spans="2:2" x14ac:dyDescent="0.15">
      <c r="B3787" s="1"/>
    </row>
    <row r="3788" spans="2:2" x14ac:dyDescent="0.15">
      <c r="B3788" s="1"/>
    </row>
    <row r="3789" spans="2:2" x14ac:dyDescent="0.15">
      <c r="B3789" s="1"/>
    </row>
    <row r="3790" spans="2:2" x14ac:dyDescent="0.15">
      <c r="B3790" s="1"/>
    </row>
    <row r="3791" spans="2:2" x14ac:dyDescent="0.15">
      <c r="B3791" s="1"/>
    </row>
    <row r="3792" spans="2:2" x14ac:dyDescent="0.15">
      <c r="B3792" s="1"/>
    </row>
    <row r="3793" spans="2:2" x14ac:dyDescent="0.15">
      <c r="B3793" s="1"/>
    </row>
    <row r="3794" spans="2:2" x14ac:dyDescent="0.15">
      <c r="B3794" s="1"/>
    </row>
    <row r="3795" spans="2:2" x14ac:dyDescent="0.15">
      <c r="B3795" s="1"/>
    </row>
    <row r="3796" spans="2:2" x14ac:dyDescent="0.15">
      <c r="B3796" s="1"/>
    </row>
    <row r="3797" spans="2:2" x14ac:dyDescent="0.15">
      <c r="B3797" s="1"/>
    </row>
    <row r="3798" spans="2:2" x14ac:dyDescent="0.15">
      <c r="B3798" s="1"/>
    </row>
    <row r="3799" spans="2:2" x14ac:dyDescent="0.15">
      <c r="B3799" s="1"/>
    </row>
    <row r="3800" spans="2:2" x14ac:dyDescent="0.15">
      <c r="B3800" s="1"/>
    </row>
    <row r="3801" spans="2:2" x14ac:dyDescent="0.15">
      <c r="B3801" s="1"/>
    </row>
    <row r="3802" spans="2:2" x14ac:dyDescent="0.15">
      <c r="B3802" s="1"/>
    </row>
    <row r="3803" spans="2:2" x14ac:dyDescent="0.15">
      <c r="B3803" s="1"/>
    </row>
    <row r="3804" spans="2:2" x14ac:dyDescent="0.15">
      <c r="B3804" s="1"/>
    </row>
    <row r="3805" spans="2:2" x14ac:dyDescent="0.15">
      <c r="B3805" s="1"/>
    </row>
    <row r="3806" spans="2:2" x14ac:dyDescent="0.15">
      <c r="B3806" s="1"/>
    </row>
    <row r="3807" spans="2:2" x14ac:dyDescent="0.15">
      <c r="B3807" s="1"/>
    </row>
    <row r="3808" spans="2:2" x14ac:dyDescent="0.15">
      <c r="B3808" s="1"/>
    </row>
    <row r="3809" spans="2:2" x14ac:dyDescent="0.15">
      <c r="B3809" s="1"/>
    </row>
    <row r="3810" spans="2:2" x14ac:dyDescent="0.15">
      <c r="B3810" s="1"/>
    </row>
    <row r="3811" spans="2:2" x14ac:dyDescent="0.15">
      <c r="B3811" s="1"/>
    </row>
    <row r="3812" spans="2:2" x14ac:dyDescent="0.15">
      <c r="B3812" s="1"/>
    </row>
    <row r="3813" spans="2:2" x14ac:dyDescent="0.15">
      <c r="B3813" s="1"/>
    </row>
    <row r="3814" spans="2:2" x14ac:dyDescent="0.15">
      <c r="B3814" s="1"/>
    </row>
    <row r="3815" spans="2:2" x14ac:dyDescent="0.15">
      <c r="B3815" s="1"/>
    </row>
    <row r="3816" spans="2:2" x14ac:dyDescent="0.15">
      <c r="B3816" s="1"/>
    </row>
    <row r="3817" spans="2:2" x14ac:dyDescent="0.15">
      <c r="B3817" s="1"/>
    </row>
    <row r="3818" spans="2:2" x14ac:dyDescent="0.15">
      <c r="B3818" s="1"/>
    </row>
    <row r="3819" spans="2:2" x14ac:dyDescent="0.15">
      <c r="B3819" s="1"/>
    </row>
    <row r="3820" spans="2:2" x14ac:dyDescent="0.15">
      <c r="B3820" s="1"/>
    </row>
    <row r="3821" spans="2:2" x14ac:dyDescent="0.15">
      <c r="B3821" s="1"/>
    </row>
    <row r="3822" spans="2:2" x14ac:dyDescent="0.15">
      <c r="B3822" s="1"/>
    </row>
    <row r="3823" spans="2:2" x14ac:dyDescent="0.15">
      <c r="B3823" s="1"/>
    </row>
    <row r="3824" spans="2:2" x14ac:dyDescent="0.15">
      <c r="B3824" s="1"/>
    </row>
    <row r="3825" spans="2:2" x14ac:dyDescent="0.15">
      <c r="B3825" s="1"/>
    </row>
    <row r="3826" spans="2:2" x14ac:dyDescent="0.15">
      <c r="B3826" s="1"/>
    </row>
    <row r="3827" spans="2:2" x14ac:dyDescent="0.15">
      <c r="B3827" s="1"/>
    </row>
    <row r="3828" spans="2:2" x14ac:dyDescent="0.15">
      <c r="B3828" s="1"/>
    </row>
    <row r="3829" spans="2:2" x14ac:dyDescent="0.15">
      <c r="B3829" s="1"/>
    </row>
    <row r="3830" spans="2:2" x14ac:dyDescent="0.15">
      <c r="B3830" s="1"/>
    </row>
    <row r="3831" spans="2:2" x14ac:dyDescent="0.15">
      <c r="B3831" s="1"/>
    </row>
    <row r="3832" spans="2:2" x14ac:dyDescent="0.15">
      <c r="B3832" s="1"/>
    </row>
    <row r="3833" spans="2:2" x14ac:dyDescent="0.15">
      <c r="B3833" s="1"/>
    </row>
    <row r="3834" spans="2:2" x14ac:dyDescent="0.15">
      <c r="B3834" s="1"/>
    </row>
    <row r="3835" spans="2:2" x14ac:dyDescent="0.15">
      <c r="B3835" s="1"/>
    </row>
    <row r="3836" spans="2:2" x14ac:dyDescent="0.15">
      <c r="B3836" s="1"/>
    </row>
    <row r="3837" spans="2:2" x14ac:dyDescent="0.15">
      <c r="B3837" s="1"/>
    </row>
    <row r="3838" spans="2:2" x14ac:dyDescent="0.15">
      <c r="B3838" s="1"/>
    </row>
    <row r="3839" spans="2:2" x14ac:dyDescent="0.15">
      <c r="B3839" s="1"/>
    </row>
    <row r="3840" spans="2:2" x14ac:dyDescent="0.15">
      <c r="B3840" s="1"/>
    </row>
    <row r="3841" spans="2:2" x14ac:dyDescent="0.15">
      <c r="B3841" s="1"/>
    </row>
    <row r="3842" spans="2:2" x14ac:dyDescent="0.15">
      <c r="B3842" s="1"/>
    </row>
    <row r="3843" spans="2:2" x14ac:dyDescent="0.15">
      <c r="B3843" s="1"/>
    </row>
    <row r="3844" spans="2:2" x14ac:dyDescent="0.15">
      <c r="B3844" s="1"/>
    </row>
    <row r="3845" spans="2:2" x14ac:dyDescent="0.15">
      <c r="B3845" s="1"/>
    </row>
    <row r="3846" spans="2:2" x14ac:dyDescent="0.15">
      <c r="B3846" s="1"/>
    </row>
    <row r="3847" spans="2:2" x14ac:dyDescent="0.15">
      <c r="B3847" s="1"/>
    </row>
    <row r="3848" spans="2:2" x14ac:dyDescent="0.15">
      <c r="B3848" s="1"/>
    </row>
    <row r="3849" spans="2:2" x14ac:dyDescent="0.15">
      <c r="B3849" s="1"/>
    </row>
    <row r="3850" spans="2:2" x14ac:dyDescent="0.15">
      <c r="B3850" s="1"/>
    </row>
    <row r="3851" spans="2:2" x14ac:dyDescent="0.15">
      <c r="B3851" s="1"/>
    </row>
    <row r="3852" spans="2:2" x14ac:dyDescent="0.15">
      <c r="B3852" s="1"/>
    </row>
    <row r="3853" spans="2:2" x14ac:dyDescent="0.15">
      <c r="B3853" s="1"/>
    </row>
    <row r="3854" spans="2:2" x14ac:dyDescent="0.15">
      <c r="B3854" s="1"/>
    </row>
    <row r="3855" spans="2:2" x14ac:dyDescent="0.15">
      <c r="B3855" s="1"/>
    </row>
    <row r="3856" spans="2:2" x14ac:dyDescent="0.15">
      <c r="B3856" s="1"/>
    </row>
    <row r="3857" spans="2:2" x14ac:dyDescent="0.15">
      <c r="B3857" s="1"/>
    </row>
    <row r="3858" spans="2:2" x14ac:dyDescent="0.15">
      <c r="B3858" s="1"/>
    </row>
    <row r="3859" spans="2:2" x14ac:dyDescent="0.15">
      <c r="B3859" s="1"/>
    </row>
    <row r="3860" spans="2:2" x14ac:dyDescent="0.15">
      <c r="B3860" s="1"/>
    </row>
    <row r="3861" spans="2:2" x14ac:dyDescent="0.15">
      <c r="B3861" s="1"/>
    </row>
    <row r="3862" spans="2:2" x14ac:dyDescent="0.15">
      <c r="B3862" s="1"/>
    </row>
    <row r="3863" spans="2:2" x14ac:dyDescent="0.15">
      <c r="B3863" s="1"/>
    </row>
    <row r="3864" spans="2:2" x14ac:dyDescent="0.15">
      <c r="B3864" s="1"/>
    </row>
    <row r="3865" spans="2:2" x14ac:dyDescent="0.15">
      <c r="B3865" s="1"/>
    </row>
    <row r="3866" spans="2:2" x14ac:dyDescent="0.15">
      <c r="B3866" s="1"/>
    </row>
    <row r="3867" spans="2:2" x14ac:dyDescent="0.15">
      <c r="B3867" s="1"/>
    </row>
    <row r="3868" spans="2:2" x14ac:dyDescent="0.15">
      <c r="B3868" s="1"/>
    </row>
    <row r="3869" spans="2:2" x14ac:dyDescent="0.15">
      <c r="B3869" s="1"/>
    </row>
    <row r="3870" spans="2:2" x14ac:dyDescent="0.15">
      <c r="B3870" s="1"/>
    </row>
    <row r="3871" spans="2:2" x14ac:dyDescent="0.15">
      <c r="B3871" s="1"/>
    </row>
    <row r="3872" spans="2:2" x14ac:dyDescent="0.15">
      <c r="B3872" s="1"/>
    </row>
    <row r="3873" spans="2:2" x14ac:dyDescent="0.15">
      <c r="B3873" s="1"/>
    </row>
    <row r="3874" spans="2:2" x14ac:dyDescent="0.15">
      <c r="B3874" s="1"/>
    </row>
    <row r="3875" spans="2:2" x14ac:dyDescent="0.15">
      <c r="B3875" s="1"/>
    </row>
    <row r="3876" spans="2:2" x14ac:dyDescent="0.15">
      <c r="B3876" s="1"/>
    </row>
    <row r="3877" spans="2:2" x14ac:dyDescent="0.15">
      <c r="B3877" s="1"/>
    </row>
    <row r="3878" spans="2:2" x14ac:dyDescent="0.15">
      <c r="B3878" s="1"/>
    </row>
    <row r="3879" spans="2:2" x14ac:dyDescent="0.15">
      <c r="B3879" s="1"/>
    </row>
    <row r="3880" spans="2:2" x14ac:dyDescent="0.15">
      <c r="B3880" s="1"/>
    </row>
    <row r="3881" spans="2:2" x14ac:dyDescent="0.15">
      <c r="B3881" s="1"/>
    </row>
    <row r="3882" spans="2:2" x14ac:dyDescent="0.15">
      <c r="B3882" s="1"/>
    </row>
    <row r="3883" spans="2:2" x14ac:dyDescent="0.15">
      <c r="B3883" s="1"/>
    </row>
    <row r="3884" spans="2:2" x14ac:dyDescent="0.15">
      <c r="B3884" s="1"/>
    </row>
    <row r="3885" spans="2:2" x14ac:dyDescent="0.15">
      <c r="B3885" s="1"/>
    </row>
    <row r="3886" spans="2:2" x14ac:dyDescent="0.15">
      <c r="B3886" s="1"/>
    </row>
    <row r="3887" spans="2:2" x14ac:dyDescent="0.15">
      <c r="B3887" s="1"/>
    </row>
    <row r="3888" spans="2:2" x14ac:dyDescent="0.15">
      <c r="B3888" s="1"/>
    </row>
    <row r="3889" spans="2:2" x14ac:dyDescent="0.15">
      <c r="B3889" s="1"/>
    </row>
    <row r="3890" spans="2:2" x14ac:dyDescent="0.15">
      <c r="B3890" s="1"/>
    </row>
    <row r="3891" spans="2:2" x14ac:dyDescent="0.15">
      <c r="B3891" s="1"/>
    </row>
    <row r="3892" spans="2:2" x14ac:dyDescent="0.15">
      <c r="B3892" s="1"/>
    </row>
    <row r="3893" spans="2:2" x14ac:dyDescent="0.15">
      <c r="B3893" s="1"/>
    </row>
    <row r="3894" spans="2:2" x14ac:dyDescent="0.15">
      <c r="B3894" s="1"/>
    </row>
    <row r="3895" spans="2:2" x14ac:dyDescent="0.15">
      <c r="B3895" s="1"/>
    </row>
    <row r="3896" spans="2:2" x14ac:dyDescent="0.15">
      <c r="B3896" s="1"/>
    </row>
    <row r="3897" spans="2:2" x14ac:dyDescent="0.15">
      <c r="B3897" s="1"/>
    </row>
    <row r="3898" spans="2:2" x14ac:dyDescent="0.15">
      <c r="B3898" s="1"/>
    </row>
    <row r="3899" spans="2:2" x14ac:dyDescent="0.15">
      <c r="B3899" s="1"/>
    </row>
    <row r="3900" spans="2:2" x14ac:dyDescent="0.15">
      <c r="B3900" s="1"/>
    </row>
    <row r="3901" spans="2:2" x14ac:dyDescent="0.15">
      <c r="B3901" s="1"/>
    </row>
    <row r="3902" spans="2:2" x14ac:dyDescent="0.15">
      <c r="B3902" s="1"/>
    </row>
    <row r="3903" spans="2:2" x14ac:dyDescent="0.15">
      <c r="B3903" s="1"/>
    </row>
    <row r="3904" spans="2:2" x14ac:dyDescent="0.15">
      <c r="B3904" s="1"/>
    </row>
    <row r="3905" spans="2:2" x14ac:dyDescent="0.15">
      <c r="B3905" s="1"/>
    </row>
    <row r="3906" spans="2:2" x14ac:dyDescent="0.15">
      <c r="B3906" s="1"/>
    </row>
    <row r="3907" spans="2:2" x14ac:dyDescent="0.15">
      <c r="B3907" s="1"/>
    </row>
    <row r="3908" spans="2:2" x14ac:dyDescent="0.15">
      <c r="B3908" s="1"/>
    </row>
    <row r="3909" spans="2:2" x14ac:dyDescent="0.15">
      <c r="B3909" s="1"/>
    </row>
    <row r="3910" spans="2:2" x14ac:dyDescent="0.15">
      <c r="B3910" s="1"/>
    </row>
    <row r="3911" spans="2:2" x14ac:dyDescent="0.15">
      <c r="B3911" s="1"/>
    </row>
    <row r="3912" spans="2:2" x14ac:dyDescent="0.15">
      <c r="B3912" s="1"/>
    </row>
    <row r="3913" spans="2:2" x14ac:dyDescent="0.15">
      <c r="B3913" s="1"/>
    </row>
    <row r="3914" spans="2:2" x14ac:dyDescent="0.15">
      <c r="B3914" s="1"/>
    </row>
    <row r="3915" spans="2:2" x14ac:dyDescent="0.15">
      <c r="B3915" s="1"/>
    </row>
    <row r="3916" spans="2:2" x14ac:dyDescent="0.15">
      <c r="B3916" s="1"/>
    </row>
    <row r="3917" spans="2:2" x14ac:dyDescent="0.15">
      <c r="B3917" s="1"/>
    </row>
    <row r="3918" spans="2:2" x14ac:dyDescent="0.15">
      <c r="B3918" s="1"/>
    </row>
    <row r="3919" spans="2:2" x14ac:dyDescent="0.15">
      <c r="B3919" s="1"/>
    </row>
    <row r="3920" spans="2:2" x14ac:dyDescent="0.15">
      <c r="B3920" s="1"/>
    </row>
    <row r="3921" spans="2:2" x14ac:dyDescent="0.15">
      <c r="B3921" s="1"/>
    </row>
    <row r="3922" spans="2:2" x14ac:dyDescent="0.15">
      <c r="B3922" s="1"/>
    </row>
    <row r="3923" spans="2:2" x14ac:dyDescent="0.15">
      <c r="B3923" s="1"/>
    </row>
    <row r="3924" spans="2:2" x14ac:dyDescent="0.15">
      <c r="B3924" s="1"/>
    </row>
    <row r="3925" spans="2:2" x14ac:dyDescent="0.15">
      <c r="B3925" s="1"/>
    </row>
    <row r="3926" spans="2:2" x14ac:dyDescent="0.15">
      <c r="B3926" s="1"/>
    </row>
    <row r="3927" spans="2:2" x14ac:dyDescent="0.15">
      <c r="B3927" s="1"/>
    </row>
    <row r="3928" spans="2:2" x14ac:dyDescent="0.15">
      <c r="B3928" s="1"/>
    </row>
    <row r="3929" spans="2:2" x14ac:dyDescent="0.15">
      <c r="B3929" s="1"/>
    </row>
    <row r="3930" spans="2:2" x14ac:dyDescent="0.15">
      <c r="B3930" s="1"/>
    </row>
    <row r="3931" spans="2:2" x14ac:dyDescent="0.15">
      <c r="B3931" s="1"/>
    </row>
    <row r="3932" spans="2:2" x14ac:dyDescent="0.15">
      <c r="B3932" s="1"/>
    </row>
    <row r="3933" spans="2:2" x14ac:dyDescent="0.15">
      <c r="B3933" s="1"/>
    </row>
    <row r="3934" spans="2:2" x14ac:dyDescent="0.15">
      <c r="B3934" s="1"/>
    </row>
    <row r="3935" spans="2:2" x14ac:dyDescent="0.15">
      <c r="B3935" s="1"/>
    </row>
    <row r="3936" spans="2:2" x14ac:dyDescent="0.15">
      <c r="B3936" s="1"/>
    </row>
    <row r="3937" spans="2:2" x14ac:dyDescent="0.15">
      <c r="B3937" s="1"/>
    </row>
    <row r="3938" spans="2:2" x14ac:dyDescent="0.15">
      <c r="B3938" s="1"/>
    </row>
    <row r="3939" spans="2:2" x14ac:dyDescent="0.15">
      <c r="B3939" s="1"/>
    </row>
    <row r="3940" spans="2:2" x14ac:dyDescent="0.15">
      <c r="B3940" s="1"/>
    </row>
    <row r="3941" spans="2:2" x14ac:dyDescent="0.15">
      <c r="B3941" s="1"/>
    </row>
    <row r="3942" spans="2:2" x14ac:dyDescent="0.15">
      <c r="B3942" s="1"/>
    </row>
    <row r="3943" spans="2:2" x14ac:dyDescent="0.15">
      <c r="B3943" s="1"/>
    </row>
    <row r="3944" spans="2:2" x14ac:dyDescent="0.15">
      <c r="B3944" s="1"/>
    </row>
    <row r="3945" spans="2:2" x14ac:dyDescent="0.15">
      <c r="B3945" s="1"/>
    </row>
    <row r="3946" spans="2:2" x14ac:dyDescent="0.15">
      <c r="B3946" s="1"/>
    </row>
    <row r="3947" spans="2:2" x14ac:dyDescent="0.15">
      <c r="B3947" s="1"/>
    </row>
    <row r="3948" spans="2:2" x14ac:dyDescent="0.15">
      <c r="B3948" s="1"/>
    </row>
    <row r="3949" spans="2:2" x14ac:dyDescent="0.15">
      <c r="B3949" s="1"/>
    </row>
    <row r="3950" spans="2:2" x14ac:dyDescent="0.15">
      <c r="B3950" s="1"/>
    </row>
    <row r="3951" spans="2:2" x14ac:dyDescent="0.15">
      <c r="B3951" s="1"/>
    </row>
    <row r="3952" spans="2:2" x14ac:dyDescent="0.15">
      <c r="B3952" s="1"/>
    </row>
    <row r="3953" spans="2:2" x14ac:dyDescent="0.15">
      <c r="B3953" s="1"/>
    </row>
    <row r="3954" spans="2:2" x14ac:dyDescent="0.15">
      <c r="B3954" s="1"/>
    </row>
    <row r="3955" spans="2:2" x14ac:dyDescent="0.15">
      <c r="B3955" s="1"/>
    </row>
    <row r="3956" spans="2:2" x14ac:dyDescent="0.15">
      <c r="B3956" s="1"/>
    </row>
    <row r="3957" spans="2:2" x14ac:dyDescent="0.15">
      <c r="B3957" s="1"/>
    </row>
    <row r="3958" spans="2:2" x14ac:dyDescent="0.15">
      <c r="B3958" s="1"/>
    </row>
    <row r="3959" spans="2:2" x14ac:dyDescent="0.15">
      <c r="B3959" s="1"/>
    </row>
    <row r="3960" spans="2:2" x14ac:dyDescent="0.15">
      <c r="B3960" s="1"/>
    </row>
    <row r="3961" spans="2:2" x14ac:dyDescent="0.15">
      <c r="B3961" s="1"/>
    </row>
    <row r="3962" spans="2:2" x14ac:dyDescent="0.15">
      <c r="B3962" s="1"/>
    </row>
    <row r="3963" spans="2:2" x14ac:dyDescent="0.15">
      <c r="B3963" s="1"/>
    </row>
    <row r="3964" spans="2:2" x14ac:dyDescent="0.15">
      <c r="B3964" s="1"/>
    </row>
    <row r="3965" spans="2:2" x14ac:dyDescent="0.15">
      <c r="B3965" s="1"/>
    </row>
    <row r="3966" spans="2:2" x14ac:dyDescent="0.15">
      <c r="B3966" s="1"/>
    </row>
    <row r="3967" spans="2:2" x14ac:dyDescent="0.15">
      <c r="B3967" s="1"/>
    </row>
    <row r="3968" spans="2:2" x14ac:dyDescent="0.15">
      <c r="B3968" s="1"/>
    </row>
    <row r="3969" spans="2:2" x14ac:dyDescent="0.15">
      <c r="B3969" s="1"/>
    </row>
    <row r="3970" spans="2:2" x14ac:dyDescent="0.15">
      <c r="B3970" s="1"/>
    </row>
    <row r="3971" spans="2:2" x14ac:dyDescent="0.15">
      <c r="B3971" s="1"/>
    </row>
    <row r="3972" spans="2:2" x14ac:dyDescent="0.15">
      <c r="B3972" s="1"/>
    </row>
    <row r="3973" spans="2:2" x14ac:dyDescent="0.15">
      <c r="B3973" s="1"/>
    </row>
    <row r="3974" spans="2:2" x14ac:dyDescent="0.15">
      <c r="B3974" s="1"/>
    </row>
    <row r="3975" spans="2:2" x14ac:dyDescent="0.15">
      <c r="B3975" s="1"/>
    </row>
    <row r="3976" spans="2:2" x14ac:dyDescent="0.15">
      <c r="B3976" s="1"/>
    </row>
    <row r="3977" spans="2:2" x14ac:dyDescent="0.15">
      <c r="B3977" s="1"/>
    </row>
    <row r="3978" spans="2:2" x14ac:dyDescent="0.15">
      <c r="B3978" s="1"/>
    </row>
    <row r="3979" spans="2:2" x14ac:dyDescent="0.15">
      <c r="B3979" s="1"/>
    </row>
    <row r="3980" spans="2:2" x14ac:dyDescent="0.15">
      <c r="B3980" s="1"/>
    </row>
    <row r="3981" spans="2:2" x14ac:dyDescent="0.15">
      <c r="B3981" s="1"/>
    </row>
    <row r="3982" spans="2:2" x14ac:dyDescent="0.15">
      <c r="B3982" s="1"/>
    </row>
    <row r="3983" spans="2:2" x14ac:dyDescent="0.15">
      <c r="B3983" s="1"/>
    </row>
    <row r="3984" spans="2:2" x14ac:dyDescent="0.15">
      <c r="B3984" s="1"/>
    </row>
    <row r="3985" spans="2:2" x14ac:dyDescent="0.15">
      <c r="B3985" s="1"/>
    </row>
    <row r="3986" spans="2:2" x14ac:dyDescent="0.15">
      <c r="B3986" s="1"/>
    </row>
    <row r="3987" spans="2:2" x14ac:dyDescent="0.15">
      <c r="B3987" s="1"/>
    </row>
    <row r="3988" spans="2:2" x14ac:dyDescent="0.15">
      <c r="B3988" s="1"/>
    </row>
    <row r="3989" spans="2:2" x14ac:dyDescent="0.15">
      <c r="B3989" s="1"/>
    </row>
    <row r="3990" spans="2:2" x14ac:dyDescent="0.15">
      <c r="B3990" s="1"/>
    </row>
    <row r="3991" spans="2:2" x14ac:dyDescent="0.15">
      <c r="B3991" s="1"/>
    </row>
    <row r="3992" spans="2:2" x14ac:dyDescent="0.15">
      <c r="B3992" s="1"/>
    </row>
    <row r="3993" spans="2:2" x14ac:dyDescent="0.15">
      <c r="B3993" s="1"/>
    </row>
    <row r="3994" spans="2:2" x14ac:dyDescent="0.15">
      <c r="B3994" s="1"/>
    </row>
    <row r="3995" spans="2:2" x14ac:dyDescent="0.15">
      <c r="B3995" s="1"/>
    </row>
    <row r="3996" spans="2:2" x14ac:dyDescent="0.15">
      <c r="B3996" s="1"/>
    </row>
    <row r="3997" spans="2:2" x14ac:dyDescent="0.15">
      <c r="B3997" s="1"/>
    </row>
    <row r="3998" spans="2:2" x14ac:dyDescent="0.15">
      <c r="B3998" s="1"/>
    </row>
    <row r="3999" spans="2:2" x14ac:dyDescent="0.15">
      <c r="B3999" s="1"/>
    </row>
    <row r="4000" spans="2:2" x14ac:dyDescent="0.15">
      <c r="B4000" s="1"/>
    </row>
    <row r="4001" spans="2:2" x14ac:dyDescent="0.15">
      <c r="B4001" s="1"/>
    </row>
    <row r="4002" spans="2:2" x14ac:dyDescent="0.15">
      <c r="B4002" s="1"/>
    </row>
    <row r="4003" spans="2:2" x14ac:dyDescent="0.15">
      <c r="B4003" s="1"/>
    </row>
    <row r="4004" spans="2:2" x14ac:dyDescent="0.15">
      <c r="B4004" s="1"/>
    </row>
    <row r="4005" spans="2:2" x14ac:dyDescent="0.15">
      <c r="B4005" s="1"/>
    </row>
    <row r="4006" spans="2:2" x14ac:dyDescent="0.15">
      <c r="B4006" s="1"/>
    </row>
    <row r="4007" spans="2:2" x14ac:dyDescent="0.15">
      <c r="B4007" s="1"/>
    </row>
    <row r="4008" spans="2:2" x14ac:dyDescent="0.15">
      <c r="B4008" s="1"/>
    </row>
    <row r="4009" spans="2:2" x14ac:dyDescent="0.15">
      <c r="B4009" s="1"/>
    </row>
    <row r="4010" spans="2:2" x14ac:dyDescent="0.15">
      <c r="B4010" s="1"/>
    </row>
    <row r="4011" spans="2:2" x14ac:dyDescent="0.15">
      <c r="B4011" s="1"/>
    </row>
    <row r="4012" spans="2:2" x14ac:dyDescent="0.15">
      <c r="B4012" s="1"/>
    </row>
    <row r="4013" spans="2:2" x14ac:dyDescent="0.15">
      <c r="B4013" s="1"/>
    </row>
    <row r="4014" spans="2:2" x14ac:dyDescent="0.15">
      <c r="B4014" s="1"/>
    </row>
    <row r="4015" spans="2:2" x14ac:dyDescent="0.15">
      <c r="B4015" s="1"/>
    </row>
    <row r="4016" spans="2:2" x14ac:dyDescent="0.15">
      <c r="B4016" s="1"/>
    </row>
    <row r="4017" spans="2:2" x14ac:dyDescent="0.15">
      <c r="B4017" s="1"/>
    </row>
    <row r="4018" spans="2:2" x14ac:dyDescent="0.15">
      <c r="B4018" s="1"/>
    </row>
    <row r="4019" spans="2:2" x14ac:dyDescent="0.15">
      <c r="B4019" s="1"/>
    </row>
    <row r="4020" spans="2:2" x14ac:dyDescent="0.15">
      <c r="B4020" s="1"/>
    </row>
    <row r="4021" spans="2:2" x14ac:dyDescent="0.15">
      <c r="B4021" s="1"/>
    </row>
    <row r="4022" spans="2:2" x14ac:dyDescent="0.15">
      <c r="B4022" s="1"/>
    </row>
    <row r="4023" spans="2:2" x14ac:dyDescent="0.15">
      <c r="B4023" s="1"/>
    </row>
    <row r="4024" spans="2:2" x14ac:dyDescent="0.15">
      <c r="B4024" s="1"/>
    </row>
    <row r="4025" spans="2:2" x14ac:dyDescent="0.15">
      <c r="B4025" s="1"/>
    </row>
    <row r="4026" spans="2:2" x14ac:dyDescent="0.15">
      <c r="B4026" s="1"/>
    </row>
    <row r="4027" spans="2:2" x14ac:dyDescent="0.15">
      <c r="B4027" s="1"/>
    </row>
    <row r="4028" spans="2:2" x14ac:dyDescent="0.15">
      <c r="B4028" s="1"/>
    </row>
    <row r="4029" spans="2:2" x14ac:dyDescent="0.15">
      <c r="B4029" s="1"/>
    </row>
    <row r="4030" spans="2:2" x14ac:dyDescent="0.15">
      <c r="B4030" s="1"/>
    </row>
    <row r="4031" spans="2:2" x14ac:dyDescent="0.15">
      <c r="B4031" s="1"/>
    </row>
    <row r="4032" spans="2:2" x14ac:dyDescent="0.15">
      <c r="B4032" s="1"/>
    </row>
    <row r="4033" spans="2:2" x14ac:dyDescent="0.15">
      <c r="B4033" s="1"/>
    </row>
    <row r="4034" spans="2:2" x14ac:dyDescent="0.15">
      <c r="B4034" s="1"/>
    </row>
    <row r="4035" spans="2:2" x14ac:dyDescent="0.15">
      <c r="B4035" s="1"/>
    </row>
    <row r="4036" spans="2:2" x14ac:dyDescent="0.15">
      <c r="B4036" s="1"/>
    </row>
    <row r="4037" spans="2:2" x14ac:dyDescent="0.15">
      <c r="B4037" s="1"/>
    </row>
    <row r="4038" spans="2:2" x14ac:dyDescent="0.15">
      <c r="B4038" s="1"/>
    </row>
    <row r="4039" spans="2:2" x14ac:dyDescent="0.15">
      <c r="B4039" s="1"/>
    </row>
    <row r="4040" spans="2:2" x14ac:dyDescent="0.15">
      <c r="B4040" s="1"/>
    </row>
    <row r="4041" spans="2:2" x14ac:dyDescent="0.15">
      <c r="B4041" s="1"/>
    </row>
    <row r="4042" spans="2:2" x14ac:dyDescent="0.15">
      <c r="B4042" s="1"/>
    </row>
    <row r="4043" spans="2:2" x14ac:dyDescent="0.15">
      <c r="B4043" s="1"/>
    </row>
    <row r="4044" spans="2:2" x14ac:dyDescent="0.15">
      <c r="B4044" s="1"/>
    </row>
    <row r="4045" spans="2:2" x14ac:dyDescent="0.15">
      <c r="B4045" s="1"/>
    </row>
    <row r="4046" spans="2:2" x14ac:dyDescent="0.15">
      <c r="B4046" s="1"/>
    </row>
    <row r="4047" spans="2:2" x14ac:dyDescent="0.15">
      <c r="B4047" s="1"/>
    </row>
    <row r="4048" spans="2:2" x14ac:dyDescent="0.15">
      <c r="B4048" s="1"/>
    </row>
    <row r="4049" spans="2:2" x14ac:dyDescent="0.15">
      <c r="B4049" s="1"/>
    </row>
    <row r="4050" spans="2:2" x14ac:dyDescent="0.15">
      <c r="B4050" s="1"/>
    </row>
    <row r="4051" spans="2:2" x14ac:dyDescent="0.15">
      <c r="B4051" s="1"/>
    </row>
    <row r="4052" spans="2:2" x14ac:dyDescent="0.15">
      <c r="B4052" s="1"/>
    </row>
    <row r="4053" spans="2:2" x14ac:dyDescent="0.15">
      <c r="B4053" s="1"/>
    </row>
    <row r="4054" spans="2:2" x14ac:dyDescent="0.15">
      <c r="B4054" s="1"/>
    </row>
    <row r="4055" spans="2:2" x14ac:dyDescent="0.15">
      <c r="B4055" s="1"/>
    </row>
    <row r="4056" spans="2:2" x14ac:dyDescent="0.15">
      <c r="B4056" s="1"/>
    </row>
    <row r="4057" spans="2:2" x14ac:dyDescent="0.15">
      <c r="B4057" s="1"/>
    </row>
    <row r="4058" spans="2:2" x14ac:dyDescent="0.15">
      <c r="B4058" s="1"/>
    </row>
    <row r="4059" spans="2:2" x14ac:dyDescent="0.15">
      <c r="B4059" s="1"/>
    </row>
    <row r="4060" spans="2:2" x14ac:dyDescent="0.15">
      <c r="B4060" s="1"/>
    </row>
    <row r="4061" spans="2:2" x14ac:dyDescent="0.15">
      <c r="B4061" s="1"/>
    </row>
    <row r="4062" spans="2:2" x14ac:dyDescent="0.15">
      <c r="B4062" s="1"/>
    </row>
    <row r="4063" spans="2:2" x14ac:dyDescent="0.15">
      <c r="B4063" s="1"/>
    </row>
    <row r="4064" spans="2:2" x14ac:dyDescent="0.15">
      <c r="B4064" s="1"/>
    </row>
    <row r="4065" spans="2:2" x14ac:dyDescent="0.15">
      <c r="B4065" s="1"/>
    </row>
    <row r="4066" spans="2:2" x14ac:dyDescent="0.15">
      <c r="B4066" s="1"/>
    </row>
    <row r="4067" spans="2:2" x14ac:dyDescent="0.15">
      <c r="B4067" s="1"/>
    </row>
    <row r="4068" spans="2:2" x14ac:dyDescent="0.15">
      <c r="B4068" s="1"/>
    </row>
    <row r="4069" spans="2:2" x14ac:dyDescent="0.15">
      <c r="B4069" s="1"/>
    </row>
    <row r="4070" spans="2:2" x14ac:dyDescent="0.15">
      <c r="B4070" s="1"/>
    </row>
    <row r="4071" spans="2:2" x14ac:dyDescent="0.15">
      <c r="B4071" s="1"/>
    </row>
    <row r="4072" spans="2:2" x14ac:dyDescent="0.15">
      <c r="B4072" s="1"/>
    </row>
    <row r="4073" spans="2:2" x14ac:dyDescent="0.15">
      <c r="B4073" s="1"/>
    </row>
    <row r="4074" spans="2:2" x14ac:dyDescent="0.15">
      <c r="B4074" s="1"/>
    </row>
    <row r="4075" spans="2:2" x14ac:dyDescent="0.15">
      <c r="B4075" s="1"/>
    </row>
    <row r="4076" spans="2:2" x14ac:dyDescent="0.15">
      <c r="B4076" s="1"/>
    </row>
    <row r="4077" spans="2:2" x14ac:dyDescent="0.15">
      <c r="B4077" s="1"/>
    </row>
    <row r="4078" spans="2:2" x14ac:dyDescent="0.15">
      <c r="B4078" s="1"/>
    </row>
    <row r="4079" spans="2:2" x14ac:dyDescent="0.15">
      <c r="B4079" s="1"/>
    </row>
    <row r="4080" spans="2:2" x14ac:dyDescent="0.15">
      <c r="B4080" s="1"/>
    </row>
    <row r="4081" spans="2:2" x14ac:dyDescent="0.15">
      <c r="B4081" s="1"/>
    </row>
    <row r="4082" spans="2:2" x14ac:dyDescent="0.15">
      <c r="B4082" s="1"/>
    </row>
    <row r="4083" spans="2:2" x14ac:dyDescent="0.15">
      <c r="B4083" s="1"/>
    </row>
    <row r="4084" spans="2:2" x14ac:dyDescent="0.15">
      <c r="B4084" s="1"/>
    </row>
    <row r="4085" spans="2:2" x14ac:dyDescent="0.15">
      <c r="B4085" s="1"/>
    </row>
    <row r="4086" spans="2:2" x14ac:dyDescent="0.15">
      <c r="B4086" s="1"/>
    </row>
    <row r="4087" spans="2:2" x14ac:dyDescent="0.15">
      <c r="B4087" s="1"/>
    </row>
    <row r="4088" spans="2:2" x14ac:dyDescent="0.15">
      <c r="B4088" s="1"/>
    </row>
    <row r="4089" spans="2:2" x14ac:dyDescent="0.15">
      <c r="B4089" s="1"/>
    </row>
    <row r="4090" spans="2:2" x14ac:dyDescent="0.15">
      <c r="B4090" s="1"/>
    </row>
    <row r="4091" spans="2:2" x14ac:dyDescent="0.15">
      <c r="B4091" s="1"/>
    </row>
    <row r="4092" spans="2:2" x14ac:dyDescent="0.15">
      <c r="B4092" s="1"/>
    </row>
    <row r="4093" spans="2:2" x14ac:dyDescent="0.15">
      <c r="B4093" s="1"/>
    </row>
    <row r="4094" spans="2:2" x14ac:dyDescent="0.15">
      <c r="B4094" s="1"/>
    </row>
    <row r="4095" spans="2:2" x14ac:dyDescent="0.15">
      <c r="B4095" s="1"/>
    </row>
    <row r="4096" spans="2:2" x14ac:dyDescent="0.15">
      <c r="B4096" s="1"/>
    </row>
    <row r="4097" spans="2:2" x14ac:dyDescent="0.15">
      <c r="B4097" s="1"/>
    </row>
    <row r="4098" spans="2:2" x14ac:dyDescent="0.15">
      <c r="B4098" s="1"/>
    </row>
    <row r="4099" spans="2:2" x14ac:dyDescent="0.15">
      <c r="B4099" s="1"/>
    </row>
    <row r="4100" spans="2:2" x14ac:dyDescent="0.15">
      <c r="B4100" s="1"/>
    </row>
    <row r="4101" spans="2:2" x14ac:dyDescent="0.15">
      <c r="B4101" s="1"/>
    </row>
    <row r="4102" spans="2:2" x14ac:dyDescent="0.15">
      <c r="B4102" s="1"/>
    </row>
    <row r="4103" spans="2:2" x14ac:dyDescent="0.15">
      <c r="B4103" s="1"/>
    </row>
    <row r="4104" spans="2:2" x14ac:dyDescent="0.15">
      <c r="B4104" s="1"/>
    </row>
    <row r="4105" spans="2:2" x14ac:dyDescent="0.15">
      <c r="B4105" s="1"/>
    </row>
    <row r="4106" spans="2:2" x14ac:dyDescent="0.15">
      <c r="B4106" s="1"/>
    </row>
    <row r="4107" spans="2:2" x14ac:dyDescent="0.15">
      <c r="B4107" s="1"/>
    </row>
    <row r="4108" spans="2:2" x14ac:dyDescent="0.15">
      <c r="B4108" s="1"/>
    </row>
    <row r="4109" spans="2:2" x14ac:dyDescent="0.15">
      <c r="B4109" s="1"/>
    </row>
    <row r="4110" spans="2:2" x14ac:dyDescent="0.15">
      <c r="B4110" s="1"/>
    </row>
    <row r="4111" spans="2:2" x14ac:dyDescent="0.15">
      <c r="B4111" s="1"/>
    </row>
    <row r="4112" spans="2:2" x14ac:dyDescent="0.15">
      <c r="B4112" s="1"/>
    </row>
    <row r="4113" spans="2:2" x14ac:dyDescent="0.15">
      <c r="B4113" s="1"/>
    </row>
    <row r="4114" spans="2:2" x14ac:dyDescent="0.15">
      <c r="B4114" s="1"/>
    </row>
    <row r="4115" spans="2:2" x14ac:dyDescent="0.15">
      <c r="B4115" s="1"/>
    </row>
    <row r="4116" spans="2:2" x14ac:dyDescent="0.15">
      <c r="B4116" s="1"/>
    </row>
    <row r="4117" spans="2:2" x14ac:dyDescent="0.15">
      <c r="B4117" s="1"/>
    </row>
    <row r="4118" spans="2:2" x14ac:dyDescent="0.15">
      <c r="B4118" s="1"/>
    </row>
    <row r="4119" spans="2:2" x14ac:dyDescent="0.15">
      <c r="B4119" s="1"/>
    </row>
    <row r="4120" spans="2:2" x14ac:dyDescent="0.15">
      <c r="B4120" s="1"/>
    </row>
    <row r="4121" spans="2:2" x14ac:dyDescent="0.15">
      <c r="B4121" s="1"/>
    </row>
    <row r="4122" spans="2:2" x14ac:dyDescent="0.15">
      <c r="B4122" s="1"/>
    </row>
    <row r="4123" spans="2:2" x14ac:dyDescent="0.15">
      <c r="B4123" s="1"/>
    </row>
    <row r="4124" spans="2:2" x14ac:dyDescent="0.15">
      <c r="B4124" s="1"/>
    </row>
    <row r="4125" spans="2:2" x14ac:dyDescent="0.15">
      <c r="B4125" s="1"/>
    </row>
    <row r="4126" spans="2:2" x14ac:dyDescent="0.15">
      <c r="B4126" s="1"/>
    </row>
    <row r="4127" spans="2:2" x14ac:dyDescent="0.15">
      <c r="B4127" s="1"/>
    </row>
    <row r="4128" spans="2:2" x14ac:dyDescent="0.15">
      <c r="B4128" s="1"/>
    </row>
    <row r="4129" spans="2:2" x14ac:dyDescent="0.15">
      <c r="B4129" s="1"/>
    </row>
    <row r="4130" spans="2:2" x14ac:dyDescent="0.15">
      <c r="B4130" s="1"/>
    </row>
    <row r="4131" spans="2:2" x14ac:dyDescent="0.15">
      <c r="B4131" s="1"/>
    </row>
    <row r="4132" spans="2:2" x14ac:dyDescent="0.15">
      <c r="B4132" s="1"/>
    </row>
    <row r="4133" spans="2:2" x14ac:dyDescent="0.15">
      <c r="B4133" s="1"/>
    </row>
    <row r="4134" spans="2:2" x14ac:dyDescent="0.15">
      <c r="B4134" s="1"/>
    </row>
    <row r="4135" spans="2:2" x14ac:dyDescent="0.15">
      <c r="B4135" s="1"/>
    </row>
    <row r="4136" spans="2:2" x14ac:dyDescent="0.15">
      <c r="B4136" s="1"/>
    </row>
    <row r="4137" spans="2:2" x14ac:dyDescent="0.15">
      <c r="B4137" s="1"/>
    </row>
    <row r="4138" spans="2:2" x14ac:dyDescent="0.15">
      <c r="B4138" s="1"/>
    </row>
    <row r="4139" spans="2:2" x14ac:dyDescent="0.15">
      <c r="B4139" s="1"/>
    </row>
    <row r="4140" spans="2:2" x14ac:dyDescent="0.15">
      <c r="B4140" s="1"/>
    </row>
    <row r="4141" spans="2:2" x14ac:dyDescent="0.15">
      <c r="B4141" s="1"/>
    </row>
    <row r="4142" spans="2:2" x14ac:dyDescent="0.15">
      <c r="B4142" s="1"/>
    </row>
    <row r="4143" spans="2:2" x14ac:dyDescent="0.15">
      <c r="B4143" s="1"/>
    </row>
    <row r="4144" spans="2:2" x14ac:dyDescent="0.15">
      <c r="B4144" s="1"/>
    </row>
    <row r="4145" spans="2:2" x14ac:dyDescent="0.15">
      <c r="B4145" s="1"/>
    </row>
    <row r="4146" spans="2:2" x14ac:dyDescent="0.15">
      <c r="B4146" s="1"/>
    </row>
    <row r="4147" spans="2:2" x14ac:dyDescent="0.15">
      <c r="B4147" s="1"/>
    </row>
    <row r="4148" spans="2:2" x14ac:dyDescent="0.15">
      <c r="B4148" s="1"/>
    </row>
    <row r="4149" spans="2:2" x14ac:dyDescent="0.15">
      <c r="B4149" s="1"/>
    </row>
    <row r="4150" spans="2:2" x14ac:dyDescent="0.15">
      <c r="B4150" s="1"/>
    </row>
    <row r="4151" spans="2:2" x14ac:dyDescent="0.15">
      <c r="B4151" s="1"/>
    </row>
    <row r="4152" spans="2:2" x14ac:dyDescent="0.15">
      <c r="B4152" s="1"/>
    </row>
    <row r="4153" spans="2:2" x14ac:dyDescent="0.15">
      <c r="B4153" s="1"/>
    </row>
    <row r="4154" spans="2:2" x14ac:dyDescent="0.15">
      <c r="B4154" s="1"/>
    </row>
    <row r="4155" spans="2:2" x14ac:dyDescent="0.15">
      <c r="B4155" s="1"/>
    </row>
    <row r="4156" spans="2:2" x14ac:dyDescent="0.15">
      <c r="B4156" s="1"/>
    </row>
    <row r="4157" spans="2:2" x14ac:dyDescent="0.15">
      <c r="B4157" s="1"/>
    </row>
    <row r="4158" spans="2:2" x14ac:dyDescent="0.15">
      <c r="B4158" s="1"/>
    </row>
    <row r="4159" spans="2:2" x14ac:dyDescent="0.15">
      <c r="B4159" s="1"/>
    </row>
    <row r="4160" spans="2:2" x14ac:dyDescent="0.15">
      <c r="B4160" s="1"/>
    </row>
    <row r="4161" spans="2:2" x14ac:dyDescent="0.15">
      <c r="B4161" s="1"/>
    </row>
    <row r="4162" spans="2:2" x14ac:dyDescent="0.15">
      <c r="B4162" s="1"/>
    </row>
    <row r="4163" spans="2:2" x14ac:dyDescent="0.15">
      <c r="B4163" s="1"/>
    </row>
    <row r="4164" spans="2:2" x14ac:dyDescent="0.15">
      <c r="B4164" s="1"/>
    </row>
    <row r="4165" spans="2:2" x14ac:dyDescent="0.15">
      <c r="B4165" s="1"/>
    </row>
    <row r="4166" spans="2:2" x14ac:dyDescent="0.15">
      <c r="B4166" s="1"/>
    </row>
    <row r="4167" spans="2:2" x14ac:dyDescent="0.15">
      <c r="B4167" s="1"/>
    </row>
    <row r="4168" spans="2:2" x14ac:dyDescent="0.15">
      <c r="B4168" s="1"/>
    </row>
    <row r="4169" spans="2:2" x14ac:dyDescent="0.15">
      <c r="B4169" s="1"/>
    </row>
    <row r="4170" spans="2:2" x14ac:dyDescent="0.15">
      <c r="B4170" s="1"/>
    </row>
    <row r="4171" spans="2:2" x14ac:dyDescent="0.15">
      <c r="B4171" s="1"/>
    </row>
    <row r="4172" spans="2:2" x14ac:dyDescent="0.15">
      <c r="B4172" s="1"/>
    </row>
    <row r="4173" spans="2:2" x14ac:dyDescent="0.15">
      <c r="B4173" s="1"/>
    </row>
    <row r="4174" spans="2:2" x14ac:dyDescent="0.15">
      <c r="B4174" s="1"/>
    </row>
    <row r="4175" spans="2:2" x14ac:dyDescent="0.15">
      <c r="B4175" s="1"/>
    </row>
    <row r="4176" spans="2:2" x14ac:dyDescent="0.15">
      <c r="B4176" s="1"/>
    </row>
    <row r="4177" spans="2:2" x14ac:dyDescent="0.15">
      <c r="B4177" s="1"/>
    </row>
    <row r="4178" spans="2:2" x14ac:dyDescent="0.15">
      <c r="B4178" s="1"/>
    </row>
    <row r="4179" spans="2:2" x14ac:dyDescent="0.15">
      <c r="B4179" s="1"/>
    </row>
    <row r="4180" spans="2:2" x14ac:dyDescent="0.15">
      <c r="B4180" s="1"/>
    </row>
    <row r="4181" spans="2:2" x14ac:dyDescent="0.15">
      <c r="B4181" s="1"/>
    </row>
    <row r="4182" spans="2:2" x14ac:dyDescent="0.15">
      <c r="B4182" s="1"/>
    </row>
    <row r="4183" spans="2:2" x14ac:dyDescent="0.15">
      <c r="B4183" s="1"/>
    </row>
    <row r="4184" spans="2:2" x14ac:dyDescent="0.15">
      <c r="B4184" s="1"/>
    </row>
    <row r="4185" spans="2:2" x14ac:dyDescent="0.15">
      <c r="B4185" s="1"/>
    </row>
    <row r="4186" spans="2:2" x14ac:dyDescent="0.15">
      <c r="B4186" s="1"/>
    </row>
    <row r="4187" spans="2:2" x14ac:dyDescent="0.15">
      <c r="B4187" s="1"/>
    </row>
    <row r="4188" spans="2:2" x14ac:dyDescent="0.15">
      <c r="B4188" s="1"/>
    </row>
    <row r="4189" spans="2:2" x14ac:dyDescent="0.15">
      <c r="B4189" s="1"/>
    </row>
    <row r="4190" spans="2:2" x14ac:dyDescent="0.15">
      <c r="B4190" s="1"/>
    </row>
    <row r="4191" spans="2:2" x14ac:dyDescent="0.15">
      <c r="B4191" s="1"/>
    </row>
    <row r="4192" spans="2:2" x14ac:dyDescent="0.15">
      <c r="B4192" s="1"/>
    </row>
    <row r="4193" spans="2:2" x14ac:dyDescent="0.15">
      <c r="B4193" s="1"/>
    </row>
    <row r="4194" spans="2:2" x14ac:dyDescent="0.15">
      <c r="B4194" s="1"/>
    </row>
    <row r="4195" spans="2:2" x14ac:dyDescent="0.15">
      <c r="B4195" s="1"/>
    </row>
    <row r="4196" spans="2:2" x14ac:dyDescent="0.15">
      <c r="B4196" s="1"/>
    </row>
    <row r="4197" spans="2:2" x14ac:dyDescent="0.15">
      <c r="B4197" s="1"/>
    </row>
    <row r="4198" spans="2:2" x14ac:dyDescent="0.15">
      <c r="B4198" s="1"/>
    </row>
    <row r="4199" spans="2:2" x14ac:dyDescent="0.15">
      <c r="B4199" s="1"/>
    </row>
    <row r="4200" spans="2:2" x14ac:dyDescent="0.15">
      <c r="B4200" s="1"/>
    </row>
    <row r="4201" spans="2:2" x14ac:dyDescent="0.15">
      <c r="B4201" s="1"/>
    </row>
    <row r="4202" spans="2:2" x14ac:dyDescent="0.15">
      <c r="B4202" s="1"/>
    </row>
    <row r="4203" spans="2:2" x14ac:dyDescent="0.15">
      <c r="B4203" s="1"/>
    </row>
    <row r="4204" spans="2:2" x14ac:dyDescent="0.15">
      <c r="B4204" s="1"/>
    </row>
    <row r="4205" spans="2:2" x14ac:dyDescent="0.15">
      <c r="B4205" s="1"/>
    </row>
    <row r="4206" spans="2:2" x14ac:dyDescent="0.15">
      <c r="B4206" s="1"/>
    </row>
    <row r="4207" spans="2:2" x14ac:dyDescent="0.15">
      <c r="B4207" s="1"/>
    </row>
    <row r="4208" spans="2:2" x14ac:dyDescent="0.15">
      <c r="B4208" s="1"/>
    </row>
    <row r="4209" spans="2:2" x14ac:dyDescent="0.15">
      <c r="B4209" s="1"/>
    </row>
    <row r="4210" spans="2:2" x14ac:dyDescent="0.15">
      <c r="B4210" s="1"/>
    </row>
    <row r="4211" spans="2:2" x14ac:dyDescent="0.15">
      <c r="B4211" s="1"/>
    </row>
    <row r="4212" spans="2:2" x14ac:dyDescent="0.15">
      <c r="B4212" s="1"/>
    </row>
    <row r="4213" spans="2:2" x14ac:dyDescent="0.15">
      <c r="B4213" s="1"/>
    </row>
    <row r="4214" spans="2:2" x14ac:dyDescent="0.15">
      <c r="B4214" s="1"/>
    </row>
    <row r="4215" spans="2:2" x14ac:dyDescent="0.15">
      <c r="B4215" s="1"/>
    </row>
    <row r="4216" spans="2:2" x14ac:dyDescent="0.15">
      <c r="B4216" s="1"/>
    </row>
    <row r="4217" spans="2:2" x14ac:dyDescent="0.15">
      <c r="B4217" s="1"/>
    </row>
    <row r="4218" spans="2:2" x14ac:dyDescent="0.15">
      <c r="B4218" s="1"/>
    </row>
    <row r="4219" spans="2:2" x14ac:dyDescent="0.15">
      <c r="B4219" s="1"/>
    </row>
    <row r="4220" spans="2:2" x14ac:dyDescent="0.15">
      <c r="B4220" s="1"/>
    </row>
    <row r="4221" spans="2:2" x14ac:dyDescent="0.15">
      <c r="B4221" s="1"/>
    </row>
    <row r="4222" spans="2:2" x14ac:dyDescent="0.15">
      <c r="B4222" s="1"/>
    </row>
    <row r="4223" spans="2:2" x14ac:dyDescent="0.15">
      <c r="B4223" s="1"/>
    </row>
    <row r="4224" spans="2:2" x14ac:dyDescent="0.15">
      <c r="B4224" s="1"/>
    </row>
    <row r="4225" spans="2:2" x14ac:dyDescent="0.15">
      <c r="B4225" s="1"/>
    </row>
    <row r="4226" spans="2:2" x14ac:dyDescent="0.15">
      <c r="B4226" s="1"/>
    </row>
    <row r="4227" spans="2:2" x14ac:dyDescent="0.15">
      <c r="B4227" s="1"/>
    </row>
    <row r="4228" spans="2:2" x14ac:dyDescent="0.15">
      <c r="B4228" s="1"/>
    </row>
    <row r="4229" spans="2:2" x14ac:dyDescent="0.15">
      <c r="B4229" s="1"/>
    </row>
    <row r="4230" spans="2:2" x14ac:dyDescent="0.15">
      <c r="B4230" s="1"/>
    </row>
    <row r="4231" spans="2:2" x14ac:dyDescent="0.15">
      <c r="B4231" s="1"/>
    </row>
    <row r="4232" spans="2:2" x14ac:dyDescent="0.15">
      <c r="B4232" s="1"/>
    </row>
    <row r="4233" spans="2:2" x14ac:dyDescent="0.15">
      <c r="B4233" s="1"/>
    </row>
    <row r="4234" spans="2:2" x14ac:dyDescent="0.15">
      <c r="B4234" s="1"/>
    </row>
    <row r="4235" spans="2:2" x14ac:dyDescent="0.15">
      <c r="B4235" s="1"/>
    </row>
    <row r="4236" spans="2:2" x14ac:dyDescent="0.15">
      <c r="B4236" s="1"/>
    </row>
    <row r="4237" spans="2:2" x14ac:dyDescent="0.15">
      <c r="B4237" s="1"/>
    </row>
    <row r="4238" spans="2:2" x14ac:dyDescent="0.15">
      <c r="B4238" s="1"/>
    </row>
    <row r="4239" spans="2:2" x14ac:dyDescent="0.15">
      <c r="B4239" s="1"/>
    </row>
    <row r="4240" spans="2:2" x14ac:dyDescent="0.15">
      <c r="B4240" s="1"/>
    </row>
    <row r="4241" spans="2:2" x14ac:dyDescent="0.15">
      <c r="B4241" s="1"/>
    </row>
    <row r="4242" spans="2:2" x14ac:dyDescent="0.15">
      <c r="B4242" s="1"/>
    </row>
    <row r="4243" spans="2:2" x14ac:dyDescent="0.15">
      <c r="B4243" s="1"/>
    </row>
    <row r="4244" spans="2:2" x14ac:dyDescent="0.15">
      <c r="B4244" s="1"/>
    </row>
    <row r="4245" spans="2:2" x14ac:dyDescent="0.15">
      <c r="B4245" s="1"/>
    </row>
    <row r="4246" spans="2:2" x14ac:dyDescent="0.15">
      <c r="B4246" s="1"/>
    </row>
    <row r="4247" spans="2:2" x14ac:dyDescent="0.15">
      <c r="B4247" s="1"/>
    </row>
    <row r="4248" spans="2:2" x14ac:dyDescent="0.15">
      <c r="B4248" s="1"/>
    </row>
    <row r="4249" spans="2:2" x14ac:dyDescent="0.15">
      <c r="B4249" s="1"/>
    </row>
    <row r="4250" spans="2:2" x14ac:dyDescent="0.15">
      <c r="B4250" s="1"/>
    </row>
    <row r="4251" spans="2:2" x14ac:dyDescent="0.15">
      <c r="B4251" s="1"/>
    </row>
    <row r="4252" spans="2:2" x14ac:dyDescent="0.15">
      <c r="B4252" s="1"/>
    </row>
    <row r="4253" spans="2:2" x14ac:dyDescent="0.15">
      <c r="B4253" s="1"/>
    </row>
    <row r="4254" spans="2:2" x14ac:dyDescent="0.15">
      <c r="B4254" s="1"/>
    </row>
    <row r="4255" spans="2:2" x14ac:dyDescent="0.15">
      <c r="B4255" s="1"/>
    </row>
    <row r="4256" spans="2:2" x14ac:dyDescent="0.15">
      <c r="B4256" s="1"/>
    </row>
    <row r="4257" spans="2:2" x14ac:dyDescent="0.15">
      <c r="B4257" s="1"/>
    </row>
    <row r="4258" spans="2:2" x14ac:dyDescent="0.15">
      <c r="B4258" s="1"/>
    </row>
    <row r="4259" spans="2:2" x14ac:dyDescent="0.15">
      <c r="B4259" s="1"/>
    </row>
    <row r="4260" spans="2:2" x14ac:dyDescent="0.15">
      <c r="B4260" s="1"/>
    </row>
    <row r="4261" spans="2:2" x14ac:dyDescent="0.15">
      <c r="B4261" s="1"/>
    </row>
    <row r="4262" spans="2:2" x14ac:dyDescent="0.15">
      <c r="B4262" s="1"/>
    </row>
    <row r="4263" spans="2:2" x14ac:dyDescent="0.15">
      <c r="B4263" s="1"/>
    </row>
    <row r="4264" spans="2:2" x14ac:dyDescent="0.15">
      <c r="B4264" s="1"/>
    </row>
    <row r="4265" spans="2:2" x14ac:dyDescent="0.15">
      <c r="B4265" s="1"/>
    </row>
    <row r="4266" spans="2:2" x14ac:dyDescent="0.15">
      <c r="B4266" s="1"/>
    </row>
    <row r="4267" spans="2:2" x14ac:dyDescent="0.15">
      <c r="B4267" s="1"/>
    </row>
    <row r="4268" spans="2:2" x14ac:dyDescent="0.15">
      <c r="B4268" s="1"/>
    </row>
    <row r="4269" spans="2:2" x14ac:dyDescent="0.15">
      <c r="B4269" s="1"/>
    </row>
    <row r="4270" spans="2:2" x14ac:dyDescent="0.15">
      <c r="B4270" s="1"/>
    </row>
    <row r="4271" spans="2:2" x14ac:dyDescent="0.15">
      <c r="B4271" s="1"/>
    </row>
    <row r="4272" spans="2:2" x14ac:dyDescent="0.15">
      <c r="B4272" s="1"/>
    </row>
    <row r="4273" spans="2:2" x14ac:dyDescent="0.15">
      <c r="B4273" s="1"/>
    </row>
    <row r="4274" spans="2:2" x14ac:dyDescent="0.15">
      <c r="B4274" s="1"/>
    </row>
    <row r="4275" spans="2:2" x14ac:dyDescent="0.15">
      <c r="B4275" s="1"/>
    </row>
    <row r="4276" spans="2:2" x14ac:dyDescent="0.15">
      <c r="B4276" s="1"/>
    </row>
    <row r="4277" spans="2:2" x14ac:dyDescent="0.15">
      <c r="B4277" s="1"/>
    </row>
    <row r="4278" spans="2:2" x14ac:dyDescent="0.15">
      <c r="B4278" s="1"/>
    </row>
    <row r="4279" spans="2:2" x14ac:dyDescent="0.15">
      <c r="B4279" s="1"/>
    </row>
    <row r="4280" spans="2:2" x14ac:dyDescent="0.15">
      <c r="B4280" s="1"/>
    </row>
    <row r="4281" spans="2:2" x14ac:dyDescent="0.15">
      <c r="B4281" s="1"/>
    </row>
    <row r="4282" spans="2:2" x14ac:dyDescent="0.15">
      <c r="B4282" s="1"/>
    </row>
    <row r="4283" spans="2:2" x14ac:dyDescent="0.15">
      <c r="B4283" s="1"/>
    </row>
    <row r="4284" spans="2:2" x14ac:dyDescent="0.15">
      <c r="B4284" s="1"/>
    </row>
    <row r="4285" spans="2:2" x14ac:dyDescent="0.15">
      <c r="B4285" s="1"/>
    </row>
    <row r="4286" spans="2:2" x14ac:dyDescent="0.15">
      <c r="B4286" s="1"/>
    </row>
    <row r="4287" spans="2:2" x14ac:dyDescent="0.15">
      <c r="B4287" s="1"/>
    </row>
    <row r="4288" spans="2:2" x14ac:dyDescent="0.15">
      <c r="B4288" s="1"/>
    </row>
    <row r="4289" spans="2:2" x14ac:dyDescent="0.15">
      <c r="B4289" s="1"/>
    </row>
    <row r="4290" spans="2:2" x14ac:dyDescent="0.15">
      <c r="B4290" s="1"/>
    </row>
    <row r="4291" spans="2:2" x14ac:dyDescent="0.15">
      <c r="B4291" s="1"/>
    </row>
    <row r="4292" spans="2:2" x14ac:dyDescent="0.15">
      <c r="B4292" s="1"/>
    </row>
    <row r="4293" spans="2:2" x14ac:dyDescent="0.15">
      <c r="B4293" s="1"/>
    </row>
    <row r="4294" spans="2:2" x14ac:dyDescent="0.15">
      <c r="B4294" s="1"/>
    </row>
    <row r="4295" spans="2:2" x14ac:dyDescent="0.15">
      <c r="B4295" s="1"/>
    </row>
    <row r="4296" spans="2:2" x14ac:dyDescent="0.15">
      <c r="B4296" s="1"/>
    </row>
    <row r="4297" spans="2:2" x14ac:dyDescent="0.15">
      <c r="B4297" s="1"/>
    </row>
    <row r="4298" spans="2:2" x14ac:dyDescent="0.15">
      <c r="B4298" s="1"/>
    </row>
    <row r="4299" spans="2:2" x14ac:dyDescent="0.15">
      <c r="B4299" s="1"/>
    </row>
    <row r="4300" spans="2:2" x14ac:dyDescent="0.15">
      <c r="B4300" s="1"/>
    </row>
    <row r="4301" spans="2:2" x14ac:dyDescent="0.15">
      <c r="B4301" s="1"/>
    </row>
    <row r="4302" spans="2:2" x14ac:dyDescent="0.15">
      <c r="B4302" s="1"/>
    </row>
    <row r="4303" spans="2:2" x14ac:dyDescent="0.15">
      <c r="B4303" s="1"/>
    </row>
    <row r="4304" spans="2:2" x14ac:dyDescent="0.15">
      <c r="B4304" s="1"/>
    </row>
    <row r="4305" spans="2:2" x14ac:dyDescent="0.15">
      <c r="B4305" s="1"/>
    </row>
    <row r="4306" spans="2:2" x14ac:dyDescent="0.15">
      <c r="B4306" s="1"/>
    </row>
    <row r="4307" spans="2:2" x14ac:dyDescent="0.15">
      <c r="B4307" s="1"/>
    </row>
    <row r="4308" spans="2:2" x14ac:dyDescent="0.15">
      <c r="B4308" s="1"/>
    </row>
    <row r="4309" spans="2:2" x14ac:dyDescent="0.15">
      <c r="B4309" s="1"/>
    </row>
    <row r="4310" spans="2:2" x14ac:dyDescent="0.15">
      <c r="B4310" s="1"/>
    </row>
    <row r="4311" spans="2:2" x14ac:dyDescent="0.15">
      <c r="B4311" s="1"/>
    </row>
    <row r="4312" spans="2:2" x14ac:dyDescent="0.15">
      <c r="B4312" s="1"/>
    </row>
    <row r="4313" spans="2:2" x14ac:dyDescent="0.15">
      <c r="B4313" s="1"/>
    </row>
    <row r="4314" spans="2:2" x14ac:dyDescent="0.15">
      <c r="B4314" s="1"/>
    </row>
    <row r="4315" spans="2:2" x14ac:dyDescent="0.15">
      <c r="B4315" s="1"/>
    </row>
    <row r="4316" spans="2:2" x14ac:dyDescent="0.15">
      <c r="B4316" s="1"/>
    </row>
    <row r="4317" spans="2:2" x14ac:dyDescent="0.15">
      <c r="B4317" s="1"/>
    </row>
    <row r="4318" spans="2:2" x14ac:dyDescent="0.15">
      <c r="B4318" s="1"/>
    </row>
    <row r="4319" spans="2:2" x14ac:dyDescent="0.15">
      <c r="B4319" s="1"/>
    </row>
    <row r="4320" spans="2:2" x14ac:dyDescent="0.15">
      <c r="B4320" s="1"/>
    </row>
    <row r="4321" spans="2:2" x14ac:dyDescent="0.15">
      <c r="B4321" s="1"/>
    </row>
    <row r="4322" spans="2:2" x14ac:dyDescent="0.15">
      <c r="B4322" s="1"/>
    </row>
    <row r="4323" spans="2:2" x14ac:dyDescent="0.15">
      <c r="B4323" s="1"/>
    </row>
    <row r="4324" spans="2:2" x14ac:dyDescent="0.15">
      <c r="B4324" s="1"/>
    </row>
    <row r="4325" spans="2:2" x14ac:dyDescent="0.15">
      <c r="B4325" s="1"/>
    </row>
    <row r="4326" spans="2:2" x14ac:dyDescent="0.15">
      <c r="B4326" s="1"/>
    </row>
    <row r="4327" spans="2:2" x14ac:dyDescent="0.15">
      <c r="B4327" s="1"/>
    </row>
    <row r="4328" spans="2:2" x14ac:dyDescent="0.15">
      <c r="B4328" s="1"/>
    </row>
    <row r="4329" spans="2:2" x14ac:dyDescent="0.15">
      <c r="B4329" s="1"/>
    </row>
    <row r="4330" spans="2:2" x14ac:dyDescent="0.15">
      <c r="B4330" s="1"/>
    </row>
    <row r="4331" spans="2:2" x14ac:dyDescent="0.15">
      <c r="B4331" s="1"/>
    </row>
    <row r="4332" spans="2:2" x14ac:dyDescent="0.15">
      <c r="B4332" s="1"/>
    </row>
    <row r="4333" spans="2:2" x14ac:dyDescent="0.15">
      <c r="B4333" s="1"/>
    </row>
    <row r="4334" spans="2:2" x14ac:dyDescent="0.15">
      <c r="B4334" s="1"/>
    </row>
    <row r="4335" spans="2:2" x14ac:dyDescent="0.15">
      <c r="B4335" s="1"/>
    </row>
    <row r="4336" spans="2:2" x14ac:dyDescent="0.15">
      <c r="B4336" s="1"/>
    </row>
    <row r="4337" spans="2:2" x14ac:dyDescent="0.15">
      <c r="B4337" s="1"/>
    </row>
    <row r="4338" spans="2:2" x14ac:dyDescent="0.15">
      <c r="B4338" s="1"/>
    </row>
    <row r="4339" spans="2:2" x14ac:dyDescent="0.15">
      <c r="B4339" s="1"/>
    </row>
    <row r="4340" spans="2:2" x14ac:dyDescent="0.15">
      <c r="B4340" s="1"/>
    </row>
    <row r="4341" spans="2:2" x14ac:dyDescent="0.15">
      <c r="B4341" s="1"/>
    </row>
    <row r="4342" spans="2:2" x14ac:dyDescent="0.15">
      <c r="B4342" s="1"/>
    </row>
    <row r="4343" spans="2:2" x14ac:dyDescent="0.15">
      <c r="B4343" s="1"/>
    </row>
    <row r="4344" spans="2:2" x14ac:dyDescent="0.15">
      <c r="B4344" s="1"/>
    </row>
    <row r="4345" spans="2:2" x14ac:dyDescent="0.15">
      <c r="B4345" s="1"/>
    </row>
    <row r="4346" spans="2:2" x14ac:dyDescent="0.15">
      <c r="B4346" s="1"/>
    </row>
    <row r="4347" spans="2:2" x14ac:dyDescent="0.15">
      <c r="B4347" s="1"/>
    </row>
    <row r="4348" spans="2:2" x14ac:dyDescent="0.15">
      <c r="B4348" s="1"/>
    </row>
    <row r="4349" spans="2:2" x14ac:dyDescent="0.15">
      <c r="B4349" s="1"/>
    </row>
    <row r="4350" spans="2:2" x14ac:dyDescent="0.15">
      <c r="B4350" s="1"/>
    </row>
    <row r="4351" spans="2:2" x14ac:dyDescent="0.15">
      <c r="B4351" s="1"/>
    </row>
    <row r="4352" spans="2:2" x14ac:dyDescent="0.15">
      <c r="B4352" s="1"/>
    </row>
    <row r="4353" spans="2:2" x14ac:dyDescent="0.15">
      <c r="B4353" s="1"/>
    </row>
    <row r="4354" spans="2:2" x14ac:dyDescent="0.15">
      <c r="B4354" s="1"/>
    </row>
    <row r="4355" spans="2:2" x14ac:dyDescent="0.15">
      <c r="B4355" s="1"/>
    </row>
    <row r="4356" spans="2:2" x14ac:dyDescent="0.15">
      <c r="B4356" s="1"/>
    </row>
    <row r="4357" spans="2:2" x14ac:dyDescent="0.15">
      <c r="B4357" s="1"/>
    </row>
    <row r="4358" spans="2:2" x14ac:dyDescent="0.15">
      <c r="B4358" s="1"/>
    </row>
    <row r="4359" spans="2:2" x14ac:dyDescent="0.15">
      <c r="B4359" s="1"/>
    </row>
    <row r="4360" spans="2:2" x14ac:dyDescent="0.15">
      <c r="B4360" s="1"/>
    </row>
    <row r="4361" spans="2:2" x14ac:dyDescent="0.15">
      <c r="B4361" s="1"/>
    </row>
    <row r="4362" spans="2:2" x14ac:dyDescent="0.15">
      <c r="B4362" s="1"/>
    </row>
    <row r="4363" spans="2:2" x14ac:dyDescent="0.15">
      <c r="B4363" s="1"/>
    </row>
    <row r="4364" spans="2:2" x14ac:dyDescent="0.15">
      <c r="B4364" s="1"/>
    </row>
    <row r="4365" spans="2:2" x14ac:dyDescent="0.15">
      <c r="B4365" s="1"/>
    </row>
    <row r="4366" spans="2:2" x14ac:dyDescent="0.15">
      <c r="B4366" s="1"/>
    </row>
    <row r="4367" spans="2:2" x14ac:dyDescent="0.15">
      <c r="B4367" s="1"/>
    </row>
    <row r="4368" spans="2:2" x14ac:dyDescent="0.15">
      <c r="B4368" s="1"/>
    </row>
    <row r="4369" spans="2:2" x14ac:dyDescent="0.15">
      <c r="B4369" s="1"/>
    </row>
    <row r="4370" spans="2:2" x14ac:dyDescent="0.15">
      <c r="B4370" s="1"/>
    </row>
    <row r="4371" spans="2:2" x14ac:dyDescent="0.15">
      <c r="B4371" s="1"/>
    </row>
    <row r="4372" spans="2:2" x14ac:dyDescent="0.15">
      <c r="B4372" s="1"/>
    </row>
    <row r="4373" spans="2:2" x14ac:dyDescent="0.15">
      <c r="B4373" s="1"/>
    </row>
    <row r="4374" spans="2:2" x14ac:dyDescent="0.15">
      <c r="B4374" s="1"/>
    </row>
    <row r="4375" spans="2:2" x14ac:dyDescent="0.15">
      <c r="B4375" s="1"/>
    </row>
    <row r="4376" spans="2:2" x14ac:dyDescent="0.15">
      <c r="B4376" s="1"/>
    </row>
    <row r="4377" spans="2:2" x14ac:dyDescent="0.15">
      <c r="B4377" s="1"/>
    </row>
    <row r="4378" spans="2:2" x14ac:dyDescent="0.15">
      <c r="B4378" s="1"/>
    </row>
    <row r="4379" spans="2:2" x14ac:dyDescent="0.15">
      <c r="B4379" s="1"/>
    </row>
    <row r="4380" spans="2:2" x14ac:dyDescent="0.15">
      <c r="B4380" s="1"/>
    </row>
    <row r="4381" spans="2:2" x14ac:dyDescent="0.15">
      <c r="B4381" s="1"/>
    </row>
    <row r="4382" spans="2:2" x14ac:dyDescent="0.15">
      <c r="B4382" s="1"/>
    </row>
    <row r="4383" spans="2:2" x14ac:dyDescent="0.15">
      <c r="B4383" s="1"/>
    </row>
    <row r="4384" spans="2:2" x14ac:dyDescent="0.15">
      <c r="B4384" s="1"/>
    </row>
    <row r="4385" spans="2:2" x14ac:dyDescent="0.15">
      <c r="B4385" s="1"/>
    </row>
    <row r="4386" spans="2:2" x14ac:dyDescent="0.15">
      <c r="B4386" s="1"/>
    </row>
    <row r="4387" spans="2:2" x14ac:dyDescent="0.15">
      <c r="B4387" s="1"/>
    </row>
    <row r="4388" spans="2:2" x14ac:dyDescent="0.15">
      <c r="B4388" s="1"/>
    </row>
    <row r="4389" spans="2:2" x14ac:dyDescent="0.15">
      <c r="B4389" s="1"/>
    </row>
    <row r="4390" spans="2:2" x14ac:dyDescent="0.15">
      <c r="B4390" s="1"/>
    </row>
    <row r="4391" spans="2:2" x14ac:dyDescent="0.15">
      <c r="B4391" s="1"/>
    </row>
    <row r="4392" spans="2:2" x14ac:dyDescent="0.15">
      <c r="B4392" s="1"/>
    </row>
    <row r="4393" spans="2:2" x14ac:dyDescent="0.15">
      <c r="B4393" s="1"/>
    </row>
    <row r="4394" spans="2:2" x14ac:dyDescent="0.15">
      <c r="B4394" s="1"/>
    </row>
    <row r="4395" spans="2:2" x14ac:dyDescent="0.15">
      <c r="B4395" s="1"/>
    </row>
    <row r="4396" spans="2:2" x14ac:dyDescent="0.15">
      <c r="B4396" s="1"/>
    </row>
    <row r="4397" spans="2:2" x14ac:dyDescent="0.15">
      <c r="B4397" s="1"/>
    </row>
    <row r="4398" spans="2:2" x14ac:dyDescent="0.15">
      <c r="B4398" s="1"/>
    </row>
    <row r="4399" spans="2:2" x14ac:dyDescent="0.15">
      <c r="B4399" s="1"/>
    </row>
    <row r="4400" spans="2:2" x14ac:dyDescent="0.15">
      <c r="B4400" s="1"/>
    </row>
    <row r="4401" spans="2:2" x14ac:dyDescent="0.15">
      <c r="B4401" s="1"/>
    </row>
    <row r="4402" spans="2:2" x14ac:dyDescent="0.15">
      <c r="B4402" s="1"/>
    </row>
    <row r="4403" spans="2:2" x14ac:dyDescent="0.15">
      <c r="B4403" s="1"/>
    </row>
    <row r="4404" spans="2:2" x14ac:dyDescent="0.15">
      <c r="B4404" s="1"/>
    </row>
    <row r="4405" spans="2:2" x14ac:dyDescent="0.15">
      <c r="B4405" s="1"/>
    </row>
    <row r="4406" spans="2:2" x14ac:dyDescent="0.15">
      <c r="B4406" s="1"/>
    </row>
    <row r="4407" spans="2:2" x14ac:dyDescent="0.15">
      <c r="B4407" s="1"/>
    </row>
    <row r="4408" spans="2:2" x14ac:dyDescent="0.15">
      <c r="B4408" s="1"/>
    </row>
    <row r="4409" spans="2:2" x14ac:dyDescent="0.15">
      <c r="B4409" s="1"/>
    </row>
    <row r="4410" spans="2:2" x14ac:dyDescent="0.15">
      <c r="B4410" s="1"/>
    </row>
    <row r="4411" spans="2:2" x14ac:dyDescent="0.15">
      <c r="B4411" s="1"/>
    </row>
    <row r="4412" spans="2:2" x14ac:dyDescent="0.15">
      <c r="B4412" s="1"/>
    </row>
    <row r="4413" spans="2:2" x14ac:dyDescent="0.15">
      <c r="B4413" s="1"/>
    </row>
    <row r="4414" spans="2:2" x14ac:dyDescent="0.15">
      <c r="B4414" s="1"/>
    </row>
    <row r="4415" spans="2:2" x14ac:dyDescent="0.15">
      <c r="B4415" s="1"/>
    </row>
    <row r="4416" spans="2:2" x14ac:dyDescent="0.15">
      <c r="B4416" s="1"/>
    </row>
    <row r="4417" spans="2:2" x14ac:dyDescent="0.15">
      <c r="B4417" s="1"/>
    </row>
    <row r="4418" spans="2:2" x14ac:dyDescent="0.15">
      <c r="B4418" s="1"/>
    </row>
    <row r="4419" spans="2:2" x14ac:dyDescent="0.15">
      <c r="B4419" s="1"/>
    </row>
    <row r="4420" spans="2:2" x14ac:dyDescent="0.15">
      <c r="B4420" s="1"/>
    </row>
    <row r="4421" spans="2:2" x14ac:dyDescent="0.15">
      <c r="B4421" s="1"/>
    </row>
    <row r="4422" spans="2:2" x14ac:dyDescent="0.15">
      <c r="B4422" s="1"/>
    </row>
    <row r="4423" spans="2:2" x14ac:dyDescent="0.15">
      <c r="B4423" s="1"/>
    </row>
    <row r="4424" spans="2:2" x14ac:dyDescent="0.15">
      <c r="B4424" s="1"/>
    </row>
    <row r="4425" spans="2:2" x14ac:dyDescent="0.15">
      <c r="B4425" s="1"/>
    </row>
    <row r="4426" spans="2:2" x14ac:dyDescent="0.15">
      <c r="B4426" s="1"/>
    </row>
    <row r="4427" spans="2:2" x14ac:dyDescent="0.15">
      <c r="B4427" s="1"/>
    </row>
    <row r="4428" spans="2:2" x14ac:dyDescent="0.15">
      <c r="B4428" s="1"/>
    </row>
    <row r="4429" spans="2:2" x14ac:dyDescent="0.15">
      <c r="B4429" s="1"/>
    </row>
    <row r="4430" spans="2:2" x14ac:dyDescent="0.15">
      <c r="B4430" s="1"/>
    </row>
    <row r="4431" spans="2:2" x14ac:dyDescent="0.15">
      <c r="B4431" s="1"/>
    </row>
    <row r="4432" spans="2:2" x14ac:dyDescent="0.15">
      <c r="B4432" s="1"/>
    </row>
    <row r="4433" spans="2:2" x14ac:dyDescent="0.15">
      <c r="B4433" s="1"/>
    </row>
    <row r="4434" spans="2:2" x14ac:dyDescent="0.15">
      <c r="B4434" s="1"/>
    </row>
    <row r="4435" spans="2:2" x14ac:dyDescent="0.15">
      <c r="B4435" s="1"/>
    </row>
    <row r="4436" spans="2:2" x14ac:dyDescent="0.15">
      <c r="B4436" s="1"/>
    </row>
    <row r="4437" spans="2:2" x14ac:dyDescent="0.15">
      <c r="B4437" s="1"/>
    </row>
    <row r="4438" spans="2:2" x14ac:dyDescent="0.15">
      <c r="B4438" s="1"/>
    </row>
    <row r="4439" spans="2:2" x14ac:dyDescent="0.15">
      <c r="B4439" s="1"/>
    </row>
    <row r="4440" spans="2:2" x14ac:dyDescent="0.15">
      <c r="B4440" s="1"/>
    </row>
    <row r="4441" spans="2:2" x14ac:dyDescent="0.15">
      <c r="B4441" s="1"/>
    </row>
    <row r="4442" spans="2:2" x14ac:dyDescent="0.15">
      <c r="B4442" s="1"/>
    </row>
    <row r="4443" spans="2:2" x14ac:dyDescent="0.15">
      <c r="B4443" s="1"/>
    </row>
    <row r="4444" spans="2:2" x14ac:dyDescent="0.15">
      <c r="B4444" s="1"/>
    </row>
    <row r="4445" spans="2:2" x14ac:dyDescent="0.15">
      <c r="B4445" s="1"/>
    </row>
    <row r="4446" spans="2:2" x14ac:dyDescent="0.15">
      <c r="B4446" s="1"/>
    </row>
    <row r="4447" spans="2:2" x14ac:dyDescent="0.15">
      <c r="B4447" s="1"/>
    </row>
    <row r="4448" spans="2:2" x14ac:dyDescent="0.15">
      <c r="B4448" s="1"/>
    </row>
    <row r="4449" spans="2:2" x14ac:dyDescent="0.15">
      <c r="B4449" s="1"/>
    </row>
    <row r="4450" spans="2:2" x14ac:dyDescent="0.15">
      <c r="B4450" s="1"/>
    </row>
    <row r="4451" spans="2:2" x14ac:dyDescent="0.15">
      <c r="B4451" s="1"/>
    </row>
    <row r="4452" spans="2:2" x14ac:dyDescent="0.15">
      <c r="B4452" s="1"/>
    </row>
    <row r="4453" spans="2:2" x14ac:dyDescent="0.15">
      <c r="B4453" s="1"/>
    </row>
    <row r="4454" spans="2:2" x14ac:dyDescent="0.15">
      <c r="B4454" s="1"/>
    </row>
    <row r="4455" spans="2:2" x14ac:dyDescent="0.15">
      <c r="B4455" s="1"/>
    </row>
    <row r="4456" spans="2:2" x14ac:dyDescent="0.15">
      <c r="B4456" s="1"/>
    </row>
    <row r="4457" spans="2:2" x14ac:dyDescent="0.15">
      <c r="B4457" s="1"/>
    </row>
    <row r="4458" spans="2:2" x14ac:dyDescent="0.15">
      <c r="B4458" s="1"/>
    </row>
    <row r="4459" spans="2:2" x14ac:dyDescent="0.15">
      <c r="B4459" s="1"/>
    </row>
    <row r="4460" spans="2:2" x14ac:dyDescent="0.15">
      <c r="B4460" s="1"/>
    </row>
    <row r="4461" spans="2:2" x14ac:dyDescent="0.15">
      <c r="B4461" s="1"/>
    </row>
    <row r="4462" spans="2:2" x14ac:dyDescent="0.15">
      <c r="B4462" s="1"/>
    </row>
    <row r="4463" spans="2:2" x14ac:dyDescent="0.15">
      <c r="B4463" s="1"/>
    </row>
    <row r="4464" spans="2:2" x14ac:dyDescent="0.15">
      <c r="B4464" s="1"/>
    </row>
    <row r="4465" spans="2:2" x14ac:dyDescent="0.15">
      <c r="B4465" s="1"/>
    </row>
    <row r="4466" spans="2:2" x14ac:dyDescent="0.15">
      <c r="B4466" s="1"/>
    </row>
    <row r="4467" spans="2:2" x14ac:dyDescent="0.15">
      <c r="B4467" s="1"/>
    </row>
    <row r="4468" spans="2:2" x14ac:dyDescent="0.15">
      <c r="B4468" s="1"/>
    </row>
    <row r="4469" spans="2:2" x14ac:dyDescent="0.15">
      <c r="B4469" s="1"/>
    </row>
    <row r="4470" spans="2:2" x14ac:dyDescent="0.15">
      <c r="B4470" s="1"/>
    </row>
    <row r="4471" spans="2:2" x14ac:dyDescent="0.15">
      <c r="B4471" s="1"/>
    </row>
    <row r="4472" spans="2:2" x14ac:dyDescent="0.15">
      <c r="B4472" s="1"/>
    </row>
    <row r="4473" spans="2:2" x14ac:dyDescent="0.15">
      <c r="B4473" s="1"/>
    </row>
    <row r="4474" spans="2:2" x14ac:dyDescent="0.15">
      <c r="B4474" s="1"/>
    </row>
    <row r="4475" spans="2:2" x14ac:dyDescent="0.15">
      <c r="B4475" s="1"/>
    </row>
    <row r="4476" spans="2:2" x14ac:dyDescent="0.15">
      <c r="B4476" s="1"/>
    </row>
    <row r="4477" spans="2:2" x14ac:dyDescent="0.15">
      <c r="B4477" s="1"/>
    </row>
    <row r="4478" spans="2:2" x14ac:dyDescent="0.15">
      <c r="B4478" s="1"/>
    </row>
    <row r="4479" spans="2:2" x14ac:dyDescent="0.15">
      <c r="B4479" s="1"/>
    </row>
    <row r="4480" spans="2:2" x14ac:dyDescent="0.15">
      <c r="B4480" s="1"/>
    </row>
    <row r="4481" spans="2:2" x14ac:dyDescent="0.15">
      <c r="B4481" s="1"/>
    </row>
    <row r="4482" spans="2:2" x14ac:dyDescent="0.15">
      <c r="B4482" s="1"/>
    </row>
    <row r="4483" spans="2:2" x14ac:dyDescent="0.15">
      <c r="B4483" s="1"/>
    </row>
    <row r="4484" spans="2:2" x14ac:dyDescent="0.15">
      <c r="B4484" s="1"/>
    </row>
    <row r="4485" spans="2:2" x14ac:dyDescent="0.15">
      <c r="B4485" s="1"/>
    </row>
    <row r="4486" spans="2:2" x14ac:dyDescent="0.15">
      <c r="B4486" s="1"/>
    </row>
    <row r="4487" spans="2:2" x14ac:dyDescent="0.15">
      <c r="B4487" s="1"/>
    </row>
    <row r="4488" spans="2:2" x14ac:dyDescent="0.15">
      <c r="B4488" s="1"/>
    </row>
    <row r="4489" spans="2:2" x14ac:dyDescent="0.15">
      <c r="B4489" s="1"/>
    </row>
    <row r="4490" spans="2:2" x14ac:dyDescent="0.15">
      <c r="B4490" s="1"/>
    </row>
    <row r="4491" spans="2:2" x14ac:dyDescent="0.15">
      <c r="B4491" s="1"/>
    </row>
    <row r="4492" spans="2:2" x14ac:dyDescent="0.15">
      <c r="B4492" s="1"/>
    </row>
    <row r="4493" spans="2:2" x14ac:dyDescent="0.15">
      <c r="B4493" s="1"/>
    </row>
    <row r="4494" spans="2:2" x14ac:dyDescent="0.15">
      <c r="B4494" s="1"/>
    </row>
    <row r="4495" spans="2:2" x14ac:dyDescent="0.15">
      <c r="B4495" s="1"/>
    </row>
    <row r="4496" spans="2:2" x14ac:dyDescent="0.15">
      <c r="B4496" s="1"/>
    </row>
    <row r="4497" spans="2:2" x14ac:dyDescent="0.15">
      <c r="B4497" s="1"/>
    </row>
    <row r="4498" spans="2:2" x14ac:dyDescent="0.15">
      <c r="B4498" s="1"/>
    </row>
    <row r="4499" spans="2:2" x14ac:dyDescent="0.15">
      <c r="B4499" s="1"/>
    </row>
    <row r="4500" spans="2:2" x14ac:dyDescent="0.15">
      <c r="B4500" s="1"/>
    </row>
    <row r="4501" spans="2:2" x14ac:dyDescent="0.15">
      <c r="B4501" s="1"/>
    </row>
    <row r="4502" spans="2:2" x14ac:dyDescent="0.15">
      <c r="B4502" s="1"/>
    </row>
    <row r="4503" spans="2:2" x14ac:dyDescent="0.15">
      <c r="B4503" s="1"/>
    </row>
    <row r="4504" spans="2:2" x14ac:dyDescent="0.15">
      <c r="B4504" s="1"/>
    </row>
    <row r="4505" spans="2:2" x14ac:dyDescent="0.15">
      <c r="B4505" s="1"/>
    </row>
    <row r="4506" spans="2:2" x14ac:dyDescent="0.15">
      <c r="B4506" s="1"/>
    </row>
    <row r="4507" spans="2:2" x14ac:dyDescent="0.15">
      <c r="B4507" s="1"/>
    </row>
    <row r="4508" spans="2:2" x14ac:dyDescent="0.15">
      <c r="B4508" s="1"/>
    </row>
    <row r="4509" spans="2:2" x14ac:dyDescent="0.15">
      <c r="B4509" s="1"/>
    </row>
    <row r="4510" spans="2:2" x14ac:dyDescent="0.15">
      <c r="B4510" s="1"/>
    </row>
    <row r="4511" spans="2:2" x14ac:dyDescent="0.15">
      <c r="B4511" s="1"/>
    </row>
    <row r="4512" spans="2:2" x14ac:dyDescent="0.15">
      <c r="B4512" s="1"/>
    </row>
    <row r="4513" spans="2:2" x14ac:dyDescent="0.15">
      <c r="B4513" s="1"/>
    </row>
    <row r="4514" spans="2:2" x14ac:dyDescent="0.15">
      <c r="B4514" s="1"/>
    </row>
    <row r="4515" spans="2:2" x14ac:dyDescent="0.15">
      <c r="B4515" s="1"/>
    </row>
    <row r="4516" spans="2:2" x14ac:dyDescent="0.15">
      <c r="B4516" s="1"/>
    </row>
    <row r="4517" spans="2:2" x14ac:dyDescent="0.15">
      <c r="B4517" s="1"/>
    </row>
    <row r="4518" spans="2:2" x14ac:dyDescent="0.15">
      <c r="B4518" s="1"/>
    </row>
    <row r="4519" spans="2:2" x14ac:dyDescent="0.15">
      <c r="B4519" s="1"/>
    </row>
    <row r="4520" spans="2:2" x14ac:dyDescent="0.15">
      <c r="B4520" s="1"/>
    </row>
    <row r="4521" spans="2:2" x14ac:dyDescent="0.15">
      <c r="B4521" s="1"/>
    </row>
    <row r="4522" spans="2:2" x14ac:dyDescent="0.15">
      <c r="B4522" s="1"/>
    </row>
    <row r="4523" spans="2:2" x14ac:dyDescent="0.15">
      <c r="B4523" s="1"/>
    </row>
    <row r="4524" spans="2:2" x14ac:dyDescent="0.15">
      <c r="B4524" s="1"/>
    </row>
    <row r="4525" spans="2:2" x14ac:dyDescent="0.15">
      <c r="B4525" s="1"/>
    </row>
    <row r="4526" spans="2:2" x14ac:dyDescent="0.15">
      <c r="B4526" s="1"/>
    </row>
    <row r="4527" spans="2:2" x14ac:dyDescent="0.15">
      <c r="B4527" s="1"/>
    </row>
    <row r="4528" spans="2:2" x14ac:dyDescent="0.15">
      <c r="B4528" s="1"/>
    </row>
    <row r="4529" spans="2:2" x14ac:dyDescent="0.15">
      <c r="B4529" s="1"/>
    </row>
    <row r="4530" spans="2:2" x14ac:dyDescent="0.15">
      <c r="B4530" s="1"/>
    </row>
    <row r="4531" spans="2:2" x14ac:dyDescent="0.15">
      <c r="B4531" s="1"/>
    </row>
    <row r="4532" spans="2:2" x14ac:dyDescent="0.15">
      <c r="B4532" s="1"/>
    </row>
    <row r="4533" spans="2:2" x14ac:dyDescent="0.15">
      <c r="B4533" s="1"/>
    </row>
    <row r="4534" spans="2:2" x14ac:dyDescent="0.15">
      <c r="B4534" s="1"/>
    </row>
    <row r="4535" spans="2:2" x14ac:dyDescent="0.15">
      <c r="B4535" s="1"/>
    </row>
    <row r="4536" spans="2:2" x14ac:dyDescent="0.15">
      <c r="B4536" s="1"/>
    </row>
    <row r="4537" spans="2:2" x14ac:dyDescent="0.15">
      <c r="B4537" s="1"/>
    </row>
    <row r="4538" spans="2:2" x14ac:dyDescent="0.15">
      <c r="B4538" s="1"/>
    </row>
    <row r="4539" spans="2:2" x14ac:dyDescent="0.15">
      <c r="B4539" s="1"/>
    </row>
    <row r="4540" spans="2:2" x14ac:dyDescent="0.15">
      <c r="B4540" s="1"/>
    </row>
    <row r="4541" spans="2:2" x14ac:dyDescent="0.15">
      <c r="B4541" s="1"/>
    </row>
    <row r="4542" spans="2:2" x14ac:dyDescent="0.15">
      <c r="B4542" s="1"/>
    </row>
    <row r="4543" spans="2:2" x14ac:dyDescent="0.15">
      <c r="B4543" s="1"/>
    </row>
    <row r="4544" spans="2:2" x14ac:dyDescent="0.15">
      <c r="B4544" s="1"/>
    </row>
    <row r="4545" spans="2:2" x14ac:dyDescent="0.15">
      <c r="B4545" s="1"/>
    </row>
    <row r="4546" spans="2:2" x14ac:dyDescent="0.15">
      <c r="B4546" s="1"/>
    </row>
    <row r="4547" spans="2:2" x14ac:dyDescent="0.15">
      <c r="B4547" s="1"/>
    </row>
    <row r="4548" spans="2:2" x14ac:dyDescent="0.15">
      <c r="B4548" s="1"/>
    </row>
    <row r="4549" spans="2:2" x14ac:dyDescent="0.15">
      <c r="B4549" s="1"/>
    </row>
    <row r="4550" spans="2:2" x14ac:dyDescent="0.15">
      <c r="B4550" s="1"/>
    </row>
    <row r="4551" spans="2:2" x14ac:dyDescent="0.15">
      <c r="B4551" s="1"/>
    </row>
    <row r="4552" spans="2:2" x14ac:dyDescent="0.15">
      <c r="B4552" s="1"/>
    </row>
    <row r="4553" spans="2:2" x14ac:dyDescent="0.15">
      <c r="B4553" s="1"/>
    </row>
    <row r="4554" spans="2:2" x14ac:dyDescent="0.15">
      <c r="B4554" s="1"/>
    </row>
    <row r="4555" spans="2:2" x14ac:dyDescent="0.15">
      <c r="B4555" s="1"/>
    </row>
    <row r="4556" spans="2:2" x14ac:dyDescent="0.15">
      <c r="B4556" s="1"/>
    </row>
    <row r="4557" spans="2:2" x14ac:dyDescent="0.15">
      <c r="B4557" s="1"/>
    </row>
    <row r="4558" spans="2:2" x14ac:dyDescent="0.15">
      <c r="B4558" s="1"/>
    </row>
    <row r="4559" spans="2:2" x14ac:dyDescent="0.15">
      <c r="B4559" s="1"/>
    </row>
    <row r="4560" spans="2:2" x14ac:dyDescent="0.15">
      <c r="B4560" s="1"/>
    </row>
    <row r="4561" spans="2:2" x14ac:dyDescent="0.15">
      <c r="B4561" s="1"/>
    </row>
    <row r="4562" spans="2:2" x14ac:dyDescent="0.15">
      <c r="B4562" s="1"/>
    </row>
    <row r="4563" spans="2:2" x14ac:dyDescent="0.15">
      <c r="B4563" s="1"/>
    </row>
    <row r="4564" spans="2:2" x14ac:dyDescent="0.15">
      <c r="B4564" s="1"/>
    </row>
    <row r="4565" spans="2:2" x14ac:dyDescent="0.15">
      <c r="B4565" s="1"/>
    </row>
    <row r="4566" spans="2:2" x14ac:dyDescent="0.15">
      <c r="B4566" s="1"/>
    </row>
    <row r="4567" spans="2:2" x14ac:dyDescent="0.15">
      <c r="B4567" s="1"/>
    </row>
    <row r="4568" spans="2:2" x14ac:dyDescent="0.15">
      <c r="B4568" s="1"/>
    </row>
    <row r="4569" spans="2:2" x14ac:dyDescent="0.15">
      <c r="B4569" s="1"/>
    </row>
    <row r="4570" spans="2:2" x14ac:dyDescent="0.15">
      <c r="B4570" s="1"/>
    </row>
    <row r="4571" spans="2:2" x14ac:dyDescent="0.15">
      <c r="B4571" s="1"/>
    </row>
    <row r="4572" spans="2:2" x14ac:dyDescent="0.15">
      <c r="B4572" s="1"/>
    </row>
    <row r="4573" spans="2:2" x14ac:dyDescent="0.15">
      <c r="B4573" s="1"/>
    </row>
    <row r="4574" spans="2:2" x14ac:dyDescent="0.15">
      <c r="B4574" s="1"/>
    </row>
    <row r="4575" spans="2:2" x14ac:dyDescent="0.15">
      <c r="B4575" s="1"/>
    </row>
    <row r="4576" spans="2:2" x14ac:dyDescent="0.15">
      <c r="B4576" s="1"/>
    </row>
    <row r="4577" spans="2:2" x14ac:dyDescent="0.15">
      <c r="B4577" s="1"/>
    </row>
    <row r="4578" spans="2:2" x14ac:dyDescent="0.15">
      <c r="B4578" s="1"/>
    </row>
    <row r="4579" spans="2:2" x14ac:dyDescent="0.15">
      <c r="B4579" s="1"/>
    </row>
    <row r="4580" spans="2:2" x14ac:dyDescent="0.15">
      <c r="B4580" s="1"/>
    </row>
    <row r="4581" spans="2:2" x14ac:dyDescent="0.15">
      <c r="B4581" s="1"/>
    </row>
    <row r="4582" spans="2:2" x14ac:dyDescent="0.15">
      <c r="B4582" s="1"/>
    </row>
    <row r="4583" spans="2:2" x14ac:dyDescent="0.15">
      <c r="B4583" s="1"/>
    </row>
    <row r="4584" spans="2:2" x14ac:dyDescent="0.15">
      <c r="B4584" s="1"/>
    </row>
    <row r="4585" spans="2:2" x14ac:dyDescent="0.15">
      <c r="B4585" s="1"/>
    </row>
    <row r="4586" spans="2:2" x14ac:dyDescent="0.15">
      <c r="B4586" s="1"/>
    </row>
    <row r="4587" spans="2:2" x14ac:dyDescent="0.15">
      <c r="B4587" s="1"/>
    </row>
    <row r="4588" spans="2:2" x14ac:dyDescent="0.15">
      <c r="B4588" s="1"/>
    </row>
    <row r="4589" spans="2:2" x14ac:dyDescent="0.15">
      <c r="B4589" s="1"/>
    </row>
    <row r="4590" spans="2:2" x14ac:dyDescent="0.15">
      <c r="B4590" s="1"/>
    </row>
    <row r="4591" spans="2:2" x14ac:dyDescent="0.15">
      <c r="B4591" s="1"/>
    </row>
    <row r="4592" spans="2:2" x14ac:dyDescent="0.15">
      <c r="B4592" s="1"/>
    </row>
    <row r="4593" spans="2:2" x14ac:dyDescent="0.15">
      <c r="B4593" s="1"/>
    </row>
    <row r="4594" spans="2:2" x14ac:dyDescent="0.15">
      <c r="B4594" s="1"/>
    </row>
    <row r="4595" spans="2:2" x14ac:dyDescent="0.15">
      <c r="B4595" s="1"/>
    </row>
    <row r="4596" spans="2:2" x14ac:dyDescent="0.15">
      <c r="B4596" s="1"/>
    </row>
    <row r="4597" spans="2:2" x14ac:dyDescent="0.15">
      <c r="B4597" s="1"/>
    </row>
    <row r="4598" spans="2:2" x14ac:dyDescent="0.15">
      <c r="B4598" s="1"/>
    </row>
    <row r="4599" spans="2:2" x14ac:dyDescent="0.15">
      <c r="B4599" s="1"/>
    </row>
    <row r="4600" spans="2:2" x14ac:dyDescent="0.15">
      <c r="B4600" s="1"/>
    </row>
    <row r="4601" spans="2:2" x14ac:dyDescent="0.15">
      <c r="B4601" s="1"/>
    </row>
    <row r="4602" spans="2:2" x14ac:dyDescent="0.15">
      <c r="B4602" s="1"/>
    </row>
    <row r="4603" spans="2:2" x14ac:dyDescent="0.15">
      <c r="B4603" s="1"/>
    </row>
    <row r="4604" spans="2:2" x14ac:dyDescent="0.15">
      <c r="B4604" s="1"/>
    </row>
    <row r="4605" spans="2:2" x14ac:dyDescent="0.15">
      <c r="B4605" s="1"/>
    </row>
    <row r="4606" spans="2:2" x14ac:dyDescent="0.15">
      <c r="B4606" s="1"/>
    </row>
    <row r="4607" spans="2:2" x14ac:dyDescent="0.15">
      <c r="B4607" s="1"/>
    </row>
    <row r="4608" spans="2:2" x14ac:dyDescent="0.15">
      <c r="B4608" s="1"/>
    </row>
    <row r="4609" spans="2:2" x14ac:dyDescent="0.15">
      <c r="B4609" s="1"/>
    </row>
    <row r="4610" spans="2:2" x14ac:dyDescent="0.15">
      <c r="B4610" s="1"/>
    </row>
    <row r="4611" spans="2:2" x14ac:dyDescent="0.15">
      <c r="B4611" s="1"/>
    </row>
    <row r="4612" spans="2:2" x14ac:dyDescent="0.15">
      <c r="B4612" s="1"/>
    </row>
    <row r="4613" spans="2:2" x14ac:dyDescent="0.15">
      <c r="B4613" s="1"/>
    </row>
    <row r="4614" spans="2:2" x14ac:dyDescent="0.15">
      <c r="B4614" s="1"/>
    </row>
    <row r="4615" spans="2:2" x14ac:dyDescent="0.15">
      <c r="B4615" s="1"/>
    </row>
    <row r="4616" spans="2:2" x14ac:dyDescent="0.15">
      <c r="B4616" s="1"/>
    </row>
    <row r="4617" spans="2:2" x14ac:dyDescent="0.15">
      <c r="B4617" s="1"/>
    </row>
    <row r="4618" spans="2:2" x14ac:dyDescent="0.15">
      <c r="B4618" s="1"/>
    </row>
    <row r="4619" spans="2:2" x14ac:dyDescent="0.15">
      <c r="B4619" s="1"/>
    </row>
    <row r="4620" spans="2:2" x14ac:dyDescent="0.15">
      <c r="B4620" s="1"/>
    </row>
    <row r="4621" spans="2:2" x14ac:dyDescent="0.15">
      <c r="B4621" s="1"/>
    </row>
    <row r="4622" spans="2:2" x14ac:dyDescent="0.15">
      <c r="B4622" s="1"/>
    </row>
    <row r="4623" spans="2:2" x14ac:dyDescent="0.15">
      <c r="B4623" s="1"/>
    </row>
    <row r="4624" spans="2:2" x14ac:dyDescent="0.15">
      <c r="B4624" s="1"/>
    </row>
    <row r="4625" spans="2:2" x14ac:dyDescent="0.15">
      <c r="B4625" s="1"/>
    </row>
    <row r="4626" spans="2:2" x14ac:dyDescent="0.15">
      <c r="B4626" s="1"/>
    </row>
    <row r="4627" spans="2:2" x14ac:dyDescent="0.15">
      <c r="B4627" s="1"/>
    </row>
    <row r="4628" spans="2:2" x14ac:dyDescent="0.15">
      <c r="B4628" s="1"/>
    </row>
    <row r="4629" spans="2:2" x14ac:dyDescent="0.15">
      <c r="B4629" s="1"/>
    </row>
    <row r="4630" spans="2:2" x14ac:dyDescent="0.15">
      <c r="B4630" s="1"/>
    </row>
    <row r="4631" spans="2:2" x14ac:dyDescent="0.15">
      <c r="B4631" s="1"/>
    </row>
    <row r="4632" spans="2:2" x14ac:dyDescent="0.15">
      <c r="B4632" s="1"/>
    </row>
    <row r="4633" spans="2:2" x14ac:dyDescent="0.15">
      <c r="B4633" s="1"/>
    </row>
    <row r="4634" spans="2:2" x14ac:dyDescent="0.15">
      <c r="B4634" s="1"/>
    </row>
    <row r="4635" spans="2:2" x14ac:dyDescent="0.15">
      <c r="B4635" s="1"/>
    </row>
    <row r="4636" spans="2:2" x14ac:dyDescent="0.15">
      <c r="B4636" s="1"/>
    </row>
    <row r="4637" spans="2:2" x14ac:dyDescent="0.15">
      <c r="B4637" s="1"/>
    </row>
    <row r="4638" spans="2:2" x14ac:dyDescent="0.15">
      <c r="B4638" s="1"/>
    </row>
    <row r="4639" spans="2:2" x14ac:dyDescent="0.15">
      <c r="B4639" s="1"/>
    </row>
    <row r="4640" spans="2:2" x14ac:dyDescent="0.15">
      <c r="B4640" s="1"/>
    </row>
    <row r="4641" spans="2:2" x14ac:dyDescent="0.15">
      <c r="B4641" s="1"/>
    </row>
    <row r="4642" spans="2:2" x14ac:dyDescent="0.15">
      <c r="B4642" s="1"/>
    </row>
    <row r="4643" spans="2:2" x14ac:dyDescent="0.15">
      <c r="B4643" s="1"/>
    </row>
    <row r="4644" spans="2:2" x14ac:dyDescent="0.15">
      <c r="B4644" s="1"/>
    </row>
    <row r="4645" spans="2:2" x14ac:dyDescent="0.15">
      <c r="B4645" s="1"/>
    </row>
    <row r="4646" spans="2:2" x14ac:dyDescent="0.15">
      <c r="B4646" s="1"/>
    </row>
    <row r="4647" spans="2:2" x14ac:dyDescent="0.15">
      <c r="B4647" s="1"/>
    </row>
    <row r="4648" spans="2:2" x14ac:dyDescent="0.15">
      <c r="B4648" s="1"/>
    </row>
    <row r="4649" spans="2:2" x14ac:dyDescent="0.15">
      <c r="B4649" s="1"/>
    </row>
    <row r="4650" spans="2:2" x14ac:dyDescent="0.15">
      <c r="B4650" s="1"/>
    </row>
    <row r="4651" spans="2:2" x14ac:dyDescent="0.15">
      <c r="B4651" s="1"/>
    </row>
    <row r="4652" spans="2:2" x14ac:dyDescent="0.15">
      <c r="B4652" s="1"/>
    </row>
    <row r="4653" spans="2:2" x14ac:dyDescent="0.15">
      <c r="B4653" s="1"/>
    </row>
    <row r="4654" spans="2:2" x14ac:dyDescent="0.15">
      <c r="B4654" s="1"/>
    </row>
    <row r="4655" spans="2:2" x14ac:dyDescent="0.15">
      <c r="B4655" s="1"/>
    </row>
    <row r="4656" spans="2:2" x14ac:dyDescent="0.15">
      <c r="B4656" s="1"/>
    </row>
    <row r="4657" spans="2:2" x14ac:dyDescent="0.15">
      <c r="B4657" s="1"/>
    </row>
    <row r="4658" spans="2:2" x14ac:dyDescent="0.15">
      <c r="B4658" s="1"/>
    </row>
    <row r="4659" spans="2:2" x14ac:dyDescent="0.15">
      <c r="B4659" s="1"/>
    </row>
    <row r="4660" spans="2:2" x14ac:dyDescent="0.15">
      <c r="B4660" s="1"/>
    </row>
    <row r="4661" spans="2:2" x14ac:dyDescent="0.15">
      <c r="B4661" s="1"/>
    </row>
    <row r="4662" spans="2:2" x14ac:dyDescent="0.15">
      <c r="B4662" s="1"/>
    </row>
    <row r="4663" spans="2:2" x14ac:dyDescent="0.15">
      <c r="B4663" s="1"/>
    </row>
    <row r="4664" spans="2:2" x14ac:dyDescent="0.15">
      <c r="B4664" s="1"/>
    </row>
    <row r="4665" spans="2:2" x14ac:dyDescent="0.15">
      <c r="B4665" s="1"/>
    </row>
    <row r="4666" spans="2:2" x14ac:dyDescent="0.15">
      <c r="B4666" s="1"/>
    </row>
    <row r="4667" spans="2:2" x14ac:dyDescent="0.15">
      <c r="B4667" s="1"/>
    </row>
    <row r="4668" spans="2:2" x14ac:dyDescent="0.15">
      <c r="B4668" s="1"/>
    </row>
    <row r="4669" spans="2:2" x14ac:dyDescent="0.15">
      <c r="B4669" s="1"/>
    </row>
    <row r="4670" spans="2:2" x14ac:dyDescent="0.15">
      <c r="B4670" s="1"/>
    </row>
    <row r="4671" spans="2:2" x14ac:dyDescent="0.15">
      <c r="B4671" s="1"/>
    </row>
    <row r="4672" spans="2:2" x14ac:dyDescent="0.15">
      <c r="B4672" s="1"/>
    </row>
    <row r="4673" spans="2:2" x14ac:dyDescent="0.15">
      <c r="B4673" s="1"/>
    </row>
    <row r="4674" spans="2:2" x14ac:dyDescent="0.15">
      <c r="B4674" s="1"/>
    </row>
    <row r="4675" spans="2:2" x14ac:dyDescent="0.15">
      <c r="B4675" s="1"/>
    </row>
    <row r="4676" spans="2:2" x14ac:dyDescent="0.15">
      <c r="B4676" s="1"/>
    </row>
    <row r="4677" spans="2:2" x14ac:dyDescent="0.15">
      <c r="B4677" s="1"/>
    </row>
    <row r="4678" spans="2:2" x14ac:dyDescent="0.15">
      <c r="B4678" s="1"/>
    </row>
    <row r="4679" spans="2:2" x14ac:dyDescent="0.15">
      <c r="B4679" s="1"/>
    </row>
    <row r="4680" spans="2:2" x14ac:dyDescent="0.15">
      <c r="B4680" s="1"/>
    </row>
    <row r="4681" spans="2:2" x14ac:dyDescent="0.15">
      <c r="B4681" s="1"/>
    </row>
    <row r="4682" spans="2:2" x14ac:dyDescent="0.15">
      <c r="B4682" s="1"/>
    </row>
    <row r="4683" spans="2:2" x14ac:dyDescent="0.15">
      <c r="B4683" s="1"/>
    </row>
    <row r="4684" spans="2:2" x14ac:dyDescent="0.15">
      <c r="B4684" s="1"/>
    </row>
    <row r="4685" spans="2:2" x14ac:dyDescent="0.15">
      <c r="B4685" s="1"/>
    </row>
    <row r="4686" spans="2:2" x14ac:dyDescent="0.15">
      <c r="B4686" s="1"/>
    </row>
    <row r="4687" spans="2:2" x14ac:dyDescent="0.15">
      <c r="B4687" s="1"/>
    </row>
    <row r="4688" spans="2:2" x14ac:dyDescent="0.15">
      <c r="B4688" s="1"/>
    </row>
    <row r="4689" spans="2:2" x14ac:dyDescent="0.15">
      <c r="B4689" s="1"/>
    </row>
    <row r="4690" spans="2:2" x14ac:dyDescent="0.15">
      <c r="B4690" s="1"/>
    </row>
    <row r="4691" spans="2:2" x14ac:dyDescent="0.15">
      <c r="B4691" s="1"/>
    </row>
    <row r="4692" spans="2:2" x14ac:dyDescent="0.15">
      <c r="B4692" s="1"/>
    </row>
    <row r="4693" spans="2:2" x14ac:dyDescent="0.15">
      <c r="B4693" s="1"/>
    </row>
    <row r="4694" spans="2:2" x14ac:dyDescent="0.15">
      <c r="B4694" s="1"/>
    </row>
    <row r="4695" spans="2:2" x14ac:dyDescent="0.15">
      <c r="B4695" s="1"/>
    </row>
    <row r="4696" spans="2:2" x14ac:dyDescent="0.15">
      <c r="B4696" s="1"/>
    </row>
    <row r="4697" spans="2:2" x14ac:dyDescent="0.15">
      <c r="B4697" s="1"/>
    </row>
    <row r="4698" spans="2:2" x14ac:dyDescent="0.15">
      <c r="B4698" s="1"/>
    </row>
    <row r="4699" spans="2:2" x14ac:dyDescent="0.15">
      <c r="B4699" s="1"/>
    </row>
    <row r="4700" spans="2:2" x14ac:dyDescent="0.15">
      <c r="B4700" s="1"/>
    </row>
    <row r="4701" spans="2:2" x14ac:dyDescent="0.15">
      <c r="B4701" s="1"/>
    </row>
    <row r="4702" spans="2:2" x14ac:dyDescent="0.15">
      <c r="B4702" s="1"/>
    </row>
    <row r="4703" spans="2:2" x14ac:dyDescent="0.15">
      <c r="B4703" s="1"/>
    </row>
    <row r="4704" spans="2:2" x14ac:dyDescent="0.15">
      <c r="B4704" s="1"/>
    </row>
    <row r="4705" spans="2:2" x14ac:dyDescent="0.15">
      <c r="B4705" s="1"/>
    </row>
    <row r="4706" spans="2:2" x14ac:dyDescent="0.15">
      <c r="B4706" s="1"/>
    </row>
    <row r="4707" spans="2:2" x14ac:dyDescent="0.15">
      <c r="B4707" s="1"/>
    </row>
    <row r="4708" spans="2:2" x14ac:dyDescent="0.15">
      <c r="B4708" s="1"/>
    </row>
    <row r="4709" spans="2:2" x14ac:dyDescent="0.15">
      <c r="B4709" s="1"/>
    </row>
    <row r="4710" spans="2:2" x14ac:dyDescent="0.15">
      <c r="B4710" s="1"/>
    </row>
    <row r="4711" spans="2:2" x14ac:dyDescent="0.15">
      <c r="B4711" s="1"/>
    </row>
    <row r="4712" spans="2:2" x14ac:dyDescent="0.15">
      <c r="B4712" s="1"/>
    </row>
    <row r="4713" spans="2:2" x14ac:dyDescent="0.15">
      <c r="B4713" s="1"/>
    </row>
    <row r="4714" spans="2:2" x14ac:dyDescent="0.15">
      <c r="B4714" s="1"/>
    </row>
    <row r="4715" spans="2:2" x14ac:dyDescent="0.15">
      <c r="B4715" s="1"/>
    </row>
    <row r="4716" spans="2:2" x14ac:dyDescent="0.15">
      <c r="B4716" s="1"/>
    </row>
    <row r="4717" spans="2:2" x14ac:dyDescent="0.15">
      <c r="B4717" s="1"/>
    </row>
    <row r="4718" spans="2:2" x14ac:dyDescent="0.15">
      <c r="B4718" s="1"/>
    </row>
    <row r="4719" spans="2:2" x14ac:dyDescent="0.15">
      <c r="B4719" s="1"/>
    </row>
    <row r="4720" spans="2:2" x14ac:dyDescent="0.15">
      <c r="B4720" s="1"/>
    </row>
    <row r="4721" spans="2:2" x14ac:dyDescent="0.15">
      <c r="B4721" s="1"/>
    </row>
    <row r="4722" spans="2:2" x14ac:dyDescent="0.15">
      <c r="B4722" s="1"/>
    </row>
    <row r="4723" spans="2:2" x14ac:dyDescent="0.15">
      <c r="B4723" s="1"/>
    </row>
    <row r="4724" spans="2:2" x14ac:dyDescent="0.15">
      <c r="B4724" s="1"/>
    </row>
    <row r="4725" spans="2:2" x14ac:dyDescent="0.15">
      <c r="B4725" s="1"/>
    </row>
    <row r="4726" spans="2:2" x14ac:dyDescent="0.15">
      <c r="B4726" s="1"/>
    </row>
    <row r="4727" spans="2:2" x14ac:dyDescent="0.15">
      <c r="B4727" s="1"/>
    </row>
    <row r="4728" spans="2:2" x14ac:dyDescent="0.15">
      <c r="B4728" s="1"/>
    </row>
    <row r="4729" spans="2:2" x14ac:dyDescent="0.15">
      <c r="B4729" s="1"/>
    </row>
    <row r="4730" spans="2:2" x14ac:dyDescent="0.15">
      <c r="B4730" s="1"/>
    </row>
    <row r="4731" spans="2:2" x14ac:dyDescent="0.15">
      <c r="B4731" s="1"/>
    </row>
    <row r="4732" spans="2:2" x14ac:dyDescent="0.15">
      <c r="B4732" s="1"/>
    </row>
    <row r="4733" spans="2:2" x14ac:dyDescent="0.15">
      <c r="B4733" s="1"/>
    </row>
    <row r="4734" spans="2:2" x14ac:dyDescent="0.15">
      <c r="B4734" s="1"/>
    </row>
    <row r="4735" spans="2:2" x14ac:dyDescent="0.15">
      <c r="B4735" s="1"/>
    </row>
    <row r="4736" spans="2:2" x14ac:dyDescent="0.15">
      <c r="B4736" s="1"/>
    </row>
    <row r="4737" spans="2:2" x14ac:dyDescent="0.15">
      <c r="B4737" s="1"/>
    </row>
    <row r="4738" spans="2:2" x14ac:dyDescent="0.15">
      <c r="B4738" s="1"/>
    </row>
    <row r="4739" spans="2:2" x14ac:dyDescent="0.15">
      <c r="B4739" s="1"/>
    </row>
    <row r="4740" spans="2:2" x14ac:dyDescent="0.15">
      <c r="B4740" s="1"/>
    </row>
    <row r="4741" spans="2:2" x14ac:dyDescent="0.15">
      <c r="B4741" s="1"/>
    </row>
    <row r="4742" spans="2:2" x14ac:dyDescent="0.15">
      <c r="B4742" s="1"/>
    </row>
    <row r="4743" spans="2:2" x14ac:dyDescent="0.15">
      <c r="B4743" s="1"/>
    </row>
    <row r="4744" spans="2:2" x14ac:dyDescent="0.15">
      <c r="B4744" s="1"/>
    </row>
    <row r="4745" spans="2:2" x14ac:dyDescent="0.15">
      <c r="B4745" s="1"/>
    </row>
    <row r="4746" spans="2:2" x14ac:dyDescent="0.15">
      <c r="B4746" s="1"/>
    </row>
    <row r="4747" spans="2:2" x14ac:dyDescent="0.15">
      <c r="B4747" s="1"/>
    </row>
    <row r="4748" spans="2:2" x14ac:dyDescent="0.15">
      <c r="B4748" s="1"/>
    </row>
    <row r="4749" spans="2:2" x14ac:dyDescent="0.15">
      <c r="B4749" s="1"/>
    </row>
    <row r="4750" spans="2:2" x14ac:dyDescent="0.15">
      <c r="B4750" s="1"/>
    </row>
    <row r="4751" spans="2:2" x14ac:dyDescent="0.15">
      <c r="B4751" s="1"/>
    </row>
    <row r="4752" spans="2:2" x14ac:dyDescent="0.15">
      <c r="B4752" s="1"/>
    </row>
    <row r="4753" spans="2:2" x14ac:dyDescent="0.15">
      <c r="B4753" s="1"/>
    </row>
    <row r="4754" spans="2:2" x14ac:dyDescent="0.15">
      <c r="B4754" s="1"/>
    </row>
    <row r="4755" spans="2:2" x14ac:dyDescent="0.15">
      <c r="B4755" s="1"/>
    </row>
    <row r="4756" spans="2:2" x14ac:dyDescent="0.15">
      <c r="B4756" s="1"/>
    </row>
    <row r="4757" spans="2:2" x14ac:dyDescent="0.15">
      <c r="B4757" s="1"/>
    </row>
    <row r="4758" spans="2:2" x14ac:dyDescent="0.15">
      <c r="B4758" s="1"/>
    </row>
    <row r="4759" spans="2:2" x14ac:dyDescent="0.15">
      <c r="B4759" s="1"/>
    </row>
    <row r="4760" spans="2:2" x14ac:dyDescent="0.15">
      <c r="B4760" s="1"/>
    </row>
    <row r="4761" spans="2:2" x14ac:dyDescent="0.15">
      <c r="B4761" s="1"/>
    </row>
    <row r="4762" spans="2:2" x14ac:dyDescent="0.15">
      <c r="B4762" s="1"/>
    </row>
    <row r="4763" spans="2:2" x14ac:dyDescent="0.15">
      <c r="B4763" s="1"/>
    </row>
    <row r="4764" spans="2:2" x14ac:dyDescent="0.15">
      <c r="B4764" s="1"/>
    </row>
    <row r="4765" spans="2:2" x14ac:dyDescent="0.15">
      <c r="B4765" s="1"/>
    </row>
    <row r="4766" spans="2:2" x14ac:dyDescent="0.15">
      <c r="B4766" s="1"/>
    </row>
    <row r="4767" spans="2:2" x14ac:dyDescent="0.15">
      <c r="B4767" s="1"/>
    </row>
    <row r="4768" spans="2:2" x14ac:dyDescent="0.15">
      <c r="B4768" s="1"/>
    </row>
    <row r="4769" spans="2:2" x14ac:dyDescent="0.15">
      <c r="B4769" s="1"/>
    </row>
    <row r="4770" spans="2:2" x14ac:dyDescent="0.15">
      <c r="B4770" s="1"/>
    </row>
    <row r="4771" spans="2:2" x14ac:dyDescent="0.15">
      <c r="B4771" s="1"/>
    </row>
    <row r="4772" spans="2:2" x14ac:dyDescent="0.15">
      <c r="B4772" s="1"/>
    </row>
    <row r="4773" spans="2:2" x14ac:dyDescent="0.15">
      <c r="B4773" s="1"/>
    </row>
    <row r="4774" spans="2:2" x14ac:dyDescent="0.15">
      <c r="B4774" s="1"/>
    </row>
    <row r="4775" spans="2:2" x14ac:dyDescent="0.15">
      <c r="B4775" s="1"/>
    </row>
    <row r="4776" spans="2:2" x14ac:dyDescent="0.15">
      <c r="B4776" s="1"/>
    </row>
    <row r="4777" spans="2:2" x14ac:dyDescent="0.15">
      <c r="B4777" s="1"/>
    </row>
    <row r="4778" spans="2:2" x14ac:dyDescent="0.15">
      <c r="B4778" s="1"/>
    </row>
    <row r="4779" spans="2:2" x14ac:dyDescent="0.15">
      <c r="B4779" s="1"/>
    </row>
    <row r="4780" spans="2:2" x14ac:dyDescent="0.15">
      <c r="B4780" s="1"/>
    </row>
    <row r="4781" spans="2:2" x14ac:dyDescent="0.15">
      <c r="B4781" s="1"/>
    </row>
    <row r="4782" spans="2:2" x14ac:dyDescent="0.15">
      <c r="B4782" s="1"/>
    </row>
    <row r="4783" spans="2:2" x14ac:dyDescent="0.15">
      <c r="B4783" s="1"/>
    </row>
    <row r="4784" spans="2:2" x14ac:dyDescent="0.15">
      <c r="B4784" s="1"/>
    </row>
    <row r="4785" spans="2:2" x14ac:dyDescent="0.15">
      <c r="B4785" s="1"/>
    </row>
    <row r="4786" spans="2:2" x14ac:dyDescent="0.15">
      <c r="B4786" s="1"/>
    </row>
    <row r="4787" spans="2:2" x14ac:dyDescent="0.15">
      <c r="B4787" s="1"/>
    </row>
    <row r="4788" spans="2:2" x14ac:dyDescent="0.15">
      <c r="B4788" s="1"/>
    </row>
    <row r="4789" spans="2:2" x14ac:dyDescent="0.15">
      <c r="B4789" s="1"/>
    </row>
    <row r="4790" spans="2:2" x14ac:dyDescent="0.15">
      <c r="B4790" s="1"/>
    </row>
    <row r="4791" spans="2:2" x14ac:dyDescent="0.15">
      <c r="B4791" s="1"/>
    </row>
    <row r="4792" spans="2:2" x14ac:dyDescent="0.15">
      <c r="B4792" s="1"/>
    </row>
    <row r="4793" spans="2:2" x14ac:dyDescent="0.15">
      <c r="B4793" s="1"/>
    </row>
    <row r="4794" spans="2:2" x14ac:dyDescent="0.15">
      <c r="B4794" s="1"/>
    </row>
    <row r="4795" spans="2:2" x14ac:dyDescent="0.15">
      <c r="B4795" s="1"/>
    </row>
    <row r="4796" spans="2:2" x14ac:dyDescent="0.15">
      <c r="B4796" s="1"/>
    </row>
    <row r="4797" spans="2:2" x14ac:dyDescent="0.15">
      <c r="B4797" s="1"/>
    </row>
    <row r="4798" spans="2:2" x14ac:dyDescent="0.15">
      <c r="B4798" s="1"/>
    </row>
    <row r="4799" spans="2:2" x14ac:dyDescent="0.15">
      <c r="B4799" s="1"/>
    </row>
    <row r="4800" spans="2:2" x14ac:dyDescent="0.15">
      <c r="B4800" s="1"/>
    </row>
    <row r="4801" spans="2:2" x14ac:dyDescent="0.15">
      <c r="B4801" s="1"/>
    </row>
    <row r="4802" spans="2:2" x14ac:dyDescent="0.15">
      <c r="B4802" s="1"/>
    </row>
    <row r="4803" spans="2:2" x14ac:dyDescent="0.15">
      <c r="B4803" s="1"/>
    </row>
    <row r="4804" spans="2:2" x14ac:dyDescent="0.15">
      <c r="B4804" s="1"/>
    </row>
    <row r="4805" spans="2:2" x14ac:dyDescent="0.15">
      <c r="B4805" s="1"/>
    </row>
    <row r="4806" spans="2:2" x14ac:dyDescent="0.15">
      <c r="B4806" s="1"/>
    </row>
    <row r="4807" spans="2:2" x14ac:dyDescent="0.15">
      <c r="B4807" s="1"/>
    </row>
    <row r="4808" spans="2:2" x14ac:dyDescent="0.15">
      <c r="B4808" s="1"/>
    </row>
    <row r="4809" spans="2:2" x14ac:dyDescent="0.15">
      <c r="B4809" s="1"/>
    </row>
    <row r="4810" spans="2:2" x14ac:dyDescent="0.15">
      <c r="B4810" s="1"/>
    </row>
    <row r="4811" spans="2:2" x14ac:dyDescent="0.15">
      <c r="B4811" s="1"/>
    </row>
    <row r="4812" spans="2:2" x14ac:dyDescent="0.15">
      <c r="B4812" s="1"/>
    </row>
    <row r="4813" spans="2:2" x14ac:dyDescent="0.15">
      <c r="B4813" s="1"/>
    </row>
    <row r="4814" spans="2:2" x14ac:dyDescent="0.15">
      <c r="B4814" s="1"/>
    </row>
    <row r="4815" spans="2:2" x14ac:dyDescent="0.15">
      <c r="B4815" s="1"/>
    </row>
    <row r="4816" spans="2:2" x14ac:dyDescent="0.15">
      <c r="B4816" s="1"/>
    </row>
    <row r="4817" spans="2:2" x14ac:dyDescent="0.15">
      <c r="B4817" s="1"/>
    </row>
    <row r="4818" spans="2:2" x14ac:dyDescent="0.15">
      <c r="B4818" s="1"/>
    </row>
    <row r="4819" spans="2:2" x14ac:dyDescent="0.15">
      <c r="B4819" s="1"/>
    </row>
    <row r="4820" spans="2:2" x14ac:dyDescent="0.15">
      <c r="B4820" s="1"/>
    </row>
    <row r="4821" spans="2:2" x14ac:dyDescent="0.15">
      <c r="B4821" s="1"/>
    </row>
    <row r="4822" spans="2:2" x14ac:dyDescent="0.15">
      <c r="B4822" s="1"/>
    </row>
    <row r="4823" spans="2:2" x14ac:dyDescent="0.15">
      <c r="B4823" s="1"/>
    </row>
    <row r="4824" spans="2:2" x14ac:dyDescent="0.15">
      <c r="B4824" s="1"/>
    </row>
    <row r="4825" spans="2:2" x14ac:dyDescent="0.15">
      <c r="B4825" s="1"/>
    </row>
    <row r="4826" spans="2:2" x14ac:dyDescent="0.15">
      <c r="B4826" s="1"/>
    </row>
    <row r="4827" spans="2:2" x14ac:dyDescent="0.15">
      <c r="B4827" s="1"/>
    </row>
    <row r="4828" spans="2:2" x14ac:dyDescent="0.15">
      <c r="B4828" s="1"/>
    </row>
    <row r="4829" spans="2:2" x14ac:dyDescent="0.15">
      <c r="B4829" s="1"/>
    </row>
    <row r="4830" spans="2:2" x14ac:dyDescent="0.15">
      <c r="B4830" s="1"/>
    </row>
    <row r="4831" spans="2:2" x14ac:dyDescent="0.15">
      <c r="B4831" s="1"/>
    </row>
    <row r="4832" spans="2:2" x14ac:dyDescent="0.15">
      <c r="B4832" s="1"/>
    </row>
    <row r="4833" spans="2:2" x14ac:dyDescent="0.15">
      <c r="B4833" s="1"/>
    </row>
    <row r="4834" spans="2:2" x14ac:dyDescent="0.15">
      <c r="B4834" s="1"/>
    </row>
    <row r="4835" spans="2:2" x14ac:dyDescent="0.15">
      <c r="B4835" s="1"/>
    </row>
    <row r="4836" spans="2:2" x14ac:dyDescent="0.15">
      <c r="B4836" s="1"/>
    </row>
    <row r="4837" spans="2:2" x14ac:dyDescent="0.15">
      <c r="B4837" s="1"/>
    </row>
    <row r="4838" spans="2:2" x14ac:dyDescent="0.15">
      <c r="B4838" s="1"/>
    </row>
    <row r="4839" spans="2:2" x14ac:dyDescent="0.15">
      <c r="B4839" s="1"/>
    </row>
    <row r="4840" spans="2:2" x14ac:dyDescent="0.15">
      <c r="B4840" s="1"/>
    </row>
    <row r="4841" spans="2:2" x14ac:dyDescent="0.15">
      <c r="B4841" s="1"/>
    </row>
    <row r="4842" spans="2:2" x14ac:dyDescent="0.15">
      <c r="B4842" s="1"/>
    </row>
    <row r="4843" spans="2:2" x14ac:dyDescent="0.15">
      <c r="B4843" s="1"/>
    </row>
    <row r="4844" spans="2:2" x14ac:dyDescent="0.15">
      <c r="B4844" s="1"/>
    </row>
    <row r="4845" spans="2:2" x14ac:dyDescent="0.15">
      <c r="B4845" s="1"/>
    </row>
    <row r="4846" spans="2:2" x14ac:dyDescent="0.15">
      <c r="B4846" s="1"/>
    </row>
    <row r="4847" spans="2:2" x14ac:dyDescent="0.15">
      <c r="B4847" s="1"/>
    </row>
    <row r="4848" spans="2:2" x14ac:dyDescent="0.15">
      <c r="B4848" s="1"/>
    </row>
    <row r="4849" spans="2:2" x14ac:dyDescent="0.15">
      <c r="B4849" s="1"/>
    </row>
    <row r="4850" spans="2:2" x14ac:dyDescent="0.15">
      <c r="B4850" s="1"/>
    </row>
    <row r="4851" spans="2:2" x14ac:dyDescent="0.15">
      <c r="B4851" s="1"/>
    </row>
    <row r="4852" spans="2:2" x14ac:dyDescent="0.15">
      <c r="B4852" s="1"/>
    </row>
    <row r="4853" spans="2:2" x14ac:dyDescent="0.15">
      <c r="B4853" s="1"/>
    </row>
    <row r="4854" spans="2:2" x14ac:dyDescent="0.15">
      <c r="B4854" s="1"/>
    </row>
    <row r="4855" spans="2:2" x14ac:dyDescent="0.15">
      <c r="B4855" s="1"/>
    </row>
    <row r="4856" spans="2:2" x14ac:dyDescent="0.15">
      <c r="B4856" s="1"/>
    </row>
    <row r="4857" spans="2:2" x14ac:dyDescent="0.15">
      <c r="B4857" s="1"/>
    </row>
    <row r="4858" spans="2:2" x14ac:dyDescent="0.15">
      <c r="B4858" s="1"/>
    </row>
    <row r="4859" spans="2:2" x14ac:dyDescent="0.15">
      <c r="B4859" s="1"/>
    </row>
    <row r="4860" spans="2:2" x14ac:dyDescent="0.15">
      <c r="B4860" s="1"/>
    </row>
    <row r="4861" spans="2:2" x14ac:dyDescent="0.15">
      <c r="B4861" s="1"/>
    </row>
    <row r="4862" spans="2:2" x14ac:dyDescent="0.15">
      <c r="B4862" s="1"/>
    </row>
    <row r="4863" spans="2:2" x14ac:dyDescent="0.15">
      <c r="B4863" s="1"/>
    </row>
    <row r="4864" spans="2:2" x14ac:dyDescent="0.15">
      <c r="B4864" s="1"/>
    </row>
    <row r="4865" spans="2:2" x14ac:dyDescent="0.15">
      <c r="B4865" s="1"/>
    </row>
    <row r="4866" spans="2:2" x14ac:dyDescent="0.15">
      <c r="B4866" s="1"/>
    </row>
    <row r="4867" spans="2:2" x14ac:dyDescent="0.15">
      <c r="B4867" s="1"/>
    </row>
    <row r="4868" spans="2:2" x14ac:dyDescent="0.15">
      <c r="B4868" s="1"/>
    </row>
    <row r="4869" spans="2:2" x14ac:dyDescent="0.15">
      <c r="B4869" s="1"/>
    </row>
    <row r="4870" spans="2:2" x14ac:dyDescent="0.15">
      <c r="B4870" s="1"/>
    </row>
    <row r="4871" spans="2:2" x14ac:dyDescent="0.15">
      <c r="B4871" s="1"/>
    </row>
    <row r="4872" spans="2:2" x14ac:dyDescent="0.15">
      <c r="B4872" s="1"/>
    </row>
    <row r="4873" spans="2:2" x14ac:dyDescent="0.15">
      <c r="B4873" s="1"/>
    </row>
    <row r="4874" spans="2:2" x14ac:dyDescent="0.15">
      <c r="B4874" s="1"/>
    </row>
    <row r="4875" spans="2:2" x14ac:dyDescent="0.15">
      <c r="B4875" s="1"/>
    </row>
    <row r="4876" spans="2:2" x14ac:dyDescent="0.15">
      <c r="B4876" s="1"/>
    </row>
    <row r="4877" spans="2:2" x14ac:dyDescent="0.15">
      <c r="B4877" s="1"/>
    </row>
    <row r="4878" spans="2:2" x14ac:dyDescent="0.15">
      <c r="B4878" s="1"/>
    </row>
    <row r="4879" spans="2:2" x14ac:dyDescent="0.15">
      <c r="B4879" s="1"/>
    </row>
    <row r="4880" spans="2:2" x14ac:dyDescent="0.15">
      <c r="B4880" s="1"/>
    </row>
    <row r="4881" spans="2:2" x14ac:dyDescent="0.15">
      <c r="B4881" s="1"/>
    </row>
    <row r="4882" spans="2:2" x14ac:dyDescent="0.15">
      <c r="B4882" s="1"/>
    </row>
    <row r="4883" spans="2:2" x14ac:dyDescent="0.15">
      <c r="B4883" s="1"/>
    </row>
    <row r="4884" spans="2:2" x14ac:dyDescent="0.15">
      <c r="B4884" s="1"/>
    </row>
    <row r="4885" spans="2:2" x14ac:dyDescent="0.15">
      <c r="B4885" s="1"/>
    </row>
    <row r="4886" spans="2:2" x14ac:dyDescent="0.15">
      <c r="B4886" s="1"/>
    </row>
    <row r="4887" spans="2:2" x14ac:dyDescent="0.15">
      <c r="B4887" s="1"/>
    </row>
    <row r="4888" spans="2:2" x14ac:dyDescent="0.15">
      <c r="B4888" s="1"/>
    </row>
    <row r="4889" spans="2:2" x14ac:dyDescent="0.15">
      <c r="B4889" s="1"/>
    </row>
    <row r="4890" spans="2:2" x14ac:dyDescent="0.15">
      <c r="B4890" s="1"/>
    </row>
    <row r="4891" spans="2:2" x14ac:dyDescent="0.15">
      <c r="B4891" s="1"/>
    </row>
    <row r="4892" spans="2:2" x14ac:dyDescent="0.15">
      <c r="B4892" s="1"/>
    </row>
    <row r="4893" spans="2:2" x14ac:dyDescent="0.15">
      <c r="B4893" s="1"/>
    </row>
    <row r="4894" spans="2:2" x14ac:dyDescent="0.15">
      <c r="B4894" s="1"/>
    </row>
    <row r="4895" spans="2:2" x14ac:dyDescent="0.15">
      <c r="B4895" s="1"/>
    </row>
    <row r="4896" spans="2:2" x14ac:dyDescent="0.15">
      <c r="B4896" s="1"/>
    </row>
    <row r="4897" spans="2:2" x14ac:dyDescent="0.15">
      <c r="B4897" s="1"/>
    </row>
    <row r="4898" spans="2:2" x14ac:dyDescent="0.15">
      <c r="B4898" s="1"/>
    </row>
    <row r="4899" spans="2:2" x14ac:dyDescent="0.15">
      <c r="B4899" s="1"/>
    </row>
    <row r="4900" spans="2:2" x14ac:dyDescent="0.15">
      <c r="B4900" s="1"/>
    </row>
    <row r="4901" spans="2:2" x14ac:dyDescent="0.15">
      <c r="B4901" s="1"/>
    </row>
    <row r="4902" spans="2:2" x14ac:dyDescent="0.15">
      <c r="B4902" s="1"/>
    </row>
    <row r="4903" spans="2:2" x14ac:dyDescent="0.15">
      <c r="B4903" s="1"/>
    </row>
    <row r="4904" spans="2:2" x14ac:dyDescent="0.15">
      <c r="B4904" s="1"/>
    </row>
    <row r="4905" spans="2:2" x14ac:dyDescent="0.15">
      <c r="B4905" s="1"/>
    </row>
    <row r="4906" spans="2:2" x14ac:dyDescent="0.15">
      <c r="B4906" s="1"/>
    </row>
    <row r="4907" spans="2:2" x14ac:dyDescent="0.15">
      <c r="B4907" s="1"/>
    </row>
    <row r="4908" spans="2:2" x14ac:dyDescent="0.15">
      <c r="B4908" s="1"/>
    </row>
    <row r="4909" spans="2:2" x14ac:dyDescent="0.15">
      <c r="B4909" s="1"/>
    </row>
    <row r="4910" spans="2:2" x14ac:dyDescent="0.15">
      <c r="B4910" s="1"/>
    </row>
    <row r="4911" spans="2:2" x14ac:dyDescent="0.15">
      <c r="B4911" s="1"/>
    </row>
    <row r="4912" spans="2:2" x14ac:dyDescent="0.15">
      <c r="B4912" s="1"/>
    </row>
    <row r="4913" spans="2:2" x14ac:dyDescent="0.15">
      <c r="B4913" s="1"/>
    </row>
    <row r="4914" spans="2:2" x14ac:dyDescent="0.15">
      <c r="B4914" s="1"/>
    </row>
    <row r="4915" spans="2:2" x14ac:dyDescent="0.15">
      <c r="B4915" s="1"/>
    </row>
    <row r="4916" spans="2:2" x14ac:dyDescent="0.15">
      <c r="B4916" s="1"/>
    </row>
    <row r="4917" spans="2:2" x14ac:dyDescent="0.15">
      <c r="B4917" s="1"/>
    </row>
    <row r="4918" spans="2:2" x14ac:dyDescent="0.15">
      <c r="B4918" s="1"/>
    </row>
    <row r="4919" spans="2:2" x14ac:dyDescent="0.15">
      <c r="B4919" s="1"/>
    </row>
    <row r="4920" spans="2:2" x14ac:dyDescent="0.15">
      <c r="B4920" s="1"/>
    </row>
    <row r="4921" spans="2:2" x14ac:dyDescent="0.15">
      <c r="B4921" s="1"/>
    </row>
    <row r="4922" spans="2:2" x14ac:dyDescent="0.15">
      <c r="B4922" s="1"/>
    </row>
    <row r="4923" spans="2:2" x14ac:dyDescent="0.15">
      <c r="B4923" s="1"/>
    </row>
    <row r="4924" spans="2:2" x14ac:dyDescent="0.15">
      <c r="B4924" s="1"/>
    </row>
    <row r="4925" spans="2:2" x14ac:dyDescent="0.15">
      <c r="B4925" s="1"/>
    </row>
    <row r="4926" spans="2:2" x14ac:dyDescent="0.15">
      <c r="B4926" s="1"/>
    </row>
    <row r="4927" spans="2:2" x14ac:dyDescent="0.15">
      <c r="B4927" s="1"/>
    </row>
    <row r="4928" spans="2:2" x14ac:dyDescent="0.15">
      <c r="B4928" s="1"/>
    </row>
    <row r="4929" spans="2:2" x14ac:dyDescent="0.15">
      <c r="B4929" s="1"/>
    </row>
    <row r="4930" spans="2:2" x14ac:dyDescent="0.15">
      <c r="B4930" s="1"/>
    </row>
    <row r="4931" spans="2:2" x14ac:dyDescent="0.15">
      <c r="B4931" s="1"/>
    </row>
    <row r="4932" spans="2:2" x14ac:dyDescent="0.15">
      <c r="B4932" s="1"/>
    </row>
    <row r="4933" spans="2:2" x14ac:dyDescent="0.15">
      <c r="B4933" s="1"/>
    </row>
    <row r="4934" spans="2:2" x14ac:dyDescent="0.15">
      <c r="B4934" s="1"/>
    </row>
    <row r="4935" spans="2:2" x14ac:dyDescent="0.15">
      <c r="B4935" s="1"/>
    </row>
    <row r="4936" spans="2:2" x14ac:dyDescent="0.15">
      <c r="B4936" s="1"/>
    </row>
    <row r="4937" spans="2:2" x14ac:dyDescent="0.15">
      <c r="B4937" s="1"/>
    </row>
    <row r="4938" spans="2:2" x14ac:dyDescent="0.15">
      <c r="B4938" s="1"/>
    </row>
    <row r="4939" spans="2:2" x14ac:dyDescent="0.15">
      <c r="B4939" s="1"/>
    </row>
    <row r="4940" spans="2:2" x14ac:dyDescent="0.15">
      <c r="B4940" s="1"/>
    </row>
    <row r="4941" spans="2:2" x14ac:dyDescent="0.15">
      <c r="B4941" s="1"/>
    </row>
    <row r="4942" spans="2:2" x14ac:dyDescent="0.15">
      <c r="B4942" s="1"/>
    </row>
    <row r="4943" spans="2:2" x14ac:dyDescent="0.15">
      <c r="B4943" s="1"/>
    </row>
    <row r="4944" spans="2:2" x14ac:dyDescent="0.15">
      <c r="B4944" s="1"/>
    </row>
    <row r="4945" spans="2:2" x14ac:dyDescent="0.15">
      <c r="B4945" s="1"/>
    </row>
    <row r="4946" spans="2:2" x14ac:dyDescent="0.15">
      <c r="B4946" s="1"/>
    </row>
    <row r="4947" spans="2:2" x14ac:dyDescent="0.15">
      <c r="B4947" s="1"/>
    </row>
    <row r="4948" spans="2:2" x14ac:dyDescent="0.15">
      <c r="B4948" s="1"/>
    </row>
    <row r="4949" spans="2:2" x14ac:dyDescent="0.15">
      <c r="B4949" s="1"/>
    </row>
    <row r="4950" spans="2:2" x14ac:dyDescent="0.15">
      <c r="B4950" s="1"/>
    </row>
    <row r="4951" spans="2:2" x14ac:dyDescent="0.15">
      <c r="B4951" s="1"/>
    </row>
    <row r="4952" spans="2:2" x14ac:dyDescent="0.15">
      <c r="B4952" s="1"/>
    </row>
    <row r="4953" spans="2:2" x14ac:dyDescent="0.15">
      <c r="B4953" s="1"/>
    </row>
    <row r="4954" spans="2:2" x14ac:dyDescent="0.15">
      <c r="B4954" s="1"/>
    </row>
    <row r="4955" spans="2:2" x14ac:dyDescent="0.15">
      <c r="B4955" s="1"/>
    </row>
    <row r="4956" spans="2:2" x14ac:dyDescent="0.15">
      <c r="B4956" s="1"/>
    </row>
    <row r="4957" spans="2:2" x14ac:dyDescent="0.15">
      <c r="B4957" s="1"/>
    </row>
    <row r="4958" spans="2:2" x14ac:dyDescent="0.15">
      <c r="B4958" s="1"/>
    </row>
    <row r="4959" spans="2:2" x14ac:dyDescent="0.15">
      <c r="B4959" s="1"/>
    </row>
    <row r="4960" spans="2:2" x14ac:dyDescent="0.15">
      <c r="B4960" s="1"/>
    </row>
    <row r="4961" spans="2:2" x14ac:dyDescent="0.15">
      <c r="B4961" s="1"/>
    </row>
    <row r="4962" spans="2:2" x14ac:dyDescent="0.15">
      <c r="B4962" s="1"/>
    </row>
    <row r="4963" spans="2:2" x14ac:dyDescent="0.15">
      <c r="B4963" s="1"/>
    </row>
    <row r="4964" spans="2:2" x14ac:dyDescent="0.15">
      <c r="B4964" s="1"/>
    </row>
    <row r="4965" spans="2:2" x14ac:dyDescent="0.15">
      <c r="B4965" s="1"/>
    </row>
    <row r="4966" spans="2:2" x14ac:dyDescent="0.15">
      <c r="B4966" s="1"/>
    </row>
    <row r="4967" spans="2:2" x14ac:dyDescent="0.15">
      <c r="B4967" s="1"/>
    </row>
    <row r="4968" spans="2:2" x14ac:dyDescent="0.15">
      <c r="B4968" s="1"/>
    </row>
    <row r="4969" spans="2:2" x14ac:dyDescent="0.15">
      <c r="B4969" s="1"/>
    </row>
    <row r="4970" spans="2:2" x14ac:dyDescent="0.15">
      <c r="B4970" s="1"/>
    </row>
    <row r="4971" spans="2:2" x14ac:dyDescent="0.15">
      <c r="B4971" s="1"/>
    </row>
    <row r="4972" spans="2:2" x14ac:dyDescent="0.15">
      <c r="B4972" s="1"/>
    </row>
    <row r="4973" spans="2:2" x14ac:dyDescent="0.15">
      <c r="B4973" s="1"/>
    </row>
    <row r="4974" spans="2:2" x14ac:dyDescent="0.15">
      <c r="B4974" s="1"/>
    </row>
    <row r="4975" spans="2:2" x14ac:dyDescent="0.15">
      <c r="B4975" s="1"/>
    </row>
    <row r="4976" spans="2:2" x14ac:dyDescent="0.15">
      <c r="B4976" s="1"/>
    </row>
    <row r="4977" spans="2:2" x14ac:dyDescent="0.15">
      <c r="B4977" s="1"/>
    </row>
    <row r="4978" spans="2:2" x14ac:dyDescent="0.15">
      <c r="B4978" s="1"/>
    </row>
    <row r="4979" spans="2:2" x14ac:dyDescent="0.15">
      <c r="B4979" s="1"/>
    </row>
    <row r="4980" spans="2:2" x14ac:dyDescent="0.15">
      <c r="B4980" s="1"/>
    </row>
    <row r="4981" spans="2:2" x14ac:dyDescent="0.15">
      <c r="B4981" s="1"/>
    </row>
    <row r="4982" spans="2:2" x14ac:dyDescent="0.15">
      <c r="B4982" s="1"/>
    </row>
    <row r="4983" spans="2:2" x14ac:dyDescent="0.15">
      <c r="B4983" s="1"/>
    </row>
    <row r="4984" spans="2:2" x14ac:dyDescent="0.15">
      <c r="B4984" s="1"/>
    </row>
    <row r="4985" spans="2:2" x14ac:dyDescent="0.15">
      <c r="B4985" s="1"/>
    </row>
    <row r="4986" spans="2:2" x14ac:dyDescent="0.15">
      <c r="B4986" s="1"/>
    </row>
    <row r="4987" spans="2:2" x14ac:dyDescent="0.15">
      <c r="B4987" s="1"/>
    </row>
    <row r="4988" spans="2:2" x14ac:dyDescent="0.15">
      <c r="B4988" s="1"/>
    </row>
    <row r="4989" spans="2:2" x14ac:dyDescent="0.15">
      <c r="B4989" s="1"/>
    </row>
    <row r="4990" spans="2:2" x14ac:dyDescent="0.15">
      <c r="B4990" s="1"/>
    </row>
    <row r="4991" spans="2:2" x14ac:dyDescent="0.15">
      <c r="B4991" s="1"/>
    </row>
    <row r="4992" spans="2:2" x14ac:dyDescent="0.15">
      <c r="B4992" s="1"/>
    </row>
    <row r="4993" spans="2:2" x14ac:dyDescent="0.15">
      <c r="B4993" s="1"/>
    </row>
    <row r="4994" spans="2:2" x14ac:dyDescent="0.15">
      <c r="B4994" s="1"/>
    </row>
    <row r="4995" spans="2:2" x14ac:dyDescent="0.15">
      <c r="B4995" s="1"/>
    </row>
    <row r="4996" spans="2:2" x14ac:dyDescent="0.15">
      <c r="B4996" s="1"/>
    </row>
    <row r="4997" spans="2:2" x14ac:dyDescent="0.15">
      <c r="B4997" s="1"/>
    </row>
    <row r="4998" spans="2:2" x14ac:dyDescent="0.15">
      <c r="B4998" s="1"/>
    </row>
    <row r="4999" spans="2:2" x14ac:dyDescent="0.15">
      <c r="B4999" s="1"/>
    </row>
    <row r="5000" spans="2:2" x14ac:dyDescent="0.15">
      <c r="B5000" s="1"/>
    </row>
    <row r="5001" spans="2:2" x14ac:dyDescent="0.15">
      <c r="B5001" s="1"/>
    </row>
    <row r="5002" spans="2:2" x14ac:dyDescent="0.15">
      <c r="B5002" s="1"/>
    </row>
    <row r="5003" spans="2:2" x14ac:dyDescent="0.15">
      <c r="B5003" s="1"/>
    </row>
    <row r="5004" spans="2:2" x14ac:dyDescent="0.15">
      <c r="B5004" s="1"/>
    </row>
    <row r="5005" spans="2:2" x14ac:dyDescent="0.15">
      <c r="B5005" s="1"/>
    </row>
    <row r="5006" spans="2:2" x14ac:dyDescent="0.15">
      <c r="B5006" s="1"/>
    </row>
    <row r="5007" spans="2:2" x14ac:dyDescent="0.15">
      <c r="B5007" s="1"/>
    </row>
    <row r="5008" spans="2:2" x14ac:dyDescent="0.15">
      <c r="B5008" s="1"/>
    </row>
    <row r="5009" spans="2:2" x14ac:dyDescent="0.15">
      <c r="B5009" s="1"/>
    </row>
    <row r="5010" spans="2:2" x14ac:dyDescent="0.15">
      <c r="B5010" s="1"/>
    </row>
    <row r="5011" spans="2:2" x14ac:dyDescent="0.15">
      <c r="B5011" s="1"/>
    </row>
    <row r="5012" spans="2:2" x14ac:dyDescent="0.15">
      <c r="B5012" s="1"/>
    </row>
    <row r="5013" spans="2:2" x14ac:dyDescent="0.15">
      <c r="B5013" s="1"/>
    </row>
    <row r="5014" spans="2:2" x14ac:dyDescent="0.15">
      <c r="B5014" s="1"/>
    </row>
    <row r="5015" spans="2:2" x14ac:dyDescent="0.15">
      <c r="B5015" s="1"/>
    </row>
    <row r="5016" spans="2:2" x14ac:dyDescent="0.15">
      <c r="B5016" s="1"/>
    </row>
    <row r="5017" spans="2:2" x14ac:dyDescent="0.15">
      <c r="B5017" s="1"/>
    </row>
    <row r="5018" spans="2:2" x14ac:dyDescent="0.15">
      <c r="B5018" s="1"/>
    </row>
    <row r="5019" spans="2:2" x14ac:dyDescent="0.15">
      <c r="B5019" s="1"/>
    </row>
    <row r="5020" spans="2:2" x14ac:dyDescent="0.15">
      <c r="B5020" s="1"/>
    </row>
    <row r="5021" spans="2:2" x14ac:dyDescent="0.15">
      <c r="B5021" s="1"/>
    </row>
    <row r="5022" spans="2:2" x14ac:dyDescent="0.15">
      <c r="B5022" s="1"/>
    </row>
    <row r="5023" spans="2:2" x14ac:dyDescent="0.15">
      <c r="B5023" s="1"/>
    </row>
    <row r="5024" spans="2:2" x14ac:dyDescent="0.15">
      <c r="B5024" s="1"/>
    </row>
    <row r="5025" spans="2:2" x14ac:dyDescent="0.15">
      <c r="B5025" s="1"/>
    </row>
    <row r="5026" spans="2:2" x14ac:dyDescent="0.15">
      <c r="B5026" s="1"/>
    </row>
    <row r="5027" spans="2:2" x14ac:dyDescent="0.15">
      <c r="B5027" s="1"/>
    </row>
    <row r="5028" spans="2:2" x14ac:dyDescent="0.15">
      <c r="B5028" s="1"/>
    </row>
    <row r="5029" spans="2:2" x14ac:dyDescent="0.15">
      <c r="B5029" s="1"/>
    </row>
    <row r="5030" spans="2:2" x14ac:dyDescent="0.15">
      <c r="B5030" s="1"/>
    </row>
    <row r="5031" spans="2:2" x14ac:dyDescent="0.15">
      <c r="B5031" s="1"/>
    </row>
    <row r="5032" spans="2:2" x14ac:dyDescent="0.15">
      <c r="B5032" s="1"/>
    </row>
    <row r="5033" spans="2:2" x14ac:dyDescent="0.15">
      <c r="B5033" s="1"/>
    </row>
    <row r="5034" spans="2:2" x14ac:dyDescent="0.15">
      <c r="B5034" s="1"/>
    </row>
    <row r="5035" spans="2:2" x14ac:dyDescent="0.15">
      <c r="B5035" s="1"/>
    </row>
    <row r="5036" spans="2:2" x14ac:dyDescent="0.15">
      <c r="B5036" s="1"/>
    </row>
    <row r="5037" spans="2:2" x14ac:dyDescent="0.15">
      <c r="B5037" s="1"/>
    </row>
    <row r="5038" spans="2:2" x14ac:dyDescent="0.15">
      <c r="B5038" s="1"/>
    </row>
    <row r="5039" spans="2:2" x14ac:dyDescent="0.15">
      <c r="B5039" s="1"/>
    </row>
    <row r="5040" spans="2:2" x14ac:dyDescent="0.15">
      <c r="B5040" s="1"/>
    </row>
    <row r="5041" spans="2:2" x14ac:dyDescent="0.15">
      <c r="B5041" s="1"/>
    </row>
    <row r="5042" spans="2:2" x14ac:dyDescent="0.15">
      <c r="B5042" s="1"/>
    </row>
    <row r="5043" spans="2:2" x14ac:dyDescent="0.15">
      <c r="B5043" s="1"/>
    </row>
    <row r="5044" spans="2:2" x14ac:dyDescent="0.15">
      <c r="B5044" s="1"/>
    </row>
    <row r="5045" spans="2:2" x14ac:dyDescent="0.15">
      <c r="B5045" s="1"/>
    </row>
    <row r="5046" spans="2:2" x14ac:dyDescent="0.15">
      <c r="B5046" s="1"/>
    </row>
    <row r="5047" spans="2:2" x14ac:dyDescent="0.15">
      <c r="B5047" s="1"/>
    </row>
    <row r="5048" spans="2:2" x14ac:dyDescent="0.15">
      <c r="B5048" s="1"/>
    </row>
    <row r="5049" spans="2:2" x14ac:dyDescent="0.15">
      <c r="B5049" s="1"/>
    </row>
    <row r="5050" spans="2:2" x14ac:dyDescent="0.15">
      <c r="B5050" s="1"/>
    </row>
    <row r="5051" spans="2:2" x14ac:dyDescent="0.15">
      <c r="B5051" s="1"/>
    </row>
    <row r="5052" spans="2:2" x14ac:dyDescent="0.15">
      <c r="B5052" s="1"/>
    </row>
    <row r="5053" spans="2:2" x14ac:dyDescent="0.15">
      <c r="B5053" s="1"/>
    </row>
    <row r="5054" spans="2:2" x14ac:dyDescent="0.15">
      <c r="B5054" s="1"/>
    </row>
    <row r="5055" spans="2:2" x14ac:dyDescent="0.15">
      <c r="B5055" s="1"/>
    </row>
    <row r="5056" spans="2:2" x14ac:dyDescent="0.15">
      <c r="B5056" s="1"/>
    </row>
    <row r="5057" spans="2:2" x14ac:dyDescent="0.15">
      <c r="B5057" s="1"/>
    </row>
    <row r="5058" spans="2:2" x14ac:dyDescent="0.15">
      <c r="B5058" s="1"/>
    </row>
    <row r="5059" spans="2:2" x14ac:dyDescent="0.15">
      <c r="B5059" s="1"/>
    </row>
    <row r="5060" spans="2:2" x14ac:dyDescent="0.15">
      <c r="B5060" s="1"/>
    </row>
    <row r="5061" spans="2:2" x14ac:dyDescent="0.15">
      <c r="B5061" s="1"/>
    </row>
    <row r="5062" spans="2:2" x14ac:dyDescent="0.15">
      <c r="B5062" s="1"/>
    </row>
    <row r="5063" spans="2:2" x14ac:dyDescent="0.15">
      <c r="B5063" s="1"/>
    </row>
    <row r="5064" spans="2:2" x14ac:dyDescent="0.15">
      <c r="B5064" s="1"/>
    </row>
    <row r="5065" spans="2:2" x14ac:dyDescent="0.15">
      <c r="B5065" s="1"/>
    </row>
    <row r="5066" spans="2:2" x14ac:dyDescent="0.15">
      <c r="B5066" s="1"/>
    </row>
    <row r="5067" spans="2:2" x14ac:dyDescent="0.15">
      <c r="B5067" s="1"/>
    </row>
    <row r="5068" spans="2:2" x14ac:dyDescent="0.15">
      <c r="B5068" s="1"/>
    </row>
    <row r="5069" spans="2:2" x14ac:dyDescent="0.15">
      <c r="B5069" s="1"/>
    </row>
    <row r="5070" spans="2:2" x14ac:dyDescent="0.15">
      <c r="B5070" s="1"/>
    </row>
    <row r="5071" spans="2:2" x14ac:dyDescent="0.15">
      <c r="B5071" s="1"/>
    </row>
    <row r="5072" spans="2:2" x14ac:dyDescent="0.15">
      <c r="B5072" s="1"/>
    </row>
    <row r="5073" spans="2:2" x14ac:dyDescent="0.15">
      <c r="B5073" s="1"/>
    </row>
    <row r="5074" spans="2:2" x14ac:dyDescent="0.15">
      <c r="B5074" s="1"/>
    </row>
    <row r="5075" spans="2:2" x14ac:dyDescent="0.15">
      <c r="B5075" s="1"/>
    </row>
    <row r="5076" spans="2:2" x14ac:dyDescent="0.15">
      <c r="B5076" s="1"/>
    </row>
    <row r="5077" spans="2:2" x14ac:dyDescent="0.15">
      <c r="B5077" s="1"/>
    </row>
    <row r="5078" spans="2:2" x14ac:dyDescent="0.15">
      <c r="B5078" s="1"/>
    </row>
    <row r="5079" spans="2:2" x14ac:dyDescent="0.15">
      <c r="B5079" s="1"/>
    </row>
    <row r="5080" spans="2:2" x14ac:dyDescent="0.15">
      <c r="B5080" s="1"/>
    </row>
    <row r="5081" spans="2:2" x14ac:dyDescent="0.15">
      <c r="B5081" s="1"/>
    </row>
    <row r="5082" spans="2:2" x14ac:dyDescent="0.15">
      <c r="B5082" s="1"/>
    </row>
    <row r="5083" spans="2:2" x14ac:dyDescent="0.15">
      <c r="B5083" s="1"/>
    </row>
    <row r="5084" spans="2:2" x14ac:dyDescent="0.15">
      <c r="B5084" s="1"/>
    </row>
    <row r="5085" spans="2:2" x14ac:dyDescent="0.15">
      <c r="B5085" s="1"/>
    </row>
    <row r="5086" spans="2:2" x14ac:dyDescent="0.15">
      <c r="B5086" s="1"/>
    </row>
    <row r="5087" spans="2:2" x14ac:dyDescent="0.15">
      <c r="B5087" s="1"/>
    </row>
    <row r="5088" spans="2:2" x14ac:dyDescent="0.15">
      <c r="B5088" s="1"/>
    </row>
    <row r="5089" spans="2:2" x14ac:dyDescent="0.15">
      <c r="B5089" s="1"/>
    </row>
    <row r="5090" spans="2:2" x14ac:dyDescent="0.15">
      <c r="B5090" s="1"/>
    </row>
    <row r="5091" spans="2:2" x14ac:dyDescent="0.15">
      <c r="B5091" s="1"/>
    </row>
    <row r="5092" spans="2:2" x14ac:dyDescent="0.15">
      <c r="B5092" s="1"/>
    </row>
    <row r="5093" spans="2:2" x14ac:dyDescent="0.15">
      <c r="B5093" s="1"/>
    </row>
    <row r="5094" spans="2:2" x14ac:dyDescent="0.15">
      <c r="B5094" s="1"/>
    </row>
    <row r="5095" spans="2:2" x14ac:dyDescent="0.15">
      <c r="B5095" s="1"/>
    </row>
    <row r="5096" spans="2:2" x14ac:dyDescent="0.15">
      <c r="B5096" s="1"/>
    </row>
    <row r="5097" spans="2:2" x14ac:dyDescent="0.15">
      <c r="B5097" s="1"/>
    </row>
    <row r="5098" spans="2:2" x14ac:dyDescent="0.15">
      <c r="B5098" s="1"/>
    </row>
    <row r="5099" spans="2:2" x14ac:dyDescent="0.15">
      <c r="B5099" s="1"/>
    </row>
    <row r="5100" spans="2:2" x14ac:dyDescent="0.15">
      <c r="B5100" s="1"/>
    </row>
    <row r="5101" spans="2:2" x14ac:dyDescent="0.15">
      <c r="B5101" s="1"/>
    </row>
    <row r="5102" spans="2:2" x14ac:dyDescent="0.15">
      <c r="B5102" s="1"/>
    </row>
    <row r="5103" spans="2:2" x14ac:dyDescent="0.15">
      <c r="B5103" s="1"/>
    </row>
    <row r="5104" spans="2:2" x14ac:dyDescent="0.15">
      <c r="B5104" s="1"/>
    </row>
    <row r="5105" spans="2:2" x14ac:dyDescent="0.15">
      <c r="B5105" s="1"/>
    </row>
    <row r="5106" spans="2:2" x14ac:dyDescent="0.15">
      <c r="B5106" s="1"/>
    </row>
    <row r="5107" spans="2:2" x14ac:dyDescent="0.15">
      <c r="B5107" s="1"/>
    </row>
    <row r="5108" spans="2:2" x14ac:dyDescent="0.15">
      <c r="B5108" s="1"/>
    </row>
    <row r="5109" spans="2:2" x14ac:dyDescent="0.15">
      <c r="B5109" s="1"/>
    </row>
    <row r="5110" spans="2:2" x14ac:dyDescent="0.15">
      <c r="B5110" s="1"/>
    </row>
    <row r="5111" spans="2:2" x14ac:dyDescent="0.15">
      <c r="B5111" s="1"/>
    </row>
    <row r="5112" spans="2:2" x14ac:dyDescent="0.15">
      <c r="B5112" s="1"/>
    </row>
    <row r="5113" spans="2:2" x14ac:dyDescent="0.15">
      <c r="B5113" s="1"/>
    </row>
    <row r="5114" spans="2:2" x14ac:dyDescent="0.15">
      <c r="B5114" s="1"/>
    </row>
    <row r="5115" spans="2:2" x14ac:dyDescent="0.15">
      <c r="B5115" s="1"/>
    </row>
    <row r="5116" spans="2:2" x14ac:dyDescent="0.15">
      <c r="B5116" s="1"/>
    </row>
    <row r="5117" spans="2:2" x14ac:dyDescent="0.15">
      <c r="B5117" s="1"/>
    </row>
    <row r="5118" spans="2:2" x14ac:dyDescent="0.15">
      <c r="B5118" s="1"/>
    </row>
    <row r="5119" spans="2:2" x14ac:dyDescent="0.15">
      <c r="B5119" s="1"/>
    </row>
    <row r="5120" spans="2:2" x14ac:dyDescent="0.15">
      <c r="B5120" s="1"/>
    </row>
    <row r="5121" spans="2:2" x14ac:dyDescent="0.15">
      <c r="B5121" s="1"/>
    </row>
    <row r="5122" spans="2:2" x14ac:dyDescent="0.15">
      <c r="B5122" s="1"/>
    </row>
    <row r="5123" spans="2:2" x14ac:dyDescent="0.15">
      <c r="B5123" s="1"/>
    </row>
    <row r="5124" spans="2:2" x14ac:dyDescent="0.15">
      <c r="B5124" s="1"/>
    </row>
    <row r="5125" spans="2:2" x14ac:dyDescent="0.15">
      <c r="B5125" s="1"/>
    </row>
    <row r="5126" spans="2:2" x14ac:dyDescent="0.15">
      <c r="B5126" s="1"/>
    </row>
    <row r="5127" spans="2:2" x14ac:dyDescent="0.15">
      <c r="B5127" s="1"/>
    </row>
    <row r="5128" spans="2:2" x14ac:dyDescent="0.15">
      <c r="B5128" s="1"/>
    </row>
    <row r="5129" spans="2:2" x14ac:dyDescent="0.15">
      <c r="B5129" s="1"/>
    </row>
    <row r="5130" spans="2:2" x14ac:dyDescent="0.15">
      <c r="B5130" s="1"/>
    </row>
    <row r="5131" spans="2:2" x14ac:dyDescent="0.15">
      <c r="B5131" s="1"/>
    </row>
    <row r="5132" spans="2:2" x14ac:dyDescent="0.15">
      <c r="B5132" s="1"/>
    </row>
    <row r="5133" spans="2:2" x14ac:dyDescent="0.15">
      <c r="B5133" s="1"/>
    </row>
    <row r="5134" spans="2:2" x14ac:dyDescent="0.15">
      <c r="B5134" s="1"/>
    </row>
    <row r="5135" spans="2:2" x14ac:dyDescent="0.15">
      <c r="B5135" s="1"/>
    </row>
    <row r="5136" spans="2:2" x14ac:dyDescent="0.15">
      <c r="B5136" s="1"/>
    </row>
    <row r="5137" spans="2:2" x14ac:dyDescent="0.15">
      <c r="B5137" s="1"/>
    </row>
    <row r="5138" spans="2:2" x14ac:dyDescent="0.15">
      <c r="B5138" s="1"/>
    </row>
    <row r="5139" spans="2:2" x14ac:dyDescent="0.15">
      <c r="B5139" s="1"/>
    </row>
    <row r="5140" spans="2:2" x14ac:dyDescent="0.15">
      <c r="B5140" s="1"/>
    </row>
    <row r="5141" spans="2:2" x14ac:dyDescent="0.15">
      <c r="B5141" s="1"/>
    </row>
    <row r="5142" spans="2:2" x14ac:dyDescent="0.15">
      <c r="B5142" s="1"/>
    </row>
    <row r="5143" spans="2:2" x14ac:dyDescent="0.15">
      <c r="B5143" s="1"/>
    </row>
    <row r="5144" spans="2:2" x14ac:dyDescent="0.15">
      <c r="B5144" s="1"/>
    </row>
    <row r="5145" spans="2:2" x14ac:dyDescent="0.15">
      <c r="B5145" s="1"/>
    </row>
    <row r="5146" spans="2:2" x14ac:dyDescent="0.15">
      <c r="B5146" s="1"/>
    </row>
    <row r="5147" spans="2:2" x14ac:dyDescent="0.15">
      <c r="B5147" s="1"/>
    </row>
    <row r="5148" spans="2:2" x14ac:dyDescent="0.15">
      <c r="B5148" s="1"/>
    </row>
    <row r="5149" spans="2:2" x14ac:dyDescent="0.15">
      <c r="B5149" s="1"/>
    </row>
    <row r="5150" spans="2:2" x14ac:dyDescent="0.15">
      <c r="B5150" s="1"/>
    </row>
    <row r="5151" spans="2:2" x14ac:dyDescent="0.15">
      <c r="B5151" s="1"/>
    </row>
    <row r="5152" spans="2:2" x14ac:dyDescent="0.15">
      <c r="B5152" s="1"/>
    </row>
    <row r="5153" spans="2:2" x14ac:dyDescent="0.15">
      <c r="B5153" s="1"/>
    </row>
    <row r="5154" spans="2:2" x14ac:dyDescent="0.15">
      <c r="B5154" s="1"/>
    </row>
    <row r="5155" spans="2:2" x14ac:dyDescent="0.15">
      <c r="B5155" s="1"/>
    </row>
    <row r="5156" spans="2:2" x14ac:dyDescent="0.15">
      <c r="B5156" s="1"/>
    </row>
    <row r="5157" spans="2:2" x14ac:dyDescent="0.15">
      <c r="B5157" s="1"/>
    </row>
    <row r="5158" spans="2:2" x14ac:dyDescent="0.15">
      <c r="B5158" s="1"/>
    </row>
    <row r="5159" spans="2:2" x14ac:dyDescent="0.15">
      <c r="B5159" s="1"/>
    </row>
    <row r="5160" spans="2:2" x14ac:dyDescent="0.15">
      <c r="B5160" s="1"/>
    </row>
    <row r="5161" spans="2:2" x14ac:dyDescent="0.15">
      <c r="B5161" s="1"/>
    </row>
    <row r="5162" spans="2:2" x14ac:dyDescent="0.15">
      <c r="B5162" s="1"/>
    </row>
    <row r="5163" spans="2:2" x14ac:dyDescent="0.15">
      <c r="B5163" s="1"/>
    </row>
    <row r="5164" spans="2:2" x14ac:dyDescent="0.15">
      <c r="B5164" s="1"/>
    </row>
    <row r="5165" spans="2:2" x14ac:dyDescent="0.15">
      <c r="B5165" s="1"/>
    </row>
    <row r="5166" spans="2:2" x14ac:dyDescent="0.15">
      <c r="B5166" s="1"/>
    </row>
    <row r="5167" spans="2:2" x14ac:dyDescent="0.15">
      <c r="B5167" s="1"/>
    </row>
    <row r="5168" spans="2:2" x14ac:dyDescent="0.15">
      <c r="B5168" s="1"/>
    </row>
    <row r="5169" spans="2:2" x14ac:dyDescent="0.15">
      <c r="B5169" s="1"/>
    </row>
    <row r="5170" spans="2:2" x14ac:dyDescent="0.15">
      <c r="B5170" s="1"/>
    </row>
    <row r="5171" spans="2:2" x14ac:dyDescent="0.15">
      <c r="B5171" s="1"/>
    </row>
    <row r="5172" spans="2:2" x14ac:dyDescent="0.15">
      <c r="B5172" s="1"/>
    </row>
    <row r="5173" spans="2:2" x14ac:dyDescent="0.15">
      <c r="B5173" s="1"/>
    </row>
    <row r="5174" spans="2:2" x14ac:dyDescent="0.15">
      <c r="B5174" s="1"/>
    </row>
    <row r="5175" spans="2:2" x14ac:dyDescent="0.15">
      <c r="B5175" s="1"/>
    </row>
    <row r="5176" spans="2:2" x14ac:dyDescent="0.15">
      <c r="B5176" s="1"/>
    </row>
    <row r="5177" spans="2:2" x14ac:dyDescent="0.15">
      <c r="B5177" s="1"/>
    </row>
    <row r="5178" spans="2:2" x14ac:dyDescent="0.15">
      <c r="B5178" s="1"/>
    </row>
    <row r="5179" spans="2:2" x14ac:dyDescent="0.15">
      <c r="B5179" s="1"/>
    </row>
    <row r="5180" spans="2:2" x14ac:dyDescent="0.15">
      <c r="B5180" s="1"/>
    </row>
    <row r="5181" spans="2:2" x14ac:dyDescent="0.15">
      <c r="B5181" s="1"/>
    </row>
    <row r="5182" spans="2:2" x14ac:dyDescent="0.15">
      <c r="B5182" s="1"/>
    </row>
    <row r="5183" spans="2:2" x14ac:dyDescent="0.15">
      <c r="B5183" s="1"/>
    </row>
    <row r="5184" spans="2:2" x14ac:dyDescent="0.15">
      <c r="B5184" s="1"/>
    </row>
    <row r="5185" spans="2:2" x14ac:dyDescent="0.15">
      <c r="B5185" s="1"/>
    </row>
    <row r="5186" spans="2:2" x14ac:dyDescent="0.15">
      <c r="B5186" s="1"/>
    </row>
    <row r="5187" spans="2:2" x14ac:dyDescent="0.15">
      <c r="B5187" s="1"/>
    </row>
    <row r="5188" spans="2:2" x14ac:dyDescent="0.15">
      <c r="B5188" s="1"/>
    </row>
    <row r="5189" spans="2:2" x14ac:dyDescent="0.15">
      <c r="B5189" s="1"/>
    </row>
    <row r="5190" spans="2:2" x14ac:dyDescent="0.15">
      <c r="B5190" s="1"/>
    </row>
    <row r="5191" spans="2:2" x14ac:dyDescent="0.15">
      <c r="B5191" s="1"/>
    </row>
    <row r="5192" spans="2:2" x14ac:dyDescent="0.15">
      <c r="B5192" s="1"/>
    </row>
    <row r="5193" spans="2:2" x14ac:dyDescent="0.15">
      <c r="B5193" s="1"/>
    </row>
    <row r="5194" spans="2:2" x14ac:dyDescent="0.15">
      <c r="B5194" s="1"/>
    </row>
    <row r="5195" spans="2:2" x14ac:dyDescent="0.15">
      <c r="B5195" s="1"/>
    </row>
    <row r="5196" spans="2:2" x14ac:dyDescent="0.15">
      <c r="B5196" s="1"/>
    </row>
    <row r="5197" spans="2:2" x14ac:dyDescent="0.15">
      <c r="B5197" s="1"/>
    </row>
    <row r="5198" spans="2:2" x14ac:dyDescent="0.15">
      <c r="B5198" s="1"/>
    </row>
    <row r="5199" spans="2:2" x14ac:dyDescent="0.15">
      <c r="B5199" s="1"/>
    </row>
    <row r="5200" spans="2:2" x14ac:dyDescent="0.15">
      <c r="B5200" s="1"/>
    </row>
    <row r="5201" spans="2:2" x14ac:dyDescent="0.15">
      <c r="B5201" s="1"/>
    </row>
    <row r="5202" spans="2:2" x14ac:dyDescent="0.15">
      <c r="B5202" s="1"/>
    </row>
    <row r="5203" spans="2:2" x14ac:dyDescent="0.15">
      <c r="B5203" s="1"/>
    </row>
    <row r="5204" spans="2:2" x14ac:dyDescent="0.15">
      <c r="B5204" s="1"/>
    </row>
    <row r="5205" spans="2:2" x14ac:dyDescent="0.15">
      <c r="B5205" s="1"/>
    </row>
    <row r="5206" spans="2:2" x14ac:dyDescent="0.15">
      <c r="B5206" s="1"/>
    </row>
    <row r="5207" spans="2:2" x14ac:dyDescent="0.15">
      <c r="B5207" s="1"/>
    </row>
    <row r="5208" spans="2:2" x14ac:dyDescent="0.15">
      <c r="B5208" s="1"/>
    </row>
    <row r="5209" spans="2:2" x14ac:dyDescent="0.15">
      <c r="B5209" s="1"/>
    </row>
    <row r="5210" spans="2:2" x14ac:dyDescent="0.15">
      <c r="B5210" s="1"/>
    </row>
    <row r="5211" spans="2:2" x14ac:dyDescent="0.15">
      <c r="B5211" s="1"/>
    </row>
    <row r="5212" spans="2:2" x14ac:dyDescent="0.15">
      <c r="B5212" s="1"/>
    </row>
    <row r="5213" spans="2:2" x14ac:dyDescent="0.15">
      <c r="B5213" s="1"/>
    </row>
    <row r="5214" spans="2:2" x14ac:dyDescent="0.15">
      <c r="B5214" s="1"/>
    </row>
    <row r="5215" spans="2:2" x14ac:dyDescent="0.15">
      <c r="B5215" s="1"/>
    </row>
    <row r="5216" spans="2:2" x14ac:dyDescent="0.15">
      <c r="B5216" s="1"/>
    </row>
    <row r="5217" spans="2:2" x14ac:dyDescent="0.15">
      <c r="B5217" s="1"/>
    </row>
    <row r="5218" spans="2:2" x14ac:dyDescent="0.15">
      <c r="B5218" s="1"/>
    </row>
    <row r="5219" spans="2:2" x14ac:dyDescent="0.15">
      <c r="B5219" s="1"/>
    </row>
    <row r="5220" spans="2:2" x14ac:dyDescent="0.15">
      <c r="B5220" s="1"/>
    </row>
    <row r="5221" spans="2:2" x14ac:dyDescent="0.15">
      <c r="B5221" s="1"/>
    </row>
    <row r="5222" spans="2:2" x14ac:dyDescent="0.15">
      <c r="B5222" s="1"/>
    </row>
    <row r="5223" spans="2:2" x14ac:dyDescent="0.15">
      <c r="B5223" s="1"/>
    </row>
    <row r="5224" spans="2:2" x14ac:dyDescent="0.15">
      <c r="B5224" s="1"/>
    </row>
    <row r="5225" spans="2:2" x14ac:dyDescent="0.15">
      <c r="B5225" s="1"/>
    </row>
    <row r="5226" spans="2:2" x14ac:dyDescent="0.15">
      <c r="B5226" s="1"/>
    </row>
    <row r="5227" spans="2:2" x14ac:dyDescent="0.15">
      <c r="B5227" s="1"/>
    </row>
    <row r="5228" spans="2:2" x14ac:dyDescent="0.15">
      <c r="B5228" s="1"/>
    </row>
    <row r="5229" spans="2:2" x14ac:dyDescent="0.15">
      <c r="B5229" s="1"/>
    </row>
    <row r="5230" spans="2:2" x14ac:dyDescent="0.15">
      <c r="B5230" s="1"/>
    </row>
    <row r="5231" spans="2:2" x14ac:dyDescent="0.15">
      <c r="B5231" s="1"/>
    </row>
    <row r="5232" spans="2:2" x14ac:dyDescent="0.15">
      <c r="B5232" s="1"/>
    </row>
    <row r="5233" spans="2:2" x14ac:dyDescent="0.15">
      <c r="B5233" s="1"/>
    </row>
    <row r="5234" spans="2:2" x14ac:dyDescent="0.15">
      <c r="B5234" s="1"/>
    </row>
    <row r="5235" spans="2:2" x14ac:dyDescent="0.15">
      <c r="B5235" s="1"/>
    </row>
    <row r="5236" spans="2:2" x14ac:dyDescent="0.15">
      <c r="B5236" s="1"/>
    </row>
    <row r="5237" spans="2:2" x14ac:dyDescent="0.15">
      <c r="B5237" s="1"/>
    </row>
    <row r="5238" spans="2:2" x14ac:dyDescent="0.15">
      <c r="B5238" s="1"/>
    </row>
    <row r="5239" spans="2:2" x14ac:dyDescent="0.15">
      <c r="B5239" s="1"/>
    </row>
    <row r="5240" spans="2:2" x14ac:dyDescent="0.15">
      <c r="B5240" s="1"/>
    </row>
    <row r="5241" spans="2:2" x14ac:dyDescent="0.15">
      <c r="B5241" s="1"/>
    </row>
    <row r="5242" spans="2:2" x14ac:dyDescent="0.15">
      <c r="B5242" s="1"/>
    </row>
    <row r="5243" spans="2:2" x14ac:dyDescent="0.15">
      <c r="B5243" s="1"/>
    </row>
    <row r="5244" spans="2:2" x14ac:dyDescent="0.15">
      <c r="B5244" s="1"/>
    </row>
    <row r="5245" spans="2:2" x14ac:dyDescent="0.15">
      <c r="B5245" s="1"/>
    </row>
    <row r="5246" spans="2:2" x14ac:dyDescent="0.15">
      <c r="B5246" s="1"/>
    </row>
    <row r="5247" spans="2:2" x14ac:dyDescent="0.15">
      <c r="B5247" s="1"/>
    </row>
    <row r="5248" spans="2:2" x14ac:dyDescent="0.15">
      <c r="B5248" s="1"/>
    </row>
    <row r="5249" spans="2:2" x14ac:dyDescent="0.15">
      <c r="B5249" s="1"/>
    </row>
    <row r="5250" spans="2:2" x14ac:dyDescent="0.15">
      <c r="B5250" s="1"/>
    </row>
    <row r="5251" spans="2:2" x14ac:dyDescent="0.15">
      <c r="B5251" s="1"/>
    </row>
    <row r="5252" spans="2:2" x14ac:dyDescent="0.15">
      <c r="B5252" s="1"/>
    </row>
    <row r="5253" spans="2:2" x14ac:dyDescent="0.15">
      <c r="B5253" s="1"/>
    </row>
    <row r="5254" spans="2:2" x14ac:dyDescent="0.15">
      <c r="B5254" s="1"/>
    </row>
    <row r="5255" spans="2:2" x14ac:dyDescent="0.15">
      <c r="B5255" s="1"/>
    </row>
    <row r="5256" spans="2:2" x14ac:dyDescent="0.15">
      <c r="B5256" s="1"/>
    </row>
    <row r="5257" spans="2:2" x14ac:dyDescent="0.15">
      <c r="B5257" s="1"/>
    </row>
    <row r="5258" spans="2:2" x14ac:dyDescent="0.15">
      <c r="B5258" s="1"/>
    </row>
    <row r="5259" spans="2:2" x14ac:dyDescent="0.15">
      <c r="B5259" s="1"/>
    </row>
    <row r="5260" spans="2:2" x14ac:dyDescent="0.15">
      <c r="B5260" s="1"/>
    </row>
    <row r="5261" spans="2:2" x14ac:dyDescent="0.15">
      <c r="B5261" s="1"/>
    </row>
    <row r="5262" spans="2:2" x14ac:dyDescent="0.15">
      <c r="B5262" s="1"/>
    </row>
    <row r="5263" spans="2:2" x14ac:dyDescent="0.15">
      <c r="B5263" s="1"/>
    </row>
    <row r="5264" spans="2:2" x14ac:dyDescent="0.15">
      <c r="B5264" s="1"/>
    </row>
    <row r="5265" spans="2:2" x14ac:dyDescent="0.15">
      <c r="B5265" s="1"/>
    </row>
    <row r="5266" spans="2:2" x14ac:dyDescent="0.15">
      <c r="B5266" s="1"/>
    </row>
    <row r="5267" spans="2:2" x14ac:dyDescent="0.15">
      <c r="B5267" s="1"/>
    </row>
    <row r="5268" spans="2:2" x14ac:dyDescent="0.15">
      <c r="B5268" s="1"/>
    </row>
    <row r="5269" spans="2:2" x14ac:dyDescent="0.15">
      <c r="B5269" s="1"/>
    </row>
    <row r="5270" spans="2:2" x14ac:dyDescent="0.15">
      <c r="B5270" s="1"/>
    </row>
    <row r="5271" spans="2:2" x14ac:dyDescent="0.15">
      <c r="B5271" s="1"/>
    </row>
    <row r="5272" spans="2:2" x14ac:dyDescent="0.15">
      <c r="B5272" s="1"/>
    </row>
    <row r="5273" spans="2:2" x14ac:dyDescent="0.15">
      <c r="B5273" s="1"/>
    </row>
    <row r="5274" spans="2:2" x14ac:dyDescent="0.15">
      <c r="B5274" s="1"/>
    </row>
    <row r="5275" spans="2:2" x14ac:dyDescent="0.15">
      <c r="B5275" s="1"/>
    </row>
    <row r="5276" spans="2:2" x14ac:dyDescent="0.15">
      <c r="B5276" s="1"/>
    </row>
    <row r="5277" spans="2:2" x14ac:dyDescent="0.15">
      <c r="B5277" s="1"/>
    </row>
    <row r="5278" spans="2:2" x14ac:dyDescent="0.15">
      <c r="B5278" s="1"/>
    </row>
    <row r="5279" spans="2:2" x14ac:dyDescent="0.15">
      <c r="B5279" s="1"/>
    </row>
    <row r="5280" spans="2:2" x14ac:dyDescent="0.15">
      <c r="B5280" s="1"/>
    </row>
    <row r="5281" spans="2:2" x14ac:dyDescent="0.15">
      <c r="B5281" s="1"/>
    </row>
    <row r="5282" spans="2:2" x14ac:dyDescent="0.15">
      <c r="B5282" s="1"/>
    </row>
    <row r="5283" spans="2:2" x14ac:dyDescent="0.15">
      <c r="B5283" s="1"/>
    </row>
    <row r="5284" spans="2:2" x14ac:dyDescent="0.15">
      <c r="B5284" s="1"/>
    </row>
    <row r="5285" spans="2:2" x14ac:dyDescent="0.15">
      <c r="B5285" s="1"/>
    </row>
    <row r="5286" spans="2:2" x14ac:dyDescent="0.15">
      <c r="B5286" s="1"/>
    </row>
    <row r="5287" spans="2:2" x14ac:dyDescent="0.15">
      <c r="B5287" s="1"/>
    </row>
    <row r="5288" spans="2:2" x14ac:dyDescent="0.15">
      <c r="B5288" s="1"/>
    </row>
    <row r="5289" spans="2:2" x14ac:dyDescent="0.15">
      <c r="B5289" s="1"/>
    </row>
    <row r="5290" spans="2:2" x14ac:dyDescent="0.15">
      <c r="B5290" s="1"/>
    </row>
    <row r="5291" spans="2:2" x14ac:dyDescent="0.15">
      <c r="B5291" s="1"/>
    </row>
    <row r="5292" spans="2:2" x14ac:dyDescent="0.15">
      <c r="B5292" s="1"/>
    </row>
    <row r="5293" spans="2:2" x14ac:dyDescent="0.15">
      <c r="B5293" s="1"/>
    </row>
    <row r="5294" spans="2:2" x14ac:dyDescent="0.15">
      <c r="B5294" s="1"/>
    </row>
    <row r="5295" spans="2:2" x14ac:dyDescent="0.15">
      <c r="B5295" s="1"/>
    </row>
    <row r="5296" spans="2:2" x14ac:dyDescent="0.15">
      <c r="B5296" s="1"/>
    </row>
    <row r="5297" spans="2:2" x14ac:dyDescent="0.15">
      <c r="B5297" s="1"/>
    </row>
    <row r="5298" spans="2:2" x14ac:dyDescent="0.15">
      <c r="B5298" s="1"/>
    </row>
    <row r="5299" spans="2:2" x14ac:dyDescent="0.15">
      <c r="B5299" s="1"/>
    </row>
    <row r="5300" spans="2:2" x14ac:dyDescent="0.15">
      <c r="B5300" s="1"/>
    </row>
    <row r="5301" spans="2:2" x14ac:dyDescent="0.15">
      <c r="B5301" s="1"/>
    </row>
    <row r="5302" spans="2:2" x14ac:dyDescent="0.15">
      <c r="B5302" s="1"/>
    </row>
    <row r="5303" spans="2:2" x14ac:dyDescent="0.15">
      <c r="B5303" s="1"/>
    </row>
    <row r="5304" spans="2:2" x14ac:dyDescent="0.15">
      <c r="B5304" s="1"/>
    </row>
    <row r="5305" spans="2:2" x14ac:dyDescent="0.15">
      <c r="B5305" s="1"/>
    </row>
    <row r="5306" spans="2:2" x14ac:dyDescent="0.15">
      <c r="B5306" s="1"/>
    </row>
    <row r="5307" spans="2:2" x14ac:dyDescent="0.15">
      <c r="B5307" s="1"/>
    </row>
    <row r="5308" spans="2:2" x14ac:dyDescent="0.15">
      <c r="B5308" s="1"/>
    </row>
    <row r="5309" spans="2:2" x14ac:dyDescent="0.15">
      <c r="B5309" s="1"/>
    </row>
    <row r="5310" spans="2:2" x14ac:dyDescent="0.15">
      <c r="B5310" s="1"/>
    </row>
    <row r="5311" spans="2:2" x14ac:dyDescent="0.15">
      <c r="B5311" s="1"/>
    </row>
    <row r="5312" spans="2:2" x14ac:dyDescent="0.15">
      <c r="B5312" s="1"/>
    </row>
    <row r="5313" spans="2:2" x14ac:dyDescent="0.15">
      <c r="B5313" s="1"/>
    </row>
    <row r="5314" spans="2:2" x14ac:dyDescent="0.15">
      <c r="B5314" s="1"/>
    </row>
    <row r="5315" spans="2:2" x14ac:dyDescent="0.15">
      <c r="B5315" s="1"/>
    </row>
    <row r="5316" spans="2:2" x14ac:dyDescent="0.15">
      <c r="B5316" s="1"/>
    </row>
    <row r="5317" spans="2:2" x14ac:dyDescent="0.15">
      <c r="B5317" s="1"/>
    </row>
    <row r="5318" spans="2:2" x14ac:dyDescent="0.15">
      <c r="B5318" s="1"/>
    </row>
    <row r="5319" spans="2:2" x14ac:dyDescent="0.15">
      <c r="B5319" s="1"/>
    </row>
    <row r="5320" spans="2:2" x14ac:dyDescent="0.15">
      <c r="B5320" s="1"/>
    </row>
    <row r="5321" spans="2:2" x14ac:dyDescent="0.15">
      <c r="B5321" s="1"/>
    </row>
    <row r="5322" spans="2:2" x14ac:dyDescent="0.15">
      <c r="B5322" s="1"/>
    </row>
    <row r="5323" spans="2:2" x14ac:dyDescent="0.15">
      <c r="B5323" s="1"/>
    </row>
    <row r="5324" spans="2:2" x14ac:dyDescent="0.15">
      <c r="B5324" s="1"/>
    </row>
    <row r="5325" spans="2:2" x14ac:dyDescent="0.15">
      <c r="B5325" s="1"/>
    </row>
    <row r="5326" spans="2:2" x14ac:dyDescent="0.15">
      <c r="B5326" s="1"/>
    </row>
    <row r="5327" spans="2:2" x14ac:dyDescent="0.15">
      <c r="B5327" s="1"/>
    </row>
    <row r="5328" spans="2:2" x14ac:dyDescent="0.15">
      <c r="B5328" s="1"/>
    </row>
    <row r="5329" spans="2:2" x14ac:dyDescent="0.15">
      <c r="B5329" s="1"/>
    </row>
    <row r="5330" spans="2:2" x14ac:dyDescent="0.15">
      <c r="B5330" s="1"/>
    </row>
    <row r="5331" spans="2:2" x14ac:dyDescent="0.15">
      <c r="B5331" s="1"/>
    </row>
    <row r="5332" spans="2:2" x14ac:dyDescent="0.15">
      <c r="B5332" s="1"/>
    </row>
    <row r="5333" spans="2:2" x14ac:dyDescent="0.15">
      <c r="B5333" s="1"/>
    </row>
    <row r="5334" spans="2:2" x14ac:dyDescent="0.15">
      <c r="B5334" s="1"/>
    </row>
    <row r="5335" spans="2:2" x14ac:dyDescent="0.15">
      <c r="B5335" s="1"/>
    </row>
    <row r="5336" spans="2:2" x14ac:dyDescent="0.15">
      <c r="B5336" s="1"/>
    </row>
    <row r="5337" spans="2:2" x14ac:dyDescent="0.15">
      <c r="B5337" s="1"/>
    </row>
    <row r="5338" spans="2:2" x14ac:dyDescent="0.15">
      <c r="B5338" s="1"/>
    </row>
    <row r="5339" spans="2:2" x14ac:dyDescent="0.15">
      <c r="B5339" s="1"/>
    </row>
    <row r="5340" spans="2:2" x14ac:dyDescent="0.15">
      <c r="B5340" s="1"/>
    </row>
    <row r="5341" spans="2:2" x14ac:dyDescent="0.15">
      <c r="B5341" s="1"/>
    </row>
    <row r="5342" spans="2:2" x14ac:dyDescent="0.15">
      <c r="B5342" s="1"/>
    </row>
    <row r="5343" spans="2:2" x14ac:dyDescent="0.15">
      <c r="B5343" s="1"/>
    </row>
    <row r="5344" spans="2:2" x14ac:dyDescent="0.15">
      <c r="B5344" s="1"/>
    </row>
    <row r="5345" spans="2:2" x14ac:dyDescent="0.15">
      <c r="B5345" s="1"/>
    </row>
    <row r="5346" spans="2:2" x14ac:dyDescent="0.15">
      <c r="B5346" s="1"/>
    </row>
    <row r="5347" spans="2:2" x14ac:dyDescent="0.15">
      <c r="B5347" s="1"/>
    </row>
    <row r="5348" spans="2:2" x14ac:dyDescent="0.15">
      <c r="B5348" s="1"/>
    </row>
    <row r="5349" spans="2:2" x14ac:dyDescent="0.15">
      <c r="B5349" s="1"/>
    </row>
    <row r="5350" spans="2:2" x14ac:dyDescent="0.15">
      <c r="B5350" s="1"/>
    </row>
    <row r="5351" spans="2:2" x14ac:dyDescent="0.15">
      <c r="B5351" s="1"/>
    </row>
    <row r="5352" spans="2:2" x14ac:dyDescent="0.15">
      <c r="B5352" s="1"/>
    </row>
    <row r="5353" spans="2:2" x14ac:dyDescent="0.15">
      <c r="B5353" s="1"/>
    </row>
    <row r="5354" spans="2:2" x14ac:dyDescent="0.15">
      <c r="B5354" s="1"/>
    </row>
    <row r="5355" spans="2:2" x14ac:dyDescent="0.15">
      <c r="B5355" s="1"/>
    </row>
    <row r="5356" spans="2:2" x14ac:dyDescent="0.15">
      <c r="B5356" s="1"/>
    </row>
    <row r="5357" spans="2:2" x14ac:dyDescent="0.15">
      <c r="B5357" s="1"/>
    </row>
    <row r="5358" spans="2:2" x14ac:dyDescent="0.15">
      <c r="B5358" s="1"/>
    </row>
    <row r="5359" spans="2:2" x14ac:dyDescent="0.15">
      <c r="B5359" s="1"/>
    </row>
    <row r="5360" spans="2:2" x14ac:dyDescent="0.15">
      <c r="B5360" s="1"/>
    </row>
    <row r="5361" spans="2:2" x14ac:dyDescent="0.15">
      <c r="B5361" s="1"/>
    </row>
    <row r="5362" spans="2:2" x14ac:dyDescent="0.15">
      <c r="B5362" s="1"/>
    </row>
    <row r="5363" spans="2:2" x14ac:dyDescent="0.15">
      <c r="B5363" s="1"/>
    </row>
    <row r="5364" spans="2:2" x14ac:dyDescent="0.15">
      <c r="B5364" s="1"/>
    </row>
    <row r="5365" spans="2:2" x14ac:dyDescent="0.15">
      <c r="B5365" s="1"/>
    </row>
    <row r="5366" spans="2:2" x14ac:dyDescent="0.15">
      <c r="B5366" s="1"/>
    </row>
    <row r="5367" spans="2:2" x14ac:dyDescent="0.15">
      <c r="B5367" s="1"/>
    </row>
    <row r="5368" spans="2:2" x14ac:dyDescent="0.15">
      <c r="B5368" s="1"/>
    </row>
    <row r="5369" spans="2:2" x14ac:dyDescent="0.15">
      <c r="B5369" s="1"/>
    </row>
    <row r="5370" spans="2:2" x14ac:dyDescent="0.15">
      <c r="B5370" s="1"/>
    </row>
    <row r="5371" spans="2:2" x14ac:dyDescent="0.15">
      <c r="B5371" s="1"/>
    </row>
    <row r="5372" spans="2:2" x14ac:dyDescent="0.15">
      <c r="B5372" s="1"/>
    </row>
    <row r="5373" spans="2:2" x14ac:dyDescent="0.15">
      <c r="B5373" s="1"/>
    </row>
    <row r="5374" spans="2:2" x14ac:dyDescent="0.15">
      <c r="B5374" s="1"/>
    </row>
    <row r="5375" spans="2:2" x14ac:dyDescent="0.15">
      <c r="B5375" s="1"/>
    </row>
    <row r="5376" spans="2:2" x14ac:dyDescent="0.15">
      <c r="B5376" s="1"/>
    </row>
    <row r="5377" spans="2:2" x14ac:dyDescent="0.15">
      <c r="B5377" s="1"/>
    </row>
    <row r="5378" spans="2:2" x14ac:dyDescent="0.15">
      <c r="B5378" s="1"/>
    </row>
    <row r="5379" spans="2:2" x14ac:dyDescent="0.15">
      <c r="B5379" s="1"/>
    </row>
    <row r="5380" spans="2:2" x14ac:dyDescent="0.15">
      <c r="B5380" s="1"/>
    </row>
    <row r="5381" spans="2:2" x14ac:dyDescent="0.15">
      <c r="B5381" s="1"/>
    </row>
    <row r="5382" spans="2:2" x14ac:dyDescent="0.15">
      <c r="B5382" s="1"/>
    </row>
    <row r="5383" spans="2:2" x14ac:dyDescent="0.15">
      <c r="B5383" s="1"/>
    </row>
    <row r="5384" spans="2:2" x14ac:dyDescent="0.15">
      <c r="B5384" s="1"/>
    </row>
    <row r="5385" spans="2:2" x14ac:dyDescent="0.15">
      <c r="B5385" s="1"/>
    </row>
    <row r="5386" spans="2:2" x14ac:dyDescent="0.15">
      <c r="B5386" s="1"/>
    </row>
    <row r="5387" spans="2:2" x14ac:dyDescent="0.15">
      <c r="B5387" s="1"/>
    </row>
    <row r="5388" spans="2:2" x14ac:dyDescent="0.15">
      <c r="B5388" s="1"/>
    </row>
    <row r="5389" spans="2:2" x14ac:dyDescent="0.15">
      <c r="B5389" s="1"/>
    </row>
    <row r="5390" spans="2:2" x14ac:dyDescent="0.15">
      <c r="B5390" s="1"/>
    </row>
    <row r="5391" spans="2:2" x14ac:dyDescent="0.15">
      <c r="B5391" s="1"/>
    </row>
    <row r="5392" spans="2:2" x14ac:dyDescent="0.15">
      <c r="B5392" s="1"/>
    </row>
    <row r="5393" spans="2:2" x14ac:dyDescent="0.15">
      <c r="B5393" s="1"/>
    </row>
    <row r="5394" spans="2:2" x14ac:dyDescent="0.15">
      <c r="B5394" s="1"/>
    </row>
    <row r="5395" spans="2:2" x14ac:dyDescent="0.15">
      <c r="B5395" s="1"/>
    </row>
    <row r="5396" spans="2:2" x14ac:dyDescent="0.15">
      <c r="B5396" s="1"/>
    </row>
    <row r="5397" spans="2:2" x14ac:dyDescent="0.15">
      <c r="B5397" s="1"/>
    </row>
    <row r="5398" spans="2:2" x14ac:dyDescent="0.15">
      <c r="B5398" s="1"/>
    </row>
    <row r="5399" spans="2:2" x14ac:dyDescent="0.15">
      <c r="B5399" s="1"/>
    </row>
    <row r="5400" spans="2:2" x14ac:dyDescent="0.15">
      <c r="B5400" s="1"/>
    </row>
    <row r="5401" spans="2:2" x14ac:dyDescent="0.15">
      <c r="B5401" s="1"/>
    </row>
    <row r="5402" spans="2:2" x14ac:dyDescent="0.15">
      <c r="B5402" s="1"/>
    </row>
    <row r="5403" spans="2:2" x14ac:dyDescent="0.15">
      <c r="B5403" s="1"/>
    </row>
    <row r="5404" spans="2:2" x14ac:dyDescent="0.15">
      <c r="B5404" s="1"/>
    </row>
    <row r="5405" spans="2:2" x14ac:dyDescent="0.15">
      <c r="B5405" s="1"/>
    </row>
    <row r="5406" spans="2:2" x14ac:dyDescent="0.15">
      <c r="B5406" s="1"/>
    </row>
    <row r="5407" spans="2:2" x14ac:dyDescent="0.15">
      <c r="B5407" s="1"/>
    </row>
    <row r="5408" spans="2:2" x14ac:dyDescent="0.15">
      <c r="B5408" s="1"/>
    </row>
    <row r="5409" spans="2:2" x14ac:dyDescent="0.15">
      <c r="B5409" s="1"/>
    </row>
    <row r="5410" spans="2:2" x14ac:dyDescent="0.15">
      <c r="B5410" s="1"/>
    </row>
    <row r="5411" spans="2:2" x14ac:dyDescent="0.15">
      <c r="B5411" s="1"/>
    </row>
    <row r="5412" spans="2:2" x14ac:dyDescent="0.15">
      <c r="B5412" s="1"/>
    </row>
    <row r="5413" spans="2:2" x14ac:dyDescent="0.15">
      <c r="B5413" s="1"/>
    </row>
    <row r="5414" spans="2:2" x14ac:dyDescent="0.15">
      <c r="B5414" s="1"/>
    </row>
    <row r="5415" spans="2:2" x14ac:dyDescent="0.15">
      <c r="B5415" s="1"/>
    </row>
    <row r="5416" spans="2:2" x14ac:dyDescent="0.15">
      <c r="B5416" s="1"/>
    </row>
    <row r="5417" spans="2:2" x14ac:dyDescent="0.15">
      <c r="B5417" s="1"/>
    </row>
    <row r="5418" spans="2:2" x14ac:dyDescent="0.15">
      <c r="B5418" s="1"/>
    </row>
    <row r="5419" spans="2:2" x14ac:dyDescent="0.15">
      <c r="B5419" s="1"/>
    </row>
    <row r="5420" spans="2:2" x14ac:dyDescent="0.15">
      <c r="B5420" s="1"/>
    </row>
    <row r="5421" spans="2:2" x14ac:dyDescent="0.15">
      <c r="B5421" s="1"/>
    </row>
    <row r="5422" spans="2:2" x14ac:dyDescent="0.15">
      <c r="B5422" s="1"/>
    </row>
    <row r="5423" spans="2:2" x14ac:dyDescent="0.15">
      <c r="B5423" s="1"/>
    </row>
    <row r="5424" spans="2:2" x14ac:dyDescent="0.15">
      <c r="B5424" s="1"/>
    </row>
    <row r="5425" spans="2:2" x14ac:dyDescent="0.15">
      <c r="B5425" s="1"/>
    </row>
    <row r="5426" spans="2:2" x14ac:dyDescent="0.15">
      <c r="B5426" s="1"/>
    </row>
    <row r="5427" spans="2:2" x14ac:dyDescent="0.15">
      <c r="B5427" s="1"/>
    </row>
    <row r="5428" spans="2:2" x14ac:dyDescent="0.15">
      <c r="B5428" s="1"/>
    </row>
    <row r="5429" spans="2:2" x14ac:dyDescent="0.15">
      <c r="B5429" s="1"/>
    </row>
    <row r="5430" spans="2:2" x14ac:dyDescent="0.15">
      <c r="B5430" s="1"/>
    </row>
    <row r="5431" spans="2:2" x14ac:dyDescent="0.15">
      <c r="B5431" s="1"/>
    </row>
    <row r="5432" spans="2:2" x14ac:dyDescent="0.15">
      <c r="B5432" s="1"/>
    </row>
    <row r="5433" spans="2:2" x14ac:dyDescent="0.15">
      <c r="B5433" s="1"/>
    </row>
    <row r="5434" spans="2:2" x14ac:dyDescent="0.15">
      <c r="B5434" s="1"/>
    </row>
    <row r="5435" spans="2:2" x14ac:dyDescent="0.15">
      <c r="B5435" s="1"/>
    </row>
    <row r="5436" spans="2:2" x14ac:dyDescent="0.15">
      <c r="B5436" s="1"/>
    </row>
    <row r="5437" spans="2:2" x14ac:dyDescent="0.15">
      <c r="B5437" s="1"/>
    </row>
    <row r="5438" spans="2:2" x14ac:dyDescent="0.15">
      <c r="B5438" s="1"/>
    </row>
    <row r="5439" spans="2:2" x14ac:dyDescent="0.15">
      <c r="B5439" s="1"/>
    </row>
    <row r="5440" spans="2:2" x14ac:dyDescent="0.15">
      <c r="B5440" s="1"/>
    </row>
    <row r="5441" spans="2:2" x14ac:dyDescent="0.15">
      <c r="B5441" s="1"/>
    </row>
    <row r="5442" spans="2:2" x14ac:dyDescent="0.15">
      <c r="B5442" s="1"/>
    </row>
    <row r="5443" spans="2:2" x14ac:dyDescent="0.15">
      <c r="B5443" s="1"/>
    </row>
    <row r="5444" spans="2:2" x14ac:dyDescent="0.15">
      <c r="B5444" s="1"/>
    </row>
    <row r="5445" spans="2:2" x14ac:dyDescent="0.15">
      <c r="B5445" s="1"/>
    </row>
    <row r="5446" spans="2:2" x14ac:dyDescent="0.15">
      <c r="B5446" s="1"/>
    </row>
    <row r="5447" spans="2:2" x14ac:dyDescent="0.15">
      <c r="B5447" s="1"/>
    </row>
    <row r="5448" spans="2:2" x14ac:dyDescent="0.15">
      <c r="B5448" s="1"/>
    </row>
    <row r="5449" spans="2:2" x14ac:dyDescent="0.15">
      <c r="B5449" s="1"/>
    </row>
    <row r="5450" spans="2:2" x14ac:dyDescent="0.15">
      <c r="B5450" s="1"/>
    </row>
    <row r="5451" spans="2:2" x14ac:dyDescent="0.15">
      <c r="B5451" s="1"/>
    </row>
    <row r="5452" spans="2:2" x14ac:dyDescent="0.15">
      <c r="B5452" s="1"/>
    </row>
    <row r="5453" spans="2:2" x14ac:dyDescent="0.15">
      <c r="B5453" s="1"/>
    </row>
    <row r="5454" spans="2:2" x14ac:dyDescent="0.15">
      <c r="B5454" s="1"/>
    </row>
    <row r="5455" spans="2:2" x14ac:dyDescent="0.15">
      <c r="B5455" s="1"/>
    </row>
    <row r="5456" spans="2:2" x14ac:dyDescent="0.15">
      <c r="B5456" s="1"/>
    </row>
    <row r="5457" spans="2:2" x14ac:dyDescent="0.15">
      <c r="B5457" s="1"/>
    </row>
    <row r="5458" spans="2:2" x14ac:dyDescent="0.15">
      <c r="B5458" s="1"/>
    </row>
    <row r="5459" spans="2:2" x14ac:dyDescent="0.15">
      <c r="B5459" s="1"/>
    </row>
    <row r="5460" spans="2:2" x14ac:dyDescent="0.15">
      <c r="B5460" s="1"/>
    </row>
    <row r="5461" spans="2:2" x14ac:dyDescent="0.15">
      <c r="B5461" s="1"/>
    </row>
    <row r="5462" spans="2:2" x14ac:dyDescent="0.15">
      <c r="B5462" s="1"/>
    </row>
    <row r="5463" spans="2:2" x14ac:dyDescent="0.15">
      <c r="B5463" s="1"/>
    </row>
    <row r="5464" spans="2:2" x14ac:dyDescent="0.15">
      <c r="B5464" s="1"/>
    </row>
    <row r="5465" spans="2:2" x14ac:dyDescent="0.15">
      <c r="B5465" s="1"/>
    </row>
    <row r="5466" spans="2:2" x14ac:dyDescent="0.15">
      <c r="B5466" s="1"/>
    </row>
    <row r="5467" spans="2:2" x14ac:dyDescent="0.15">
      <c r="B5467" s="1"/>
    </row>
    <row r="5468" spans="2:2" x14ac:dyDescent="0.15">
      <c r="B5468" s="1"/>
    </row>
    <row r="5469" spans="2:2" x14ac:dyDescent="0.15">
      <c r="B5469" s="1"/>
    </row>
    <row r="5470" spans="2:2" x14ac:dyDescent="0.15">
      <c r="B5470" s="1"/>
    </row>
    <row r="5471" spans="2:2" x14ac:dyDescent="0.15">
      <c r="B5471" s="1"/>
    </row>
    <row r="5472" spans="2:2" x14ac:dyDescent="0.15">
      <c r="B5472" s="1"/>
    </row>
    <row r="5473" spans="2:2" x14ac:dyDescent="0.15">
      <c r="B5473" s="1"/>
    </row>
    <row r="5474" spans="2:2" x14ac:dyDescent="0.15">
      <c r="B5474" s="1"/>
    </row>
    <row r="5475" spans="2:2" x14ac:dyDescent="0.15">
      <c r="B5475" s="1"/>
    </row>
    <row r="5476" spans="2:2" x14ac:dyDescent="0.15">
      <c r="B5476" s="1"/>
    </row>
    <row r="5477" spans="2:2" x14ac:dyDescent="0.15">
      <c r="B5477" s="1"/>
    </row>
    <row r="5478" spans="2:2" x14ac:dyDescent="0.15">
      <c r="B5478" s="1"/>
    </row>
    <row r="5479" spans="2:2" x14ac:dyDescent="0.15">
      <c r="B5479" s="1"/>
    </row>
    <row r="5480" spans="2:2" x14ac:dyDescent="0.15">
      <c r="B5480" s="1"/>
    </row>
    <row r="5481" spans="2:2" x14ac:dyDescent="0.15">
      <c r="B5481" s="1"/>
    </row>
    <row r="5482" spans="2:2" x14ac:dyDescent="0.15">
      <c r="B5482" s="1"/>
    </row>
    <row r="5483" spans="2:2" x14ac:dyDescent="0.15">
      <c r="B5483" s="1"/>
    </row>
    <row r="5484" spans="2:2" x14ac:dyDescent="0.15">
      <c r="B5484" s="1"/>
    </row>
    <row r="5485" spans="2:2" x14ac:dyDescent="0.15">
      <c r="B5485" s="1"/>
    </row>
    <row r="5486" spans="2:2" x14ac:dyDescent="0.15">
      <c r="B5486" s="1"/>
    </row>
    <row r="5487" spans="2:2" x14ac:dyDescent="0.15">
      <c r="B5487" s="1"/>
    </row>
    <row r="5488" spans="2:2" x14ac:dyDescent="0.15">
      <c r="B5488" s="1"/>
    </row>
    <row r="5489" spans="2:2" x14ac:dyDescent="0.15">
      <c r="B5489" s="1"/>
    </row>
    <row r="5490" spans="2:2" x14ac:dyDescent="0.15">
      <c r="B5490" s="1"/>
    </row>
    <row r="5491" spans="2:2" x14ac:dyDescent="0.15">
      <c r="B5491" s="1"/>
    </row>
    <row r="5492" spans="2:2" x14ac:dyDescent="0.15">
      <c r="B5492" s="1"/>
    </row>
    <row r="5493" spans="2:2" x14ac:dyDescent="0.15">
      <c r="B5493" s="1"/>
    </row>
    <row r="5494" spans="2:2" x14ac:dyDescent="0.15">
      <c r="B5494" s="1"/>
    </row>
    <row r="5495" spans="2:2" x14ac:dyDescent="0.15">
      <c r="B5495" s="1"/>
    </row>
    <row r="5496" spans="2:2" x14ac:dyDescent="0.15">
      <c r="B5496" s="1"/>
    </row>
    <row r="5497" spans="2:2" x14ac:dyDescent="0.15">
      <c r="B5497" s="1"/>
    </row>
    <row r="5498" spans="2:2" x14ac:dyDescent="0.15">
      <c r="B5498" s="1"/>
    </row>
    <row r="5499" spans="2:2" x14ac:dyDescent="0.15">
      <c r="B5499" s="1"/>
    </row>
    <row r="5500" spans="2:2" x14ac:dyDescent="0.15">
      <c r="B5500" s="1"/>
    </row>
    <row r="5501" spans="2:2" x14ac:dyDescent="0.15">
      <c r="B5501" s="1"/>
    </row>
    <row r="5502" spans="2:2" x14ac:dyDescent="0.15">
      <c r="B5502" s="1"/>
    </row>
    <row r="5503" spans="2:2" x14ac:dyDescent="0.15">
      <c r="B5503" s="1"/>
    </row>
    <row r="5504" spans="2:2" x14ac:dyDescent="0.15">
      <c r="B5504" s="1"/>
    </row>
    <row r="5505" spans="2:2" x14ac:dyDescent="0.15">
      <c r="B5505" s="1"/>
    </row>
    <row r="5506" spans="2:2" x14ac:dyDescent="0.15">
      <c r="B5506" s="1"/>
    </row>
    <row r="5507" spans="2:2" x14ac:dyDescent="0.15">
      <c r="B5507" s="1"/>
    </row>
    <row r="5508" spans="2:2" x14ac:dyDescent="0.15">
      <c r="B5508" s="1"/>
    </row>
    <row r="5509" spans="2:2" x14ac:dyDescent="0.15">
      <c r="B5509" s="1"/>
    </row>
    <row r="5510" spans="2:2" x14ac:dyDescent="0.15">
      <c r="B5510" s="1"/>
    </row>
    <row r="5511" spans="2:2" x14ac:dyDescent="0.15">
      <c r="B5511" s="1"/>
    </row>
    <row r="5512" spans="2:2" x14ac:dyDescent="0.15">
      <c r="B5512" s="1"/>
    </row>
    <row r="5513" spans="2:2" x14ac:dyDescent="0.15">
      <c r="B5513" s="1"/>
    </row>
    <row r="5514" spans="2:2" x14ac:dyDescent="0.15">
      <c r="B5514" s="1"/>
    </row>
    <row r="5515" spans="2:2" x14ac:dyDescent="0.15">
      <c r="B5515" s="1"/>
    </row>
    <row r="5516" spans="2:2" x14ac:dyDescent="0.15">
      <c r="B5516" s="1"/>
    </row>
    <row r="5517" spans="2:2" x14ac:dyDescent="0.15">
      <c r="B5517" s="1"/>
    </row>
    <row r="5518" spans="2:2" x14ac:dyDescent="0.15">
      <c r="B5518" s="1"/>
    </row>
    <row r="5519" spans="2:2" x14ac:dyDescent="0.15">
      <c r="B5519" s="1"/>
    </row>
    <row r="5520" spans="2:2" x14ac:dyDescent="0.15">
      <c r="B5520" s="1"/>
    </row>
    <row r="5521" spans="2:2" x14ac:dyDescent="0.15">
      <c r="B5521" s="1"/>
    </row>
    <row r="5522" spans="2:2" x14ac:dyDescent="0.15">
      <c r="B5522" s="1"/>
    </row>
    <row r="5523" spans="2:2" x14ac:dyDescent="0.15">
      <c r="B5523" s="1"/>
    </row>
    <row r="5524" spans="2:2" x14ac:dyDescent="0.15">
      <c r="B5524" s="1"/>
    </row>
    <row r="5525" spans="2:2" x14ac:dyDescent="0.15">
      <c r="B5525" s="1"/>
    </row>
    <row r="5526" spans="2:2" x14ac:dyDescent="0.15">
      <c r="B5526" s="1"/>
    </row>
    <row r="5527" spans="2:2" x14ac:dyDescent="0.15">
      <c r="B5527" s="1"/>
    </row>
    <row r="5528" spans="2:2" x14ac:dyDescent="0.15">
      <c r="B5528" s="1"/>
    </row>
    <row r="5529" spans="2:2" x14ac:dyDescent="0.15">
      <c r="B5529" s="1"/>
    </row>
    <row r="5530" spans="2:2" x14ac:dyDescent="0.15">
      <c r="B5530" s="1"/>
    </row>
    <row r="5531" spans="2:2" x14ac:dyDescent="0.15">
      <c r="B5531" s="1"/>
    </row>
    <row r="5532" spans="2:2" x14ac:dyDescent="0.15">
      <c r="B5532" s="1"/>
    </row>
    <row r="5533" spans="2:2" x14ac:dyDescent="0.15">
      <c r="B5533" s="1"/>
    </row>
    <row r="5534" spans="2:2" x14ac:dyDescent="0.15">
      <c r="B5534" s="1"/>
    </row>
    <row r="5535" spans="2:2" x14ac:dyDescent="0.15">
      <c r="B5535" s="1"/>
    </row>
    <row r="5536" spans="2:2" x14ac:dyDescent="0.15">
      <c r="B5536" s="1"/>
    </row>
    <row r="5537" spans="2:2" x14ac:dyDescent="0.15">
      <c r="B5537" s="1"/>
    </row>
    <row r="5538" spans="2:2" x14ac:dyDescent="0.15">
      <c r="B5538" s="1"/>
    </row>
    <row r="5539" spans="2:2" x14ac:dyDescent="0.15">
      <c r="B5539" s="1"/>
    </row>
    <row r="5540" spans="2:2" x14ac:dyDescent="0.15">
      <c r="B5540" s="1"/>
    </row>
    <row r="5541" spans="2:2" x14ac:dyDescent="0.15">
      <c r="B5541" s="1"/>
    </row>
    <row r="5542" spans="2:2" x14ac:dyDescent="0.15">
      <c r="B5542" s="1"/>
    </row>
    <row r="5543" spans="2:2" x14ac:dyDescent="0.15">
      <c r="B5543" s="1"/>
    </row>
    <row r="5544" spans="2:2" x14ac:dyDescent="0.15">
      <c r="B5544" s="1"/>
    </row>
    <row r="5545" spans="2:2" x14ac:dyDescent="0.15">
      <c r="B5545" s="1"/>
    </row>
    <row r="5546" spans="2:2" x14ac:dyDescent="0.15">
      <c r="B5546" s="1"/>
    </row>
    <row r="5547" spans="2:2" x14ac:dyDescent="0.15">
      <c r="B5547" s="1"/>
    </row>
    <row r="5548" spans="2:2" x14ac:dyDescent="0.15">
      <c r="B5548" s="1"/>
    </row>
    <row r="5549" spans="2:2" x14ac:dyDescent="0.15">
      <c r="B5549" s="1"/>
    </row>
    <row r="5550" spans="2:2" x14ac:dyDescent="0.15">
      <c r="B5550" s="1"/>
    </row>
    <row r="5551" spans="2:2" x14ac:dyDescent="0.15">
      <c r="B5551" s="1"/>
    </row>
    <row r="5552" spans="2:2" x14ac:dyDescent="0.15">
      <c r="B5552" s="1"/>
    </row>
    <row r="5553" spans="2:2" x14ac:dyDescent="0.15">
      <c r="B5553" s="1"/>
    </row>
    <row r="5554" spans="2:2" x14ac:dyDescent="0.15">
      <c r="B5554" s="1"/>
    </row>
    <row r="5555" spans="2:2" x14ac:dyDescent="0.15">
      <c r="B5555" s="1"/>
    </row>
    <row r="5556" spans="2:2" x14ac:dyDescent="0.15">
      <c r="B5556" s="1"/>
    </row>
    <row r="5557" spans="2:2" x14ac:dyDescent="0.15">
      <c r="B5557" s="1"/>
    </row>
    <row r="5558" spans="2:2" x14ac:dyDescent="0.15">
      <c r="B5558" s="1"/>
    </row>
    <row r="5559" spans="2:2" x14ac:dyDescent="0.15">
      <c r="B5559" s="1"/>
    </row>
    <row r="5560" spans="2:2" x14ac:dyDescent="0.15">
      <c r="B5560" s="1"/>
    </row>
    <row r="5561" spans="2:2" x14ac:dyDescent="0.15">
      <c r="B5561" s="1"/>
    </row>
    <row r="5562" spans="2:2" x14ac:dyDescent="0.15">
      <c r="B5562" s="1"/>
    </row>
    <row r="5563" spans="2:2" x14ac:dyDescent="0.15">
      <c r="B5563" s="1"/>
    </row>
    <row r="5564" spans="2:2" x14ac:dyDescent="0.15">
      <c r="B5564" s="1"/>
    </row>
    <row r="5565" spans="2:2" x14ac:dyDescent="0.15">
      <c r="B5565" s="1"/>
    </row>
    <row r="5566" spans="2:2" x14ac:dyDescent="0.15">
      <c r="B5566" s="1"/>
    </row>
    <row r="5567" spans="2:2" x14ac:dyDescent="0.15">
      <c r="B5567" s="1"/>
    </row>
    <row r="5568" spans="2:2" x14ac:dyDescent="0.15">
      <c r="B5568" s="1"/>
    </row>
    <row r="5569" spans="2:2" x14ac:dyDescent="0.15">
      <c r="B5569" s="1"/>
    </row>
    <row r="5570" spans="2:2" x14ac:dyDescent="0.15">
      <c r="B5570" s="1"/>
    </row>
    <row r="5571" spans="2:2" x14ac:dyDescent="0.15">
      <c r="B5571" s="1"/>
    </row>
    <row r="5572" spans="2:2" x14ac:dyDescent="0.15">
      <c r="B5572" s="1"/>
    </row>
    <row r="5573" spans="2:2" x14ac:dyDescent="0.15">
      <c r="B5573" s="1"/>
    </row>
    <row r="5574" spans="2:2" x14ac:dyDescent="0.15">
      <c r="B5574" s="1"/>
    </row>
    <row r="5575" spans="2:2" x14ac:dyDescent="0.15">
      <c r="B5575" s="1"/>
    </row>
    <row r="5576" spans="2:2" x14ac:dyDescent="0.15">
      <c r="B5576" s="1"/>
    </row>
    <row r="5577" spans="2:2" x14ac:dyDescent="0.15">
      <c r="B5577" s="1"/>
    </row>
    <row r="5578" spans="2:2" x14ac:dyDescent="0.15">
      <c r="B5578" s="1"/>
    </row>
    <row r="5579" spans="2:2" x14ac:dyDescent="0.15">
      <c r="B5579" s="1"/>
    </row>
    <row r="5580" spans="2:2" x14ac:dyDescent="0.15">
      <c r="B5580" s="1"/>
    </row>
    <row r="5581" spans="2:2" x14ac:dyDescent="0.15">
      <c r="B5581" s="1"/>
    </row>
    <row r="5582" spans="2:2" x14ac:dyDescent="0.15">
      <c r="B5582" s="1"/>
    </row>
    <row r="5583" spans="2:2" x14ac:dyDescent="0.15">
      <c r="B5583" s="1"/>
    </row>
    <row r="5584" spans="2:2" x14ac:dyDescent="0.15">
      <c r="B5584" s="1"/>
    </row>
    <row r="5585" spans="2:2" x14ac:dyDescent="0.15">
      <c r="B5585" s="1"/>
    </row>
    <row r="5586" spans="2:2" x14ac:dyDescent="0.15">
      <c r="B5586" s="1"/>
    </row>
    <row r="5587" spans="2:2" x14ac:dyDescent="0.15">
      <c r="B5587" s="1"/>
    </row>
    <row r="5588" spans="2:2" x14ac:dyDescent="0.15">
      <c r="B5588" s="1"/>
    </row>
    <row r="5589" spans="2:2" x14ac:dyDescent="0.15">
      <c r="B5589" s="1"/>
    </row>
    <row r="5590" spans="2:2" x14ac:dyDescent="0.15">
      <c r="B5590" s="1"/>
    </row>
    <row r="5591" spans="2:2" x14ac:dyDescent="0.15">
      <c r="B5591" s="1"/>
    </row>
    <row r="5592" spans="2:2" x14ac:dyDescent="0.15">
      <c r="B5592" s="1"/>
    </row>
    <row r="5593" spans="2:2" x14ac:dyDescent="0.15">
      <c r="B5593" s="1"/>
    </row>
    <row r="5594" spans="2:2" x14ac:dyDescent="0.15">
      <c r="B5594" s="1"/>
    </row>
    <row r="5595" spans="2:2" x14ac:dyDescent="0.15">
      <c r="B5595" s="1"/>
    </row>
    <row r="5596" spans="2:2" x14ac:dyDescent="0.15">
      <c r="B5596" s="1"/>
    </row>
    <row r="5597" spans="2:2" x14ac:dyDescent="0.15">
      <c r="B5597" s="1"/>
    </row>
    <row r="5598" spans="2:2" x14ac:dyDescent="0.15">
      <c r="B5598" s="1"/>
    </row>
    <row r="5599" spans="2:2" x14ac:dyDescent="0.15">
      <c r="B5599" s="1"/>
    </row>
    <row r="5600" spans="2:2" x14ac:dyDescent="0.15">
      <c r="B5600" s="1"/>
    </row>
    <row r="5601" spans="2:2" x14ac:dyDescent="0.15">
      <c r="B5601" s="1"/>
    </row>
    <row r="5602" spans="2:2" x14ac:dyDescent="0.15">
      <c r="B5602" s="1"/>
    </row>
    <row r="5603" spans="2:2" x14ac:dyDescent="0.15">
      <c r="B5603" s="1"/>
    </row>
    <row r="5604" spans="2:2" x14ac:dyDescent="0.15">
      <c r="B5604" s="1"/>
    </row>
    <row r="5605" spans="2:2" x14ac:dyDescent="0.15">
      <c r="B5605" s="1"/>
    </row>
    <row r="5606" spans="2:2" x14ac:dyDescent="0.15">
      <c r="B5606" s="1"/>
    </row>
    <row r="5607" spans="2:2" x14ac:dyDescent="0.15">
      <c r="B5607" s="1"/>
    </row>
    <row r="5608" spans="2:2" x14ac:dyDescent="0.15">
      <c r="B5608" s="1"/>
    </row>
    <row r="5609" spans="2:2" x14ac:dyDescent="0.15">
      <c r="B5609" s="1"/>
    </row>
    <row r="5610" spans="2:2" x14ac:dyDescent="0.15">
      <c r="B5610" s="1"/>
    </row>
    <row r="5611" spans="2:2" x14ac:dyDescent="0.15">
      <c r="B5611" s="1"/>
    </row>
    <row r="5612" spans="2:2" x14ac:dyDescent="0.15">
      <c r="B5612" s="1"/>
    </row>
    <row r="5613" spans="2:2" x14ac:dyDescent="0.15">
      <c r="B5613" s="1"/>
    </row>
    <row r="5614" spans="2:2" x14ac:dyDescent="0.15">
      <c r="B5614" s="1"/>
    </row>
    <row r="5615" spans="2:2" x14ac:dyDescent="0.15">
      <c r="B5615" s="1"/>
    </row>
    <row r="5616" spans="2:2" x14ac:dyDescent="0.15">
      <c r="B5616" s="1"/>
    </row>
    <row r="5617" spans="2:2" x14ac:dyDescent="0.15">
      <c r="B5617" s="1"/>
    </row>
    <row r="5618" spans="2:2" x14ac:dyDescent="0.15">
      <c r="B5618" s="1"/>
    </row>
    <row r="5619" spans="2:2" x14ac:dyDescent="0.15">
      <c r="B5619" s="1"/>
    </row>
    <row r="5620" spans="2:2" x14ac:dyDescent="0.15">
      <c r="B5620" s="1"/>
    </row>
    <row r="5621" spans="2:2" x14ac:dyDescent="0.15">
      <c r="B5621" s="1"/>
    </row>
    <row r="5622" spans="2:2" x14ac:dyDescent="0.15">
      <c r="B5622" s="1"/>
    </row>
    <row r="5623" spans="2:2" x14ac:dyDescent="0.15">
      <c r="B5623" s="1"/>
    </row>
    <row r="5624" spans="2:2" x14ac:dyDescent="0.15">
      <c r="B5624" s="1"/>
    </row>
    <row r="5625" spans="2:2" x14ac:dyDescent="0.15">
      <c r="B5625" s="1"/>
    </row>
    <row r="5626" spans="2:2" x14ac:dyDescent="0.15">
      <c r="B5626" s="1"/>
    </row>
    <row r="5627" spans="2:2" x14ac:dyDescent="0.15">
      <c r="B5627" s="1"/>
    </row>
    <row r="5628" spans="2:2" x14ac:dyDescent="0.15">
      <c r="B5628" s="1"/>
    </row>
    <row r="5629" spans="2:2" x14ac:dyDescent="0.15">
      <c r="B5629" s="1"/>
    </row>
    <row r="5630" spans="2:2" x14ac:dyDescent="0.15">
      <c r="B5630" s="1"/>
    </row>
    <row r="5631" spans="2:2" x14ac:dyDescent="0.15">
      <c r="B5631" s="1"/>
    </row>
    <row r="5632" spans="2:2" x14ac:dyDescent="0.15">
      <c r="B5632" s="1"/>
    </row>
    <row r="5633" spans="2:2" x14ac:dyDescent="0.15">
      <c r="B5633" s="1"/>
    </row>
    <row r="5634" spans="2:2" x14ac:dyDescent="0.15">
      <c r="B5634" s="1"/>
    </row>
    <row r="5635" spans="2:2" x14ac:dyDescent="0.15">
      <c r="B5635" s="1"/>
    </row>
    <row r="5636" spans="2:2" x14ac:dyDescent="0.15">
      <c r="B5636" s="1"/>
    </row>
    <row r="5637" spans="2:2" x14ac:dyDescent="0.15">
      <c r="B5637" s="1"/>
    </row>
    <row r="5638" spans="2:2" x14ac:dyDescent="0.15">
      <c r="B5638" s="1"/>
    </row>
    <row r="5639" spans="2:2" x14ac:dyDescent="0.15">
      <c r="B5639" s="1"/>
    </row>
    <row r="5640" spans="2:2" x14ac:dyDescent="0.15">
      <c r="B5640" s="1"/>
    </row>
    <row r="5641" spans="2:2" x14ac:dyDescent="0.15">
      <c r="B5641" s="1"/>
    </row>
    <row r="5642" spans="2:2" x14ac:dyDescent="0.15">
      <c r="B5642" s="1"/>
    </row>
    <row r="5643" spans="2:2" x14ac:dyDescent="0.15">
      <c r="B5643" s="1"/>
    </row>
    <row r="5644" spans="2:2" x14ac:dyDescent="0.15">
      <c r="B5644" s="1"/>
    </row>
    <row r="5645" spans="2:2" x14ac:dyDescent="0.15">
      <c r="B5645" s="1"/>
    </row>
    <row r="5646" spans="2:2" x14ac:dyDescent="0.15">
      <c r="B5646" s="1"/>
    </row>
    <row r="5647" spans="2:2" x14ac:dyDescent="0.15">
      <c r="B5647" s="1"/>
    </row>
    <row r="5648" spans="2:2" x14ac:dyDescent="0.15">
      <c r="B5648" s="1"/>
    </row>
    <row r="5649" spans="2:2" x14ac:dyDescent="0.15">
      <c r="B5649" s="1"/>
    </row>
    <row r="5650" spans="2:2" x14ac:dyDescent="0.15">
      <c r="B5650" s="1"/>
    </row>
    <row r="5651" spans="2:2" x14ac:dyDescent="0.15">
      <c r="B5651" s="1"/>
    </row>
    <row r="5652" spans="2:2" x14ac:dyDescent="0.15">
      <c r="B5652" s="1"/>
    </row>
    <row r="5653" spans="2:2" x14ac:dyDescent="0.15">
      <c r="B5653" s="1"/>
    </row>
    <row r="5654" spans="2:2" x14ac:dyDescent="0.15">
      <c r="B5654" s="1"/>
    </row>
    <row r="5655" spans="2:2" x14ac:dyDescent="0.15">
      <c r="B5655" s="1"/>
    </row>
    <row r="5656" spans="2:2" x14ac:dyDescent="0.15">
      <c r="B5656" s="1"/>
    </row>
    <row r="5657" spans="2:2" x14ac:dyDescent="0.15">
      <c r="B5657" s="1"/>
    </row>
    <row r="5658" spans="2:2" x14ac:dyDescent="0.15">
      <c r="B5658" s="1"/>
    </row>
    <row r="5659" spans="2:2" x14ac:dyDescent="0.15">
      <c r="B5659" s="1"/>
    </row>
    <row r="5660" spans="2:2" x14ac:dyDescent="0.15">
      <c r="B5660" s="1"/>
    </row>
    <row r="5661" spans="2:2" x14ac:dyDescent="0.15">
      <c r="B5661" s="1"/>
    </row>
    <row r="5662" spans="2:2" x14ac:dyDescent="0.15">
      <c r="B5662" s="1"/>
    </row>
    <row r="5663" spans="2:2" x14ac:dyDescent="0.15">
      <c r="B5663" s="1"/>
    </row>
    <row r="5664" spans="2:2" x14ac:dyDescent="0.15">
      <c r="B5664" s="1"/>
    </row>
    <row r="5665" spans="2:2" x14ac:dyDescent="0.15">
      <c r="B5665" s="1"/>
    </row>
    <row r="5666" spans="2:2" x14ac:dyDescent="0.15">
      <c r="B5666" s="1"/>
    </row>
    <row r="5667" spans="2:2" x14ac:dyDescent="0.15">
      <c r="B5667" s="1"/>
    </row>
    <row r="5668" spans="2:2" x14ac:dyDescent="0.15">
      <c r="B5668" s="1"/>
    </row>
    <row r="5669" spans="2:2" x14ac:dyDescent="0.15">
      <c r="B5669" s="1"/>
    </row>
    <row r="5670" spans="2:2" x14ac:dyDescent="0.15">
      <c r="B5670" s="1"/>
    </row>
    <row r="5671" spans="2:2" x14ac:dyDescent="0.15">
      <c r="B5671" s="1"/>
    </row>
    <row r="5672" spans="2:2" x14ac:dyDescent="0.15">
      <c r="B5672" s="1"/>
    </row>
    <row r="5673" spans="2:2" x14ac:dyDescent="0.15">
      <c r="B5673" s="1"/>
    </row>
    <row r="5674" spans="2:2" x14ac:dyDescent="0.15">
      <c r="B5674" s="1"/>
    </row>
    <row r="5675" spans="2:2" x14ac:dyDescent="0.15">
      <c r="B5675" s="1"/>
    </row>
    <row r="5676" spans="2:2" x14ac:dyDescent="0.15">
      <c r="B5676" s="1"/>
    </row>
    <row r="5677" spans="2:2" x14ac:dyDescent="0.15">
      <c r="B5677" s="1"/>
    </row>
    <row r="5678" spans="2:2" x14ac:dyDescent="0.15">
      <c r="B5678" s="1"/>
    </row>
    <row r="5679" spans="2:2" x14ac:dyDescent="0.15">
      <c r="B5679" s="1"/>
    </row>
    <row r="5680" spans="2:2" x14ac:dyDescent="0.15">
      <c r="B5680" s="1"/>
    </row>
    <row r="5681" spans="2:2" x14ac:dyDescent="0.15">
      <c r="B5681" s="1"/>
    </row>
    <row r="5682" spans="2:2" x14ac:dyDescent="0.15">
      <c r="B5682" s="1"/>
    </row>
    <row r="5683" spans="2:2" x14ac:dyDescent="0.15">
      <c r="B5683" s="1"/>
    </row>
    <row r="5684" spans="2:2" x14ac:dyDescent="0.15">
      <c r="B5684" s="1"/>
    </row>
    <row r="5685" spans="2:2" x14ac:dyDescent="0.15">
      <c r="B5685" s="1"/>
    </row>
    <row r="5686" spans="2:2" x14ac:dyDescent="0.15">
      <c r="B5686" s="1"/>
    </row>
    <row r="5687" spans="2:2" x14ac:dyDescent="0.15">
      <c r="B5687" s="1"/>
    </row>
    <row r="5688" spans="2:2" x14ac:dyDescent="0.15">
      <c r="B5688" s="1"/>
    </row>
    <row r="5689" spans="2:2" x14ac:dyDescent="0.15">
      <c r="B5689" s="1"/>
    </row>
    <row r="5690" spans="2:2" x14ac:dyDescent="0.15">
      <c r="B5690" s="1"/>
    </row>
    <row r="5691" spans="2:2" x14ac:dyDescent="0.15">
      <c r="B5691" s="1"/>
    </row>
    <row r="5692" spans="2:2" x14ac:dyDescent="0.15">
      <c r="B5692" s="1"/>
    </row>
    <row r="5693" spans="2:2" x14ac:dyDescent="0.15">
      <c r="B5693" s="1"/>
    </row>
    <row r="5694" spans="2:2" x14ac:dyDescent="0.15">
      <c r="B5694" s="1"/>
    </row>
    <row r="5695" spans="2:2" x14ac:dyDescent="0.15">
      <c r="B5695" s="1"/>
    </row>
    <row r="5696" spans="2:2" x14ac:dyDescent="0.15">
      <c r="B5696" s="1"/>
    </row>
    <row r="5697" spans="2:2" x14ac:dyDescent="0.15">
      <c r="B5697" s="1"/>
    </row>
    <row r="5698" spans="2:2" x14ac:dyDescent="0.15">
      <c r="B5698" s="1"/>
    </row>
    <row r="5699" spans="2:2" x14ac:dyDescent="0.15">
      <c r="B5699" s="1"/>
    </row>
    <row r="5700" spans="2:2" x14ac:dyDescent="0.15">
      <c r="B5700" s="1"/>
    </row>
    <row r="5701" spans="2:2" x14ac:dyDescent="0.15">
      <c r="B5701" s="1"/>
    </row>
    <row r="5702" spans="2:2" x14ac:dyDescent="0.15">
      <c r="B5702" s="1"/>
    </row>
    <row r="5703" spans="2:2" x14ac:dyDescent="0.15">
      <c r="B5703" s="1"/>
    </row>
    <row r="5704" spans="2:2" x14ac:dyDescent="0.15">
      <c r="B5704" s="1"/>
    </row>
    <row r="5705" spans="2:2" x14ac:dyDescent="0.15">
      <c r="B5705" s="1"/>
    </row>
    <row r="5706" spans="2:2" x14ac:dyDescent="0.15">
      <c r="B5706" s="1"/>
    </row>
    <row r="5707" spans="2:2" x14ac:dyDescent="0.15">
      <c r="B5707" s="1"/>
    </row>
    <row r="5708" spans="2:2" x14ac:dyDescent="0.15">
      <c r="B5708" s="1"/>
    </row>
    <row r="5709" spans="2:2" x14ac:dyDescent="0.15">
      <c r="B5709" s="1"/>
    </row>
    <row r="5710" spans="2:2" x14ac:dyDescent="0.15">
      <c r="B5710" s="1"/>
    </row>
    <row r="5711" spans="2:2" x14ac:dyDescent="0.15">
      <c r="B5711" s="1"/>
    </row>
    <row r="5712" spans="2:2" x14ac:dyDescent="0.15">
      <c r="B5712" s="1"/>
    </row>
    <row r="5713" spans="2:2" x14ac:dyDescent="0.15">
      <c r="B5713" s="1"/>
    </row>
    <row r="5714" spans="2:2" x14ac:dyDescent="0.15">
      <c r="B5714" s="1"/>
    </row>
    <row r="5715" spans="2:2" x14ac:dyDescent="0.15">
      <c r="B5715" s="1"/>
    </row>
    <row r="5716" spans="2:2" x14ac:dyDescent="0.15">
      <c r="B5716" s="1"/>
    </row>
    <row r="5717" spans="2:2" x14ac:dyDescent="0.15">
      <c r="B5717" s="1"/>
    </row>
    <row r="5718" spans="2:2" x14ac:dyDescent="0.15">
      <c r="B5718" s="1"/>
    </row>
    <row r="5719" spans="2:2" x14ac:dyDescent="0.15">
      <c r="B5719" s="1"/>
    </row>
    <row r="5720" spans="2:2" x14ac:dyDescent="0.15">
      <c r="B5720" s="1"/>
    </row>
    <row r="5721" spans="2:2" x14ac:dyDescent="0.15">
      <c r="B5721" s="1"/>
    </row>
    <row r="5722" spans="2:2" x14ac:dyDescent="0.15">
      <c r="B5722" s="1"/>
    </row>
    <row r="5723" spans="2:2" x14ac:dyDescent="0.15">
      <c r="B5723" s="1"/>
    </row>
    <row r="5724" spans="2:2" x14ac:dyDescent="0.15">
      <c r="B5724" s="1"/>
    </row>
    <row r="5725" spans="2:2" x14ac:dyDescent="0.15">
      <c r="B5725" s="1"/>
    </row>
    <row r="5726" spans="2:2" x14ac:dyDescent="0.15">
      <c r="B5726" s="1"/>
    </row>
    <row r="5727" spans="2:2" x14ac:dyDescent="0.15">
      <c r="B5727" s="1"/>
    </row>
    <row r="5728" spans="2:2" x14ac:dyDescent="0.15">
      <c r="B5728" s="1"/>
    </row>
    <row r="5729" spans="2:2" x14ac:dyDescent="0.15">
      <c r="B5729" s="1"/>
    </row>
    <row r="5730" spans="2:2" x14ac:dyDescent="0.15">
      <c r="B5730" s="1"/>
    </row>
    <row r="5731" spans="2:2" x14ac:dyDescent="0.15">
      <c r="B5731" s="1"/>
    </row>
    <row r="5732" spans="2:2" x14ac:dyDescent="0.15">
      <c r="B5732" s="1"/>
    </row>
    <row r="5733" spans="2:2" x14ac:dyDescent="0.15">
      <c r="B5733" s="1"/>
    </row>
    <row r="5734" spans="2:2" x14ac:dyDescent="0.15">
      <c r="B5734" s="1"/>
    </row>
    <row r="5735" spans="2:2" x14ac:dyDescent="0.15">
      <c r="B5735" s="1"/>
    </row>
    <row r="5736" spans="2:2" x14ac:dyDescent="0.15">
      <c r="B5736" s="1"/>
    </row>
    <row r="5737" spans="2:2" x14ac:dyDescent="0.15">
      <c r="B5737" s="1"/>
    </row>
    <row r="5738" spans="2:2" x14ac:dyDescent="0.15">
      <c r="B5738" s="1"/>
    </row>
    <row r="5739" spans="2:2" x14ac:dyDescent="0.15">
      <c r="B5739" s="1"/>
    </row>
    <row r="5740" spans="2:2" x14ac:dyDescent="0.15">
      <c r="B5740" s="1"/>
    </row>
    <row r="5741" spans="2:2" x14ac:dyDescent="0.15">
      <c r="B5741" s="1"/>
    </row>
    <row r="5742" spans="2:2" x14ac:dyDescent="0.15">
      <c r="B5742" s="1"/>
    </row>
    <row r="5743" spans="2:2" x14ac:dyDescent="0.15">
      <c r="B5743" s="1"/>
    </row>
    <row r="5744" spans="2:2" x14ac:dyDescent="0.15">
      <c r="B5744" s="1"/>
    </row>
    <row r="5745" spans="2:2" x14ac:dyDescent="0.15">
      <c r="B5745" s="1"/>
    </row>
    <row r="5746" spans="2:2" x14ac:dyDescent="0.15">
      <c r="B5746" s="1"/>
    </row>
    <row r="5747" spans="2:2" x14ac:dyDescent="0.15">
      <c r="B5747" s="1"/>
    </row>
    <row r="5748" spans="2:2" x14ac:dyDescent="0.15">
      <c r="B5748" s="1"/>
    </row>
    <row r="5749" spans="2:2" x14ac:dyDescent="0.15">
      <c r="B5749" s="1"/>
    </row>
    <row r="5750" spans="2:2" x14ac:dyDescent="0.15">
      <c r="B5750" s="1"/>
    </row>
    <row r="5751" spans="2:2" x14ac:dyDescent="0.15">
      <c r="B5751" s="1"/>
    </row>
    <row r="5752" spans="2:2" x14ac:dyDescent="0.15">
      <c r="B5752" s="1"/>
    </row>
    <row r="5753" spans="2:2" x14ac:dyDescent="0.15">
      <c r="B5753" s="1"/>
    </row>
    <row r="5754" spans="2:2" x14ac:dyDescent="0.15">
      <c r="B5754" s="1"/>
    </row>
    <row r="5755" spans="2:2" x14ac:dyDescent="0.15">
      <c r="B5755" s="1"/>
    </row>
    <row r="5756" spans="2:2" x14ac:dyDescent="0.15">
      <c r="B5756" s="1"/>
    </row>
    <row r="5757" spans="2:2" x14ac:dyDescent="0.15">
      <c r="B5757" s="1"/>
    </row>
    <row r="5758" spans="2:2" x14ac:dyDescent="0.15">
      <c r="B5758" s="1"/>
    </row>
    <row r="5759" spans="2:2" x14ac:dyDescent="0.15">
      <c r="B5759" s="1"/>
    </row>
    <row r="5760" spans="2:2" x14ac:dyDescent="0.15">
      <c r="B5760" s="1"/>
    </row>
    <row r="5761" spans="2:2" x14ac:dyDescent="0.15">
      <c r="B5761" s="1"/>
    </row>
    <row r="5762" spans="2:2" x14ac:dyDescent="0.15">
      <c r="B5762" s="1"/>
    </row>
    <row r="5763" spans="2:2" x14ac:dyDescent="0.15">
      <c r="B5763" s="1"/>
    </row>
    <row r="5764" spans="2:2" x14ac:dyDescent="0.15">
      <c r="B5764" s="1"/>
    </row>
    <row r="5765" spans="2:2" x14ac:dyDescent="0.15">
      <c r="B5765" s="1"/>
    </row>
    <row r="5766" spans="2:2" x14ac:dyDescent="0.15">
      <c r="B5766" s="1"/>
    </row>
    <row r="5767" spans="2:2" x14ac:dyDescent="0.15">
      <c r="B5767" s="1"/>
    </row>
    <row r="5768" spans="2:2" x14ac:dyDescent="0.15">
      <c r="B5768" s="1"/>
    </row>
    <row r="5769" spans="2:2" x14ac:dyDescent="0.15">
      <c r="B5769" s="1"/>
    </row>
    <row r="5770" spans="2:2" x14ac:dyDescent="0.15">
      <c r="B5770" s="1"/>
    </row>
    <row r="5771" spans="2:2" x14ac:dyDescent="0.15">
      <c r="B5771" s="1"/>
    </row>
    <row r="5772" spans="2:2" x14ac:dyDescent="0.15">
      <c r="B5772" s="1"/>
    </row>
    <row r="5773" spans="2:2" x14ac:dyDescent="0.15">
      <c r="B5773" s="1"/>
    </row>
    <row r="5774" spans="2:2" x14ac:dyDescent="0.15">
      <c r="B5774" s="1"/>
    </row>
    <row r="5775" spans="2:2" x14ac:dyDescent="0.15">
      <c r="B5775" s="1"/>
    </row>
    <row r="5776" spans="2:2" x14ac:dyDescent="0.15">
      <c r="B5776" s="1"/>
    </row>
    <row r="5777" spans="2:2" x14ac:dyDescent="0.15">
      <c r="B5777" s="1"/>
    </row>
    <row r="5778" spans="2:2" x14ac:dyDescent="0.15">
      <c r="B5778" s="1"/>
    </row>
    <row r="5779" spans="2:2" x14ac:dyDescent="0.15">
      <c r="B5779" s="1"/>
    </row>
    <row r="5780" spans="2:2" x14ac:dyDescent="0.15">
      <c r="B5780" s="1"/>
    </row>
    <row r="5781" spans="2:2" x14ac:dyDescent="0.15">
      <c r="B5781" s="1"/>
    </row>
    <row r="5782" spans="2:2" x14ac:dyDescent="0.15">
      <c r="B5782" s="1"/>
    </row>
    <row r="5783" spans="2:2" x14ac:dyDescent="0.15">
      <c r="B5783" s="1"/>
    </row>
    <row r="5784" spans="2:2" x14ac:dyDescent="0.15">
      <c r="B5784" s="1"/>
    </row>
    <row r="5785" spans="2:2" x14ac:dyDescent="0.15">
      <c r="B5785" s="1"/>
    </row>
    <row r="5786" spans="2:2" x14ac:dyDescent="0.15">
      <c r="B5786" s="1"/>
    </row>
    <row r="5787" spans="2:2" x14ac:dyDescent="0.15">
      <c r="B5787" s="1"/>
    </row>
    <row r="5788" spans="2:2" x14ac:dyDescent="0.15">
      <c r="B5788" s="1"/>
    </row>
    <row r="5789" spans="2:2" x14ac:dyDescent="0.15">
      <c r="B5789" s="1"/>
    </row>
    <row r="5790" spans="2:2" x14ac:dyDescent="0.15">
      <c r="B5790" s="1"/>
    </row>
    <row r="5791" spans="2:2" x14ac:dyDescent="0.15">
      <c r="B5791" s="1"/>
    </row>
    <row r="5792" spans="2:2" x14ac:dyDescent="0.15">
      <c r="B5792" s="1"/>
    </row>
    <row r="5793" spans="2:2" x14ac:dyDescent="0.15">
      <c r="B5793" s="1"/>
    </row>
    <row r="5794" spans="2:2" x14ac:dyDescent="0.15">
      <c r="B5794" s="1"/>
    </row>
    <row r="5795" spans="2:2" x14ac:dyDescent="0.15">
      <c r="B5795" s="1"/>
    </row>
    <row r="5796" spans="2:2" x14ac:dyDescent="0.15">
      <c r="B5796" s="1"/>
    </row>
    <row r="5797" spans="2:2" x14ac:dyDescent="0.15">
      <c r="B5797" s="1"/>
    </row>
    <row r="5798" spans="2:2" x14ac:dyDescent="0.15">
      <c r="B5798" s="1"/>
    </row>
    <row r="5799" spans="2:2" x14ac:dyDescent="0.15">
      <c r="B5799" s="1"/>
    </row>
    <row r="5800" spans="2:2" x14ac:dyDescent="0.15">
      <c r="B5800" s="1"/>
    </row>
    <row r="5801" spans="2:2" x14ac:dyDescent="0.15">
      <c r="B5801" s="1"/>
    </row>
    <row r="5802" spans="2:2" x14ac:dyDescent="0.15">
      <c r="B5802" s="1"/>
    </row>
    <row r="5803" spans="2:2" x14ac:dyDescent="0.15">
      <c r="B5803" s="1"/>
    </row>
    <row r="5804" spans="2:2" x14ac:dyDescent="0.15">
      <c r="B5804" s="1"/>
    </row>
    <row r="5805" spans="2:2" x14ac:dyDescent="0.15">
      <c r="B5805" s="1"/>
    </row>
    <row r="5806" spans="2:2" x14ac:dyDescent="0.15">
      <c r="B5806" s="1"/>
    </row>
    <row r="5807" spans="2:2" x14ac:dyDescent="0.15">
      <c r="B5807" s="1"/>
    </row>
    <row r="5808" spans="2:2" x14ac:dyDescent="0.15">
      <c r="B5808" s="1"/>
    </row>
    <row r="5809" spans="2:2" x14ac:dyDescent="0.15">
      <c r="B5809" s="1"/>
    </row>
    <row r="5810" spans="2:2" x14ac:dyDescent="0.15">
      <c r="B5810" s="1"/>
    </row>
    <row r="5811" spans="2:2" x14ac:dyDescent="0.15">
      <c r="B5811" s="1"/>
    </row>
    <row r="5812" spans="2:2" x14ac:dyDescent="0.15">
      <c r="B5812" s="1"/>
    </row>
    <row r="5813" spans="2:2" x14ac:dyDescent="0.15">
      <c r="B5813" s="1"/>
    </row>
    <row r="5814" spans="2:2" x14ac:dyDescent="0.15">
      <c r="B5814" s="1"/>
    </row>
    <row r="5815" spans="2:2" x14ac:dyDescent="0.15">
      <c r="B5815" s="1"/>
    </row>
    <row r="5816" spans="2:2" x14ac:dyDescent="0.15">
      <c r="B5816" s="1"/>
    </row>
    <row r="5817" spans="2:2" x14ac:dyDescent="0.15">
      <c r="B5817" s="1"/>
    </row>
    <row r="5818" spans="2:2" x14ac:dyDescent="0.15">
      <c r="B5818" s="1"/>
    </row>
    <row r="5819" spans="2:2" x14ac:dyDescent="0.15">
      <c r="B5819" s="1"/>
    </row>
    <row r="5820" spans="2:2" x14ac:dyDescent="0.15">
      <c r="B5820" s="1"/>
    </row>
    <row r="5821" spans="2:2" x14ac:dyDescent="0.15">
      <c r="B5821" s="1"/>
    </row>
    <row r="5822" spans="2:2" x14ac:dyDescent="0.15">
      <c r="B5822" s="1"/>
    </row>
    <row r="5823" spans="2:2" x14ac:dyDescent="0.15">
      <c r="B5823" s="1"/>
    </row>
    <row r="5824" spans="2:2" x14ac:dyDescent="0.15">
      <c r="B5824" s="1"/>
    </row>
    <row r="5825" spans="2:2" x14ac:dyDescent="0.15">
      <c r="B5825" s="1"/>
    </row>
    <row r="5826" spans="2:2" x14ac:dyDescent="0.15">
      <c r="B5826" s="1"/>
    </row>
    <row r="5827" spans="2:2" x14ac:dyDescent="0.15">
      <c r="B5827" s="1"/>
    </row>
    <row r="5828" spans="2:2" x14ac:dyDescent="0.15">
      <c r="B5828" s="1"/>
    </row>
    <row r="5829" spans="2:2" x14ac:dyDescent="0.15">
      <c r="B5829" s="1"/>
    </row>
    <row r="5830" spans="2:2" x14ac:dyDescent="0.15">
      <c r="B5830" s="1"/>
    </row>
    <row r="5831" spans="2:2" x14ac:dyDescent="0.15">
      <c r="B5831" s="1"/>
    </row>
    <row r="5832" spans="2:2" x14ac:dyDescent="0.15">
      <c r="B5832" s="1"/>
    </row>
    <row r="5833" spans="2:2" x14ac:dyDescent="0.15">
      <c r="B5833" s="1"/>
    </row>
    <row r="5834" spans="2:2" x14ac:dyDescent="0.15">
      <c r="B5834" s="1"/>
    </row>
    <row r="5835" spans="2:2" x14ac:dyDescent="0.15">
      <c r="B5835" s="1"/>
    </row>
    <row r="5836" spans="2:2" x14ac:dyDescent="0.15">
      <c r="B5836" s="1"/>
    </row>
    <row r="5837" spans="2:2" x14ac:dyDescent="0.15">
      <c r="B5837" s="1"/>
    </row>
    <row r="5838" spans="2:2" x14ac:dyDescent="0.15">
      <c r="B5838" s="1"/>
    </row>
    <row r="5839" spans="2:2" x14ac:dyDescent="0.15">
      <c r="B5839" s="1"/>
    </row>
    <row r="5840" spans="2:2" x14ac:dyDescent="0.15">
      <c r="B5840" s="1"/>
    </row>
    <row r="5841" spans="2:2" x14ac:dyDescent="0.15">
      <c r="B5841" s="1"/>
    </row>
    <row r="5842" spans="2:2" x14ac:dyDescent="0.15">
      <c r="B5842" s="1"/>
    </row>
    <row r="5843" spans="2:2" x14ac:dyDescent="0.15">
      <c r="B5843" s="1"/>
    </row>
    <row r="5844" spans="2:2" x14ac:dyDescent="0.15">
      <c r="B5844" s="1"/>
    </row>
    <row r="5845" spans="2:2" x14ac:dyDescent="0.15">
      <c r="B5845" s="1"/>
    </row>
    <row r="5846" spans="2:2" x14ac:dyDescent="0.15">
      <c r="B5846" s="1"/>
    </row>
    <row r="5847" spans="2:2" x14ac:dyDescent="0.15">
      <c r="B5847" s="1"/>
    </row>
    <row r="5848" spans="2:2" x14ac:dyDescent="0.15">
      <c r="B5848" s="1"/>
    </row>
    <row r="5849" spans="2:2" x14ac:dyDescent="0.15">
      <c r="B5849" s="1"/>
    </row>
    <row r="5850" spans="2:2" x14ac:dyDescent="0.15">
      <c r="B5850" s="1"/>
    </row>
    <row r="5851" spans="2:2" x14ac:dyDescent="0.15">
      <c r="B5851" s="1"/>
    </row>
    <row r="5852" spans="2:2" x14ac:dyDescent="0.15">
      <c r="B5852" s="1"/>
    </row>
    <row r="5853" spans="2:2" x14ac:dyDescent="0.15">
      <c r="B5853" s="1"/>
    </row>
    <row r="5854" spans="2:2" x14ac:dyDescent="0.15">
      <c r="B5854" s="1"/>
    </row>
    <row r="5855" spans="2:2" x14ac:dyDescent="0.15">
      <c r="B5855" s="1"/>
    </row>
    <row r="5856" spans="2:2" x14ac:dyDescent="0.15">
      <c r="B5856" s="1"/>
    </row>
    <row r="5857" spans="2:2" x14ac:dyDescent="0.15">
      <c r="B5857" s="1"/>
    </row>
    <row r="5858" spans="2:2" x14ac:dyDescent="0.15">
      <c r="B5858" s="1"/>
    </row>
    <row r="5859" spans="2:2" x14ac:dyDescent="0.15">
      <c r="B5859" s="1"/>
    </row>
    <row r="5860" spans="2:2" x14ac:dyDescent="0.15">
      <c r="B5860" s="1"/>
    </row>
    <row r="5861" spans="2:2" x14ac:dyDescent="0.15">
      <c r="B5861" s="1"/>
    </row>
    <row r="5862" spans="2:2" x14ac:dyDescent="0.15">
      <c r="B5862" s="1"/>
    </row>
    <row r="5863" spans="2:2" x14ac:dyDescent="0.15">
      <c r="B5863" s="1"/>
    </row>
    <row r="5864" spans="2:2" x14ac:dyDescent="0.15">
      <c r="B5864" s="1"/>
    </row>
    <row r="5865" spans="2:2" x14ac:dyDescent="0.15">
      <c r="B5865" s="1"/>
    </row>
    <row r="5866" spans="2:2" x14ac:dyDescent="0.15">
      <c r="B5866" s="1"/>
    </row>
    <row r="5867" spans="2:2" x14ac:dyDescent="0.15">
      <c r="B5867" s="1"/>
    </row>
    <row r="5868" spans="2:2" x14ac:dyDescent="0.15">
      <c r="B5868" s="1"/>
    </row>
    <row r="5869" spans="2:2" x14ac:dyDescent="0.15">
      <c r="B5869" s="1"/>
    </row>
    <row r="5870" spans="2:2" x14ac:dyDescent="0.15">
      <c r="B5870" s="1"/>
    </row>
    <row r="5871" spans="2:2" x14ac:dyDescent="0.15">
      <c r="B5871" s="1"/>
    </row>
    <row r="5872" spans="2:2" x14ac:dyDescent="0.15">
      <c r="B5872" s="1"/>
    </row>
    <row r="5873" spans="2:2" x14ac:dyDescent="0.15">
      <c r="B5873" s="1"/>
    </row>
    <row r="5874" spans="2:2" x14ac:dyDescent="0.15">
      <c r="B5874" s="1"/>
    </row>
    <row r="5875" spans="2:2" x14ac:dyDescent="0.15">
      <c r="B5875" s="1"/>
    </row>
    <row r="5876" spans="2:2" x14ac:dyDescent="0.15">
      <c r="B5876" s="1"/>
    </row>
    <row r="5877" spans="2:2" x14ac:dyDescent="0.15">
      <c r="B5877" s="1"/>
    </row>
    <row r="5878" spans="2:2" x14ac:dyDescent="0.15">
      <c r="B5878" s="1"/>
    </row>
    <row r="5879" spans="2:2" x14ac:dyDescent="0.15">
      <c r="B5879" s="1"/>
    </row>
    <row r="5880" spans="2:2" x14ac:dyDescent="0.15">
      <c r="B5880" s="1"/>
    </row>
    <row r="5881" spans="2:2" x14ac:dyDescent="0.15">
      <c r="B5881" s="1"/>
    </row>
    <row r="5882" spans="2:2" x14ac:dyDescent="0.15">
      <c r="B5882" s="1"/>
    </row>
    <row r="5883" spans="2:2" x14ac:dyDescent="0.15">
      <c r="B5883" s="1"/>
    </row>
    <row r="5884" spans="2:2" x14ac:dyDescent="0.15">
      <c r="B5884" s="1"/>
    </row>
    <row r="5885" spans="2:2" x14ac:dyDescent="0.15">
      <c r="B5885" s="1"/>
    </row>
    <row r="5886" spans="2:2" x14ac:dyDescent="0.15">
      <c r="B5886" s="1"/>
    </row>
    <row r="5887" spans="2:2" x14ac:dyDescent="0.15">
      <c r="B5887" s="1"/>
    </row>
    <row r="5888" spans="2:2" x14ac:dyDescent="0.15">
      <c r="B5888" s="1"/>
    </row>
    <row r="5889" spans="2:2" x14ac:dyDescent="0.15">
      <c r="B5889" s="1"/>
    </row>
    <row r="5890" spans="2:2" x14ac:dyDescent="0.15">
      <c r="B5890" s="1"/>
    </row>
    <row r="5891" spans="2:2" x14ac:dyDescent="0.15">
      <c r="B5891" s="1"/>
    </row>
    <row r="5892" spans="2:2" x14ac:dyDescent="0.15">
      <c r="B5892" s="1"/>
    </row>
    <row r="5893" spans="2:2" x14ac:dyDescent="0.15">
      <c r="B5893" s="1"/>
    </row>
    <row r="5894" spans="2:2" x14ac:dyDescent="0.15">
      <c r="B5894" s="1"/>
    </row>
    <row r="5895" spans="2:2" x14ac:dyDescent="0.15">
      <c r="B5895" s="1"/>
    </row>
    <row r="5896" spans="2:2" x14ac:dyDescent="0.15">
      <c r="B5896" s="1"/>
    </row>
    <row r="5897" spans="2:2" x14ac:dyDescent="0.15">
      <c r="B5897" s="1"/>
    </row>
    <row r="5898" spans="2:2" x14ac:dyDescent="0.15">
      <c r="B5898" s="1"/>
    </row>
    <row r="5899" spans="2:2" x14ac:dyDescent="0.15">
      <c r="B5899" s="1"/>
    </row>
    <row r="5900" spans="2:2" x14ac:dyDescent="0.15">
      <c r="B5900" s="1"/>
    </row>
    <row r="5901" spans="2:2" x14ac:dyDescent="0.15">
      <c r="B5901" s="1"/>
    </row>
    <row r="5902" spans="2:2" x14ac:dyDescent="0.15">
      <c r="B5902" s="1"/>
    </row>
    <row r="5903" spans="2:2" x14ac:dyDescent="0.15">
      <c r="B5903" s="1"/>
    </row>
    <row r="5904" spans="2:2" x14ac:dyDescent="0.15">
      <c r="B5904" s="1"/>
    </row>
    <row r="5905" spans="2:2" x14ac:dyDescent="0.15">
      <c r="B5905" s="1"/>
    </row>
    <row r="5906" spans="2:2" x14ac:dyDescent="0.15">
      <c r="B5906" s="1"/>
    </row>
    <row r="5907" spans="2:2" x14ac:dyDescent="0.15">
      <c r="B5907" s="1"/>
    </row>
    <row r="5908" spans="2:2" x14ac:dyDescent="0.15">
      <c r="B5908" s="1"/>
    </row>
    <row r="5909" spans="2:2" x14ac:dyDescent="0.15">
      <c r="B5909" s="1"/>
    </row>
    <row r="5910" spans="2:2" x14ac:dyDescent="0.15">
      <c r="B5910" s="1"/>
    </row>
    <row r="5911" spans="2:2" x14ac:dyDescent="0.15">
      <c r="B5911" s="1"/>
    </row>
    <row r="5912" spans="2:2" x14ac:dyDescent="0.15">
      <c r="B5912" s="1"/>
    </row>
    <row r="5913" spans="2:2" x14ac:dyDescent="0.15">
      <c r="B5913" s="1"/>
    </row>
    <row r="5914" spans="2:2" x14ac:dyDescent="0.15">
      <c r="B5914" s="1"/>
    </row>
    <row r="5915" spans="2:2" x14ac:dyDescent="0.15">
      <c r="B5915" s="1"/>
    </row>
    <row r="5916" spans="2:2" x14ac:dyDescent="0.15">
      <c r="B5916" s="1"/>
    </row>
    <row r="5917" spans="2:2" x14ac:dyDescent="0.15">
      <c r="B5917" s="1"/>
    </row>
    <row r="5918" spans="2:2" x14ac:dyDescent="0.15">
      <c r="B5918" s="1"/>
    </row>
    <row r="5919" spans="2:2" x14ac:dyDescent="0.15">
      <c r="B5919" s="1"/>
    </row>
    <row r="5920" spans="2:2" x14ac:dyDescent="0.15">
      <c r="B5920" s="1"/>
    </row>
    <row r="5921" spans="2:2" x14ac:dyDescent="0.15">
      <c r="B5921" s="1"/>
    </row>
    <row r="5922" spans="2:2" x14ac:dyDescent="0.15">
      <c r="B5922" s="1"/>
    </row>
    <row r="5923" spans="2:2" x14ac:dyDescent="0.15">
      <c r="B5923" s="1"/>
    </row>
    <row r="5924" spans="2:2" x14ac:dyDescent="0.15">
      <c r="B5924" s="1"/>
    </row>
    <row r="5925" spans="2:2" x14ac:dyDescent="0.15">
      <c r="B5925" s="1"/>
    </row>
    <row r="5926" spans="2:2" x14ac:dyDescent="0.15">
      <c r="B5926" s="1"/>
    </row>
    <row r="5927" spans="2:2" x14ac:dyDescent="0.15">
      <c r="B5927" s="1"/>
    </row>
    <row r="5928" spans="2:2" x14ac:dyDescent="0.15">
      <c r="B5928" s="1"/>
    </row>
    <row r="5929" spans="2:2" x14ac:dyDescent="0.15">
      <c r="B5929" s="1"/>
    </row>
    <row r="5930" spans="2:2" x14ac:dyDescent="0.15">
      <c r="B5930" s="1"/>
    </row>
    <row r="5931" spans="2:2" x14ac:dyDescent="0.15">
      <c r="B5931" s="1"/>
    </row>
    <row r="5932" spans="2:2" x14ac:dyDescent="0.15">
      <c r="B5932" s="1"/>
    </row>
    <row r="5933" spans="2:2" x14ac:dyDescent="0.15">
      <c r="B5933" s="1"/>
    </row>
    <row r="5934" spans="2:2" x14ac:dyDescent="0.15">
      <c r="B5934" s="1"/>
    </row>
    <row r="5935" spans="2:2" x14ac:dyDescent="0.15">
      <c r="B5935" s="1"/>
    </row>
    <row r="5936" spans="2:2" x14ac:dyDescent="0.15">
      <c r="B5936" s="1"/>
    </row>
    <row r="5937" spans="2:2" x14ac:dyDescent="0.15">
      <c r="B5937" s="1"/>
    </row>
    <row r="5938" spans="2:2" x14ac:dyDescent="0.15">
      <c r="B5938" s="1"/>
    </row>
    <row r="5939" spans="2:2" x14ac:dyDescent="0.15">
      <c r="B5939" s="1"/>
    </row>
    <row r="5940" spans="2:2" x14ac:dyDescent="0.15">
      <c r="B5940" s="1"/>
    </row>
    <row r="5941" spans="2:2" x14ac:dyDescent="0.15">
      <c r="B5941" s="1"/>
    </row>
    <row r="5942" spans="2:2" x14ac:dyDescent="0.15">
      <c r="B5942" s="1"/>
    </row>
    <row r="5943" spans="2:2" x14ac:dyDescent="0.15">
      <c r="B5943" s="1"/>
    </row>
    <row r="5944" spans="2:2" x14ac:dyDescent="0.15">
      <c r="B5944" s="1"/>
    </row>
    <row r="5945" spans="2:2" x14ac:dyDescent="0.15">
      <c r="B5945" s="1"/>
    </row>
    <row r="5946" spans="2:2" x14ac:dyDescent="0.15">
      <c r="B5946" s="1"/>
    </row>
    <row r="5947" spans="2:2" x14ac:dyDescent="0.15">
      <c r="B5947" s="1"/>
    </row>
    <row r="5948" spans="2:2" x14ac:dyDescent="0.15">
      <c r="B5948" s="1"/>
    </row>
    <row r="5949" spans="2:2" x14ac:dyDescent="0.15">
      <c r="B5949" s="1"/>
    </row>
    <row r="5950" spans="2:2" x14ac:dyDescent="0.15">
      <c r="B5950" s="1"/>
    </row>
    <row r="5951" spans="2:2" x14ac:dyDescent="0.15">
      <c r="B5951" s="1"/>
    </row>
    <row r="5952" spans="2:2" x14ac:dyDescent="0.15">
      <c r="B5952" s="1"/>
    </row>
    <row r="5953" spans="2:2" x14ac:dyDescent="0.15">
      <c r="B5953" s="1"/>
    </row>
    <row r="5954" spans="2:2" x14ac:dyDescent="0.15">
      <c r="B5954" s="1"/>
    </row>
    <row r="5955" spans="2:2" x14ac:dyDescent="0.15">
      <c r="B5955" s="1"/>
    </row>
    <row r="5956" spans="2:2" x14ac:dyDescent="0.15">
      <c r="B5956" s="1"/>
    </row>
    <row r="5957" spans="2:2" x14ac:dyDescent="0.15">
      <c r="B5957" s="1"/>
    </row>
    <row r="5958" spans="2:2" x14ac:dyDescent="0.15">
      <c r="B5958" s="1"/>
    </row>
    <row r="5959" spans="2:2" x14ac:dyDescent="0.15">
      <c r="B5959" s="1"/>
    </row>
    <row r="5960" spans="2:2" x14ac:dyDescent="0.15">
      <c r="B5960" s="1"/>
    </row>
    <row r="5961" spans="2:2" x14ac:dyDescent="0.15">
      <c r="B5961" s="1"/>
    </row>
    <row r="5962" spans="2:2" x14ac:dyDescent="0.15">
      <c r="B5962" s="1"/>
    </row>
    <row r="5963" spans="2:2" x14ac:dyDescent="0.15">
      <c r="B5963" s="1"/>
    </row>
    <row r="5964" spans="2:2" x14ac:dyDescent="0.15">
      <c r="B5964" s="1"/>
    </row>
    <row r="5965" spans="2:2" x14ac:dyDescent="0.15">
      <c r="B5965" s="1"/>
    </row>
    <row r="5966" spans="2:2" x14ac:dyDescent="0.15">
      <c r="B5966" s="1"/>
    </row>
    <row r="5967" spans="2:2" x14ac:dyDescent="0.15">
      <c r="B5967" s="1"/>
    </row>
    <row r="5968" spans="2:2" x14ac:dyDescent="0.15">
      <c r="B5968" s="1"/>
    </row>
    <row r="5969" spans="2:2" x14ac:dyDescent="0.15">
      <c r="B5969" s="1"/>
    </row>
    <row r="5970" spans="2:2" x14ac:dyDescent="0.15">
      <c r="B5970" s="1"/>
    </row>
    <row r="5971" spans="2:2" x14ac:dyDescent="0.15">
      <c r="B5971" s="1"/>
    </row>
    <row r="5972" spans="2:2" x14ac:dyDescent="0.15">
      <c r="B5972" s="1"/>
    </row>
    <row r="5973" spans="2:2" x14ac:dyDescent="0.15">
      <c r="B5973" s="1"/>
    </row>
    <row r="5974" spans="2:2" x14ac:dyDescent="0.15">
      <c r="B5974" s="1"/>
    </row>
    <row r="5975" spans="2:2" x14ac:dyDescent="0.15">
      <c r="B5975" s="1"/>
    </row>
    <row r="5976" spans="2:2" x14ac:dyDescent="0.15">
      <c r="B5976" s="1"/>
    </row>
    <row r="5977" spans="2:2" x14ac:dyDescent="0.15">
      <c r="B5977" s="1"/>
    </row>
    <row r="5978" spans="2:2" x14ac:dyDescent="0.15">
      <c r="B5978" s="1"/>
    </row>
    <row r="5979" spans="2:2" x14ac:dyDescent="0.15">
      <c r="B5979" s="1"/>
    </row>
    <row r="5980" spans="2:2" x14ac:dyDescent="0.15">
      <c r="B5980" s="1"/>
    </row>
    <row r="5981" spans="2:2" x14ac:dyDescent="0.15">
      <c r="B5981" s="1"/>
    </row>
    <row r="5982" spans="2:2" x14ac:dyDescent="0.15">
      <c r="B5982" s="1"/>
    </row>
    <row r="5983" spans="2:2" x14ac:dyDescent="0.15">
      <c r="B5983" s="1"/>
    </row>
    <row r="5984" spans="2:2" x14ac:dyDescent="0.15">
      <c r="B5984" s="1"/>
    </row>
    <row r="5985" spans="2:2" x14ac:dyDescent="0.15">
      <c r="B5985" s="1"/>
    </row>
    <row r="5986" spans="2:2" x14ac:dyDescent="0.15">
      <c r="B5986" s="1"/>
    </row>
    <row r="5987" spans="2:2" x14ac:dyDescent="0.15">
      <c r="B5987" s="1"/>
    </row>
    <row r="5988" spans="2:2" x14ac:dyDescent="0.15">
      <c r="B5988" s="1"/>
    </row>
    <row r="5989" spans="2:2" x14ac:dyDescent="0.15">
      <c r="B5989" s="1"/>
    </row>
    <row r="5990" spans="2:2" x14ac:dyDescent="0.15">
      <c r="B5990" s="1"/>
    </row>
    <row r="5991" spans="2:2" x14ac:dyDescent="0.15">
      <c r="B5991" s="1"/>
    </row>
    <row r="5992" spans="2:2" x14ac:dyDescent="0.15">
      <c r="B5992" s="1"/>
    </row>
    <row r="5993" spans="2:2" x14ac:dyDescent="0.15">
      <c r="B5993" s="1"/>
    </row>
    <row r="5994" spans="2:2" x14ac:dyDescent="0.15">
      <c r="B5994" s="1"/>
    </row>
    <row r="5995" spans="2:2" x14ac:dyDescent="0.15">
      <c r="B5995" s="1"/>
    </row>
    <row r="5996" spans="2:2" x14ac:dyDescent="0.15">
      <c r="B5996" s="1"/>
    </row>
    <row r="5997" spans="2:2" x14ac:dyDescent="0.15">
      <c r="B5997" s="1"/>
    </row>
    <row r="5998" spans="2:2" x14ac:dyDescent="0.15">
      <c r="B5998" s="1"/>
    </row>
    <row r="5999" spans="2:2" x14ac:dyDescent="0.15">
      <c r="B5999" s="1"/>
    </row>
    <row r="6000" spans="2:2" x14ac:dyDescent="0.15">
      <c r="B6000" s="1"/>
    </row>
    <row r="6001" spans="2:2" x14ac:dyDescent="0.15">
      <c r="B6001" s="1"/>
    </row>
    <row r="6002" spans="2:2" x14ac:dyDescent="0.15">
      <c r="B6002" s="1"/>
    </row>
    <row r="6003" spans="2:2" x14ac:dyDescent="0.15">
      <c r="B6003" s="1"/>
    </row>
    <row r="6004" spans="2:2" x14ac:dyDescent="0.15">
      <c r="B6004" s="1"/>
    </row>
    <row r="6005" spans="2:2" x14ac:dyDescent="0.15">
      <c r="B6005" s="1"/>
    </row>
    <row r="6006" spans="2:2" x14ac:dyDescent="0.15">
      <c r="B6006" s="1"/>
    </row>
    <row r="6007" spans="2:2" x14ac:dyDescent="0.15">
      <c r="B6007" s="1"/>
    </row>
    <row r="6008" spans="2:2" x14ac:dyDescent="0.15">
      <c r="B6008" s="1"/>
    </row>
    <row r="6009" spans="2:2" x14ac:dyDescent="0.15">
      <c r="B6009" s="1"/>
    </row>
    <row r="6010" spans="2:2" x14ac:dyDescent="0.15">
      <c r="B6010" s="1"/>
    </row>
    <row r="6011" spans="2:2" x14ac:dyDescent="0.15">
      <c r="B6011" s="1"/>
    </row>
    <row r="6012" spans="2:2" x14ac:dyDescent="0.15">
      <c r="B6012" s="1"/>
    </row>
    <row r="6013" spans="2:2" x14ac:dyDescent="0.15">
      <c r="B6013" s="1"/>
    </row>
    <row r="6014" spans="2:2" x14ac:dyDescent="0.15">
      <c r="B6014" s="1"/>
    </row>
    <row r="6015" spans="2:2" x14ac:dyDescent="0.15">
      <c r="B6015" s="1"/>
    </row>
    <row r="6016" spans="2:2" x14ac:dyDescent="0.15">
      <c r="B6016" s="1"/>
    </row>
    <row r="6017" spans="2:2" x14ac:dyDescent="0.15">
      <c r="B6017" s="1"/>
    </row>
    <row r="6018" spans="2:2" x14ac:dyDescent="0.15">
      <c r="B6018" s="1"/>
    </row>
    <row r="6019" spans="2:2" x14ac:dyDescent="0.15">
      <c r="B6019" s="1"/>
    </row>
    <row r="6020" spans="2:2" x14ac:dyDescent="0.15">
      <c r="B6020" s="1"/>
    </row>
    <row r="6021" spans="2:2" x14ac:dyDescent="0.15">
      <c r="B6021" s="1"/>
    </row>
    <row r="6022" spans="2:2" x14ac:dyDescent="0.15">
      <c r="B6022" s="1"/>
    </row>
    <row r="6023" spans="2:2" x14ac:dyDescent="0.15">
      <c r="B6023" s="1"/>
    </row>
    <row r="6024" spans="2:2" x14ac:dyDescent="0.15">
      <c r="B6024" s="1"/>
    </row>
    <row r="6025" spans="2:2" x14ac:dyDescent="0.15">
      <c r="B6025" s="1"/>
    </row>
    <row r="6026" spans="2:2" x14ac:dyDescent="0.15">
      <c r="B6026" s="1"/>
    </row>
    <row r="6027" spans="2:2" x14ac:dyDescent="0.15">
      <c r="B6027" s="1"/>
    </row>
    <row r="6028" spans="2:2" x14ac:dyDescent="0.15">
      <c r="B6028" s="1"/>
    </row>
    <row r="6029" spans="2:2" x14ac:dyDescent="0.15">
      <c r="B6029" s="1"/>
    </row>
    <row r="6030" spans="2:2" x14ac:dyDescent="0.15">
      <c r="B6030" s="1"/>
    </row>
    <row r="6031" spans="2:2" x14ac:dyDescent="0.15">
      <c r="B6031" s="1"/>
    </row>
    <row r="6032" spans="2:2" x14ac:dyDescent="0.15">
      <c r="B6032" s="1"/>
    </row>
    <row r="6033" spans="2:2" x14ac:dyDescent="0.15">
      <c r="B6033" s="1"/>
    </row>
    <row r="6034" spans="2:2" x14ac:dyDescent="0.15">
      <c r="B6034" s="1"/>
    </row>
    <row r="6035" spans="2:2" x14ac:dyDescent="0.15">
      <c r="B6035" s="1"/>
    </row>
    <row r="6036" spans="2:2" x14ac:dyDescent="0.15">
      <c r="B6036" s="1"/>
    </row>
    <row r="6037" spans="2:2" x14ac:dyDescent="0.15">
      <c r="B6037" s="1"/>
    </row>
    <row r="6038" spans="2:2" x14ac:dyDescent="0.15">
      <c r="B6038" s="1"/>
    </row>
    <row r="6039" spans="2:2" x14ac:dyDescent="0.15">
      <c r="B6039" s="1"/>
    </row>
    <row r="6040" spans="2:2" x14ac:dyDescent="0.15">
      <c r="B6040" s="1"/>
    </row>
    <row r="6041" spans="2:2" x14ac:dyDescent="0.15">
      <c r="B6041" s="1"/>
    </row>
    <row r="6042" spans="2:2" x14ac:dyDescent="0.15">
      <c r="B6042" s="1"/>
    </row>
    <row r="6043" spans="2:2" x14ac:dyDescent="0.15">
      <c r="B6043" s="1"/>
    </row>
    <row r="6044" spans="2:2" x14ac:dyDescent="0.15">
      <c r="B6044" s="1"/>
    </row>
    <row r="6045" spans="2:2" x14ac:dyDescent="0.15">
      <c r="B6045" s="1"/>
    </row>
    <row r="6046" spans="2:2" x14ac:dyDescent="0.15">
      <c r="B6046" s="1"/>
    </row>
    <row r="6047" spans="2:2" x14ac:dyDescent="0.15">
      <c r="B6047" s="1"/>
    </row>
    <row r="6048" spans="2:2" x14ac:dyDescent="0.15">
      <c r="B6048" s="1"/>
    </row>
    <row r="6049" spans="2:2" x14ac:dyDescent="0.15">
      <c r="B6049" s="1"/>
    </row>
    <row r="6050" spans="2:2" x14ac:dyDescent="0.15">
      <c r="B6050" s="1"/>
    </row>
    <row r="6051" spans="2:2" x14ac:dyDescent="0.15">
      <c r="B6051" s="1"/>
    </row>
    <row r="6052" spans="2:2" x14ac:dyDescent="0.15">
      <c r="B6052" s="1"/>
    </row>
    <row r="6053" spans="2:2" x14ac:dyDescent="0.15">
      <c r="B6053" s="1"/>
    </row>
    <row r="6054" spans="2:2" x14ac:dyDescent="0.15">
      <c r="B6054" s="1"/>
    </row>
    <row r="6055" spans="2:2" x14ac:dyDescent="0.15">
      <c r="B6055" s="1"/>
    </row>
    <row r="6056" spans="2:2" x14ac:dyDescent="0.15">
      <c r="B6056" s="1"/>
    </row>
    <row r="6057" spans="2:2" x14ac:dyDescent="0.15">
      <c r="B6057" s="1"/>
    </row>
    <row r="6058" spans="2:2" x14ac:dyDescent="0.15">
      <c r="B6058" s="1"/>
    </row>
    <row r="6059" spans="2:2" x14ac:dyDescent="0.15">
      <c r="B6059" s="1"/>
    </row>
    <row r="6060" spans="2:2" x14ac:dyDescent="0.15">
      <c r="B6060" s="1"/>
    </row>
    <row r="6061" spans="2:2" x14ac:dyDescent="0.15">
      <c r="B6061" s="1"/>
    </row>
    <row r="6062" spans="2:2" x14ac:dyDescent="0.15">
      <c r="B6062" s="1"/>
    </row>
    <row r="6063" spans="2:2" x14ac:dyDescent="0.15">
      <c r="B6063" s="1"/>
    </row>
    <row r="6064" spans="2:2" x14ac:dyDescent="0.15">
      <c r="B6064" s="1"/>
    </row>
    <row r="6065" spans="2:2" x14ac:dyDescent="0.15">
      <c r="B6065" s="1"/>
    </row>
    <row r="6066" spans="2:2" x14ac:dyDescent="0.15">
      <c r="B6066" s="1"/>
    </row>
    <row r="6067" spans="2:2" x14ac:dyDescent="0.15">
      <c r="B6067" s="1"/>
    </row>
    <row r="6068" spans="2:2" x14ac:dyDescent="0.15">
      <c r="B6068" s="1"/>
    </row>
    <row r="6069" spans="2:2" x14ac:dyDescent="0.15">
      <c r="B6069" s="1"/>
    </row>
    <row r="6070" spans="2:2" x14ac:dyDescent="0.15">
      <c r="B6070" s="1"/>
    </row>
    <row r="6071" spans="2:2" x14ac:dyDescent="0.15">
      <c r="B6071" s="1"/>
    </row>
    <row r="6072" spans="2:2" x14ac:dyDescent="0.15">
      <c r="B6072" s="1"/>
    </row>
    <row r="6073" spans="2:2" x14ac:dyDescent="0.15">
      <c r="B6073" s="1"/>
    </row>
    <row r="6074" spans="2:2" x14ac:dyDescent="0.15">
      <c r="B6074" s="1"/>
    </row>
    <row r="6075" spans="2:2" x14ac:dyDescent="0.15">
      <c r="B6075" s="1"/>
    </row>
    <row r="6076" spans="2:2" x14ac:dyDescent="0.15">
      <c r="B6076" s="1"/>
    </row>
    <row r="6077" spans="2:2" x14ac:dyDescent="0.15">
      <c r="B6077" s="1"/>
    </row>
    <row r="6078" spans="2:2" x14ac:dyDescent="0.15">
      <c r="B6078" s="1"/>
    </row>
    <row r="6079" spans="2:2" x14ac:dyDescent="0.15">
      <c r="B6079" s="1"/>
    </row>
    <row r="6080" spans="2:2" x14ac:dyDescent="0.15">
      <c r="B6080" s="1"/>
    </row>
    <row r="6081" spans="2:2" x14ac:dyDescent="0.15">
      <c r="B6081" s="1"/>
    </row>
    <row r="6082" spans="2:2" x14ac:dyDescent="0.15">
      <c r="B6082" s="1"/>
    </row>
    <row r="6083" spans="2:2" x14ac:dyDescent="0.15">
      <c r="B6083" s="1"/>
    </row>
    <row r="6084" spans="2:2" x14ac:dyDescent="0.15">
      <c r="B6084" s="1"/>
    </row>
    <row r="6085" spans="2:2" x14ac:dyDescent="0.15">
      <c r="B6085" s="1"/>
    </row>
    <row r="6086" spans="2:2" x14ac:dyDescent="0.15">
      <c r="B6086" s="1"/>
    </row>
    <row r="6087" spans="2:2" x14ac:dyDescent="0.15">
      <c r="B6087" s="1"/>
    </row>
    <row r="6088" spans="2:2" x14ac:dyDescent="0.15">
      <c r="B6088" s="1"/>
    </row>
    <row r="6089" spans="2:2" x14ac:dyDescent="0.15">
      <c r="B6089" s="1"/>
    </row>
    <row r="6090" spans="2:2" x14ac:dyDescent="0.15">
      <c r="B6090" s="1"/>
    </row>
    <row r="6091" spans="2:2" x14ac:dyDescent="0.15">
      <c r="B6091" s="1"/>
    </row>
    <row r="6092" spans="2:2" x14ac:dyDescent="0.15">
      <c r="B6092" s="1"/>
    </row>
    <row r="6093" spans="2:2" x14ac:dyDescent="0.15">
      <c r="B6093" s="1"/>
    </row>
    <row r="6094" spans="2:2" x14ac:dyDescent="0.15">
      <c r="B6094" s="1"/>
    </row>
    <row r="6095" spans="2:2" x14ac:dyDescent="0.15">
      <c r="B6095" s="1"/>
    </row>
    <row r="6096" spans="2:2" x14ac:dyDescent="0.15">
      <c r="B6096" s="1"/>
    </row>
    <row r="6097" spans="2:2" x14ac:dyDescent="0.15">
      <c r="B6097" s="1"/>
    </row>
    <row r="6098" spans="2:2" x14ac:dyDescent="0.15">
      <c r="B6098" s="1"/>
    </row>
    <row r="6099" spans="2:2" x14ac:dyDescent="0.15">
      <c r="B6099" s="1"/>
    </row>
    <row r="6100" spans="2:2" x14ac:dyDescent="0.15">
      <c r="B6100" s="1"/>
    </row>
    <row r="6101" spans="2:2" x14ac:dyDescent="0.15">
      <c r="B6101" s="1"/>
    </row>
    <row r="6102" spans="2:2" x14ac:dyDescent="0.15">
      <c r="B6102" s="1"/>
    </row>
    <row r="6103" spans="2:2" x14ac:dyDescent="0.15">
      <c r="B6103" s="1"/>
    </row>
    <row r="6104" spans="2:2" x14ac:dyDescent="0.15">
      <c r="B6104" s="1"/>
    </row>
    <row r="6105" spans="2:2" x14ac:dyDescent="0.15">
      <c r="B6105" s="1"/>
    </row>
    <row r="6106" spans="2:2" x14ac:dyDescent="0.15">
      <c r="B6106" s="1"/>
    </row>
    <row r="6107" spans="2:2" x14ac:dyDescent="0.15">
      <c r="B6107" s="1"/>
    </row>
    <row r="6108" spans="2:2" x14ac:dyDescent="0.15">
      <c r="B6108" s="1"/>
    </row>
    <row r="6109" spans="2:2" x14ac:dyDescent="0.15">
      <c r="B6109" s="1"/>
    </row>
    <row r="6110" spans="2:2" x14ac:dyDescent="0.15">
      <c r="B6110" s="1"/>
    </row>
    <row r="6111" spans="2:2" x14ac:dyDescent="0.15">
      <c r="B6111" s="1"/>
    </row>
    <row r="6112" spans="2:2" x14ac:dyDescent="0.15">
      <c r="B6112" s="1"/>
    </row>
    <row r="6113" spans="2:2" x14ac:dyDescent="0.15">
      <c r="B6113" s="1"/>
    </row>
    <row r="6114" spans="2:2" x14ac:dyDescent="0.15">
      <c r="B6114" s="1"/>
    </row>
    <row r="6115" spans="2:2" x14ac:dyDescent="0.15">
      <c r="B6115" s="1"/>
    </row>
    <row r="6116" spans="2:2" x14ac:dyDescent="0.15">
      <c r="B6116" s="1"/>
    </row>
    <row r="6117" spans="2:2" x14ac:dyDescent="0.15">
      <c r="B6117" s="1"/>
    </row>
    <row r="6118" spans="2:2" x14ac:dyDescent="0.15">
      <c r="B6118" s="1"/>
    </row>
    <row r="6119" spans="2:2" x14ac:dyDescent="0.15">
      <c r="B6119" s="1"/>
    </row>
    <row r="6120" spans="2:2" x14ac:dyDescent="0.15">
      <c r="B6120" s="1"/>
    </row>
    <row r="6121" spans="2:2" x14ac:dyDescent="0.15">
      <c r="B6121" s="1"/>
    </row>
    <row r="6122" spans="2:2" x14ac:dyDescent="0.15">
      <c r="B6122" s="1"/>
    </row>
    <row r="6123" spans="2:2" x14ac:dyDescent="0.15">
      <c r="B6123" s="1"/>
    </row>
    <row r="6124" spans="2:2" x14ac:dyDescent="0.15">
      <c r="B6124" s="1"/>
    </row>
    <row r="6125" spans="2:2" x14ac:dyDescent="0.15">
      <c r="B6125" s="1"/>
    </row>
    <row r="6126" spans="2:2" x14ac:dyDescent="0.15">
      <c r="B6126" s="1"/>
    </row>
    <row r="6127" spans="2:2" x14ac:dyDescent="0.15">
      <c r="B6127" s="1"/>
    </row>
    <row r="6128" spans="2:2" x14ac:dyDescent="0.15">
      <c r="B6128" s="1"/>
    </row>
    <row r="6129" spans="2:2" x14ac:dyDescent="0.15">
      <c r="B6129" s="1"/>
    </row>
    <row r="6130" spans="2:2" x14ac:dyDescent="0.15">
      <c r="B6130" s="1"/>
    </row>
    <row r="6131" spans="2:2" x14ac:dyDescent="0.15">
      <c r="B6131" s="1"/>
    </row>
    <row r="6132" spans="2:2" x14ac:dyDescent="0.15">
      <c r="B6132" s="1"/>
    </row>
    <row r="6133" spans="2:2" x14ac:dyDescent="0.15">
      <c r="B6133" s="1"/>
    </row>
    <row r="6134" spans="2:2" x14ac:dyDescent="0.15">
      <c r="B6134" s="1"/>
    </row>
    <row r="6135" spans="2:2" x14ac:dyDescent="0.15">
      <c r="B6135" s="1"/>
    </row>
    <row r="6136" spans="2:2" x14ac:dyDescent="0.15">
      <c r="B6136" s="1"/>
    </row>
    <row r="6137" spans="2:2" x14ac:dyDescent="0.15">
      <c r="B6137" s="1"/>
    </row>
    <row r="6138" spans="2:2" x14ac:dyDescent="0.15">
      <c r="B6138" s="1"/>
    </row>
    <row r="6139" spans="2:2" x14ac:dyDescent="0.15">
      <c r="B6139" s="1"/>
    </row>
    <row r="6140" spans="2:2" x14ac:dyDescent="0.15">
      <c r="B6140" s="1"/>
    </row>
    <row r="6141" spans="2:2" x14ac:dyDescent="0.15">
      <c r="B6141" s="1"/>
    </row>
    <row r="6142" spans="2:2" x14ac:dyDescent="0.15">
      <c r="B6142" s="1"/>
    </row>
    <row r="6143" spans="2:2" x14ac:dyDescent="0.15">
      <c r="B6143" s="1"/>
    </row>
    <row r="6144" spans="2:2" x14ac:dyDescent="0.15">
      <c r="B6144" s="1"/>
    </row>
    <row r="6145" spans="2:2" x14ac:dyDescent="0.15">
      <c r="B6145" s="1"/>
    </row>
    <row r="6146" spans="2:2" x14ac:dyDescent="0.15">
      <c r="B6146" s="1"/>
    </row>
    <row r="6147" spans="2:2" x14ac:dyDescent="0.15">
      <c r="B6147" s="1"/>
    </row>
    <row r="6148" spans="2:2" x14ac:dyDescent="0.15">
      <c r="B6148" s="1"/>
    </row>
    <row r="6149" spans="2:2" x14ac:dyDescent="0.15">
      <c r="B6149" s="1"/>
    </row>
    <row r="6150" spans="2:2" x14ac:dyDescent="0.15">
      <c r="B6150" s="1"/>
    </row>
    <row r="6151" spans="2:2" x14ac:dyDescent="0.15">
      <c r="B6151" s="1"/>
    </row>
    <row r="6152" spans="2:2" x14ac:dyDescent="0.15">
      <c r="B6152" s="1"/>
    </row>
    <row r="6153" spans="2:2" x14ac:dyDescent="0.15">
      <c r="B6153" s="1"/>
    </row>
    <row r="6154" spans="2:2" x14ac:dyDescent="0.15">
      <c r="B6154" s="1"/>
    </row>
    <row r="6155" spans="2:2" x14ac:dyDescent="0.15">
      <c r="B6155" s="1"/>
    </row>
    <row r="6156" spans="2:2" x14ac:dyDescent="0.15">
      <c r="B6156" s="1"/>
    </row>
    <row r="6157" spans="2:2" x14ac:dyDescent="0.15">
      <c r="B6157" s="1"/>
    </row>
    <row r="6158" spans="2:2" x14ac:dyDescent="0.15">
      <c r="B6158" s="1"/>
    </row>
    <row r="6159" spans="2:2" x14ac:dyDescent="0.15">
      <c r="B6159" s="1"/>
    </row>
    <row r="6160" spans="2:2" x14ac:dyDescent="0.15">
      <c r="B6160" s="1"/>
    </row>
    <row r="6161" spans="2:2" x14ac:dyDescent="0.15">
      <c r="B6161" s="1"/>
    </row>
    <row r="6162" spans="2:2" x14ac:dyDescent="0.15">
      <c r="B6162" s="1"/>
    </row>
    <row r="6163" spans="2:2" x14ac:dyDescent="0.15">
      <c r="B6163" s="1"/>
    </row>
    <row r="6164" spans="2:2" x14ac:dyDescent="0.15">
      <c r="B6164" s="1"/>
    </row>
    <row r="6165" spans="2:2" x14ac:dyDescent="0.15">
      <c r="B6165" s="1"/>
    </row>
    <row r="6166" spans="2:2" x14ac:dyDescent="0.15">
      <c r="B6166" s="1"/>
    </row>
    <row r="6167" spans="2:2" x14ac:dyDescent="0.15">
      <c r="B6167" s="1"/>
    </row>
    <row r="6168" spans="2:2" x14ac:dyDescent="0.15">
      <c r="B6168" s="1"/>
    </row>
    <row r="6169" spans="2:2" x14ac:dyDescent="0.15">
      <c r="B6169" s="1"/>
    </row>
    <row r="6170" spans="2:2" x14ac:dyDescent="0.15">
      <c r="B6170" s="1"/>
    </row>
    <row r="6171" spans="2:2" x14ac:dyDescent="0.15">
      <c r="B6171" s="1"/>
    </row>
    <row r="6172" spans="2:2" x14ac:dyDescent="0.15">
      <c r="B6172" s="1"/>
    </row>
    <row r="6173" spans="2:2" x14ac:dyDescent="0.15">
      <c r="B6173" s="1"/>
    </row>
    <row r="6174" spans="2:2" x14ac:dyDescent="0.15">
      <c r="B6174" s="1"/>
    </row>
    <row r="6175" spans="2:2" x14ac:dyDescent="0.15">
      <c r="B6175" s="1"/>
    </row>
    <row r="6176" spans="2:2" x14ac:dyDescent="0.15">
      <c r="B6176" s="1"/>
    </row>
    <row r="6177" spans="2:2" x14ac:dyDescent="0.15">
      <c r="B6177" s="1"/>
    </row>
    <row r="6178" spans="2:2" x14ac:dyDescent="0.15">
      <c r="B6178" s="1"/>
    </row>
    <row r="6179" spans="2:2" x14ac:dyDescent="0.15">
      <c r="B6179" s="1"/>
    </row>
    <row r="6180" spans="2:2" x14ac:dyDescent="0.15">
      <c r="B6180" s="1"/>
    </row>
    <row r="6181" spans="2:2" x14ac:dyDescent="0.15">
      <c r="B6181" s="1"/>
    </row>
    <row r="6182" spans="2:2" x14ac:dyDescent="0.15">
      <c r="B6182" s="1"/>
    </row>
    <row r="6183" spans="2:2" x14ac:dyDescent="0.15">
      <c r="B6183" s="1"/>
    </row>
    <row r="6184" spans="2:2" x14ac:dyDescent="0.15">
      <c r="B6184" s="1"/>
    </row>
    <row r="6185" spans="2:2" x14ac:dyDescent="0.15">
      <c r="B6185" s="1"/>
    </row>
    <row r="6186" spans="2:2" x14ac:dyDescent="0.15">
      <c r="B6186" s="1"/>
    </row>
    <row r="6187" spans="2:2" x14ac:dyDescent="0.15">
      <c r="B6187" s="1"/>
    </row>
    <row r="6188" spans="2:2" x14ac:dyDescent="0.15">
      <c r="B6188" s="1"/>
    </row>
    <row r="6189" spans="2:2" x14ac:dyDescent="0.15">
      <c r="B6189" s="1"/>
    </row>
    <row r="6190" spans="2:2" x14ac:dyDescent="0.15">
      <c r="B6190" s="1"/>
    </row>
    <row r="6191" spans="2:2" x14ac:dyDescent="0.15">
      <c r="B6191" s="1"/>
    </row>
    <row r="6192" spans="2:2" x14ac:dyDescent="0.15">
      <c r="B6192" s="1"/>
    </row>
    <row r="6193" spans="2:2" x14ac:dyDescent="0.15">
      <c r="B6193" s="1"/>
    </row>
    <row r="6194" spans="2:2" x14ac:dyDescent="0.15">
      <c r="B6194" s="1"/>
    </row>
    <row r="6195" spans="2:2" x14ac:dyDescent="0.15">
      <c r="B6195" s="1"/>
    </row>
    <row r="6196" spans="2:2" x14ac:dyDescent="0.15">
      <c r="B6196" s="1"/>
    </row>
    <row r="6197" spans="2:2" x14ac:dyDescent="0.15">
      <c r="B6197" s="1"/>
    </row>
    <row r="6198" spans="2:2" x14ac:dyDescent="0.15">
      <c r="B6198" s="1"/>
    </row>
    <row r="6199" spans="2:2" x14ac:dyDescent="0.15">
      <c r="B6199" s="1"/>
    </row>
    <row r="6200" spans="2:2" x14ac:dyDescent="0.15">
      <c r="B6200" s="1"/>
    </row>
    <row r="6201" spans="2:2" x14ac:dyDescent="0.15">
      <c r="B6201" s="1"/>
    </row>
    <row r="6202" spans="2:2" x14ac:dyDescent="0.15">
      <c r="B6202" s="1"/>
    </row>
    <row r="6203" spans="2:2" x14ac:dyDescent="0.15">
      <c r="B6203" s="1"/>
    </row>
    <row r="6204" spans="2:2" x14ac:dyDescent="0.15">
      <c r="B6204" s="1"/>
    </row>
    <row r="6205" spans="2:2" x14ac:dyDescent="0.15">
      <c r="B6205" s="1"/>
    </row>
    <row r="6206" spans="2:2" x14ac:dyDescent="0.15">
      <c r="B6206" s="1"/>
    </row>
    <row r="6207" spans="2:2" x14ac:dyDescent="0.15">
      <c r="B6207" s="1"/>
    </row>
    <row r="6208" spans="2:2" x14ac:dyDescent="0.15">
      <c r="B6208" s="1"/>
    </row>
    <row r="6209" spans="2:2" x14ac:dyDescent="0.15">
      <c r="B6209" s="1"/>
    </row>
    <row r="6210" spans="2:2" x14ac:dyDescent="0.15">
      <c r="B6210" s="1"/>
    </row>
    <row r="6211" spans="2:2" x14ac:dyDescent="0.15">
      <c r="B6211" s="1"/>
    </row>
    <row r="6212" spans="2:2" x14ac:dyDescent="0.15">
      <c r="B6212" s="1"/>
    </row>
    <row r="6213" spans="2:2" x14ac:dyDescent="0.15">
      <c r="B6213" s="1"/>
    </row>
    <row r="6214" spans="2:2" x14ac:dyDescent="0.15">
      <c r="B6214" s="1"/>
    </row>
    <row r="6215" spans="2:2" x14ac:dyDescent="0.15">
      <c r="B6215" s="1"/>
    </row>
    <row r="6216" spans="2:2" x14ac:dyDescent="0.15">
      <c r="B6216" s="1"/>
    </row>
    <row r="6217" spans="2:2" x14ac:dyDescent="0.15">
      <c r="B6217" s="1"/>
    </row>
    <row r="6218" spans="2:2" x14ac:dyDescent="0.15">
      <c r="B6218" s="1"/>
    </row>
    <row r="6219" spans="2:2" x14ac:dyDescent="0.15">
      <c r="B6219" s="1"/>
    </row>
    <row r="6220" spans="2:2" x14ac:dyDescent="0.15">
      <c r="B6220" s="1"/>
    </row>
    <row r="6221" spans="2:2" x14ac:dyDescent="0.15">
      <c r="B6221" s="1"/>
    </row>
    <row r="6222" spans="2:2" x14ac:dyDescent="0.15">
      <c r="B6222" s="1"/>
    </row>
    <row r="6223" spans="2:2" x14ac:dyDescent="0.15">
      <c r="B6223" s="1"/>
    </row>
    <row r="6224" spans="2:2" x14ac:dyDescent="0.15">
      <c r="B6224" s="1"/>
    </row>
    <row r="6225" spans="2:2" x14ac:dyDescent="0.15">
      <c r="B6225" s="1"/>
    </row>
    <row r="6226" spans="2:2" x14ac:dyDescent="0.15">
      <c r="B6226" s="1"/>
    </row>
    <row r="6227" spans="2:2" x14ac:dyDescent="0.15">
      <c r="B6227" s="1"/>
    </row>
    <row r="6228" spans="2:2" x14ac:dyDescent="0.15">
      <c r="B6228" s="1"/>
    </row>
    <row r="6229" spans="2:2" x14ac:dyDescent="0.15">
      <c r="B6229" s="1"/>
    </row>
    <row r="6230" spans="2:2" x14ac:dyDescent="0.15">
      <c r="B6230" s="1"/>
    </row>
    <row r="6231" spans="2:2" x14ac:dyDescent="0.15">
      <c r="B6231" s="1"/>
    </row>
    <row r="6232" spans="2:2" x14ac:dyDescent="0.15">
      <c r="B6232" s="1"/>
    </row>
    <row r="6233" spans="2:2" x14ac:dyDescent="0.15">
      <c r="B6233" s="1"/>
    </row>
    <row r="6234" spans="2:2" x14ac:dyDescent="0.15">
      <c r="B6234" s="1"/>
    </row>
    <row r="6235" spans="2:2" x14ac:dyDescent="0.15">
      <c r="B6235" s="1"/>
    </row>
    <row r="6236" spans="2:2" x14ac:dyDescent="0.15">
      <c r="B6236" s="1"/>
    </row>
    <row r="6237" spans="2:2" x14ac:dyDescent="0.15">
      <c r="B6237" s="1"/>
    </row>
    <row r="6238" spans="2:2" x14ac:dyDescent="0.15">
      <c r="B6238" s="1"/>
    </row>
    <row r="6239" spans="2:2" x14ac:dyDescent="0.15">
      <c r="B6239" s="1"/>
    </row>
    <row r="6240" spans="2:2" x14ac:dyDescent="0.15">
      <c r="B6240" s="1"/>
    </row>
    <row r="6241" spans="2:2" x14ac:dyDescent="0.15">
      <c r="B6241" s="1"/>
    </row>
    <row r="6242" spans="2:2" x14ac:dyDescent="0.15">
      <c r="B6242" s="1"/>
    </row>
    <row r="6243" spans="2:2" x14ac:dyDescent="0.15">
      <c r="B6243" s="1"/>
    </row>
    <row r="6244" spans="2:2" x14ac:dyDescent="0.15">
      <c r="B6244" s="1"/>
    </row>
    <row r="6245" spans="2:2" x14ac:dyDescent="0.15">
      <c r="B6245" s="1"/>
    </row>
    <row r="6246" spans="2:2" x14ac:dyDescent="0.15">
      <c r="B6246" s="1"/>
    </row>
    <row r="6247" spans="2:2" x14ac:dyDescent="0.15">
      <c r="B6247" s="1"/>
    </row>
    <row r="6248" spans="2:2" x14ac:dyDescent="0.15">
      <c r="B6248" s="1"/>
    </row>
    <row r="6249" spans="2:2" x14ac:dyDescent="0.15">
      <c r="B6249" s="1"/>
    </row>
    <row r="6250" spans="2:2" x14ac:dyDescent="0.15">
      <c r="B6250" s="1"/>
    </row>
    <row r="6251" spans="2:2" x14ac:dyDescent="0.15">
      <c r="B6251" s="1"/>
    </row>
    <row r="6252" spans="2:2" x14ac:dyDescent="0.15">
      <c r="B6252" s="1"/>
    </row>
    <row r="6253" spans="2:2" x14ac:dyDescent="0.15">
      <c r="B6253" s="1"/>
    </row>
    <row r="6254" spans="2:2" x14ac:dyDescent="0.15">
      <c r="B6254" s="1"/>
    </row>
    <row r="6255" spans="2:2" x14ac:dyDescent="0.15">
      <c r="B6255" s="1"/>
    </row>
    <row r="6256" spans="2:2" x14ac:dyDescent="0.15">
      <c r="B6256" s="1"/>
    </row>
    <row r="6257" spans="2:2" x14ac:dyDescent="0.15">
      <c r="B6257" s="1"/>
    </row>
    <row r="6258" spans="2:2" x14ac:dyDescent="0.15">
      <c r="B6258" s="1"/>
    </row>
    <row r="6259" spans="2:2" x14ac:dyDescent="0.15">
      <c r="B6259" s="1"/>
    </row>
    <row r="6260" spans="2:2" x14ac:dyDescent="0.15">
      <c r="B6260" s="1"/>
    </row>
    <row r="6261" spans="2:2" x14ac:dyDescent="0.15">
      <c r="B6261" s="1"/>
    </row>
    <row r="6262" spans="2:2" x14ac:dyDescent="0.15">
      <c r="B6262" s="1"/>
    </row>
    <row r="6263" spans="2:2" x14ac:dyDescent="0.15">
      <c r="B6263" s="1"/>
    </row>
    <row r="6264" spans="2:2" x14ac:dyDescent="0.15">
      <c r="B6264" s="1"/>
    </row>
    <row r="6265" spans="2:2" x14ac:dyDescent="0.15">
      <c r="B6265" s="1"/>
    </row>
    <row r="6266" spans="2:2" x14ac:dyDescent="0.15">
      <c r="B6266" s="1"/>
    </row>
    <row r="6267" spans="2:2" x14ac:dyDescent="0.15">
      <c r="B6267" s="1"/>
    </row>
    <row r="6268" spans="2:2" x14ac:dyDescent="0.15">
      <c r="B6268" s="1"/>
    </row>
    <row r="6269" spans="2:2" x14ac:dyDescent="0.15">
      <c r="B6269" s="1"/>
    </row>
    <row r="6270" spans="2:2" x14ac:dyDescent="0.15">
      <c r="B6270" s="1"/>
    </row>
    <row r="6271" spans="2:2" x14ac:dyDescent="0.15">
      <c r="B6271" s="1"/>
    </row>
    <row r="6272" spans="2:2" x14ac:dyDescent="0.15">
      <c r="B6272" s="1"/>
    </row>
    <row r="6273" spans="2:2" x14ac:dyDescent="0.15">
      <c r="B6273" s="1"/>
    </row>
    <row r="6274" spans="2:2" x14ac:dyDescent="0.15">
      <c r="B6274" s="1"/>
    </row>
    <row r="6275" spans="2:2" x14ac:dyDescent="0.15">
      <c r="B6275" s="1"/>
    </row>
    <row r="6276" spans="2:2" x14ac:dyDescent="0.15">
      <c r="B6276" s="1"/>
    </row>
    <row r="6277" spans="2:2" x14ac:dyDescent="0.15">
      <c r="B6277" s="1"/>
    </row>
    <row r="6278" spans="2:2" x14ac:dyDescent="0.15">
      <c r="B6278" s="1"/>
    </row>
    <row r="6279" spans="2:2" x14ac:dyDescent="0.15">
      <c r="B6279" s="1"/>
    </row>
    <row r="6280" spans="2:2" x14ac:dyDescent="0.15">
      <c r="B6280" s="1"/>
    </row>
    <row r="6281" spans="2:2" x14ac:dyDescent="0.15">
      <c r="B6281" s="1"/>
    </row>
    <row r="6282" spans="2:2" x14ac:dyDescent="0.15">
      <c r="B6282" s="1"/>
    </row>
    <row r="6283" spans="2:2" x14ac:dyDescent="0.15">
      <c r="B6283" s="1"/>
    </row>
    <row r="6284" spans="2:2" x14ac:dyDescent="0.15">
      <c r="B6284" s="1"/>
    </row>
    <row r="6285" spans="2:2" x14ac:dyDescent="0.15">
      <c r="B6285" s="1"/>
    </row>
    <row r="6286" spans="2:2" x14ac:dyDescent="0.15">
      <c r="B6286" s="1"/>
    </row>
    <row r="6287" spans="2:2" x14ac:dyDescent="0.15">
      <c r="B6287" s="1"/>
    </row>
    <row r="6288" spans="2:2" x14ac:dyDescent="0.15">
      <c r="B6288" s="1"/>
    </row>
    <row r="6289" spans="2:2" x14ac:dyDescent="0.15">
      <c r="B6289" s="1"/>
    </row>
    <row r="6290" spans="2:2" x14ac:dyDescent="0.15">
      <c r="B6290" s="1"/>
    </row>
    <row r="6291" spans="2:2" x14ac:dyDescent="0.15">
      <c r="B6291" s="1"/>
    </row>
    <row r="6292" spans="2:2" x14ac:dyDescent="0.15">
      <c r="B6292" s="1"/>
    </row>
    <row r="6293" spans="2:2" x14ac:dyDescent="0.15">
      <c r="B6293" s="1"/>
    </row>
    <row r="6294" spans="2:2" x14ac:dyDescent="0.15">
      <c r="B6294" s="1"/>
    </row>
    <row r="6295" spans="2:2" x14ac:dyDescent="0.15">
      <c r="B6295" s="1"/>
    </row>
    <row r="6296" spans="2:2" x14ac:dyDescent="0.15">
      <c r="B6296" s="1"/>
    </row>
    <row r="6297" spans="2:2" x14ac:dyDescent="0.15">
      <c r="B6297" s="1"/>
    </row>
    <row r="6298" spans="2:2" x14ac:dyDescent="0.15">
      <c r="B6298" s="1"/>
    </row>
    <row r="6299" spans="2:2" x14ac:dyDescent="0.15">
      <c r="B6299" s="1"/>
    </row>
    <row r="6300" spans="2:2" x14ac:dyDescent="0.15">
      <c r="B6300" s="1"/>
    </row>
    <row r="6301" spans="2:2" x14ac:dyDescent="0.15">
      <c r="B6301" s="1"/>
    </row>
    <row r="6302" spans="2:2" x14ac:dyDescent="0.15">
      <c r="B6302" s="1"/>
    </row>
    <row r="6303" spans="2:2" x14ac:dyDescent="0.15">
      <c r="B6303" s="1"/>
    </row>
    <row r="6304" spans="2:2" x14ac:dyDescent="0.15">
      <c r="B6304" s="1"/>
    </row>
    <row r="6305" spans="2:2" x14ac:dyDescent="0.15">
      <c r="B6305" s="1"/>
    </row>
    <row r="6306" spans="2:2" x14ac:dyDescent="0.15">
      <c r="B6306" s="1"/>
    </row>
    <row r="6307" spans="2:2" x14ac:dyDescent="0.15">
      <c r="B6307" s="1"/>
    </row>
    <row r="6308" spans="2:2" x14ac:dyDescent="0.15">
      <c r="B6308" s="1"/>
    </row>
    <row r="6309" spans="2:2" x14ac:dyDescent="0.15">
      <c r="B6309" s="1"/>
    </row>
    <row r="6310" spans="2:2" x14ac:dyDescent="0.15">
      <c r="B6310" s="1"/>
    </row>
    <row r="6311" spans="2:2" x14ac:dyDescent="0.15">
      <c r="B6311" s="1"/>
    </row>
    <row r="6312" spans="2:2" x14ac:dyDescent="0.15">
      <c r="B6312" s="1"/>
    </row>
    <row r="6313" spans="2:2" x14ac:dyDescent="0.15">
      <c r="B6313" s="1"/>
    </row>
    <row r="6314" spans="2:2" x14ac:dyDescent="0.15">
      <c r="B6314" s="1"/>
    </row>
    <row r="6315" spans="2:2" x14ac:dyDescent="0.15">
      <c r="B6315" s="1"/>
    </row>
    <row r="6316" spans="2:2" x14ac:dyDescent="0.15">
      <c r="B6316" s="1"/>
    </row>
    <row r="6317" spans="2:2" x14ac:dyDescent="0.15">
      <c r="B6317" s="1"/>
    </row>
    <row r="6318" spans="2:2" x14ac:dyDescent="0.15">
      <c r="B6318" s="1"/>
    </row>
    <row r="6319" spans="2:2" x14ac:dyDescent="0.15">
      <c r="B6319" s="1"/>
    </row>
    <row r="6320" spans="2:2" x14ac:dyDescent="0.15">
      <c r="B6320" s="1"/>
    </row>
    <row r="6321" spans="2:2" x14ac:dyDescent="0.15">
      <c r="B6321" s="1"/>
    </row>
    <row r="6322" spans="2:2" x14ac:dyDescent="0.15">
      <c r="B6322" s="1"/>
    </row>
    <row r="6323" spans="2:2" x14ac:dyDescent="0.15">
      <c r="B6323" s="1"/>
    </row>
    <row r="6324" spans="2:2" x14ac:dyDescent="0.15">
      <c r="B6324" s="1"/>
    </row>
    <row r="6325" spans="2:2" x14ac:dyDescent="0.15">
      <c r="B6325" s="1"/>
    </row>
    <row r="6326" spans="2:2" x14ac:dyDescent="0.15">
      <c r="B6326" s="1"/>
    </row>
    <row r="6327" spans="2:2" x14ac:dyDescent="0.15">
      <c r="B6327" s="1"/>
    </row>
    <row r="6328" spans="2:2" x14ac:dyDescent="0.15">
      <c r="B6328" s="1"/>
    </row>
    <row r="6329" spans="2:2" x14ac:dyDescent="0.15">
      <c r="B6329" s="1"/>
    </row>
    <row r="6330" spans="2:2" x14ac:dyDescent="0.15">
      <c r="B6330" s="1"/>
    </row>
    <row r="6331" spans="2:2" x14ac:dyDescent="0.15">
      <c r="B6331" s="1"/>
    </row>
    <row r="6332" spans="2:2" x14ac:dyDescent="0.15">
      <c r="B6332" s="1"/>
    </row>
    <row r="6333" spans="2:2" x14ac:dyDescent="0.15">
      <c r="B6333" s="1"/>
    </row>
    <row r="6334" spans="2:2" x14ac:dyDescent="0.15">
      <c r="B6334" s="1"/>
    </row>
    <row r="6335" spans="2:2" x14ac:dyDescent="0.15">
      <c r="B6335" s="1"/>
    </row>
    <row r="6336" spans="2:2" x14ac:dyDescent="0.15">
      <c r="B6336" s="1"/>
    </row>
    <row r="6337" spans="2:2" x14ac:dyDescent="0.15">
      <c r="B6337" s="1"/>
    </row>
    <row r="6338" spans="2:2" x14ac:dyDescent="0.15">
      <c r="B6338" s="1"/>
    </row>
    <row r="6339" spans="2:2" x14ac:dyDescent="0.15">
      <c r="B6339" s="1"/>
    </row>
    <row r="6340" spans="2:2" x14ac:dyDescent="0.15">
      <c r="B6340" s="1"/>
    </row>
    <row r="6341" spans="2:2" x14ac:dyDescent="0.15">
      <c r="B6341" s="1"/>
    </row>
    <row r="6342" spans="2:2" x14ac:dyDescent="0.15">
      <c r="B6342" s="1"/>
    </row>
    <row r="6343" spans="2:2" x14ac:dyDescent="0.15">
      <c r="B6343" s="1"/>
    </row>
    <row r="6344" spans="2:2" x14ac:dyDescent="0.15">
      <c r="B6344" s="1"/>
    </row>
    <row r="6345" spans="2:2" x14ac:dyDescent="0.15">
      <c r="B6345" s="1"/>
    </row>
    <row r="6346" spans="2:2" x14ac:dyDescent="0.15">
      <c r="B6346" s="1"/>
    </row>
    <row r="6347" spans="2:2" x14ac:dyDescent="0.15">
      <c r="B6347" s="1"/>
    </row>
    <row r="6348" spans="2:2" x14ac:dyDescent="0.15">
      <c r="B6348" s="1"/>
    </row>
    <row r="6349" spans="2:2" x14ac:dyDescent="0.15">
      <c r="B6349" s="1"/>
    </row>
    <row r="6350" spans="2:2" x14ac:dyDescent="0.15">
      <c r="B6350" s="1"/>
    </row>
    <row r="6351" spans="2:2" x14ac:dyDescent="0.15">
      <c r="B6351" s="1"/>
    </row>
    <row r="6352" spans="2:2" x14ac:dyDescent="0.15">
      <c r="B6352" s="1"/>
    </row>
    <row r="6353" spans="2:2" x14ac:dyDescent="0.15">
      <c r="B6353" s="1"/>
    </row>
    <row r="6354" spans="2:2" x14ac:dyDescent="0.15">
      <c r="B6354" s="1"/>
    </row>
    <row r="6355" spans="2:2" x14ac:dyDescent="0.15">
      <c r="B6355" s="1"/>
    </row>
    <row r="6356" spans="2:2" x14ac:dyDescent="0.15">
      <c r="B6356" s="1"/>
    </row>
    <row r="6357" spans="2:2" x14ac:dyDescent="0.15">
      <c r="B6357" s="1"/>
    </row>
    <row r="6358" spans="2:2" x14ac:dyDescent="0.15">
      <c r="B6358" s="1"/>
    </row>
    <row r="6359" spans="2:2" x14ac:dyDescent="0.15">
      <c r="B6359" s="1"/>
    </row>
    <row r="6360" spans="2:2" x14ac:dyDescent="0.15">
      <c r="B6360" s="1"/>
    </row>
    <row r="6361" spans="2:2" x14ac:dyDescent="0.15">
      <c r="B6361" s="1"/>
    </row>
    <row r="6362" spans="2:2" x14ac:dyDescent="0.15">
      <c r="B6362" s="1"/>
    </row>
    <row r="6363" spans="2:2" x14ac:dyDescent="0.15">
      <c r="B6363" s="1"/>
    </row>
    <row r="6364" spans="2:2" x14ac:dyDescent="0.15">
      <c r="B6364" s="1"/>
    </row>
    <row r="6365" spans="2:2" x14ac:dyDescent="0.15">
      <c r="B6365" s="1"/>
    </row>
    <row r="6366" spans="2:2" x14ac:dyDescent="0.15">
      <c r="B6366" s="1"/>
    </row>
    <row r="6367" spans="2:2" x14ac:dyDescent="0.15">
      <c r="B6367" s="1"/>
    </row>
    <row r="6368" spans="2:2" x14ac:dyDescent="0.15">
      <c r="B6368" s="1"/>
    </row>
    <row r="6369" spans="2:2" x14ac:dyDescent="0.15">
      <c r="B6369" s="1"/>
    </row>
    <row r="6370" spans="2:2" x14ac:dyDescent="0.15">
      <c r="B6370" s="1"/>
    </row>
    <row r="6371" spans="2:2" x14ac:dyDescent="0.15">
      <c r="B6371" s="1"/>
    </row>
    <row r="6372" spans="2:2" x14ac:dyDescent="0.15">
      <c r="B6372" s="1"/>
    </row>
    <row r="6373" spans="2:2" x14ac:dyDescent="0.15">
      <c r="B6373" s="1"/>
    </row>
    <row r="6374" spans="2:2" x14ac:dyDescent="0.15">
      <c r="B6374" s="1"/>
    </row>
    <row r="6375" spans="2:2" x14ac:dyDescent="0.15">
      <c r="B6375" s="1"/>
    </row>
    <row r="6376" spans="2:2" x14ac:dyDescent="0.15">
      <c r="B6376" s="1"/>
    </row>
    <row r="6377" spans="2:2" x14ac:dyDescent="0.15">
      <c r="B6377" s="1"/>
    </row>
    <row r="6378" spans="2:2" x14ac:dyDescent="0.15">
      <c r="B6378" s="1"/>
    </row>
    <row r="6379" spans="2:2" x14ac:dyDescent="0.15">
      <c r="B6379" s="1"/>
    </row>
    <row r="6380" spans="2:2" x14ac:dyDescent="0.15">
      <c r="B6380" s="1"/>
    </row>
    <row r="6381" spans="2:2" x14ac:dyDescent="0.15">
      <c r="B6381" s="1"/>
    </row>
    <row r="6382" spans="2:2" x14ac:dyDescent="0.15">
      <c r="B6382" s="1"/>
    </row>
    <row r="6383" spans="2:2" x14ac:dyDescent="0.15">
      <c r="B6383" s="1"/>
    </row>
    <row r="6384" spans="2:2" x14ac:dyDescent="0.15">
      <c r="B6384" s="1"/>
    </row>
    <row r="6385" spans="2:2" x14ac:dyDescent="0.15">
      <c r="B6385" s="1"/>
    </row>
    <row r="6386" spans="2:2" x14ac:dyDescent="0.15">
      <c r="B6386" s="1"/>
    </row>
    <row r="6387" spans="2:2" x14ac:dyDescent="0.15">
      <c r="B6387" s="1"/>
    </row>
    <row r="6388" spans="2:2" x14ac:dyDescent="0.15">
      <c r="B6388" s="1"/>
    </row>
    <row r="6389" spans="2:2" x14ac:dyDescent="0.15">
      <c r="B6389" s="1"/>
    </row>
    <row r="6390" spans="2:2" x14ac:dyDescent="0.15">
      <c r="B6390" s="1"/>
    </row>
    <row r="6391" spans="2:2" x14ac:dyDescent="0.15">
      <c r="B6391" s="1"/>
    </row>
    <row r="6392" spans="2:2" x14ac:dyDescent="0.15">
      <c r="B6392" s="1"/>
    </row>
    <row r="6393" spans="2:2" x14ac:dyDescent="0.15">
      <c r="B6393" s="1"/>
    </row>
    <row r="6394" spans="2:2" x14ac:dyDescent="0.15">
      <c r="B6394" s="1"/>
    </row>
    <row r="6395" spans="2:2" x14ac:dyDescent="0.15">
      <c r="B6395" s="1"/>
    </row>
    <row r="6396" spans="2:2" x14ac:dyDescent="0.15">
      <c r="B6396" s="1"/>
    </row>
    <row r="6397" spans="2:2" x14ac:dyDescent="0.15">
      <c r="B6397" s="1"/>
    </row>
    <row r="6398" spans="2:2" x14ac:dyDescent="0.15">
      <c r="B6398" s="1"/>
    </row>
    <row r="6399" spans="2:2" x14ac:dyDescent="0.15">
      <c r="B6399" s="1"/>
    </row>
    <row r="6400" spans="2:2" x14ac:dyDescent="0.15">
      <c r="B6400" s="1"/>
    </row>
    <row r="6401" spans="2:2" x14ac:dyDescent="0.15">
      <c r="B6401" s="1"/>
    </row>
    <row r="6402" spans="2:2" x14ac:dyDescent="0.15">
      <c r="B6402" s="1"/>
    </row>
    <row r="6403" spans="2:2" x14ac:dyDescent="0.15">
      <c r="B6403" s="1"/>
    </row>
    <row r="6404" spans="2:2" x14ac:dyDescent="0.15">
      <c r="B6404" s="1"/>
    </row>
    <row r="6405" spans="2:2" x14ac:dyDescent="0.15">
      <c r="B6405" s="1"/>
    </row>
    <row r="6406" spans="2:2" x14ac:dyDescent="0.15">
      <c r="B6406" s="1"/>
    </row>
    <row r="6407" spans="2:2" x14ac:dyDescent="0.15">
      <c r="B6407" s="1"/>
    </row>
    <row r="6408" spans="2:2" x14ac:dyDescent="0.15">
      <c r="B6408" s="1"/>
    </row>
    <row r="6409" spans="2:2" x14ac:dyDescent="0.15">
      <c r="B6409" s="1"/>
    </row>
    <row r="6410" spans="2:2" x14ac:dyDescent="0.15">
      <c r="B6410" s="1"/>
    </row>
    <row r="6411" spans="2:2" x14ac:dyDescent="0.15">
      <c r="B6411" s="1"/>
    </row>
    <row r="6412" spans="2:2" x14ac:dyDescent="0.15">
      <c r="B6412" s="1"/>
    </row>
    <row r="6413" spans="2:2" x14ac:dyDescent="0.15">
      <c r="B6413" s="1"/>
    </row>
    <row r="6414" spans="2:2" x14ac:dyDescent="0.15">
      <c r="B6414" s="1"/>
    </row>
    <row r="6415" spans="2:2" x14ac:dyDescent="0.15">
      <c r="B6415" s="1"/>
    </row>
    <row r="6416" spans="2:2" x14ac:dyDescent="0.15">
      <c r="B6416" s="1"/>
    </row>
    <row r="6417" spans="2:2" x14ac:dyDescent="0.15">
      <c r="B6417" s="1"/>
    </row>
    <row r="6418" spans="2:2" x14ac:dyDescent="0.15">
      <c r="B6418" s="1"/>
    </row>
    <row r="6419" spans="2:2" x14ac:dyDescent="0.15">
      <c r="B6419" s="1"/>
    </row>
    <row r="6420" spans="2:2" x14ac:dyDescent="0.15">
      <c r="B6420" s="1"/>
    </row>
    <row r="6421" spans="2:2" x14ac:dyDescent="0.15">
      <c r="B6421" s="1"/>
    </row>
    <row r="6422" spans="2:2" x14ac:dyDescent="0.15">
      <c r="B6422" s="1"/>
    </row>
    <row r="6423" spans="2:2" x14ac:dyDescent="0.15">
      <c r="B6423" s="1"/>
    </row>
    <row r="6424" spans="2:2" x14ac:dyDescent="0.15">
      <c r="B6424" s="1"/>
    </row>
    <row r="6425" spans="2:2" x14ac:dyDescent="0.15">
      <c r="B6425" s="1"/>
    </row>
    <row r="6426" spans="2:2" x14ac:dyDescent="0.15">
      <c r="B6426" s="1"/>
    </row>
    <row r="6427" spans="2:2" x14ac:dyDescent="0.15">
      <c r="B6427" s="1"/>
    </row>
    <row r="6428" spans="2:2" x14ac:dyDescent="0.15">
      <c r="B6428" s="1"/>
    </row>
    <row r="6429" spans="2:2" x14ac:dyDescent="0.15">
      <c r="B6429" s="1"/>
    </row>
    <row r="6430" spans="2:2" x14ac:dyDescent="0.15">
      <c r="B6430" s="1"/>
    </row>
    <row r="6431" spans="2:2" x14ac:dyDescent="0.15">
      <c r="B6431" s="1"/>
    </row>
    <row r="6432" spans="2:2" x14ac:dyDescent="0.15">
      <c r="B6432" s="1"/>
    </row>
    <row r="6433" spans="2:2" x14ac:dyDescent="0.15">
      <c r="B6433" s="1"/>
    </row>
    <row r="6434" spans="2:2" x14ac:dyDescent="0.15">
      <c r="B6434" s="1"/>
    </row>
    <row r="6435" spans="2:2" x14ac:dyDescent="0.15">
      <c r="B6435" s="1"/>
    </row>
    <row r="6436" spans="2:2" x14ac:dyDescent="0.15">
      <c r="B6436" s="1"/>
    </row>
    <row r="6437" spans="2:2" x14ac:dyDescent="0.15">
      <c r="B6437" s="1"/>
    </row>
    <row r="6438" spans="2:2" x14ac:dyDescent="0.15">
      <c r="B6438" s="1"/>
    </row>
    <row r="6439" spans="2:2" x14ac:dyDescent="0.15">
      <c r="B6439" s="1"/>
    </row>
    <row r="6440" spans="2:2" x14ac:dyDescent="0.15">
      <c r="B6440" s="1"/>
    </row>
    <row r="6441" spans="2:2" x14ac:dyDescent="0.15">
      <c r="B6441" s="1"/>
    </row>
    <row r="6442" spans="2:2" x14ac:dyDescent="0.15">
      <c r="B6442" s="1"/>
    </row>
    <row r="6443" spans="2:2" x14ac:dyDescent="0.15">
      <c r="B6443" s="1"/>
    </row>
    <row r="6444" spans="2:2" x14ac:dyDescent="0.15">
      <c r="B6444" s="1"/>
    </row>
    <row r="6445" spans="2:2" x14ac:dyDescent="0.15">
      <c r="B6445" s="1"/>
    </row>
    <row r="6446" spans="2:2" x14ac:dyDescent="0.15">
      <c r="B6446" s="1"/>
    </row>
    <row r="6447" spans="2:2" x14ac:dyDescent="0.15">
      <c r="B6447" s="1"/>
    </row>
    <row r="6448" spans="2:2" x14ac:dyDescent="0.15">
      <c r="B6448" s="1"/>
    </row>
    <row r="6449" spans="2:2" x14ac:dyDescent="0.15">
      <c r="B6449" s="1"/>
    </row>
    <row r="6450" spans="2:2" x14ac:dyDescent="0.15">
      <c r="B6450" s="1"/>
    </row>
    <row r="6451" spans="2:2" x14ac:dyDescent="0.15">
      <c r="B6451" s="1"/>
    </row>
    <row r="6452" spans="2:2" x14ac:dyDescent="0.15">
      <c r="B6452" s="1"/>
    </row>
    <row r="6453" spans="2:2" x14ac:dyDescent="0.15">
      <c r="B6453" s="1"/>
    </row>
    <row r="6454" spans="2:2" x14ac:dyDescent="0.15">
      <c r="B6454" s="1"/>
    </row>
    <row r="6455" spans="2:2" x14ac:dyDescent="0.15">
      <c r="B6455" s="1"/>
    </row>
    <row r="6456" spans="2:2" x14ac:dyDescent="0.15">
      <c r="B6456" s="1"/>
    </row>
    <row r="6457" spans="2:2" x14ac:dyDescent="0.15">
      <c r="B6457" s="1"/>
    </row>
    <row r="6458" spans="2:2" x14ac:dyDescent="0.15">
      <c r="B6458" s="1"/>
    </row>
    <row r="6459" spans="2:2" x14ac:dyDescent="0.15">
      <c r="B6459" s="1"/>
    </row>
    <row r="6460" spans="2:2" x14ac:dyDescent="0.15">
      <c r="B6460" s="1"/>
    </row>
    <row r="6461" spans="2:2" x14ac:dyDescent="0.15">
      <c r="B6461" s="1"/>
    </row>
    <row r="6462" spans="2:2" x14ac:dyDescent="0.15">
      <c r="B6462" s="1"/>
    </row>
    <row r="6463" spans="2:2" x14ac:dyDescent="0.15">
      <c r="B6463" s="1"/>
    </row>
    <row r="6464" spans="2:2" x14ac:dyDescent="0.15">
      <c r="B6464" s="1"/>
    </row>
    <row r="6465" spans="2:2" x14ac:dyDescent="0.15">
      <c r="B6465" s="1"/>
    </row>
    <row r="6466" spans="2:2" x14ac:dyDescent="0.15">
      <c r="B6466" s="1"/>
    </row>
    <row r="6467" spans="2:2" x14ac:dyDescent="0.15">
      <c r="B6467" s="1"/>
    </row>
    <row r="6468" spans="2:2" x14ac:dyDescent="0.15">
      <c r="B6468" s="1"/>
    </row>
    <row r="6469" spans="2:2" x14ac:dyDescent="0.15">
      <c r="B6469" s="1"/>
    </row>
    <row r="6470" spans="2:2" x14ac:dyDescent="0.15">
      <c r="B6470" s="1"/>
    </row>
    <row r="6471" spans="2:2" x14ac:dyDescent="0.15">
      <c r="B6471" s="1"/>
    </row>
    <row r="6472" spans="2:2" x14ac:dyDescent="0.15">
      <c r="B6472" s="1"/>
    </row>
    <row r="6473" spans="2:2" x14ac:dyDescent="0.15">
      <c r="B6473" s="1"/>
    </row>
    <row r="6474" spans="2:2" x14ac:dyDescent="0.15">
      <c r="B6474" s="1"/>
    </row>
    <row r="6475" spans="2:2" x14ac:dyDescent="0.15">
      <c r="B6475" s="1"/>
    </row>
    <row r="6476" spans="2:2" x14ac:dyDescent="0.15">
      <c r="B6476" s="1"/>
    </row>
    <row r="6477" spans="2:2" x14ac:dyDescent="0.15">
      <c r="B6477" s="1"/>
    </row>
    <row r="6478" spans="2:2" x14ac:dyDescent="0.15">
      <c r="B6478" s="1"/>
    </row>
    <row r="6479" spans="2:2" x14ac:dyDescent="0.15">
      <c r="B6479" s="1"/>
    </row>
    <row r="6480" spans="2:2" x14ac:dyDescent="0.15">
      <c r="B6480" s="1"/>
    </row>
    <row r="6481" spans="2:2" x14ac:dyDescent="0.15">
      <c r="B6481" s="1"/>
    </row>
    <row r="6482" spans="2:2" x14ac:dyDescent="0.15">
      <c r="B6482" s="1"/>
    </row>
    <row r="6483" spans="2:2" x14ac:dyDescent="0.15">
      <c r="B6483" s="1"/>
    </row>
    <row r="6484" spans="2:2" x14ac:dyDescent="0.15">
      <c r="B6484" s="1"/>
    </row>
    <row r="6485" spans="2:2" x14ac:dyDescent="0.15">
      <c r="B6485" s="1"/>
    </row>
    <row r="6486" spans="2:2" x14ac:dyDescent="0.15">
      <c r="B6486" s="1"/>
    </row>
    <row r="6487" spans="2:2" x14ac:dyDescent="0.15">
      <c r="B6487" s="1"/>
    </row>
    <row r="6488" spans="2:2" x14ac:dyDescent="0.15">
      <c r="B6488" s="1"/>
    </row>
    <row r="6489" spans="2:2" x14ac:dyDescent="0.15">
      <c r="B6489" s="1"/>
    </row>
    <row r="6490" spans="2:2" x14ac:dyDescent="0.15">
      <c r="B6490" s="1"/>
    </row>
    <row r="6491" spans="2:2" x14ac:dyDescent="0.15">
      <c r="B6491" s="1"/>
    </row>
    <row r="6492" spans="2:2" x14ac:dyDescent="0.15">
      <c r="B6492" s="1"/>
    </row>
    <row r="6493" spans="2:2" x14ac:dyDescent="0.15">
      <c r="B6493" s="1"/>
    </row>
    <row r="6494" spans="2:2" x14ac:dyDescent="0.15">
      <c r="B6494" s="1"/>
    </row>
    <row r="6495" spans="2:2" x14ac:dyDescent="0.15">
      <c r="B6495" s="1"/>
    </row>
    <row r="6496" spans="2:2" x14ac:dyDescent="0.15">
      <c r="B6496" s="1"/>
    </row>
    <row r="6497" spans="2:2" x14ac:dyDescent="0.15">
      <c r="B6497" s="1"/>
    </row>
    <row r="6498" spans="2:2" x14ac:dyDescent="0.15">
      <c r="B6498" s="1"/>
    </row>
    <row r="6499" spans="2:2" x14ac:dyDescent="0.15">
      <c r="B6499" s="1"/>
    </row>
    <row r="6500" spans="2:2" x14ac:dyDescent="0.15">
      <c r="B6500" s="1"/>
    </row>
    <row r="6501" spans="2:2" x14ac:dyDescent="0.15">
      <c r="B6501" s="1"/>
    </row>
    <row r="6502" spans="2:2" x14ac:dyDescent="0.15">
      <c r="B6502" s="1"/>
    </row>
    <row r="6503" spans="2:2" x14ac:dyDescent="0.15">
      <c r="B6503" s="1"/>
    </row>
    <row r="6504" spans="2:2" x14ac:dyDescent="0.15">
      <c r="B6504" s="1"/>
    </row>
    <row r="6505" spans="2:2" x14ac:dyDescent="0.15">
      <c r="B6505" s="1"/>
    </row>
    <row r="6506" spans="2:2" x14ac:dyDescent="0.15">
      <c r="B6506" s="1"/>
    </row>
    <row r="6507" spans="2:2" x14ac:dyDescent="0.15">
      <c r="B6507" s="1"/>
    </row>
    <row r="6508" spans="2:2" x14ac:dyDescent="0.15">
      <c r="B6508" s="1"/>
    </row>
    <row r="6509" spans="2:2" x14ac:dyDescent="0.15">
      <c r="B6509" s="1"/>
    </row>
    <row r="6510" spans="2:2" x14ac:dyDescent="0.15">
      <c r="B6510" s="1"/>
    </row>
    <row r="6511" spans="2:2" x14ac:dyDescent="0.15">
      <c r="B6511" s="1"/>
    </row>
    <row r="6512" spans="2:2" x14ac:dyDescent="0.15">
      <c r="B6512" s="1"/>
    </row>
    <row r="6513" spans="2:2" x14ac:dyDescent="0.15">
      <c r="B6513" s="1"/>
    </row>
    <row r="6514" spans="2:2" x14ac:dyDescent="0.15">
      <c r="B6514" s="1"/>
    </row>
    <row r="6515" spans="2:2" x14ac:dyDescent="0.15">
      <c r="B6515" s="1"/>
    </row>
    <row r="6516" spans="2:2" x14ac:dyDescent="0.15">
      <c r="B6516" s="1"/>
    </row>
    <row r="6517" spans="2:2" x14ac:dyDescent="0.15">
      <c r="B6517" s="1"/>
    </row>
    <row r="6518" spans="2:2" x14ac:dyDescent="0.15">
      <c r="B6518" s="1"/>
    </row>
    <row r="6519" spans="2:2" x14ac:dyDescent="0.15">
      <c r="B6519" s="1"/>
    </row>
    <row r="6520" spans="2:2" x14ac:dyDescent="0.15">
      <c r="B6520" s="1"/>
    </row>
    <row r="6521" spans="2:2" x14ac:dyDescent="0.15">
      <c r="B6521" s="1"/>
    </row>
    <row r="6522" spans="2:2" x14ac:dyDescent="0.15">
      <c r="B6522" s="1"/>
    </row>
    <row r="6523" spans="2:2" x14ac:dyDescent="0.15">
      <c r="B6523" s="1"/>
    </row>
    <row r="6524" spans="2:2" x14ac:dyDescent="0.15">
      <c r="B6524" s="1"/>
    </row>
    <row r="6525" spans="2:2" x14ac:dyDescent="0.15">
      <c r="B6525" s="1"/>
    </row>
    <row r="6526" spans="2:2" x14ac:dyDescent="0.15">
      <c r="B6526" s="1"/>
    </row>
    <row r="6527" spans="2:2" x14ac:dyDescent="0.15">
      <c r="B6527" s="1"/>
    </row>
    <row r="6528" spans="2:2" x14ac:dyDescent="0.15">
      <c r="B6528" s="1"/>
    </row>
    <row r="6529" spans="2:2" x14ac:dyDescent="0.15">
      <c r="B6529" s="1"/>
    </row>
    <row r="6530" spans="2:2" x14ac:dyDescent="0.15">
      <c r="B6530" s="1"/>
    </row>
    <row r="6531" spans="2:2" x14ac:dyDescent="0.15">
      <c r="B6531" s="1"/>
    </row>
    <row r="6532" spans="2:2" x14ac:dyDescent="0.15">
      <c r="B6532" s="1"/>
    </row>
    <row r="6533" spans="2:2" x14ac:dyDescent="0.15">
      <c r="B6533" s="1"/>
    </row>
    <row r="6534" spans="2:2" x14ac:dyDescent="0.15">
      <c r="B6534" s="1"/>
    </row>
    <row r="6535" spans="2:2" x14ac:dyDescent="0.15">
      <c r="B6535" s="1"/>
    </row>
    <row r="6536" spans="2:2" x14ac:dyDescent="0.15">
      <c r="B6536" s="1"/>
    </row>
    <row r="6537" spans="2:2" x14ac:dyDescent="0.15">
      <c r="B6537" s="1"/>
    </row>
    <row r="6538" spans="2:2" x14ac:dyDescent="0.15">
      <c r="B6538" s="1"/>
    </row>
    <row r="6539" spans="2:2" x14ac:dyDescent="0.15">
      <c r="B6539" s="1"/>
    </row>
    <row r="6540" spans="2:2" x14ac:dyDescent="0.15">
      <c r="B6540" s="1"/>
    </row>
    <row r="6541" spans="2:2" x14ac:dyDescent="0.15">
      <c r="B6541" s="1"/>
    </row>
    <row r="6542" spans="2:2" x14ac:dyDescent="0.15">
      <c r="B6542" s="1"/>
    </row>
    <row r="6543" spans="2:2" x14ac:dyDescent="0.15">
      <c r="B6543" s="1"/>
    </row>
    <row r="6544" spans="2:2" x14ac:dyDescent="0.15">
      <c r="B6544" s="1"/>
    </row>
    <row r="6545" spans="2:2" x14ac:dyDescent="0.15">
      <c r="B6545" s="1"/>
    </row>
    <row r="6546" spans="2:2" x14ac:dyDescent="0.15">
      <c r="B6546" s="1"/>
    </row>
    <row r="6547" spans="2:2" x14ac:dyDescent="0.15">
      <c r="B6547" s="1"/>
    </row>
    <row r="6548" spans="2:2" x14ac:dyDescent="0.15">
      <c r="B6548" s="1"/>
    </row>
    <row r="6549" spans="2:2" x14ac:dyDescent="0.15">
      <c r="B6549" s="1"/>
    </row>
    <row r="6550" spans="2:2" x14ac:dyDescent="0.15">
      <c r="B6550" s="1"/>
    </row>
    <row r="6551" spans="2:2" x14ac:dyDescent="0.15">
      <c r="B6551" s="1"/>
    </row>
    <row r="6552" spans="2:2" x14ac:dyDescent="0.15">
      <c r="B6552" s="1"/>
    </row>
    <row r="6553" spans="2:2" x14ac:dyDescent="0.15">
      <c r="B6553" s="1"/>
    </row>
    <row r="6554" spans="2:2" x14ac:dyDescent="0.15">
      <c r="B6554" s="1"/>
    </row>
    <row r="6555" spans="2:2" x14ac:dyDescent="0.15">
      <c r="B6555" s="1"/>
    </row>
    <row r="6556" spans="2:2" x14ac:dyDescent="0.15">
      <c r="B6556" s="1"/>
    </row>
    <row r="6557" spans="2:2" x14ac:dyDescent="0.15">
      <c r="B6557" s="1"/>
    </row>
    <row r="6558" spans="2:2" x14ac:dyDescent="0.15">
      <c r="B6558" s="1"/>
    </row>
    <row r="6559" spans="2:2" x14ac:dyDescent="0.15">
      <c r="B6559" s="1"/>
    </row>
    <row r="6560" spans="2:2" x14ac:dyDescent="0.15">
      <c r="B6560" s="1"/>
    </row>
    <row r="6561" spans="2:2" x14ac:dyDescent="0.15">
      <c r="B6561" s="1"/>
    </row>
    <row r="6562" spans="2:2" x14ac:dyDescent="0.15">
      <c r="B6562" s="1"/>
    </row>
    <row r="6563" spans="2:2" x14ac:dyDescent="0.15">
      <c r="B6563" s="1"/>
    </row>
    <row r="6564" spans="2:2" x14ac:dyDescent="0.15">
      <c r="B6564" s="1"/>
    </row>
    <row r="6565" spans="2:2" x14ac:dyDescent="0.15">
      <c r="B6565" s="1"/>
    </row>
    <row r="6566" spans="2:2" x14ac:dyDescent="0.15">
      <c r="B6566" s="1"/>
    </row>
    <row r="6567" spans="2:2" x14ac:dyDescent="0.15">
      <c r="B6567" s="1"/>
    </row>
    <row r="6568" spans="2:2" x14ac:dyDescent="0.15">
      <c r="B6568" s="1"/>
    </row>
    <row r="6569" spans="2:2" x14ac:dyDescent="0.15">
      <c r="B6569" s="1"/>
    </row>
    <row r="6570" spans="2:2" x14ac:dyDescent="0.15">
      <c r="B6570" s="1"/>
    </row>
    <row r="6571" spans="2:2" x14ac:dyDescent="0.15">
      <c r="B6571" s="1"/>
    </row>
    <row r="6572" spans="2:2" x14ac:dyDescent="0.15">
      <c r="B6572" s="1"/>
    </row>
    <row r="6573" spans="2:2" x14ac:dyDescent="0.15">
      <c r="B6573" s="1"/>
    </row>
    <row r="6574" spans="2:2" x14ac:dyDescent="0.15">
      <c r="B6574" s="1"/>
    </row>
    <row r="6575" spans="2:2" x14ac:dyDescent="0.15">
      <c r="B6575" s="1"/>
    </row>
    <row r="6576" spans="2:2" x14ac:dyDescent="0.15">
      <c r="B6576" s="1"/>
    </row>
    <row r="6577" spans="2:2" x14ac:dyDescent="0.15">
      <c r="B6577" s="1"/>
    </row>
    <row r="6578" spans="2:2" x14ac:dyDescent="0.15">
      <c r="B6578" s="1"/>
    </row>
    <row r="6579" spans="2:2" x14ac:dyDescent="0.15">
      <c r="B6579" s="1"/>
    </row>
    <row r="6580" spans="2:2" x14ac:dyDescent="0.15">
      <c r="B6580" s="1"/>
    </row>
    <row r="6581" spans="2:2" x14ac:dyDescent="0.15">
      <c r="B6581" s="1"/>
    </row>
    <row r="6582" spans="2:2" x14ac:dyDescent="0.15">
      <c r="B6582" s="1"/>
    </row>
    <row r="6583" spans="2:2" x14ac:dyDescent="0.15">
      <c r="B6583" s="1"/>
    </row>
    <row r="6584" spans="2:2" x14ac:dyDescent="0.15">
      <c r="B6584" s="1"/>
    </row>
    <row r="6585" spans="2:2" x14ac:dyDescent="0.15">
      <c r="B6585" s="1"/>
    </row>
    <row r="6586" spans="2:2" x14ac:dyDescent="0.15">
      <c r="B6586" s="1"/>
    </row>
    <row r="6587" spans="2:2" x14ac:dyDescent="0.15">
      <c r="B6587" s="1"/>
    </row>
    <row r="6588" spans="2:2" x14ac:dyDescent="0.15">
      <c r="B6588" s="1"/>
    </row>
    <row r="6589" spans="2:2" x14ac:dyDescent="0.15">
      <c r="B6589" s="1"/>
    </row>
    <row r="6590" spans="2:2" x14ac:dyDescent="0.15">
      <c r="B6590" s="1"/>
    </row>
    <row r="6591" spans="2:2" x14ac:dyDescent="0.15">
      <c r="B6591" s="1"/>
    </row>
    <row r="6592" spans="2:2" x14ac:dyDescent="0.15">
      <c r="B6592" s="1"/>
    </row>
    <row r="6593" spans="2:2" x14ac:dyDescent="0.15">
      <c r="B6593" s="1"/>
    </row>
    <row r="6594" spans="2:2" x14ac:dyDescent="0.15">
      <c r="B6594" s="1"/>
    </row>
    <row r="6595" spans="2:2" x14ac:dyDescent="0.15">
      <c r="B6595" s="1"/>
    </row>
    <row r="6596" spans="2:2" x14ac:dyDescent="0.15">
      <c r="B6596" s="1"/>
    </row>
    <row r="6597" spans="2:2" x14ac:dyDescent="0.15">
      <c r="B6597" s="1"/>
    </row>
    <row r="6598" spans="2:2" x14ac:dyDescent="0.15">
      <c r="B6598" s="1"/>
    </row>
    <row r="6599" spans="2:2" x14ac:dyDescent="0.15">
      <c r="B6599" s="1"/>
    </row>
    <row r="6600" spans="2:2" x14ac:dyDescent="0.15">
      <c r="B6600" s="1"/>
    </row>
    <row r="6601" spans="2:2" x14ac:dyDescent="0.15">
      <c r="B6601" s="1"/>
    </row>
    <row r="6602" spans="2:2" x14ac:dyDescent="0.15">
      <c r="B6602" s="1"/>
    </row>
    <row r="6603" spans="2:2" x14ac:dyDescent="0.15">
      <c r="B6603" s="1"/>
    </row>
    <row r="6604" spans="2:2" x14ac:dyDescent="0.15">
      <c r="B6604" s="1"/>
    </row>
    <row r="6605" spans="2:2" x14ac:dyDescent="0.15">
      <c r="B6605" s="1"/>
    </row>
    <row r="6606" spans="2:2" x14ac:dyDescent="0.15">
      <c r="B6606" s="1"/>
    </row>
    <row r="6607" spans="2:2" x14ac:dyDescent="0.15">
      <c r="B6607" s="1"/>
    </row>
    <row r="6608" spans="2:2" x14ac:dyDescent="0.15">
      <c r="B6608" s="1"/>
    </row>
    <row r="6609" spans="2:2" x14ac:dyDescent="0.15">
      <c r="B6609" s="1"/>
    </row>
    <row r="6610" spans="2:2" x14ac:dyDescent="0.15">
      <c r="B6610" s="1"/>
    </row>
    <row r="6611" spans="2:2" x14ac:dyDescent="0.15">
      <c r="B6611" s="1"/>
    </row>
    <row r="6612" spans="2:2" x14ac:dyDescent="0.15">
      <c r="B6612" s="1"/>
    </row>
    <row r="6613" spans="2:2" x14ac:dyDescent="0.15">
      <c r="B6613" s="1"/>
    </row>
    <row r="6614" spans="2:2" x14ac:dyDescent="0.15">
      <c r="B6614" s="1"/>
    </row>
    <row r="6615" spans="2:2" x14ac:dyDescent="0.15">
      <c r="B6615" s="1"/>
    </row>
    <row r="6616" spans="2:2" x14ac:dyDescent="0.15">
      <c r="B6616" s="1"/>
    </row>
    <row r="6617" spans="2:2" x14ac:dyDescent="0.15">
      <c r="B6617" s="1"/>
    </row>
    <row r="6618" spans="2:2" x14ac:dyDescent="0.15">
      <c r="B6618" s="1"/>
    </row>
    <row r="6619" spans="2:2" x14ac:dyDescent="0.15">
      <c r="B6619" s="1"/>
    </row>
    <row r="6620" spans="2:2" x14ac:dyDescent="0.15">
      <c r="B6620" s="1"/>
    </row>
    <row r="6621" spans="2:2" x14ac:dyDescent="0.15">
      <c r="B6621" s="1"/>
    </row>
    <row r="6622" spans="2:2" x14ac:dyDescent="0.15">
      <c r="B6622" s="1"/>
    </row>
    <row r="6623" spans="2:2" x14ac:dyDescent="0.15">
      <c r="B6623" s="1"/>
    </row>
    <row r="6624" spans="2:2" x14ac:dyDescent="0.15">
      <c r="B6624" s="1"/>
    </row>
    <row r="6625" spans="2:2" x14ac:dyDescent="0.15">
      <c r="B6625" s="1"/>
    </row>
    <row r="6626" spans="2:2" x14ac:dyDescent="0.15">
      <c r="B6626" s="1"/>
    </row>
    <row r="6627" spans="2:2" x14ac:dyDescent="0.15">
      <c r="B6627" s="1"/>
    </row>
    <row r="6628" spans="2:2" x14ac:dyDescent="0.15">
      <c r="B6628" s="1"/>
    </row>
    <row r="6629" spans="2:2" x14ac:dyDescent="0.15">
      <c r="B6629" s="1"/>
    </row>
    <row r="6630" spans="2:2" x14ac:dyDescent="0.15">
      <c r="B6630" s="1"/>
    </row>
    <row r="6631" spans="2:2" x14ac:dyDescent="0.15">
      <c r="B6631" s="1"/>
    </row>
    <row r="6632" spans="2:2" x14ac:dyDescent="0.15">
      <c r="B6632" s="1"/>
    </row>
    <row r="6633" spans="2:2" x14ac:dyDescent="0.15">
      <c r="B6633" s="1"/>
    </row>
    <row r="6634" spans="2:2" x14ac:dyDescent="0.15">
      <c r="B6634" s="1"/>
    </row>
    <row r="6635" spans="2:2" x14ac:dyDescent="0.15">
      <c r="B6635" s="1"/>
    </row>
    <row r="6636" spans="2:2" x14ac:dyDescent="0.15">
      <c r="B6636" s="1"/>
    </row>
    <row r="6637" spans="2:2" x14ac:dyDescent="0.15">
      <c r="B6637" s="1"/>
    </row>
    <row r="6638" spans="2:2" x14ac:dyDescent="0.15">
      <c r="B6638" s="1"/>
    </row>
    <row r="6639" spans="2:2" x14ac:dyDescent="0.15">
      <c r="B6639" s="1"/>
    </row>
    <row r="6640" spans="2:2" x14ac:dyDescent="0.15">
      <c r="B6640" s="1"/>
    </row>
    <row r="6641" spans="2:2" x14ac:dyDescent="0.15">
      <c r="B6641" s="1"/>
    </row>
    <row r="6642" spans="2:2" x14ac:dyDescent="0.15">
      <c r="B6642" s="1"/>
    </row>
    <row r="6643" spans="2:2" x14ac:dyDescent="0.15">
      <c r="B6643" s="1"/>
    </row>
    <row r="6644" spans="2:2" x14ac:dyDescent="0.15">
      <c r="B6644" s="1"/>
    </row>
    <row r="6645" spans="2:2" x14ac:dyDescent="0.15">
      <c r="B6645" s="1"/>
    </row>
    <row r="6646" spans="2:2" x14ac:dyDescent="0.15">
      <c r="B6646" s="1"/>
    </row>
    <row r="6647" spans="2:2" x14ac:dyDescent="0.15">
      <c r="B6647" s="1"/>
    </row>
    <row r="6648" spans="2:2" x14ac:dyDescent="0.15">
      <c r="B6648" s="1"/>
    </row>
    <row r="6649" spans="2:2" x14ac:dyDescent="0.15">
      <c r="B6649" s="1"/>
    </row>
    <row r="6650" spans="2:2" x14ac:dyDescent="0.15">
      <c r="B6650" s="1"/>
    </row>
    <row r="6651" spans="2:2" x14ac:dyDescent="0.15">
      <c r="B6651" s="1"/>
    </row>
    <row r="6652" spans="2:2" x14ac:dyDescent="0.15">
      <c r="B6652" s="1"/>
    </row>
    <row r="6653" spans="2:2" x14ac:dyDescent="0.15">
      <c r="B6653" s="1"/>
    </row>
    <row r="6654" spans="2:2" x14ac:dyDescent="0.15">
      <c r="B6654" s="1"/>
    </row>
    <row r="6655" spans="2:2" x14ac:dyDescent="0.15">
      <c r="B6655" s="1"/>
    </row>
    <row r="6656" spans="2:2" x14ac:dyDescent="0.15">
      <c r="B6656" s="1"/>
    </row>
    <row r="6657" spans="2:2" x14ac:dyDescent="0.15">
      <c r="B6657" s="1"/>
    </row>
    <row r="6658" spans="2:2" x14ac:dyDescent="0.15">
      <c r="B6658" s="1"/>
    </row>
    <row r="6659" spans="2:2" x14ac:dyDescent="0.15">
      <c r="B6659" s="1"/>
    </row>
    <row r="6660" spans="2:2" x14ac:dyDescent="0.15">
      <c r="B6660" s="1"/>
    </row>
    <row r="6661" spans="2:2" x14ac:dyDescent="0.15">
      <c r="B6661" s="1"/>
    </row>
    <row r="6662" spans="2:2" x14ac:dyDescent="0.15">
      <c r="B6662" s="1"/>
    </row>
    <row r="6663" spans="2:2" x14ac:dyDescent="0.15">
      <c r="B6663" s="1"/>
    </row>
    <row r="6664" spans="2:2" x14ac:dyDescent="0.15">
      <c r="B6664" s="1"/>
    </row>
    <row r="6665" spans="2:2" x14ac:dyDescent="0.15">
      <c r="B6665" s="1"/>
    </row>
    <row r="6666" spans="2:2" x14ac:dyDescent="0.15">
      <c r="B6666" s="1"/>
    </row>
    <row r="6667" spans="2:2" x14ac:dyDescent="0.15">
      <c r="B6667" s="1"/>
    </row>
    <row r="6668" spans="2:2" x14ac:dyDescent="0.15">
      <c r="B6668" s="1"/>
    </row>
    <row r="6669" spans="2:2" x14ac:dyDescent="0.15">
      <c r="B6669" s="1"/>
    </row>
    <row r="6670" spans="2:2" x14ac:dyDescent="0.15">
      <c r="B6670" s="1"/>
    </row>
    <row r="6671" spans="2:2" x14ac:dyDescent="0.15">
      <c r="B6671" s="1"/>
    </row>
    <row r="6672" spans="2:2" x14ac:dyDescent="0.15">
      <c r="B6672" s="1"/>
    </row>
    <row r="6673" spans="2:2" x14ac:dyDescent="0.15">
      <c r="B6673" s="1"/>
    </row>
    <row r="6674" spans="2:2" x14ac:dyDescent="0.15">
      <c r="B6674" s="1"/>
    </row>
    <row r="6675" spans="2:2" x14ac:dyDescent="0.15">
      <c r="B6675" s="1"/>
    </row>
    <row r="6676" spans="2:2" x14ac:dyDescent="0.15">
      <c r="B6676" s="1"/>
    </row>
    <row r="6677" spans="2:2" x14ac:dyDescent="0.15">
      <c r="B6677" s="1"/>
    </row>
    <row r="6678" spans="2:2" x14ac:dyDescent="0.15">
      <c r="B6678" s="1"/>
    </row>
    <row r="6679" spans="2:2" x14ac:dyDescent="0.15">
      <c r="B6679" s="1"/>
    </row>
    <row r="6680" spans="2:2" x14ac:dyDescent="0.15">
      <c r="B6680" s="1"/>
    </row>
    <row r="6681" spans="2:2" x14ac:dyDescent="0.15">
      <c r="B6681" s="1"/>
    </row>
    <row r="6682" spans="2:2" x14ac:dyDescent="0.15">
      <c r="B6682" s="1"/>
    </row>
    <row r="6683" spans="2:2" x14ac:dyDescent="0.15">
      <c r="B6683" s="1"/>
    </row>
    <row r="6684" spans="2:2" x14ac:dyDescent="0.15">
      <c r="B6684" s="1"/>
    </row>
    <row r="6685" spans="2:2" x14ac:dyDescent="0.15">
      <c r="B6685" s="1"/>
    </row>
    <row r="6686" spans="2:2" x14ac:dyDescent="0.15">
      <c r="B6686" s="1"/>
    </row>
    <row r="6687" spans="2:2" x14ac:dyDescent="0.15">
      <c r="B6687" s="1"/>
    </row>
    <row r="6688" spans="2:2" x14ac:dyDescent="0.15">
      <c r="B6688" s="1"/>
    </row>
    <row r="6689" spans="2:2" x14ac:dyDescent="0.15">
      <c r="B6689" s="1"/>
    </row>
    <row r="6690" spans="2:2" x14ac:dyDescent="0.15">
      <c r="B6690" s="1"/>
    </row>
    <row r="6691" spans="2:2" x14ac:dyDescent="0.15">
      <c r="B6691" s="1"/>
    </row>
    <row r="6692" spans="2:2" x14ac:dyDescent="0.15">
      <c r="B6692" s="1"/>
    </row>
    <row r="6693" spans="2:2" x14ac:dyDescent="0.15">
      <c r="B6693" s="1"/>
    </row>
    <row r="6694" spans="2:2" x14ac:dyDescent="0.15">
      <c r="B6694" s="1"/>
    </row>
    <row r="6695" spans="2:2" x14ac:dyDescent="0.15">
      <c r="B6695" s="1"/>
    </row>
    <row r="6696" spans="2:2" x14ac:dyDescent="0.15">
      <c r="B6696" s="1"/>
    </row>
    <row r="6697" spans="2:2" x14ac:dyDescent="0.15">
      <c r="B6697" s="1"/>
    </row>
    <row r="6698" spans="2:2" x14ac:dyDescent="0.15">
      <c r="B6698" s="1"/>
    </row>
    <row r="6699" spans="2:2" x14ac:dyDescent="0.15">
      <c r="B6699" s="1"/>
    </row>
    <row r="6700" spans="2:2" x14ac:dyDescent="0.15">
      <c r="B6700" s="1"/>
    </row>
    <row r="6701" spans="2:2" x14ac:dyDescent="0.15">
      <c r="B6701" s="1"/>
    </row>
    <row r="6702" spans="2:2" x14ac:dyDescent="0.15">
      <c r="B6702" s="1"/>
    </row>
    <row r="6703" spans="2:2" x14ac:dyDescent="0.15">
      <c r="B6703" s="1"/>
    </row>
    <row r="6704" spans="2:2" x14ac:dyDescent="0.15">
      <c r="B6704" s="1"/>
    </row>
    <row r="6705" spans="2:2" x14ac:dyDescent="0.15">
      <c r="B6705" s="1"/>
    </row>
    <row r="6706" spans="2:2" x14ac:dyDescent="0.15">
      <c r="B6706" s="1"/>
    </row>
    <row r="6707" spans="2:2" x14ac:dyDescent="0.15">
      <c r="B6707" s="1"/>
    </row>
    <row r="6708" spans="2:2" x14ac:dyDescent="0.15">
      <c r="B6708" s="1"/>
    </row>
    <row r="6709" spans="2:2" x14ac:dyDescent="0.15">
      <c r="B6709" s="1"/>
    </row>
    <row r="6710" spans="2:2" x14ac:dyDescent="0.15">
      <c r="B6710" s="1"/>
    </row>
    <row r="6711" spans="2:2" x14ac:dyDescent="0.15">
      <c r="B6711" s="1"/>
    </row>
    <row r="6712" spans="2:2" x14ac:dyDescent="0.15">
      <c r="B6712" s="1"/>
    </row>
    <row r="6713" spans="2:2" x14ac:dyDescent="0.15">
      <c r="B6713" s="1"/>
    </row>
    <row r="6714" spans="2:2" x14ac:dyDescent="0.15">
      <c r="B6714" s="1"/>
    </row>
    <row r="6715" spans="2:2" x14ac:dyDescent="0.15">
      <c r="B6715" s="1"/>
    </row>
    <row r="6716" spans="2:2" x14ac:dyDescent="0.15">
      <c r="B6716" s="1"/>
    </row>
    <row r="6717" spans="2:2" x14ac:dyDescent="0.15">
      <c r="B6717" s="1"/>
    </row>
    <row r="6718" spans="2:2" x14ac:dyDescent="0.15">
      <c r="B6718" s="1"/>
    </row>
    <row r="6719" spans="2:2" x14ac:dyDescent="0.15">
      <c r="B6719" s="1"/>
    </row>
    <row r="6720" spans="2:2" x14ac:dyDescent="0.15">
      <c r="B6720" s="1"/>
    </row>
    <row r="6721" spans="2:2" x14ac:dyDescent="0.15">
      <c r="B6721" s="1"/>
    </row>
    <row r="6722" spans="2:2" x14ac:dyDescent="0.15">
      <c r="B6722" s="1"/>
    </row>
    <row r="6723" spans="2:2" x14ac:dyDescent="0.15">
      <c r="B6723" s="1"/>
    </row>
    <row r="6724" spans="2:2" x14ac:dyDescent="0.15">
      <c r="B6724" s="1"/>
    </row>
    <row r="6725" spans="2:2" x14ac:dyDescent="0.15">
      <c r="B6725" s="1"/>
    </row>
    <row r="6726" spans="2:2" x14ac:dyDescent="0.15">
      <c r="B6726" s="1"/>
    </row>
    <row r="6727" spans="2:2" x14ac:dyDescent="0.15">
      <c r="B6727" s="1"/>
    </row>
    <row r="6728" spans="2:2" x14ac:dyDescent="0.15">
      <c r="B6728" s="1"/>
    </row>
    <row r="6729" spans="2:2" x14ac:dyDescent="0.15">
      <c r="B6729" s="1"/>
    </row>
    <row r="6730" spans="2:2" x14ac:dyDescent="0.15">
      <c r="B6730" s="1"/>
    </row>
    <row r="6731" spans="2:2" x14ac:dyDescent="0.15">
      <c r="B6731" s="1"/>
    </row>
    <row r="6732" spans="2:2" x14ac:dyDescent="0.15">
      <c r="B6732" s="1"/>
    </row>
    <row r="6733" spans="2:2" x14ac:dyDescent="0.15">
      <c r="B6733" s="1"/>
    </row>
    <row r="6734" spans="2:2" x14ac:dyDescent="0.15">
      <c r="B6734" s="1"/>
    </row>
    <row r="6735" spans="2:2" x14ac:dyDescent="0.15">
      <c r="B6735" s="1"/>
    </row>
    <row r="6736" spans="2:2" x14ac:dyDescent="0.15">
      <c r="B6736" s="1"/>
    </row>
    <row r="6737" spans="2:2" x14ac:dyDescent="0.15">
      <c r="B6737" s="1"/>
    </row>
    <row r="6738" spans="2:2" x14ac:dyDescent="0.15">
      <c r="B6738" s="1"/>
    </row>
    <row r="6739" spans="2:2" x14ac:dyDescent="0.15">
      <c r="B6739" s="1"/>
    </row>
    <row r="6740" spans="2:2" x14ac:dyDescent="0.15">
      <c r="B6740" s="1"/>
    </row>
    <row r="6741" spans="2:2" x14ac:dyDescent="0.15">
      <c r="B6741" s="1"/>
    </row>
    <row r="6742" spans="2:2" x14ac:dyDescent="0.15">
      <c r="B6742" s="1"/>
    </row>
    <row r="6743" spans="2:2" x14ac:dyDescent="0.15">
      <c r="B6743" s="1"/>
    </row>
    <row r="6744" spans="2:2" x14ac:dyDescent="0.15">
      <c r="B6744" s="1"/>
    </row>
    <row r="6745" spans="2:2" x14ac:dyDescent="0.15">
      <c r="B6745" s="1"/>
    </row>
    <row r="6746" spans="2:2" x14ac:dyDescent="0.15">
      <c r="B6746" s="1"/>
    </row>
    <row r="6747" spans="2:2" x14ac:dyDescent="0.15">
      <c r="B6747" s="1"/>
    </row>
    <row r="6748" spans="2:2" x14ac:dyDescent="0.15">
      <c r="B6748" s="1"/>
    </row>
    <row r="6749" spans="2:2" x14ac:dyDescent="0.15">
      <c r="B6749" s="1"/>
    </row>
    <row r="6750" spans="2:2" x14ac:dyDescent="0.15">
      <c r="B6750" s="1"/>
    </row>
    <row r="6751" spans="2:2" x14ac:dyDescent="0.15">
      <c r="B6751" s="1"/>
    </row>
    <row r="6752" spans="2:2" x14ac:dyDescent="0.15">
      <c r="B6752" s="1"/>
    </row>
    <row r="6753" spans="2:2" x14ac:dyDescent="0.15">
      <c r="B6753" s="1"/>
    </row>
    <row r="6754" spans="2:2" x14ac:dyDescent="0.15">
      <c r="B6754" s="1"/>
    </row>
    <row r="6755" spans="2:2" x14ac:dyDescent="0.15">
      <c r="B6755" s="1"/>
    </row>
    <row r="6756" spans="2:2" x14ac:dyDescent="0.15">
      <c r="B6756" s="1"/>
    </row>
    <row r="6757" spans="2:2" x14ac:dyDescent="0.15">
      <c r="B6757" s="1"/>
    </row>
    <row r="6758" spans="2:2" x14ac:dyDescent="0.15">
      <c r="B6758" s="1"/>
    </row>
    <row r="6759" spans="2:2" x14ac:dyDescent="0.15">
      <c r="B6759" s="1"/>
    </row>
    <row r="6760" spans="2:2" x14ac:dyDescent="0.15">
      <c r="B6760" s="1"/>
    </row>
    <row r="6761" spans="2:2" x14ac:dyDescent="0.15">
      <c r="B6761" s="1"/>
    </row>
    <row r="6762" spans="2:2" x14ac:dyDescent="0.15">
      <c r="B6762" s="1"/>
    </row>
    <row r="6763" spans="2:2" x14ac:dyDescent="0.15">
      <c r="B6763" s="1"/>
    </row>
    <row r="6764" spans="2:2" x14ac:dyDescent="0.15">
      <c r="B6764" s="1"/>
    </row>
    <row r="6765" spans="2:2" x14ac:dyDescent="0.15">
      <c r="B6765" s="1"/>
    </row>
    <row r="6766" spans="2:2" x14ac:dyDescent="0.15">
      <c r="B6766" s="1"/>
    </row>
    <row r="6767" spans="2:2" x14ac:dyDescent="0.15">
      <c r="B6767" s="1"/>
    </row>
    <row r="6768" spans="2:2" x14ac:dyDescent="0.15">
      <c r="B6768" s="1"/>
    </row>
    <row r="6769" spans="2:2" x14ac:dyDescent="0.15">
      <c r="B6769" s="1"/>
    </row>
    <row r="6770" spans="2:2" x14ac:dyDescent="0.15">
      <c r="B6770" s="1"/>
    </row>
    <row r="6771" spans="2:2" x14ac:dyDescent="0.15">
      <c r="B6771" s="1"/>
    </row>
    <row r="6772" spans="2:2" x14ac:dyDescent="0.15">
      <c r="B6772" s="1"/>
    </row>
    <row r="6773" spans="2:2" x14ac:dyDescent="0.15">
      <c r="B6773" s="1"/>
    </row>
    <row r="6774" spans="2:2" x14ac:dyDescent="0.15">
      <c r="B6774" s="1"/>
    </row>
    <row r="6775" spans="2:2" x14ac:dyDescent="0.15">
      <c r="B6775" s="1"/>
    </row>
    <row r="6776" spans="2:2" x14ac:dyDescent="0.15">
      <c r="B6776" s="1"/>
    </row>
    <row r="6777" spans="2:2" x14ac:dyDescent="0.15">
      <c r="B6777" s="1"/>
    </row>
    <row r="6778" spans="2:2" x14ac:dyDescent="0.15">
      <c r="B6778" s="1"/>
    </row>
    <row r="6779" spans="2:2" x14ac:dyDescent="0.15">
      <c r="B6779" s="1"/>
    </row>
    <row r="6780" spans="2:2" x14ac:dyDescent="0.15">
      <c r="B6780" s="1"/>
    </row>
    <row r="6781" spans="2:2" x14ac:dyDescent="0.15">
      <c r="B6781" s="1"/>
    </row>
    <row r="6782" spans="2:2" x14ac:dyDescent="0.15">
      <c r="B6782" s="1"/>
    </row>
    <row r="6783" spans="2:2" x14ac:dyDescent="0.15">
      <c r="B6783" s="1"/>
    </row>
    <row r="6784" spans="2:2" x14ac:dyDescent="0.15">
      <c r="B6784" s="1"/>
    </row>
    <row r="6785" spans="2:2" x14ac:dyDescent="0.15">
      <c r="B6785" s="1"/>
    </row>
    <row r="6786" spans="2:2" x14ac:dyDescent="0.15">
      <c r="B6786" s="1"/>
    </row>
    <row r="6787" spans="2:2" x14ac:dyDescent="0.15">
      <c r="B6787" s="1"/>
    </row>
    <row r="6788" spans="2:2" x14ac:dyDescent="0.15">
      <c r="B6788" s="1"/>
    </row>
    <row r="6789" spans="2:2" x14ac:dyDescent="0.15">
      <c r="B6789" s="1"/>
    </row>
    <row r="6790" spans="2:2" x14ac:dyDescent="0.15">
      <c r="B6790" s="1"/>
    </row>
    <row r="6791" spans="2:2" x14ac:dyDescent="0.15">
      <c r="B6791" s="1"/>
    </row>
    <row r="6792" spans="2:2" x14ac:dyDescent="0.15">
      <c r="B6792" s="1"/>
    </row>
    <row r="6793" spans="2:2" x14ac:dyDescent="0.15">
      <c r="B6793" s="1"/>
    </row>
    <row r="6794" spans="2:2" x14ac:dyDescent="0.15">
      <c r="B6794" s="1"/>
    </row>
    <row r="6795" spans="2:2" x14ac:dyDescent="0.15">
      <c r="B6795" s="1"/>
    </row>
    <row r="6796" spans="2:2" x14ac:dyDescent="0.15">
      <c r="B6796" s="1"/>
    </row>
    <row r="6797" spans="2:2" x14ac:dyDescent="0.15">
      <c r="B6797" s="1"/>
    </row>
    <row r="6798" spans="2:2" x14ac:dyDescent="0.15">
      <c r="B6798" s="1"/>
    </row>
    <row r="6799" spans="2:2" x14ac:dyDescent="0.15">
      <c r="B6799" s="1"/>
    </row>
    <row r="6800" spans="2:2" x14ac:dyDescent="0.15">
      <c r="B6800" s="1"/>
    </row>
    <row r="6801" spans="2:2" x14ac:dyDescent="0.15">
      <c r="B6801" s="1"/>
    </row>
    <row r="6802" spans="2:2" x14ac:dyDescent="0.15">
      <c r="B6802" s="1"/>
    </row>
    <row r="6803" spans="2:2" x14ac:dyDescent="0.15">
      <c r="B6803" s="1"/>
    </row>
    <row r="6804" spans="2:2" x14ac:dyDescent="0.15">
      <c r="B6804" s="1"/>
    </row>
    <row r="6805" spans="2:2" x14ac:dyDescent="0.15">
      <c r="B6805" s="1"/>
    </row>
    <row r="6806" spans="2:2" x14ac:dyDescent="0.15">
      <c r="B6806" s="1"/>
    </row>
    <row r="6807" spans="2:2" x14ac:dyDescent="0.15">
      <c r="B6807" s="1"/>
    </row>
    <row r="6808" spans="2:2" x14ac:dyDescent="0.15">
      <c r="B6808" s="1"/>
    </row>
    <row r="6809" spans="2:2" x14ac:dyDescent="0.15">
      <c r="B6809" s="1"/>
    </row>
    <row r="6810" spans="2:2" x14ac:dyDescent="0.15">
      <c r="B6810" s="1"/>
    </row>
    <row r="6811" spans="2:2" x14ac:dyDescent="0.15">
      <c r="B6811" s="1"/>
    </row>
    <row r="6812" spans="2:2" x14ac:dyDescent="0.15">
      <c r="B6812" s="1"/>
    </row>
    <row r="6813" spans="2:2" x14ac:dyDescent="0.15">
      <c r="B6813" s="1"/>
    </row>
    <row r="6814" spans="2:2" x14ac:dyDescent="0.15">
      <c r="B6814" s="1"/>
    </row>
    <row r="6815" spans="2:2" x14ac:dyDescent="0.15">
      <c r="B6815" s="1"/>
    </row>
    <row r="6816" spans="2:2" x14ac:dyDescent="0.15">
      <c r="B6816" s="1"/>
    </row>
    <row r="6817" spans="2:2" x14ac:dyDescent="0.15">
      <c r="B6817" s="1"/>
    </row>
    <row r="6818" spans="2:2" x14ac:dyDescent="0.15">
      <c r="B6818" s="1"/>
    </row>
    <row r="6819" spans="2:2" x14ac:dyDescent="0.15">
      <c r="B6819" s="1"/>
    </row>
    <row r="6820" spans="2:2" x14ac:dyDescent="0.15">
      <c r="B6820" s="1"/>
    </row>
    <row r="6821" spans="2:2" x14ac:dyDescent="0.15">
      <c r="B6821" s="1"/>
    </row>
    <row r="6822" spans="2:2" x14ac:dyDescent="0.15">
      <c r="B6822" s="1"/>
    </row>
    <row r="6823" spans="2:2" x14ac:dyDescent="0.15">
      <c r="B6823" s="1"/>
    </row>
    <row r="6824" spans="2:2" x14ac:dyDescent="0.15">
      <c r="B6824" s="1"/>
    </row>
    <row r="6825" spans="2:2" x14ac:dyDescent="0.15">
      <c r="B6825" s="1"/>
    </row>
    <row r="6826" spans="2:2" x14ac:dyDescent="0.15">
      <c r="B6826" s="1"/>
    </row>
    <row r="6827" spans="2:2" x14ac:dyDescent="0.15">
      <c r="B6827" s="1"/>
    </row>
    <row r="6828" spans="2:2" x14ac:dyDescent="0.15">
      <c r="B6828" s="1"/>
    </row>
    <row r="6829" spans="2:2" x14ac:dyDescent="0.15">
      <c r="B6829" s="1"/>
    </row>
    <row r="6830" spans="2:2" x14ac:dyDescent="0.15">
      <c r="B6830" s="1"/>
    </row>
    <row r="6831" spans="2:2" x14ac:dyDescent="0.15">
      <c r="B6831" s="1"/>
    </row>
    <row r="6832" spans="2:2" x14ac:dyDescent="0.15">
      <c r="B6832" s="1"/>
    </row>
    <row r="6833" spans="2:2" x14ac:dyDescent="0.15">
      <c r="B6833" s="1"/>
    </row>
    <row r="6834" spans="2:2" x14ac:dyDescent="0.15">
      <c r="B6834" s="1"/>
    </row>
    <row r="6835" spans="2:2" x14ac:dyDescent="0.15">
      <c r="B6835" s="1"/>
    </row>
    <row r="6836" spans="2:2" x14ac:dyDescent="0.15">
      <c r="B6836" s="1"/>
    </row>
    <row r="6837" spans="2:2" x14ac:dyDescent="0.15">
      <c r="B6837" s="1"/>
    </row>
    <row r="6838" spans="2:2" x14ac:dyDescent="0.15">
      <c r="B6838" s="1"/>
    </row>
    <row r="6839" spans="2:2" x14ac:dyDescent="0.15">
      <c r="B6839" s="1"/>
    </row>
    <row r="6840" spans="2:2" x14ac:dyDescent="0.15">
      <c r="B6840" s="1"/>
    </row>
    <row r="6841" spans="2:2" x14ac:dyDescent="0.15">
      <c r="B6841" s="1"/>
    </row>
    <row r="6842" spans="2:2" x14ac:dyDescent="0.15">
      <c r="B6842" s="1"/>
    </row>
    <row r="6843" spans="2:2" x14ac:dyDescent="0.15">
      <c r="B6843" s="1"/>
    </row>
    <row r="6844" spans="2:2" x14ac:dyDescent="0.15">
      <c r="B6844" s="1"/>
    </row>
    <row r="6845" spans="2:2" x14ac:dyDescent="0.15">
      <c r="B6845" s="1"/>
    </row>
    <row r="6846" spans="2:2" x14ac:dyDescent="0.15">
      <c r="B6846" s="1"/>
    </row>
    <row r="6847" spans="2:2" x14ac:dyDescent="0.15">
      <c r="B6847" s="1"/>
    </row>
    <row r="6848" spans="2:2" x14ac:dyDescent="0.15">
      <c r="B6848" s="1"/>
    </row>
    <row r="6849" spans="2:2" x14ac:dyDescent="0.15">
      <c r="B6849" s="1"/>
    </row>
    <row r="6850" spans="2:2" x14ac:dyDescent="0.15">
      <c r="B6850" s="1"/>
    </row>
    <row r="6851" spans="2:2" x14ac:dyDescent="0.15">
      <c r="B6851" s="1"/>
    </row>
    <row r="6852" spans="2:2" x14ac:dyDescent="0.15">
      <c r="B6852" s="1"/>
    </row>
    <row r="6853" spans="2:2" x14ac:dyDescent="0.15">
      <c r="B6853" s="1"/>
    </row>
    <row r="6854" spans="2:2" x14ac:dyDescent="0.15">
      <c r="B6854" s="1"/>
    </row>
    <row r="6855" spans="2:2" x14ac:dyDescent="0.15">
      <c r="B6855" s="1"/>
    </row>
    <row r="6856" spans="2:2" x14ac:dyDescent="0.15">
      <c r="B6856" s="1"/>
    </row>
    <row r="6857" spans="2:2" x14ac:dyDescent="0.15">
      <c r="B6857" s="1"/>
    </row>
    <row r="6858" spans="2:2" x14ac:dyDescent="0.15">
      <c r="B6858" s="1"/>
    </row>
    <row r="6859" spans="2:2" x14ac:dyDescent="0.15">
      <c r="B6859" s="1"/>
    </row>
    <row r="6860" spans="2:2" x14ac:dyDescent="0.15">
      <c r="B6860" s="1"/>
    </row>
    <row r="6861" spans="2:2" x14ac:dyDescent="0.15">
      <c r="B6861" s="1"/>
    </row>
    <row r="6862" spans="2:2" x14ac:dyDescent="0.15">
      <c r="B6862" s="1"/>
    </row>
    <row r="6863" spans="2:2" x14ac:dyDescent="0.15">
      <c r="B6863" s="1"/>
    </row>
    <row r="6864" spans="2:2" x14ac:dyDescent="0.15">
      <c r="B6864" s="1"/>
    </row>
    <row r="6865" spans="2:2" x14ac:dyDescent="0.15">
      <c r="B6865" s="1"/>
    </row>
    <row r="6866" spans="2:2" x14ac:dyDescent="0.15">
      <c r="B6866" s="1"/>
    </row>
    <row r="6867" spans="2:2" x14ac:dyDescent="0.15">
      <c r="B6867" s="1"/>
    </row>
    <row r="6868" spans="2:2" x14ac:dyDescent="0.15">
      <c r="B6868" s="1"/>
    </row>
    <row r="6869" spans="2:2" x14ac:dyDescent="0.15">
      <c r="B6869" s="1"/>
    </row>
    <row r="6870" spans="2:2" x14ac:dyDescent="0.15">
      <c r="B6870" s="1"/>
    </row>
    <row r="6871" spans="2:2" x14ac:dyDescent="0.15">
      <c r="B6871" s="1"/>
    </row>
    <row r="6872" spans="2:2" x14ac:dyDescent="0.15">
      <c r="B6872" s="1"/>
    </row>
    <row r="6873" spans="2:2" x14ac:dyDescent="0.15">
      <c r="B6873" s="1"/>
    </row>
    <row r="6874" spans="2:2" x14ac:dyDescent="0.15">
      <c r="B6874" s="1"/>
    </row>
    <row r="6875" spans="2:2" x14ac:dyDescent="0.15">
      <c r="B6875" s="1"/>
    </row>
    <row r="6876" spans="2:2" x14ac:dyDescent="0.15">
      <c r="B6876" s="1"/>
    </row>
    <row r="6877" spans="2:2" x14ac:dyDescent="0.15">
      <c r="B6877" s="1"/>
    </row>
    <row r="6878" spans="2:2" x14ac:dyDescent="0.15">
      <c r="B6878" s="1"/>
    </row>
    <row r="6879" spans="2:2" x14ac:dyDescent="0.15">
      <c r="B6879" s="1"/>
    </row>
    <row r="6880" spans="2:2" x14ac:dyDescent="0.15">
      <c r="B6880" s="1"/>
    </row>
    <row r="6881" spans="2:2" x14ac:dyDescent="0.15">
      <c r="B6881" s="1"/>
    </row>
    <row r="6882" spans="2:2" x14ac:dyDescent="0.15">
      <c r="B6882" s="1"/>
    </row>
    <row r="6883" spans="2:2" x14ac:dyDescent="0.15">
      <c r="B6883" s="1"/>
    </row>
    <row r="6884" spans="2:2" x14ac:dyDescent="0.15">
      <c r="B6884" s="1"/>
    </row>
    <row r="6885" spans="2:2" x14ac:dyDescent="0.15">
      <c r="B6885" s="1"/>
    </row>
    <row r="6886" spans="2:2" x14ac:dyDescent="0.15">
      <c r="B6886" s="1"/>
    </row>
    <row r="6887" spans="2:2" x14ac:dyDescent="0.15">
      <c r="B6887" s="1"/>
    </row>
    <row r="6888" spans="2:2" x14ac:dyDescent="0.15">
      <c r="B6888" s="1"/>
    </row>
    <row r="6889" spans="2:2" x14ac:dyDescent="0.15">
      <c r="B6889" s="1"/>
    </row>
    <row r="6890" spans="2:2" x14ac:dyDescent="0.15">
      <c r="B6890" s="1"/>
    </row>
    <row r="6891" spans="2:2" x14ac:dyDescent="0.15">
      <c r="B6891" s="1"/>
    </row>
    <row r="6892" spans="2:2" x14ac:dyDescent="0.15">
      <c r="B6892" s="1"/>
    </row>
    <row r="6893" spans="2:2" x14ac:dyDescent="0.15">
      <c r="B6893" s="1"/>
    </row>
    <row r="6894" spans="2:2" x14ac:dyDescent="0.15">
      <c r="B6894" s="1"/>
    </row>
    <row r="6895" spans="2:2" x14ac:dyDescent="0.15">
      <c r="B6895" s="1"/>
    </row>
    <row r="6896" spans="2:2" x14ac:dyDescent="0.15">
      <c r="B6896" s="1"/>
    </row>
    <row r="6897" spans="2:2" x14ac:dyDescent="0.15">
      <c r="B6897" s="1"/>
    </row>
    <row r="6898" spans="2:2" x14ac:dyDescent="0.15">
      <c r="B6898" s="1"/>
    </row>
    <row r="6899" spans="2:2" x14ac:dyDescent="0.15">
      <c r="B6899" s="1"/>
    </row>
    <row r="6900" spans="2:2" x14ac:dyDescent="0.15">
      <c r="B6900" s="1"/>
    </row>
    <row r="6901" spans="2:2" x14ac:dyDescent="0.15">
      <c r="B6901" s="1"/>
    </row>
    <row r="6902" spans="2:2" x14ac:dyDescent="0.15">
      <c r="B6902" s="1"/>
    </row>
    <row r="6903" spans="2:2" x14ac:dyDescent="0.15">
      <c r="B6903" s="1"/>
    </row>
    <row r="6904" spans="2:2" x14ac:dyDescent="0.15">
      <c r="B6904" s="1"/>
    </row>
    <row r="6905" spans="2:2" x14ac:dyDescent="0.15">
      <c r="B6905" s="1"/>
    </row>
    <row r="6906" spans="2:2" x14ac:dyDescent="0.15">
      <c r="B6906" s="1"/>
    </row>
    <row r="6907" spans="2:2" x14ac:dyDescent="0.15">
      <c r="B6907" s="1"/>
    </row>
    <row r="6908" spans="2:2" x14ac:dyDescent="0.15">
      <c r="B6908" s="1"/>
    </row>
    <row r="6909" spans="2:2" x14ac:dyDescent="0.15">
      <c r="B6909" s="1"/>
    </row>
    <row r="6910" spans="2:2" x14ac:dyDescent="0.15">
      <c r="B6910" s="1"/>
    </row>
    <row r="6911" spans="2:2" x14ac:dyDescent="0.15">
      <c r="B6911" s="1"/>
    </row>
    <row r="6912" spans="2:2" x14ac:dyDescent="0.15">
      <c r="B6912" s="1"/>
    </row>
    <row r="6913" spans="2:2" x14ac:dyDescent="0.15">
      <c r="B6913" s="1"/>
    </row>
    <row r="6914" spans="2:2" x14ac:dyDescent="0.15">
      <c r="B6914" s="1"/>
    </row>
    <row r="6915" spans="2:2" x14ac:dyDescent="0.15">
      <c r="B6915" s="1"/>
    </row>
    <row r="6916" spans="2:2" x14ac:dyDescent="0.15">
      <c r="B6916" s="1"/>
    </row>
    <row r="6917" spans="2:2" x14ac:dyDescent="0.15">
      <c r="B6917" s="1"/>
    </row>
    <row r="6918" spans="2:2" x14ac:dyDescent="0.15">
      <c r="B6918" s="1"/>
    </row>
    <row r="6919" spans="2:2" x14ac:dyDescent="0.15">
      <c r="B6919" s="1"/>
    </row>
    <row r="6920" spans="2:2" x14ac:dyDescent="0.15">
      <c r="B6920" s="1"/>
    </row>
    <row r="6921" spans="2:2" x14ac:dyDescent="0.15">
      <c r="B6921" s="1"/>
    </row>
    <row r="6922" spans="2:2" x14ac:dyDescent="0.15">
      <c r="B6922" s="1"/>
    </row>
    <row r="6923" spans="2:2" x14ac:dyDescent="0.15">
      <c r="B6923" s="1"/>
    </row>
    <row r="6924" spans="2:2" x14ac:dyDescent="0.15">
      <c r="B6924" s="1"/>
    </row>
    <row r="6925" spans="2:2" x14ac:dyDescent="0.15">
      <c r="B6925" s="1"/>
    </row>
    <row r="6926" spans="2:2" x14ac:dyDescent="0.15">
      <c r="B6926" s="1"/>
    </row>
    <row r="6927" spans="2:2" x14ac:dyDescent="0.15">
      <c r="B6927" s="1"/>
    </row>
    <row r="6928" spans="2:2" x14ac:dyDescent="0.15">
      <c r="B6928" s="1"/>
    </row>
    <row r="6929" spans="2:2" x14ac:dyDescent="0.15">
      <c r="B6929" s="1"/>
    </row>
    <row r="6930" spans="2:2" x14ac:dyDescent="0.15">
      <c r="B6930" s="1"/>
    </row>
    <row r="6931" spans="2:2" x14ac:dyDescent="0.15">
      <c r="B6931" s="1"/>
    </row>
    <row r="6932" spans="2:2" x14ac:dyDescent="0.15">
      <c r="B6932" s="1"/>
    </row>
    <row r="6933" spans="2:2" x14ac:dyDescent="0.15">
      <c r="B6933" s="1"/>
    </row>
    <row r="6934" spans="2:2" x14ac:dyDescent="0.15">
      <c r="B6934" s="1"/>
    </row>
    <row r="6935" spans="2:2" x14ac:dyDescent="0.15">
      <c r="B6935" s="1"/>
    </row>
    <row r="6936" spans="2:2" x14ac:dyDescent="0.15">
      <c r="B6936" s="1"/>
    </row>
    <row r="6937" spans="2:2" x14ac:dyDescent="0.15">
      <c r="B6937" s="1"/>
    </row>
    <row r="6938" spans="2:2" x14ac:dyDescent="0.15">
      <c r="B6938" s="1"/>
    </row>
    <row r="6939" spans="2:2" x14ac:dyDescent="0.15">
      <c r="B6939" s="1"/>
    </row>
    <row r="6940" spans="2:2" x14ac:dyDescent="0.15">
      <c r="B6940" s="1"/>
    </row>
    <row r="6941" spans="2:2" x14ac:dyDescent="0.15">
      <c r="B6941" s="1"/>
    </row>
    <row r="6942" spans="2:2" x14ac:dyDescent="0.15">
      <c r="B6942" s="1"/>
    </row>
    <row r="6943" spans="2:2" x14ac:dyDescent="0.15">
      <c r="B6943" s="1"/>
    </row>
    <row r="6944" spans="2:2" x14ac:dyDescent="0.15">
      <c r="B6944" s="1"/>
    </row>
    <row r="6945" spans="2:2" x14ac:dyDescent="0.15">
      <c r="B6945" s="1"/>
    </row>
    <row r="6946" spans="2:2" x14ac:dyDescent="0.15">
      <c r="B6946" s="1"/>
    </row>
    <row r="6947" spans="2:2" x14ac:dyDescent="0.15">
      <c r="B6947" s="1"/>
    </row>
    <row r="6948" spans="2:2" x14ac:dyDescent="0.15">
      <c r="B6948" s="1"/>
    </row>
    <row r="6949" spans="2:2" x14ac:dyDescent="0.15">
      <c r="B6949" s="1"/>
    </row>
    <row r="6950" spans="2:2" x14ac:dyDescent="0.15">
      <c r="B6950" s="1"/>
    </row>
    <row r="6951" spans="2:2" x14ac:dyDescent="0.15">
      <c r="B6951" s="1"/>
    </row>
    <row r="6952" spans="2:2" x14ac:dyDescent="0.15">
      <c r="B6952" s="1"/>
    </row>
    <row r="6953" spans="2:2" x14ac:dyDescent="0.15">
      <c r="B6953" s="1"/>
    </row>
    <row r="6954" spans="2:2" x14ac:dyDescent="0.15">
      <c r="B6954" s="1"/>
    </row>
    <row r="6955" spans="2:2" x14ac:dyDescent="0.15">
      <c r="B6955" s="1"/>
    </row>
    <row r="6956" spans="2:2" x14ac:dyDescent="0.15">
      <c r="B6956" s="1"/>
    </row>
    <row r="6957" spans="2:2" x14ac:dyDescent="0.15">
      <c r="B6957" s="1"/>
    </row>
    <row r="6958" spans="2:2" x14ac:dyDescent="0.15">
      <c r="B6958" s="1"/>
    </row>
    <row r="6959" spans="2:2" x14ac:dyDescent="0.15">
      <c r="B6959" s="1"/>
    </row>
    <row r="6960" spans="2:2" x14ac:dyDescent="0.15">
      <c r="B6960" s="1"/>
    </row>
    <row r="6961" spans="2:2" x14ac:dyDescent="0.15">
      <c r="B6961" s="1"/>
    </row>
    <row r="6962" spans="2:2" x14ac:dyDescent="0.15">
      <c r="B6962" s="1"/>
    </row>
    <row r="6963" spans="2:2" x14ac:dyDescent="0.15">
      <c r="B6963" s="1"/>
    </row>
    <row r="6964" spans="2:2" x14ac:dyDescent="0.15">
      <c r="B6964" s="1"/>
    </row>
    <row r="6965" spans="2:2" x14ac:dyDescent="0.15">
      <c r="B6965" s="1"/>
    </row>
    <row r="6966" spans="2:2" x14ac:dyDescent="0.15">
      <c r="B6966" s="1"/>
    </row>
    <row r="6967" spans="2:2" x14ac:dyDescent="0.15">
      <c r="B6967" s="1"/>
    </row>
    <row r="6968" spans="2:2" x14ac:dyDescent="0.15">
      <c r="B6968" s="1"/>
    </row>
    <row r="6969" spans="2:2" x14ac:dyDescent="0.15">
      <c r="B6969" s="1"/>
    </row>
    <row r="6970" spans="2:2" x14ac:dyDescent="0.15">
      <c r="B6970" s="1"/>
    </row>
    <row r="6971" spans="2:2" x14ac:dyDescent="0.15">
      <c r="B6971" s="1"/>
    </row>
    <row r="6972" spans="2:2" x14ac:dyDescent="0.15">
      <c r="B6972" s="1"/>
    </row>
    <row r="6973" spans="2:2" x14ac:dyDescent="0.15">
      <c r="B6973" s="1"/>
    </row>
    <row r="6974" spans="2:2" x14ac:dyDescent="0.15">
      <c r="B6974" s="1"/>
    </row>
    <row r="6975" spans="2:2" x14ac:dyDescent="0.15">
      <c r="B6975" s="1"/>
    </row>
    <row r="6976" spans="2:2" x14ac:dyDescent="0.15">
      <c r="B6976" s="1"/>
    </row>
    <row r="6977" spans="2:2" x14ac:dyDescent="0.15">
      <c r="B6977" s="1"/>
    </row>
    <row r="6978" spans="2:2" x14ac:dyDescent="0.15">
      <c r="B6978" s="1"/>
    </row>
    <row r="6979" spans="2:2" x14ac:dyDescent="0.15">
      <c r="B6979" s="1"/>
    </row>
    <row r="6980" spans="2:2" x14ac:dyDescent="0.15">
      <c r="B6980" s="1"/>
    </row>
    <row r="6981" spans="2:2" x14ac:dyDescent="0.15">
      <c r="B6981" s="1"/>
    </row>
    <row r="6982" spans="2:2" x14ac:dyDescent="0.15">
      <c r="B6982" s="1"/>
    </row>
    <row r="6983" spans="2:2" x14ac:dyDescent="0.15">
      <c r="B6983" s="1"/>
    </row>
    <row r="6984" spans="2:2" x14ac:dyDescent="0.15">
      <c r="B6984" s="1"/>
    </row>
    <row r="6985" spans="2:2" x14ac:dyDescent="0.15">
      <c r="B6985" s="1"/>
    </row>
    <row r="6986" spans="2:2" x14ac:dyDescent="0.15">
      <c r="B6986" s="1"/>
    </row>
    <row r="6987" spans="2:2" x14ac:dyDescent="0.15">
      <c r="B6987" s="1"/>
    </row>
    <row r="6988" spans="2:2" x14ac:dyDescent="0.15">
      <c r="B6988" s="1"/>
    </row>
    <row r="6989" spans="2:2" x14ac:dyDescent="0.15">
      <c r="B6989" s="1"/>
    </row>
    <row r="6990" spans="2:2" x14ac:dyDescent="0.15">
      <c r="B6990" s="1"/>
    </row>
    <row r="6991" spans="2:2" x14ac:dyDescent="0.15">
      <c r="B6991" s="1"/>
    </row>
    <row r="6992" spans="2:2" x14ac:dyDescent="0.15">
      <c r="B6992" s="1"/>
    </row>
    <row r="6993" spans="2:2" x14ac:dyDescent="0.15">
      <c r="B6993" s="1"/>
    </row>
    <row r="6994" spans="2:2" x14ac:dyDescent="0.15">
      <c r="B6994" s="1"/>
    </row>
    <row r="6995" spans="2:2" x14ac:dyDescent="0.15">
      <c r="B6995" s="1"/>
    </row>
    <row r="6996" spans="2:2" x14ac:dyDescent="0.15">
      <c r="B6996" s="1"/>
    </row>
    <row r="6997" spans="2:2" x14ac:dyDescent="0.15">
      <c r="B6997" s="1"/>
    </row>
    <row r="6998" spans="2:2" x14ac:dyDescent="0.15">
      <c r="B6998" s="1"/>
    </row>
    <row r="6999" spans="2:2" x14ac:dyDescent="0.15">
      <c r="B6999" s="1"/>
    </row>
    <row r="7000" spans="2:2" x14ac:dyDescent="0.15">
      <c r="B7000" s="1"/>
    </row>
    <row r="7001" spans="2:2" x14ac:dyDescent="0.15">
      <c r="B7001" s="1"/>
    </row>
    <row r="7002" spans="2:2" x14ac:dyDescent="0.15">
      <c r="B7002" s="1"/>
    </row>
    <row r="7003" spans="2:2" x14ac:dyDescent="0.15">
      <c r="B7003" s="1"/>
    </row>
    <row r="7004" spans="2:2" x14ac:dyDescent="0.15">
      <c r="B7004" s="1"/>
    </row>
    <row r="7005" spans="2:2" x14ac:dyDescent="0.15">
      <c r="B7005" s="1"/>
    </row>
    <row r="7006" spans="2:2" x14ac:dyDescent="0.15">
      <c r="B7006" s="1"/>
    </row>
    <row r="7007" spans="2:2" x14ac:dyDescent="0.15">
      <c r="B7007" s="1"/>
    </row>
    <row r="7008" spans="2:2" x14ac:dyDescent="0.15">
      <c r="B7008" s="1"/>
    </row>
    <row r="7009" spans="2:2" x14ac:dyDescent="0.15">
      <c r="B7009" s="1"/>
    </row>
    <row r="7010" spans="2:2" x14ac:dyDescent="0.15">
      <c r="B7010" s="1"/>
    </row>
    <row r="7011" spans="2:2" x14ac:dyDescent="0.15">
      <c r="B7011" s="1"/>
    </row>
    <row r="7012" spans="2:2" x14ac:dyDescent="0.15">
      <c r="B7012" s="1"/>
    </row>
    <row r="7013" spans="2:2" x14ac:dyDescent="0.15">
      <c r="B7013" s="1"/>
    </row>
    <row r="7014" spans="2:2" x14ac:dyDescent="0.15">
      <c r="B7014" s="1"/>
    </row>
    <row r="7015" spans="2:2" x14ac:dyDescent="0.15">
      <c r="B7015" s="1"/>
    </row>
    <row r="7016" spans="2:2" x14ac:dyDescent="0.15">
      <c r="B7016" s="1"/>
    </row>
    <row r="7017" spans="2:2" x14ac:dyDescent="0.15">
      <c r="B7017" s="1"/>
    </row>
    <row r="7018" spans="2:2" x14ac:dyDescent="0.15">
      <c r="B7018" s="1"/>
    </row>
    <row r="7019" spans="2:2" x14ac:dyDescent="0.15">
      <c r="B7019" s="1"/>
    </row>
    <row r="7020" spans="2:2" x14ac:dyDescent="0.15">
      <c r="B7020" s="1"/>
    </row>
    <row r="7021" spans="2:2" x14ac:dyDescent="0.15">
      <c r="B7021" s="1"/>
    </row>
    <row r="7022" spans="2:2" x14ac:dyDescent="0.15">
      <c r="B7022" s="1"/>
    </row>
    <row r="7023" spans="2:2" x14ac:dyDescent="0.15">
      <c r="B7023" s="1"/>
    </row>
    <row r="7024" spans="2:2" x14ac:dyDescent="0.15">
      <c r="B7024" s="1"/>
    </row>
    <row r="7025" spans="2:2" x14ac:dyDescent="0.15">
      <c r="B7025" s="1"/>
    </row>
    <row r="7026" spans="2:2" x14ac:dyDescent="0.15">
      <c r="B7026" s="1"/>
    </row>
    <row r="7027" spans="2:2" x14ac:dyDescent="0.15">
      <c r="B7027" s="1"/>
    </row>
    <row r="7028" spans="2:2" x14ac:dyDescent="0.15">
      <c r="B7028" s="1"/>
    </row>
    <row r="7029" spans="2:2" x14ac:dyDescent="0.15">
      <c r="B7029" s="1"/>
    </row>
    <row r="7030" spans="2:2" x14ac:dyDescent="0.15">
      <c r="B7030" s="1"/>
    </row>
    <row r="7031" spans="2:2" x14ac:dyDescent="0.15">
      <c r="B7031" s="1"/>
    </row>
    <row r="7032" spans="2:2" x14ac:dyDescent="0.15">
      <c r="B7032" s="1"/>
    </row>
    <row r="7033" spans="2:2" x14ac:dyDescent="0.15">
      <c r="B7033" s="1"/>
    </row>
    <row r="7034" spans="2:2" x14ac:dyDescent="0.15">
      <c r="B7034" s="1"/>
    </row>
    <row r="7035" spans="2:2" x14ac:dyDescent="0.15">
      <c r="B7035" s="1"/>
    </row>
    <row r="7036" spans="2:2" x14ac:dyDescent="0.15">
      <c r="B7036" s="1"/>
    </row>
    <row r="7037" spans="2:2" x14ac:dyDescent="0.15">
      <c r="B7037" s="1"/>
    </row>
    <row r="7038" spans="2:2" x14ac:dyDescent="0.15">
      <c r="B7038" s="1"/>
    </row>
    <row r="7039" spans="2:2" x14ac:dyDescent="0.15">
      <c r="B7039" s="1"/>
    </row>
    <row r="7040" spans="2:2" x14ac:dyDescent="0.15">
      <c r="B7040" s="1"/>
    </row>
    <row r="7041" spans="2:2" x14ac:dyDescent="0.15">
      <c r="B7041" s="1"/>
    </row>
    <row r="7042" spans="2:2" x14ac:dyDescent="0.15">
      <c r="B7042" s="1"/>
    </row>
    <row r="7043" spans="2:2" x14ac:dyDescent="0.15">
      <c r="B7043" s="1"/>
    </row>
    <row r="7044" spans="2:2" x14ac:dyDescent="0.15">
      <c r="B7044" s="1"/>
    </row>
    <row r="7045" spans="2:2" x14ac:dyDescent="0.15">
      <c r="B7045" s="1"/>
    </row>
    <row r="7046" spans="2:2" x14ac:dyDescent="0.15">
      <c r="B7046" s="1"/>
    </row>
    <row r="7047" spans="2:2" x14ac:dyDescent="0.15">
      <c r="B7047" s="1"/>
    </row>
    <row r="7048" spans="2:2" x14ac:dyDescent="0.15">
      <c r="B7048" s="1"/>
    </row>
    <row r="7049" spans="2:2" x14ac:dyDescent="0.15">
      <c r="B7049" s="1"/>
    </row>
    <row r="7050" spans="2:2" x14ac:dyDescent="0.15">
      <c r="B7050" s="1"/>
    </row>
    <row r="7051" spans="2:2" x14ac:dyDescent="0.15">
      <c r="B7051" s="1"/>
    </row>
    <row r="7052" spans="2:2" x14ac:dyDescent="0.15">
      <c r="B7052" s="1"/>
    </row>
    <row r="7053" spans="2:2" x14ac:dyDescent="0.15">
      <c r="B7053" s="1"/>
    </row>
    <row r="7054" spans="2:2" x14ac:dyDescent="0.15">
      <c r="B7054" s="1"/>
    </row>
    <row r="7055" spans="2:2" x14ac:dyDescent="0.15">
      <c r="B7055" s="1"/>
    </row>
    <row r="7056" spans="2:2" x14ac:dyDescent="0.15">
      <c r="B7056" s="1"/>
    </row>
    <row r="7057" spans="2:2" x14ac:dyDescent="0.15">
      <c r="B7057" s="1"/>
    </row>
    <row r="7058" spans="2:2" x14ac:dyDescent="0.15">
      <c r="B7058" s="1"/>
    </row>
    <row r="7059" spans="2:2" x14ac:dyDescent="0.15">
      <c r="B7059" s="1"/>
    </row>
    <row r="7060" spans="2:2" x14ac:dyDescent="0.15">
      <c r="B7060" s="1"/>
    </row>
    <row r="7061" spans="2:2" x14ac:dyDescent="0.15">
      <c r="B7061" s="1"/>
    </row>
    <row r="7062" spans="2:2" x14ac:dyDescent="0.15">
      <c r="B7062" s="1"/>
    </row>
    <row r="7063" spans="2:2" x14ac:dyDescent="0.15">
      <c r="B7063" s="1"/>
    </row>
    <row r="7064" spans="2:2" x14ac:dyDescent="0.15">
      <c r="B7064" s="1"/>
    </row>
    <row r="7065" spans="2:2" x14ac:dyDescent="0.15">
      <c r="B7065" s="1"/>
    </row>
    <row r="7066" spans="2:2" x14ac:dyDescent="0.15">
      <c r="B7066" s="1"/>
    </row>
    <row r="7067" spans="2:2" x14ac:dyDescent="0.15">
      <c r="B7067" s="1"/>
    </row>
    <row r="7068" spans="2:2" x14ac:dyDescent="0.15">
      <c r="B7068" s="1"/>
    </row>
    <row r="7069" spans="2:2" x14ac:dyDescent="0.15">
      <c r="B7069" s="1"/>
    </row>
    <row r="7070" spans="2:2" x14ac:dyDescent="0.15">
      <c r="B7070" s="1"/>
    </row>
    <row r="7071" spans="2:2" x14ac:dyDescent="0.15">
      <c r="B7071" s="1"/>
    </row>
    <row r="7072" spans="2:2" x14ac:dyDescent="0.15">
      <c r="B7072" s="1"/>
    </row>
    <row r="7073" spans="2:2" x14ac:dyDescent="0.15">
      <c r="B7073" s="1"/>
    </row>
    <row r="7074" spans="2:2" x14ac:dyDescent="0.15">
      <c r="B7074" s="1"/>
    </row>
    <row r="7075" spans="2:2" x14ac:dyDescent="0.15">
      <c r="B7075" s="1"/>
    </row>
    <row r="7076" spans="2:2" x14ac:dyDescent="0.15">
      <c r="B7076" s="1"/>
    </row>
    <row r="7077" spans="2:2" x14ac:dyDescent="0.15">
      <c r="B7077" s="1"/>
    </row>
    <row r="7078" spans="2:2" x14ac:dyDescent="0.15">
      <c r="B7078" s="1"/>
    </row>
    <row r="7079" spans="2:2" x14ac:dyDescent="0.15">
      <c r="B7079" s="1"/>
    </row>
    <row r="7080" spans="2:2" x14ac:dyDescent="0.15">
      <c r="B7080" s="1"/>
    </row>
    <row r="7081" spans="2:2" x14ac:dyDescent="0.15">
      <c r="B7081" s="1"/>
    </row>
    <row r="7082" spans="2:2" x14ac:dyDescent="0.15">
      <c r="B7082" s="1"/>
    </row>
    <row r="7083" spans="2:2" x14ac:dyDescent="0.15">
      <c r="B7083" s="1"/>
    </row>
    <row r="7084" spans="2:2" x14ac:dyDescent="0.15">
      <c r="B7084" s="1"/>
    </row>
    <row r="7085" spans="2:2" x14ac:dyDescent="0.15">
      <c r="B7085" s="1"/>
    </row>
    <row r="7086" spans="2:2" x14ac:dyDescent="0.15">
      <c r="B7086" s="1"/>
    </row>
    <row r="7087" spans="2:2" x14ac:dyDescent="0.15">
      <c r="B7087" s="1"/>
    </row>
    <row r="7088" spans="2:2" x14ac:dyDescent="0.15">
      <c r="B7088" s="1"/>
    </row>
    <row r="7089" spans="2:2" x14ac:dyDescent="0.15">
      <c r="B7089" s="1"/>
    </row>
    <row r="7090" spans="2:2" x14ac:dyDescent="0.15">
      <c r="B7090" s="1"/>
    </row>
    <row r="7091" spans="2:2" x14ac:dyDescent="0.15">
      <c r="B7091" s="1"/>
    </row>
    <row r="7092" spans="2:2" x14ac:dyDescent="0.15">
      <c r="B7092" s="1"/>
    </row>
    <row r="7093" spans="2:2" x14ac:dyDescent="0.15">
      <c r="B7093" s="1"/>
    </row>
    <row r="7094" spans="2:2" x14ac:dyDescent="0.15">
      <c r="B7094" s="1"/>
    </row>
    <row r="7095" spans="2:2" x14ac:dyDescent="0.15">
      <c r="B7095" s="1"/>
    </row>
    <row r="7096" spans="2:2" x14ac:dyDescent="0.15">
      <c r="B7096" s="1"/>
    </row>
    <row r="7097" spans="2:2" x14ac:dyDescent="0.15">
      <c r="B7097" s="1"/>
    </row>
    <row r="7098" spans="2:2" x14ac:dyDescent="0.15">
      <c r="B7098" s="1"/>
    </row>
    <row r="7099" spans="2:2" x14ac:dyDescent="0.15">
      <c r="B7099" s="1"/>
    </row>
    <row r="7100" spans="2:2" x14ac:dyDescent="0.15">
      <c r="B7100" s="1"/>
    </row>
    <row r="7101" spans="2:2" x14ac:dyDescent="0.15">
      <c r="B7101" s="1"/>
    </row>
    <row r="7102" spans="2:2" x14ac:dyDescent="0.15">
      <c r="B7102" s="1"/>
    </row>
    <row r="7103" spans="2:2" x14ac:dyDescent="0.15">
      <c r="B7103" s="1"/>
    </row>
    <row r="7104" spans="2:2" x14ac:dyDescent="0.15">
      <c r="B7104" s="1"/>
    </row>
    <row r="7105" spans="2:2" x14ac:dyDescent="0.15">
      <c r="B7105" s="1"/>
    </row>
    <row r="7106" spans="2:2" x14ac:dyDescent="0.15">
      <c r="B7106" s="1"/>
    </row>
    <row r="7107" spans="2:2" x14ac:dyDescent="0.15">
      <c r="B7107" s="1"/>
    </row>
    <row r="7108" spans="2:2" x14ac:dyDescent="0.15">
      <c r="B7108" s="1"/>
    </row>
    <row r="7109" spans="2:2" x14ac:dyDescent="0.15">
      <c r="B7109" s="1"/>
    </row>
    <row r="7110" spans="2:2" x14ac:dyDescent="0.15">
      <c r="B7110" s="1"/>
    </row>
    <row r="7111" spans="2:2" x14ac:dyDescent="0.15">
      <c r="B7111" s="1"/>
    </row>
    <row r="7112" spans="2:2" x14ac:dyDescent="0.15">
      <c r="B7112" s="1"/>
    </row>
    <row r="7113" spans="2:2" x14ac:dyDescent="0.15">
      <c r="B7113" s="1"/>
    </row>
    <row r="7114" spans="2:2" x14ac:dyDescent="0.15">
      <c r="B7114" s="1"/>
    </row>
    <row r="7115" spans="2:2" x14ac:dyDescent="0.15">
      <c r="B7115" s="1"/>
    </row>
    <row r="7116" spans="2:2" x14ac:dyDescent="0.15">
      <c r="B7116" s="1"/>
    </row>
    <row r="7117" spans="2:2" x14ac:dyDescent="0.15">
      <c r="B7117" s="1"/>
    </row>
    <row r="7118" spans="2:2" x14ac:dyDescent="0.15">
      <c r="B7118" s="1"/>
    </row>
    <row r="7119" spans="2:2" x14ac:dyDescent="0.15">
      <c r="B7119" s="1"/>
    </row>
    <row r="7120" spans="2:2" x14ac:dyDescent="0.15">
      <c r="B7120" s="1"/>
    </row>
    <row r="7121" spans="2:2" x14ac:dyDescent="0.15">
      <c r="B7121" s="1"/>
    </row>
    <row r="7122" spans="2:2" x14ac:dyDescent="0.15">
      <c r="B7122" s="1"/>
    </row>
    <row r="7123" spans="2:2" x14ac:dyDescent="0.15">
      <c r="B7123" s="1"/>
    </row>
    <row r="7124" spans="2:2" x14ac:dyDescent="0.15">
      <c r="B7124" s="1"/>
    </row>
    <row r="7125" spans="2:2" x14ac:dyDescent="0.15">
      <c r="B7125" s="1"/>
    </row>
    <row r="7126" spans="2:2" x14ac:dyDescent="0.15">
      <c r="B7126" s="1"/>
    </row>
    <row r="7127" spans="2:2" x14ac:dyDescent="0.15">
      <c r="B7127" s="1"/>
    </row>
    <row r="7128" spans="2:2" x14ac:dyDescent="0.15">
      <c r="B7128" s="1"/>
    </row>
    <row r="7129" spans="2:2" x14ac:dyDescent="0.15">
      <c r="B7129" s="1"/>
    </row>
    <row r="7130" spans="2:2" x14ac:dyDescent="0.15">
      <c r="B7130" s="1"/>
    </row>
    <row r="7131" spans="2:2" x14ac:dyDescent="0.15">
      <c r="B7131" s="1"/>
    </row>
    <row r="7132" spans="2:2" x14ac:dyDescent="0.15">
      <c r="B7132" s="1"/>
    </row>
    <row r="7133" spans="2:2" x14ac:dyDescent="0.15">
      <c r="B7133" s="1"/>
    </row>
    <row r="7134" spans="2:2" x14ac:dyDescent="0.15">
      <c r="B7134" s="1"/>
    </row>
    <row r="7135" spans="2:2" x14ac:dyDescent="0.15">
      <c r="B7135" s="1"/>
    </row>
    <row r="7136" spans="2:2" x14ac:dyDescent="0.15">
      <c r="B7136" s="1"/>
    </row>
    <row r="7137" spans="2:2" x14ac:dyDescent="0.15">
      <c r="B7137" s="1"/>
    </row>
    <row r="7138" spans="2:2" x14ac:dyDescent="0.15">
      <c r="B7138" s="1"/>
    </row>
    <row r="7139" spans="2:2" x14ac:dyDescent="0.15">
      <c r="B7139" s="1"/>
    </row>
    <row r="7140" spans="2:2" x14ac:dyDescent="0.15">
      <c r="B7140" s="1"/>
    </row>
    <row r="7141" spans="2:2" x14ac:dyDescent="0.15">
      <c r="B7141" s="1"/>
    </row>
    <row r="7142" spans="2:2" x14ac:dyDescent="0.15">
      <c r="B7142" s="1"/>
    </row>
    <row r="7143" spans="2:2" x14ac:dyDescent="0.15">
      <c r="B7143" s="1"/>
    </row>
    <row r="7144" spans="2:2" x14ac:dyDescent="0.15">
      <c r="B7144" s="1"/>
    </row>
    <row r="7145" spans="2:2" x14ac:dyDescent="0.15">
      <c r="B7145" s="1"/>
    </row>
    <row r="7146" spans="2:2" x14ac:dyDescent="0.15">
      <c r="B7146" s="1"/>
    </row>
    <row r="7147" spans="2:2" x14ac:dyDescent="0.15">
      <c r="B7147" s="1"/>
    </row>
    <row r="7148" spans="2:2" x14ac:dyDescent="0.15">
      <c r="B7148" s="1"/>
    </row>
    <row r="7149" spans="2:2" x14ac:dyDescent="0.15">
      <c r="B7149" s="1"/>
    </row>
    <row r="7150" spans="2:2" x14ac:dyDescent="0.15">
      <c r="B7150" s="1"/>
    </row>
    <row r="7151" spans="2:2" x14ac:dyDescent="0.15">
      <c r="B7151" s="1"/>
    </row>
    <row r="7152" spans="2:2" x14ac:dyDescent="0.15">
      <c r="B7152" s="1"/>
    </row>
    <row r="7153" spans="2:2" x14ac:dyDescent="0.15">
      <c r="B7153" s="1"/>
    </row>
    <row r="7154" spans="2:2" x14ac:dyDescent="0.15">
      <c r="B7154" s="1"/>
    </row>
    <row r="7155" spans="2:2" x14ac:dyDescent="0.15">
      <c r="B7155" s="1"/>
    </row>
    <row r="7156" spans="2:2" x14ac:dyDescent="0.15">
      <c r="B7156" s="1"/>
    </row>
    <row r="7157" spans="2:2" x14ac:dyDescent="0.15">
      <c r="B7157" s="1"/>
    </row>
    <row r="7158" spans="2:2" x14ac:dyDescent="0.15">
      <c r="B7158" s="1"/>
    </row>
    <row r="7159" spans="2:2" x14ac:dyDescent="0.15">
      <c r="B7159" s="1"/>
    </row>
    <row r="7160" spans="2:2" x14ac:dyDescent="0.15">
      <c r="B7160" s="1"/>
    </row>
    <row r="7161" spans="2:2" x14ac:dyDescent="0.15">
      <c r="B7161" s="1"/>
    </row>
    <row r="7162" spans="2:2" x14ac:dyDescent="0.15">
      <c r="B7162" s="1"/>
    </row>
    <row r="7163" spans="2:2" x14ac:dyDescent="0.15">
      <c r="B7163" s="1"/>
    </row>
    <row r="7164" spans="2:2" x14ac:dyDescent="0.15">
      <c r="B7164" s="1"/>
    </row>
    <row r="7165" spans="2:2" x14ac:dyDescent="0.15">
      <c r="B7165" s="1"/>
    </row>
    <row r="7166" spans="2:2" x14ac:dyDescent="0.15">
      <c r="B7166" s="1"/>
    </row>
    <row r="7167" spans="2:2" x14ac:dyDescent="0.15">
      <c r="B7167" s="1"/>
    </row>
    <row r="7168" spans="2:2" x14ac:dyDescent="0.15">
      <c r="B7168" s="1"/>
    </row>
    <row r="7169" spans="2:2" x14ac:dyDescent="0.15">
      <c r="B7169" s="1"/>
    </row>
    <row r="7170" spans="2:2" x14ac:dyDescent="0.15">
      <c r="B7170" s="1"/>
    </row>
    <row r="7171" spans="2:2" x14ac:dyDescent="0.15">
      <c r="B7171" s="1"/>
    </row>
    <row r="7172" spans="2:2" x14ac:dyDescent="0.15">
      <c r="B7172" s="1"/>
    </row>
    <row r="7173" spans="2:2" x14ac:dyDescent="0.15">
      <c r="B7173" s="1"/>
    </row>
    <row r="7174" spans="2:2" x14ac:dyDescent="0.15">
      <c r="B7174" s="1"/>
    </row>
    <row r="7175" spans="2:2" x14ac:dyDescent="0.15">
      <c r="B7175" s="1"/>
    </row>
    <row r="7176" spans="2:2" x14ac:dyDescent="0.15">
      <c r="B7176" s="1"/>
    </row>
    <row r="7177" spans="2:2" x14ac:dyDescent="0.15">
      <c r="B7177" s="1"/>
    </row>
    <row r="7178" spans="2:2" x14ac:dyDescent="0.15">
      <c r="B7178" s="1"/>
    </row>
    <row r="7179" spans="2:2" x14ac:dyDescent="0.15">
      <c r="B7179" s="1"/>
    </row>
    <row r="7180" spans="2:2" x14ac:dyDescent="0.15">
      <c r="B7180" s="1"/>
    </row>
    <row r="7181" spans="2:2" x14ac:dyDescent="0.15">
      <c r="B7181" s="1"/>
    </row>
    <row r="7182" spans="2:2" x14ac:dyDescent="0.15">
      <c r="B7182" s="1"/>
    </row>
    <row r="7183" spans="2:2" x14ac:dyDescent="0.15">
      <c r="B7183" s="1"/>
    </row>
    <row r="7184" spans="2:2" x14ac:dyDescent="0.15">
      <c r="B7184" s="1"/>
    </row>
    <row r="7185" spans="2:2" x14ac:dyDescent="0.15">
      <c r="B7185" s="1"/>
    </row>
    <row r="7186" spans="2:2" x14ac:dyDescent="0.15">
      <c r="B7186" s="1"/>
    </row>
    <row r="7187" spans="2:2" x14ac:dyDescent="0.15">
      <c r="B7187" s="1"/>
    </row>
    <row r="7188" spans="2:2" x14ac:dyDescent="0.15">
      <c r="B7188" s="1"/>
    </row>
    <row r="7189" spans="2:2" x14ac:dyDescent="0.15">
      <c r="B7189" s="1"/>
    </row>
    <row r="7190" spans="2:2" x14ac:dyDescent="0.15">
      <c r="B7190" s="1"/>
    </row>
    <row r="7191" spans="2:2" x14ac:dyDescent="0.15">
      <c r="B7191" s="1"/>
    </row>
    <row r="7192" spans="2:2" x14ac:dyDescent="0.15">
      <c r="B7192" s="1"/>
    </row>
    <row r="7193" spans="2:2" x14ac:dyDescent="0.15">
      <c r="B7193" s="1"/>
    </row>
    <row r="7194" spans="2:2" x14ac:dyDescent="0.15">
      <c r="B7194" s="1"/>
    </row>
    <row r="7195" spans="2:2" x14ac:dyDescent="0.15">
      <c r="B7195" s="1"/>
    </row>
    <row r="7196" spans="2:2" x14ac:dyDescent="0.15">
      <c r="B7196" s="1"/>
    </row>
    <row r="7197" spans="2:2" x14ac:dyDescent="0.15">
      <c r="B7197" s="1"/>
    </row>
    <row r="7198" spans="2:2" x14ac:dyDescent="0.15">
      <c r="B7198" s="1"/>
    </row>
    <row r="7199" spans="2:2" x14ac:dyDescent="0.15">
      <c r="B7199" s="1"/>
    </row>
    <row r="7200" spans="2:2" x14ac:dyDescent="0.15">
      <c r="B7200" s="1"/>
    </row>
    <row r="7201" spans="2:2" x14ac:dyDescent="0.15">
      <c r="B7201" s="1"/>
    </row>
    <row r="7202" spans="2:2" x14ac:dyDescent="0.15">
      <c r="B7202" s="1"/>
    </row>
    <row r="7203" spans="2:2" x14ac:dyDescent="0.15">
      <c r="B7203" s="1"/>
    </row>
    <row r="7204" spans="2:2" x14ac:dyDescent="0.15">
      <c r="B7204" s="1"/>
    </row>
    <row r="7205" spans="2:2" x14ac:dyDescent="0.15">
      <c r="B7205" s="1"/>
    </row>
    <row r="7206" spans="2:2" x14ac:dyDescent="0.15">
      <c r="B7206" s="1"/>
    </row>
    <row r="7207" spans="2:2" x14ac:dyDescent="0.15">
      <c r="B7207" s="1"/>
    </row>
    <row r="7208" spans="2:2" x14ac:dyDescent="0.15">
      <c r="B7208" s="1"/>
    </row>
    <row r="7209" spans="2:2" x14ac:dyDescent="0.15">
      <c r="B7209" s="1"/>
    </row>
    <row r="7210" spans="2:2" x14ac:dyDescent="0.15">
      <c r="B7210" s="1"/>
    </row>
    <row r="7211" spans="2:2" x14ac:dyDescent="0.15">
      <c r="B7211" s="1"/>
    </row>
    <row r="7212" spans="2:2" x14ac:dyDescent="0.15">
      <c r="B7212" s="1"/>
    </row>
    <row r="7213" spans="2:2" x14ac:dyDescent="0.15">
      <c r="B7213" s="1"/>
    </row>
    <row r="7214" spans="2:2" x14ac:dyDescent="0.15">
      <c r="B7214" s="1"/>
    </row>
    <row r="7215" spans="2:2" x14ac:dyDescent="0.15">
      <c r="B7215" s="1"/>
    </row>
    <row r="7216" spans="2:2" x14ac:dyDescent="0.15">
      <c r="B7216" s="1"/>
    </row>
    <row r="7217" spans="2:2" x14ac:dyDescent="0.15">
      <c r="B7217" s="1"/>
    </row>
    <row r="7218" spans="2:2" x14ac:dyDescent="0.15">
      <c r="B7218" s="1"/>
    </row>
    <row r="7219" spans="2:2" x14ac:dyDescent="0.15">
      <c r="B7219" s="1"/>
    </row>
    <row r="7220" spans="2:2" x14ac:dyDescent="0.15">
      <c r="B7220" s="1"/>
    </row>
    <row r="7221" spans="2:2" x14ac:dyDescent="0.15">
      <c r="B7221" s="1"/>
    </row>
    <row r="7222" spans="2:2" x14ac:dyDescent="0.15">
      <c r="B7222" s="1"/>
    </row>
    <row r="7223" spans="2:2" x14ac:dyDescent="0.15">
      <c r="B7223" s="1"/>
    </row>
    <row r="7224" spans="2:2" x14ac:dyDescent="0.15">
      <c r="B7224" s="1"/>
    </row>
    <row r="7225" spans="2:2" x14ac:dyDescent="0.15">
      <c r="B7225" s="1"/>
    </row>
    <row r="7226" spans="2:2" x14ac:dyDescent="0.15">
      <c r="B7226" s="1"/>
    </row>
    <row r="7227" spans="2:2" x14ac:dyDescent="0.15">
      <c r="B7227" s="1"/>
    </row>
    <row r="7228" spans="2:2" x14ac:dyDescent="0.15">
      <c r="B7228" s="1"/>
    </row>
    <row r="7229" spans="2:2" x14ac:dyDescent="0.15">
      <c r="B7229" s="1"/>
    </row>
    <row r="7230" spans="2:2" x14ac:dyDescent="0.15">
      <c r="B7230" s="1"/>
    </row>
    <row r="7231" spans="2:2" x14ac:dyDescent="0.15">
      <c r="B7231" s="1"/>
    </row>
    <row r="7232" spans="2:2" x14ac:dyDescent="0.15">
      <c r="B7232" s="1"/>
    </row>
    <row r="7233" spans="2:2" x14ac:dyDescent="0.15">
      <c r="B7233" s="1"/>
    </row>
    <row r="7234" spans="2:2" x14ac:dyDescent="0.15">
      <c r="B7234" s="1"/>
    </row>
    <row r="7235" spans="2:2" x14ac:dyDescent="0.15">
      <c r="B7235" s="1"/>
    </row>
    <row r="7236" spans="2:2" x14ac:dyDescent="0.15">
      <c r="B7236" s="1"/>
    </row>
    <row r="7237" spans="2:2" x14ac:dyDescent="0.15">
      <c r="B7237" s="1"/>
    </row>
    <row r="7238" spans="2:2" x14ac:dyDescent="0.15">
      <c r="B7238" s="1"/>
    </row>
    <row r="7239" spans="2:2" x14ac:dyDescent="0.15">
      <c r="B7239" s="1"/>
    </row>
    <row r="7240" spans="2:2" x14ac:dyDescent="0.15">
      <c r="B7240" s="1"/>
    </row>
    <row r="7241" spans="2:2" x14ac:dyDescent="0.15">
      <c r="B7241" s="1"/>
    </row>
    <row r="7242" spans="2:2" x14ac:dyDescent="0.15">
      <c r="B7242" s="1"/>
    </row>
    <row r="7243" spans="2:2" x14ac:dyDescent="0.15">
      <c r="B7243" s="1"/>
    </row>
    <row r="7244" spans="2:2" x14ac:dyDescent="0.15">
      <c r="B7244" s="1"/>
    </row>
    <row r="7245" spans="2:2" x14ac:dyDescent="0.15">
      <c r="B7245" s="1"/>
    </row>
    <row r="7246" spans="2:2" x14ac:dyDescent="0.15">
      <c r="B7246" s="1"/>
    </row>
    <row r="7247" spans="2:2" x14ac:dyDescent="0.15">
      <c r="B7247" s="1"/>
    </row>
    <row r="7248" spans="2:2" x14ac:dyDescent="0.15">
      <c r="B7248" s="1"/>
    </row>
    <row r="7249" spans="2:2" x14ac:dyDescent="0.15">
      <c r="B7249" s="1"/>
    </row>
    <row r="7250" spans="2:2" x14ac:dyDescent="0.15">
      <c r="B7250" s="1"/>
    </row>
    <row r="7251" spans="2:2" x14ac:dyDescent="0.15">
      <c r="B7251" s="1"/>
    </row>
    <row r="7252" spans="2:2" x14ac:dyDescent="0.15">
      <c r="B7252" s="1"/>
    </row>
    <row r="7253" spans="2:2" x14ac:dyDescent="0.15">
      <c r="B7253" s="1"/>
    </row>
    <row r="7254" spans="2:2" x14ac:dyDescent="0.15">
      <c r="B7254" s="1"/>
    </row>
    <row r="7255" spans="2:2" x14ac:dyDescent="0.15">
      <c r="B7255" s="1"/>
    </row>
    <row r="7256" spans="2:2" x14ac:dyDescent="0.15">
      <c r="B7256" s="1"/>
    </row>
    <row r="7257" spans="2:2" x14ac:dyDescent="0.15">
      <c r="B7257" s="1"/>
    </row>
    <row r="7258" spans="2:2" x14ac:dyDescent="0.15">
      <c r="B7258" s="1"/>
    </row>
    <row r="7259" spans="2:2" x14ac:dyDescent="0.15">
      <c r="B7259" s="1"/>
    </row>
    <row r="7260" spans="2:2" x14ac:dyDescent="0.15">
      <c r="B7260" s="1"/>
    </row>
    <row r="7261" spans="2:2" x14ac:dyDescent="0.15">
      <c r="B7261" s="1"/>
    </row>
    <row r="7262" spans="2:2" x14ac:dyDescent="0.15">
      <c r="B7262" s="1"/>
    </row>
    <row r="7263" spans="2:2" x14ac:dyDescent="0.15">
      <c r="B7263" s="1"/>
    </row>
    <row r="7264" spans="2:2" x14ac:dyDescent="0.15">
      <c r="B7264" s="1"/>
    </row>
    <row r="7265" spans="2:2" x14ac:dyDescent="0.15">
      <c r="B7265" s="1"/>
    </row>
    <row r="7266" spans="2:2" x14ac:dyDescent="0.15">
      <c r="B7266" s="1"/>
    </row>
    <row r="7267" spans="2:2" x14ac:dyDescent="0.15">
      <c r="B7267" s="1"/>
    </row>
    <row r="7268" spans="2:2" x14ac:dyDescent="0.15">
      <c r="B7268" s="1"/>
    </row>
    <row r="7269" spans="2:2" x14ac:dyDescent="0.15">
      <c r="B7269" s="1"/>
    </row>
    <row r="7270" spans="2:2" x14ac:dyDescent="0.15">
      <c r="B7270" s="1"/>
    </row>
    <row r="7271" spans="2:2" x14ac:dyDescent="0.15">
      <c r="B7271" s="1"/>
    </row>
    <row r="7272" spans="2:2" x14ac:dyDescent="0.15">
      <c r="B7272" s="1"/>
    </row>
    <row r="7273" spans="2:2" x14ac:dyDescent="0.15">
      <c r="B7273" s="1"/>
    </row>
    <row r="7274" spans="2:2" x14ac:dyDescent="0.15">
      <c r="B7274" s="1"/>
    </row>
    <row r="7275" spans="2:2" x14ac:dyDescent="0.15">
      <c r="B7275" s="1"/>
    </row>
    <row r="7276" spans="2:2" x14ac:dyDescent="0.15">
      <c r="B7276" s="1"/>
    </row>
    <row r="7277" spans="2:2" x14ac:dyDescent="0.15">
      <c r="B7277" s="1"/>
    </row>
    <row r="7278" spans="2:2" x14ac:dyDescent="0.15">
      <c r="B7278" s="1"/>
    </row>
    <row r="7279" spans="2:2" x14ac:dyDescent="0.15">
      <c r="B7279" s="1"/>
    </row>
    <row r="7280" spans="2:2" x14ac:dyDescent="0.15">
      <c r="B7280" s="1"/>
    </row>
    <row r="7281" spans="2:2" x14ac:dyDescent="0.15">
      <c r="B7281" s="1"/>
    </row>
    <row r="7282" spans="2:2" x14ac:dyDescent="0.15">
      <c r="B7282" s="1"/>
    </row>
    <row r="7283" spans="2:2" x14ac:dyDescent="0.15">
      <c r="B7283" s="1"/>
    </row>
    <row r="7284" spans="2:2" x14ac:dyDescent="0.15">
      <c r="B7284" s="1"/>
    </row>
    <row r="7285" spans="2:2" x14ac:dyDescent="0.15">
      <c r="B7285" s="1"/>
    </row>
    <row r="7286" spans="2:2" x14ac:dyDescent="0.15">
      <c r="B7286" s="1"/>
    </row>
    <row r="7287" spans="2:2" x14ac:dyDescent="0.15">
      <c r="B7287" s="1"/>
    </row>
    <row r="7288" spans="2:2" x14ac:dyDescent="0.15">
      <c r="B7288" s="1"/>
    </row>
    <row r="7289" spans="2:2" x14ac:dyDescent="0.15">
      <c r="B7289" s="1"/>
    </row>
    <row r="7290" spans="2:2" x14ac:dyDescent="0.15">
      <c r="B7290" s="1"/>
    </row>
    <row r="7291" spans="2:2" x14ac:dyDescent="0.15">
      <c r="B7291" s="1"/>
    </row>
    <row r="7292" spans="2:2" x14ac:dyDescent="0.15">
      <c r="B7292" s="1"/>
    </row>
    <row r="7293" spans="2:2" x14ac:dyDescent="0.15">
      <c r="B7293" s="1"/>
    </row>
    <row r="7294" spans="2:2" x14ac:dyDescent="0.15">
      <c r="B7294" s="1"/>
    </row>
    <row r="7295" spans="2:2" x14ac:dyDescent="0.15">
      <c r="B7295" s="1"/>
    </row>
    <row r="7296" spans="2:2" x14ac:dyDescent="0.15">
      <c r="B7296" s="1"/>
    </row>
    <row r="7297" spans="2:2" x14ac:dyDescent="0.15">
      <c r="B7297" s="1"/>
    </row>
    <row r="7298" spans="2:2" x14ac:dyDescent="0.15">
      <c r="B7298" s="1"/>
    </row>
    <row r="7299" spans="2:2" x14ac:dyDescent="0.15">
      <c r="B7299" s="1"/>
    </row>
    <row r="7300" spans="2:2" x14ac:dyDescent="0.15">
      <c r="B7300" s="1"/>
    </row>
    <row r="7301" spans="2:2" x14ac:dyDescent="0.15">
      <c r="B7301" s="1"/>
    </row>
    <row r="7302" spans="2:2" x14ac:dyDescent="0.15">
      <c r="B7302" s="1"/>
    </row>
    <row r="7303" spans="2:2" x14ac:dyDescent="0.15">
      <c r="B7303" s="1"/>
    </row>
    <row r="7304" spans="2:2" x14ac:dyDescent="0.15">
      <c r="B7304" s="1"/>
    </row>
    <row r="7305" spans="2:2" x14ac:dyDescent="0.15">
      <c r="B7305" s="1"/>
    </row>
    <row r="7306" spans="2:2" x14ac:dyDescent="0.15">
      <c r="B7306" s="1"/>
    </row>
    <row r="7307" spans="2:2" x14ac:dyDescent="0.15">
      <c r="B7307" s="1"/>
    </row>
    <row r="7308" spans="2:2" x14ac:dyDescent="0.15">
      <c r="B7308" s="1"/>
    </row>
    <row r="7309" spans="2:2" x14ac:dyDescent="0.15">
      <c r="B7309" s="1"/>
    </row>
    <row r="7310" spans="2:2" x14ac:dyDescent="0.15">
      <c r="B7310" s="1"/>
    </row>
    <row r="7311" spans="2:2" x14ac:dyDescent="0.15">
      <c r="B7311" s="1"/>
    </row>
    <row r="7312" spans="2:2" x14ac:dyDescent="0.15">
      <c r="B7312" s="1"/>
    </row>
    <row r="7313" spans="2:2" x14ac:dyDescent="0.15">
      <c r="B7313" s="1"/>
    </row>
    <row r="7314" spans="2:2" x14ac:dyDescent="0.15">
      <c r="B7314" s="1"/>
    </row>
    <row r="7315" spans="2:2" x14ac:dyDescent="0.15">
      <c r="B7315" s="1"/>
    </row>
    <row r="7316" spans="2:2" x14ac:dyDescent="0.15">
      <c r="B7316" s="1"/>
    </row>
    <row r="7317" spans="2:2" x14ac:dyDescent="0.15">
      <c r="B7317" s="1"/>
    </row>
    <row r="7318" spans="2:2" x14ac:dyDescent="0.15">
      <c r="B7318" s="1"/>
    </row>
    <row r="7319" spans="2:2" x14ac:dyDescent="0.15">
      <c r="B7319" s="1"/>
    </row>
    <row r="7320" spans="2:2" x14ac:dyDescent="0.15">
      <c r="B7320" s="1"/>
    </row>
    <row r="7321" spans="2:2" x14ac:dyDescent="0.15">
      <c r="B7321" s="1"/>
    </row>
    <row r="7322" spans="2:2" x14ac:dyDescent="0.15">
      <c r="B7322" s="1"/>
    </row>
    <row r="7323" spans="2:2" x14ac:dyDescent="0.15">
      <c r="B7323" s="1"/>
    </row>
    <row r="7324" spans="2:2" x14ac:dyDescent="0.15">
      <c r="B7324" s="1"/>
    </row>
    <row r="7325" spans="2:2" x14ac:dyDescent="0.15">
      <c r="B7325" s="1"/>
    </row>
    <row r="7326" spans="2:2" x14ac:dyDescent="0.15">
      <c r="B7326" s="1"/>
    </row>
    <row r="7327" spans="2:2" x14ac:dyDescent="0.15">
      <c r="B7327" s="1"/>
    </row>
    <row r="7328" spans="2:2" x14ac:dyDescent="0.15">
      <c r="B7328" s="1"/>
    </row>
    <row r="7329" spans="2:2" x14ac:dyDescent="0.15">
      <c r="B7329" s="1"/>
    </row>
    <row r="7330" spans="2:2" x14ac:dyDescent="0.15">
      <c r="B7330" s="1"/>
    </row>
    <row r="7331" spans="2:2" x14ac:dyDescent="0.15">
      <c r="B7331" s="1"/>
    </row>
    <row r="7332" spans="2:2" x14ac:dyDescent="0.15">
      <c r="B7332" s="1"/>
    </row>
    <row r="7333" spans="2:2" x14ac:dyDescent="0.15">
      <c r="B7333" s="1"/>
    </row>
    <row r="7334" spans="2:2" x14ac:dyDescent="0.15">
      <c r="B7334" s="1"/>
    </row>
    <row r="7335" spans="2:2" x14ac:dyDescent="0.15">
      <c r="B7335" s="1"/>
    </row>
    <row r="7336" spans="2:2" x14ac:dyDescent="0.15">
      <c r="B7336" s="1"/>
    </row>
    <row r="7337" spans="2:2" x14ac:dyDescent="0.15">
      <c r="B7337" s="1"/>
    </row>
    <row r="7338" spans="2:2" x14ac:dyDescent="0.15">
      <c r="B7338" s="1"/>
    </row>
    <row r="7339" spans="2:2" x14ac:dyDescent="0.15">
      <c r="B7339" s="1"/>
    </row>
    <row r="7340" spans="2:2" x14ac:dyDescent="0.15">
      <c r="B7340" s="1"/>
    </row>
    <row r="7341" spans="2:2" x14ac:dyDescent="0.15">
      <c r="B7341" s="1"/>
    </row>
    <row r="7342" spans="2:2" x14ac:dyDescent="0.15">
      <c r="B7342" s="1"/>
    </row>
    <row r="7343" spans="2:2" x14ac:dyDescent="0.15">
      <c r="B7343" s="1"/>
    </row>
    <row r="7344" spans="2:2" x14ac:dyDescent="0.15">
      <c r="B7344" s="1"/>
    </row>
    <row r="7345" spans="2:2" x14ac:dyDescent="0.15">
      <c r="B7345" s="1"/>
    </row>
    <row r="7346" spans="2:2" x14ac:dyDescent="0.15">
      <c r="B7346" s="1"/>
    </row>
    <row r="7347" spans="2:2" x14ac:dyDescent="0.15">
      <c r="B7347" s="1"/>
    </row>
    <row r="7348" spans="2:2" x14ac:dyDescent="0.15">
      <c r="B7348" s="1"/>
    </row>
    <row r="7349" spans="2:2" x14ac:dyDescent="0.15">
      <c r="B7349" s="1"/>
    </row>
    <row r="7350" spans="2:2" x14ac:dyDescent="0.15">
      <c r="B7350" s="1"/>
    </row>
    <row r="7351" spans="2:2" x14ac:dyDescent="0.15">
      <c r="B7351" s="1"/>
    </row>
    <row r="7352" spans="2:2" x14ac:dyDescent="0.15">
      <c r="B7352" s="1"/>
    </row>
    <row r="7353" spans="2:2" x14ac:dyDescent="0.15">
      <c r="B7353" s="1"/>
    </row>
    <row r="7354" spans="2:2" x14ac:dyDescent="0.15">
      <c r="B7354" s="1"/>
    </row>
    <row r="7355" spans="2:2" x14ac:dyDescent="0.15">
      <c r="B7355" s="1"/>
    </row>
    <row r="7356" spans="2:2" x14ac:dyDescent="0.15">
      <c r="B7356" s="1"/>
    </row>
    <row r="7357" spans="2:2" x14ac:dyDescent="0.15">
      <c r="B7357" s="1"/>
    </row>
    <row r="7358" spans="2:2" x14ac:dyDescent="0.15">
      <c r="B7358" s="1"/>
    </row>
    <row r="7359" spans="2:2" x14ac:dyDescent="0.15">
      <c r="B7359" s="1"/>
    </row>
    <row r="7360" spans="2:2" x14ac:dyDescent="0.15">
      <c r="B7360" s="1"/>
    </row>
    <row r="7361" spans="2:2" x14ac:dyDescent="0.15">
      <c r="B7361" s="1"/>
    </row>
    <row r="7362" spans="2:2" x14ac:dyDescent="0.15">
      <c r="B7362" s="1"/>
    </row>
    <row r="7363" spans="2:2" x14ac:dyDescent="0.15">
      <c r="B7363" s="1"/>
    </row>
    <row r="7364" spans="2:2" x14ac:dyDescent="0.15">
      <c r="B7364" s="1"/>
    </row>
    <row r="7365" spans="2:2" x14ac:dyDescent="0.15">
      <c r="B7365" s="1"/>
    </row>
    <row r="7366" spans="2:2" x14ac:dyDescent="0.15">
      <c r="B7366" s="1"/>
    </row>
    <row r="7367" spans="2:2" x14ac:dyDescent="0.15">
      <c r="B7367" s="1"/>
    </row>
    <row r="7368" spans="2:2" x14ac:dyDescent="0.15">
      <c r="B7368" s="1"/>
    </row>
    <row r="7369" spans="2:2" x14ac:dyDescent="0.15">
      <c r="B7369" s="1"/>
    </row>
    <row r="7370" spans="2:2" x14ac:dyDescent="0.15">
      <c r="B7370" s="1"/>
    </row>
    <row r="7371" spans="2:2" x14ac:dyDescent="0.15">
      <c r="B7371" s="1"/>
    </row>
    <row r="7372" spans="2:2" x14ac:dyDescent="0.15">
      <c r="B7372" s="1"/>
    </row>
    <row r="7373" spans="2:2" x14ac:dyDescent="0.15">
      <c r="B7373" s="1"/>
    </row>
    <row r="7374" spans="2:2" x14ac:dyDescent="0.15">
      <c r="B7374" s="1"/>
    </row>
    <row r="7375" spans="2:2" x14ac:dyDescent="0.15">
      <c r="B7375" s="1"/>
    </row>
    <row r="7376" spans="2:2" x14ac:dyDescent="0.15">
      <c r="B7376" s="1"/>
    </row>
    <row r="7377" spans="2:2" x14ac:dyDescent="0.15">
      <c r="B7377" s="1"/>
    </row>
    <row r="7378" spans="2:2" x14ac:dyDescent="0.15">
      <c r="B7378" s="1"/>
    </row>
    <row r="7379" spans="2:2" x14ac:dyDescent="0.15">
      <c r="B7379" s="1"/>
    </row>
    <row r="7380" spans="2:2" x14ac:dyDescent="0.15">
      <c r="B7380" s="1"/>
    </row>
    <row r="7381" spans="2:2" x14ac:dyDescent="0.15">
      <c r="B7381" s="1"/>
    </row>
    <row r="7382" spans="2:2" x14ac:dyDescent="0.15">
      <c r="B7382" s="1"/>
    </row>
    <row r="7383" spans="2:2" x14ac:dyDescent="0.15">
      <c r="B7383" s="1"/>
    </row>
    <row r="7384" spans="2:2" x14ac:dyDescent="0.15">
      <c r="B7384" s="1"/>
    </row>
    <row r="7385" spans="2:2" x14ac:dyDescent="0.15">
      <c r="B7385" s="1"/>
    </row>
    <row r="7386" spans="2:2" x14ac:dyDescent="0.15">
      <c r="B7386" s="1"/>
    </row>
    <row r="7387" spans="2:2" x14ac:dyDescent="0.15">
      <c r="B7387" s="1"/>
    </row>
    <row r="7388" spans="2:2" x14ac:dyDescent="0.15">
      <c r="B7388" s="1"/>
    </row>
    <row r="7389" spans="2:2" x14ac:dyDescent="0.15">
      <c r="B7389" s="1"/>
    </row>
    <row r="7390" spans="2:2" x14ac:dyDescent="0.15">
      <c r="B7390" s="1"/>
    </row>
    <row r="7391" spans="2:2" x14ac:dyDescent="0.15">
      <c r="B7391" s="1"/>
    </row>
    <row r="7392" spans="2:2" x14ac:dyDescent="0.15">
      <c r="B7392" s="1"/>
    </row>
    <row r="7393" spans="2:2" x14ac:dyDescent="0.15">
      <c r="B7393" s="1"/>
    </row>
    <row r="7394" spans="2:2" x14ac:dyDescent="0.15">
      <c r="B7394" s="1"/>
    </row>
    <row r="7395" spans="2:2" x14ac:dyDescent="0.15">
      <c r="B7395" s="1"/>
    </row>
    <row r="7396" spans="2:2" x14ac:dyDescent="0.15">
      <c r="B7396" s="1"/>
    </row>
    <row r="7397" spans="2:2" x14ac:dyDescent="0.15">
      <c r="B7397" s="1"/>
    </row>
    <row r="7398" spans="2:2" x14ac:dyDescent="0.15">
      <c r="B7398" s="1"/>
    </row>
    <row r="7399" spans="2:2" x14ac:dyDescent="0.15">
      <c r="B7399" s="1"/>
    </row>
    <row r="7400" spans="2:2" x14ac:dyDescent="0.15">
      <c r="B7400" s="1"/>
    </row>
    <row r="7401" spans="2:2" x14ac:dyDescent="0.15">
      <c r="B7401" s="1"/>
    </row>
    <row r="7402" spans="2:2" x14ac:dyDescent="0.15">
      <c r="B7402" s="1"/>
    </row>
    <row r="7403" spans="2:2" x14ac:dyDescent="0.15">
      <c r="B7403" s="1"/>
    </row>
    <row r="7404" spans="2:2" x14ac:dyDescent="0.15">
      <c r="B7404" s="1"/>
    </row>
    <row r="7405" spans="2:2" x14ac:dyDescent="0.15">
      <c r="B7405" s="1"/>
    </row>
    <row r="7406" spans="2:2" x14ac:dyDescent="0.15">
      <c r="B7406" s="1"/>
    </row>
    <row r="7407" spans="2:2" x14ac:dyDescent="0.15">
      <c r="B7407" s="1"/>
    </row>
    <row r="7408" spans="2:2" x14ac:dyDescent="0.15">
      <c r="B7408" s="1"/>
    </row>
    <row r="7409" spans="2:2" x14ac:dyDescent="0.15">
      <c r="B7409" s="1"/>
    </row>
    <row r="7410" spans="2:2" x14ac:dyDescent="0.15">
      <c r="B7410" s="1"/>
    </row>
    <row r="7411" spans="2:2" x14ac:dyDescent="0.15">
      <c r="B7411" s="1"/>
    </row>
    <row r="7412" spans="2:2" x14ac:dyDescent="0.15">
      <c r="B7412" s="1"/>
    </row>
    <row r="7413" spans="2:2" x14ac:dyDescent="0.15">
      <c r="B7413" s="1"/>
    </row>
    <row r="7414" spans="2:2" x14ac:dyDescent="0.15">
      <c r="B7414" s="1"/>
    </row>
    <row r="7415" spans="2:2" x14ac:dyDescent="0.15">
      <c r="B7415" s="1"/>
    </row>
    <row r="7416" spans="2:2" x14ac:dyDescent="0.15">
      <c r="B7416" s="1"/>
    </row>
    <row r="7417" spans="2:2" x14ac:dyDescent="0.15">
      <c r="B7417" s="1"/>
    </row>
    <row r="7418" spans="2:2" x14ac:dyDescent="0.15">
      <c r="B7418" s="1"/>
    </row>
    <row r="7419" spans="2:2" x14ac:dyDescent="0.15">
      <c r="B7419" s="1"/>
    </row>
    <row r="7420" spans="2:2" x14ac:dyDescent="0.15">
      <c r="B7420" s="1"/>
    </row>
    <row r="7421" spans="2:2" x14ac:dyDescent="0.15">
      <c r="B7421" s="1"/>
    </row>
    <row r="7422" spans="2:2" x14ac:dyDescent="0.15">
      <c r="B7422" s="1"/>
    </row>
    <row r="7423" spans="2:2" x14ac:dyDescent="0.15">
      <c r="B7423" s="1"/>
    </row>
    <row r="7424" spans="2:2" x14ac:dyDescent="0.15">
      <c r="B7424" s="1"/>
    </row>
    <row r="7425" spans="2:2" x14ac:dyDescent="0.15">
      <c r="B7425" s="1"/>
    </row>
    <row r="7426" spans="2:2" x14ac:dyDescent="0.15">
      <c r="B7426" s="1"/>
    </row>
    <row r="7427" spans="2:2" x14ac:dyDescent="0.15">
      <c r="B7427" s="1"/>
    </row>
    <row r="7428" spans="2:2" x14ac:dyDescent="0.15">
      <c r="B7428" s="1"/>
    </row>
    <row r="7429" spans="2:2" x14ac:dyDescent="0.15">
      <c r="B7429" s="1"/>
    </row>
    <row r="7430" spans="2:2" x14ac:dyDescent="0.15">
      <c r="B7430" s="1"/>
    </row>
    <row r="7431" spans="2:2" x14ac:dyDescent="0.15">
      <c r="B7431" s="1"/>
    </row>
    <row r="7432" spans="2:2" x14ac:dyDescent="0.15">
      <c r="B7432" s="1"/>
    </row>
    <row r="7433" spans="2:2" x14ac:dyDescent="0.15">
      <c r="B7433" s="1"/>
    </row>
    <row r="7434" spans="2:2" x14ac:dyDescent="0.15">
      <c r="B7434" s="1"/>
    </row>
    <row r="7435" spans="2:2" x14ac:dyDescent="0.15">
      <c r="B7435" s="1"/>
    </row>
    <row r="7436" spans="2:2" x14ac:dyDescent="0.15">
      <c r="B7436" s="1"/>
    </row>
    <row r="7437" spans="2:2" x14ac:dyDescent="0.15">
      <c r="B7437" s="1"/>
    </row>
    <row r="7438" spans="2:2" x14ac:dyDescent="0.15">
      <c r="B7438" s="1"/>
    </row>
    <row r="7439" spans="2:2" x14ac:dyDescent="0.15">
      <c r="B7439" s="1"/>
    </row>
    <row r="7440" spans="2:2" x14ac:dyDescent="0.15">
      <c r="B7440" s="1"/>
    </row>
    <row r="7441" spans="2:2" x14ac:dyDescent="0.15">
      <c r="B7441" s="1"/>
    </row>
    <row r="7442" spans="2:2" x14ac:dyDescent="0.15">
      <c r="B7442" s="1"/>
    </row>
    <row r="7443" spans="2:2" x14ac:dyDescent="0.15">
      <c r="B7443" s="1"/>
    </row>
    <row r="7444" spans="2:2" x14ac:dyDescent="0.15">
      <c r="B7444" s="1"/>
    </row>
    <row r="7445" spans="2:2" x14ac:dyDescent="0.15">
      <c r="B7445" s="1"/>
    </row>
    <row r="7446" spans="2:2" x14ac:dyDescent="0.15">
      <c r="B7446" s="1"/>
    </row>
    <row r="7447" spans="2:2" x14ac:dyDescent="0.15">
      <c r="B7447" s="1"/>
    </row>
    <row r="7448" spans="2:2" x14ac:dyDescent="0.15">
      <c r="B7448" s="1"/>
    </row>
    <row r="7449" spans="2:2" x14ac:dyDescent="0.15">
      <c r="B7449" s="1"/>
    </row>
    <row r="7450" spans="2:2" x14ac:dyDescent="0.15">
      <c r="B7450" s="1"/>
    </row>
    <row r="7451" spans="2:2" x14ac:dyDescent="0.15">
      <c r="B7451" s="1"/>
    </row>
    <row r="7452" spans="2:2" x14ac:dyDescent="0.15">
      <c r="B7452" s="1"/>
    </row>
    <row r="7453" spans="2:2" x14ac:dyDescent="0.15">
      <c r="B7453" s="1"/>
    </row>
    <row r="7454" spans="2:2" x14ac:dyDescent="0.15">
      <c r="B7454" s="1"/>
    </row>
    <row r="7455" spans="2:2" x14ac:dyDescent="0.15">
      <c r="B7455" s="1"/>
    </row>
    <row r="7456" spans="2:2" x14ac:dyDescent="0.15">
      <c r="B7456" s="1"/>
    </row>
    <row r="7457" spans="2:2" x14ac:dyDescent="0.15">
      <c r="B7457" s="1"/>
    </row>
    <row r="7458" spans="2:2" x14ac:dyDescent="0.15">
      <c r="B7458" s="1"/>
    </row>
    <row r="7459" spans="2:2" x14ac:dyDescent="0.15">
      <c r="B7459" s="1"/>
    </row>
    <row r="7460" spans="2:2" x14ac:dyDescent="0.15">
      <c r="B7460" s="1"/>
    </row>
    <row r="7461" spans="2:2" x14ac:dyDescent="0.15">
      <c r="B7461" s="1"/>
    </row>
    <row r="7462" spans="2:2" x14ac:dyDescent="0.15">
      <c r="B7462" s="1"/>
    </row>
    <row r="7463" spans="2:2" x14ac:dyDescent="0.15">
      <c r="B7463" s="1"/>
    </row>
    <row r="7464" spans="2:2" x14ac:dyDescent="0.15">
      <c r="B7464" s="1"/>
    </row>
    <row r="7465" spans="2:2" x14ac:dyDescent="0.15">
      <c r="B7465" s="1"/>
    </row>
    <row r="7466" spans="2:2" x14ac:dyDescent="0.15">
      <c r="B7466" s="1"/>
    </row>
    <row r="7467" spans="2:2" x14ac:dyDescent="0.15">
      <c r="B7467" s="1"/>
    </row>
    <row r="7468" spans="2:2" x14ac:dyDescent="0.15">
      <c r="B7468" s="1"/>
    </row>
    <row r="7469" spans="2:2" x14ac:dyDescent="0.15">
      <c r="B7469" s="1"/>
    </row>
    <row r="7470" spans="2:2" x14ac:dyDescent="0.15">
      <c r="B7470" s="1"/>
    </row>
    <row r="7471" spans="2:2" x14ac:dyDescent="0.15">
      <c r="B7471" s="1"/>
    </row>
    <row r="7472" spans="2:2" x14ac:dyDescent="0.15">
      <c r="B7472" s="1"/>
    </row>
    <row r="7473" spans="2:2" x14ac:dyDescent="0.15">
      <c r="B7473" s="1"/>
    </row>
    <row r="7474" spans="2:2" x14ac:dyDescent="0.15">
      <c r="B7474" s="1"/>
    </row>
    <row r="7475" spans="2:2" x14ac:dyDescent="0.15">
      <c r="B7475" s="1"/>
    </row>
    <row r="7476" spans="2:2" x14ac:dyDescent="0.15">
      <c r="B7476" s="1"/>
    </row>
    <row r="7477" spans="2:2" x14ac:dyDescent="0.15">
      <c r="B7477" s="1"/>
    </row>
    <row r="7478" spans="2:2" x14ac:dyDescent="0.15">
      <c r="B7478" s="1"/>
    </row>
    <row r="7479" spans="2:2" x14ac:dyDescent="0.15">
      <c r="B7479" s="1"/>
    </row>
    <row r="7480" spans="2:2" x14ac:dyDescent="0.15">
      <c r="B7480" s="1"/>
    </row>
    <row r="7481" spans="2:2" x14ac:dyDescent="0.15">
      <c r="B7481" s="1"/>
    </row>
    <row r="7482" spans="2:2" x14ac:dyDescent="0.15">
      <c r="B7482" s="1"/>
    </row>
    <row r="7483" spans="2:2" x14ac:dyDescent="0.15">
      <c r="B7483" s="1"/>
    </row>
    <row r="7484" spans="2:2" x14ac:dyDescent="0.15">
      <c r="B7484" s="1"/>
    </row>
    <row r="7485" spans="2:2" x14ac:dyDescent="0.15">
      <c r="B7485" s="1"/>
    </row>
    <row r="7486" spans="2:2" x14ac:dyDescent="0.15">
      <c r="B7486" s="1"/>
    </row>
    <row r="7487" spans="2:2" x14ac:dyDescent="0.15">
      <c r="B7487" s="1"/>
    </row>
    <row r="7488" spans="2:2" x14ac:dyDescent="0.15">
      <c r="B7488" s="1"/>
    </row>
    <row r="7489" spans="2:2" x14ac:dyDescent="0.15">
      <c r="B7489" s="1"/>
    </row>
    <row r="7490" spans="2:2" x14ac:dyDescent="0.15">
      <c r="B7490" s="1"/>
    </row>
    <row r="7491" spans="2:2" x14ac:dyDescent="0.15">
      <c r="B7491" s="1"/>
    </row>
    <row r="7492" spans="2:2" x14ac:dyDescent="0.15">
      <c r="B7492" s="1"/>
    </row>
    <row r="7493" spans="2:2" x14ac:dyDescent="0.15">
      <c r="B7493" s="1"/>
    </row>
    <row r="7494" spans="2:2" x14ac:dyDescent="0.15">
      <c r="B7494" s="1"/>
    </row>
    <row r="7495" spans="2:2" x14ac:dyDescent="0.15">
      <c r="B7495" s="1"/>
    </row>
    <row r="7496" spans="2:2" x14ac:dyDescent="0.15">
      <c r="B7496" s="1"/>
    </row>
    <row r="7497" spans="2:2" x14ac:dyDescent="0.15">
      <c r="B7497" s="1"/>
    </row>
    <row r="7498" spans="2:2" x14ac:dyDescent="0.15">
      <c r="B7498" s="1"/>
    </row>
    <row r="7499" spans="2:2" x14ac:dyDescent="0.15">
      <c r="B7499" s="1"/>
    </row>
    <row r="7500" spans="2:2" x14ac:dyDescent="0.15">
      <c r="B7500" s="1"/>
    </row>
    <row r="7501" spans="2:2" x14ac:dyDescent="0.15">
      <c r="B7501" s="1"/>
    </row>
    <row r="7502" spans="2:2" x14ac:dyDescent="0.15">
      <c r="B7502" s="1"/>
    </row>
    <row r="7503" spans="2:2" x14ac:dyDescent="0.15">
      <c r="B7503" s="1"/>
    </row>
    <row r="7504" spans="2:2" x14ac:dyDescent="0.15">
      <c r="B7504" s="1"/>
    </row>
    <row r="7505" spans="2:2" x14ac:dyDescent="0.15">
      <c r="B7505" s="1"/>
    </row>
    <row r="7506" spans="2:2" x14ac:dyDescent="0.15">
      <c r="B7506" s="1"/>
    </row>
    <row r="7507" spans="2:2" x14ac:dyDescent="0.15">
      <c r="B7507" s="1"/>
    </row>
    <row r="7508" spans="2:2" x14ac:dyDescent="0.15">
      <c r="B7508" s="1"/>
    </row>
    <row r="7509" spans="2:2" x14ac:dyDescent="0.15">
      <c r="B7509" s="1"/>
    </row>
    <row r="7510" spans="2:2" x14ac:dyDescent="0.15">
      <c r="B7510" s="1"/>
    </row>
    <row r="7511" spans="2:2" x14ac:dyDescent="0.15">
      <c r="B7511" s="1"/>
    </row>
    <row r="7512" spans="2:2" x14ac:dyDescent="0.15">
      <c r="B7512" s="1"/>
    </row>
    <row r="7513" spans="2:2" x14ac:dyDescent="0.15">
      <c r="B7513" s="1"/>
    </row>
    <row r="7514" spans="2:2" x14ac:dyDescent="0.15">
      <c r="B7514" s="1"/>
    </row>
    <row r="7515" spans="2:2" x14ac:dyDescent="0.15">
      <c r="B7515" s="1"/>
    </row>
    <row r="7516" spans="2:2" x14ac:dyDescent="0.15">
      <c r="B7516" s="1"/>
    </row>
    <row r="7517" spans="2:2" x14ac:dyDescent="0.15">
      <c r="B7517" s="1"/>
    </row>
    <row r="7518" spans="2:2" x14ac:dyDescent="0.15">
      <c r="B7518" s="1"/>
    </row>
    <row r="7519" spans="2:2" x14ac:dyDescent="0.15">
      <c r="B7519" s="1"/>
    </row>
    <row r="7520" spans="2:2" x14ac:dyDescent="0.15">
      <c r="B7520" s="1"/>
    </row>
    <row r="7521" spans="2:2" x14ac:dyDescent="0.15">
      <c r="B7521" s="1"/>
    </row>
    <row r="7522" spans="2:2" x14ac:dyDescent="0.15">
      <c r="B7522" s="1"/>
    </row>
    <row r="7523" spans="2:2" x14ac:dyDescent="0.15">
      <c r="B7523" s="1"/>
    </row>
    <row r="7524" spans="2:2" x14ac:dyDescent="0.15">
      <c r="B7524" s="1"/>
    </row>
    <row r="7525" spans="2:2" x14ac:dyDescent="0.15">
      <c r="B7525" s="1"/>
    </row>
    <row r="7526" spans="2:2" x14ac:dyDescent="0.15">
      <c r="B7526" s="1"/>
    </row>
    <row r="7527" spans="2:2" x14ac:dyDescent="0.15">
      <c r="B7527" s="1"/>
    </row>
    <row r="7528" spans="2:2" x14ac:dyDescent="0.15">
      <c r="B7528" s="1"/>
    </row>
    <row r="7529" spans="2:2" x14ac:dyDescent="0.15">
      <c r="B7529" s="1"/>
    </row>
    <row r="7530" spans="2:2" x14ac:dyDescent="0.15">
      <c r="B7530" s="1"/>
    </row>
    <row r="7531" spans="2:2" x14ac:dyDescent="0.15">
      <c r="B7531" s="1"/>
    </row>
    <row r="7532" spans="2:2" x14ac:dyDescent="0.15">
      <c r="B7532" s="1"/>
    </row>
    <row r="7533" spans="2:2" x14ac:dyDescent="0.15">
      <c r="B7533" s="1"/>
    </row>
    <row r="7534" spans="2:2" x14ac:dyDescent="0.15">
      <c r="B7534" s="1"/>
    </row>
    <row r="7535" spans="2:2" x14ac:dyDescent="0.15">
      <c r="B7535" s="1"/>
    </row>
    <row r="7536" spans="2:2" x14ac:dyDescent="0.15">
      <c r="B7536" s="1"/>
    </row>
    <row r="7537" spans="2:2" x14ac:dyDescent="0.15">
      <c r="B7537" s="1"/>
    </row>
    <row r="7538" spans="2:2" x14ac:dyDescent="0.15">
      <c r="B7538" s="1"/>
    </row>
    <row r="7539" spans="2:2" x14ac:dyDescent="0.15">
      <c r="B7539" s="1"/>
    </row>
    <row r="7540" spans="2:2" x14ac:dyDescent="0.15">
      <c r="B7540" s="1"/>
    </row>
    <row r="7541" spans="2:2" x14ac:dyDescent="0.15">
      <c r="B7541" s="1"/>
    </row>
    <row r="7542" spans="2:2" x14ac:dyDescent="0.15">
      <c r="B7542" s="1"/>
    </row>
    <row r="7543" spans="2:2" x14ac:dyDescent="0.15">
      <c r="B7543" s="1"/>
    </row>
    <row r="7544" spans="2:2" x14ac:dyDescent="0.15">
      <c r="B7544" s="1"/>
    </row>
    <row r="7545" spans="2:2" x14ac:dyDescent="0.15">
      <c r="B7545" s="1"/>
    </row>
    <row r="7546" spans="2:2" x14ac:dyDescent="0.15">
      <c r="B7546" s="1"/>
    </row>
    <row r="7547" spans="2:2" x14ac:dyDescent="0.15">
      <c r="B7547" s="1"/>
    </row>
    <row r="7548" spans="2:2" x14ac:dyDescent="0.15">
      <c r="B7548" s="1"/>
    </row>
    <row r="7549" spans="2:2" x14ac:dyDescent="0.15">
      <c r="B7549" s="1"/>
    </row>
    <row r="7550" spans="2:2" x14ac:dyDescent="0.15">
      <c r="B7550" s="1"/>
    </row>
    <row r="7551" spans="2:2" x14ac:dyDescent="0.15">
      <c r="B7551" s="1"/>
    </row>
    <row r="7552" spans="2:2" x14ac:dyDescent="0.15">
      <c r="B7552" s="1"/>
    </row>
    <row r="7553" spans="2:2" x14ac:dyDescent="0.15">
      <c r="B7553" s="1"/>
    </row>
    <row r="7554" spans="2:2" x14ac:dyDescent="0.15">
      <c r="B7554" s="1"/>
    </row>
    <row r="7555" spans="2:2" x14ac:dyDescent="0.15">
      <c r="B7555" s="1"/>
    </row>
    <row r="7556" spans="2:2" x14ac:dyDescent="0.15">
      <c r="B7556" s="1"/>
    </row>
    <row r="7557" spans="2:2" x14ac:dyDescent="0.15">
      <c r="B7557" s="1"/>
    </row>
    <row r="7558" spans="2:2" x14ac:dyDescent="0.15">
      <c r="B7558" s="1"/>
    </row>
    <row r="7559" spans="2:2" x14ac:dyDescent="0.15">
      <c r="B7559" s="1"/>
    </row>
    <row r="7560" spans="2:2" x14ac:dyDescent="0.15">
      <c r="B7560" s="1"/>
    </row>
    <row r="7561" spans="2:2" x14ac:dyDescent="0.15">
      <c r="B7561" s="1"/>
    </row>
    <row r="7562" spans="2:2" x14ac:dyDescent="0.15">
      <c r="B7562" s="1"/>
    </row>
    <row r="7563" spans="2:2" x14ac:dyDescent="0.15">
      <c r="B7563" s="1"/>
    </row>
    <row r="7564" spans="2:2" x14ac:dyDescent="0.15">
      <c r="B7564" s="1"/>
    </row>
    <row r="7565" spans="2:2" x14ac:dyDescent="0.15">
      <c r="B7565" s="1"/>
    </row>
    <row r="7566" spans="2:2" x14ac:dyDescent="0.15">
      <c r="B7566" s="1"/>
    </row>
    <row r="7567" spans="2:2" x14ac:dyDescent="0.15">
      <c r="B7567" s="1"/>
    </row>
    <row r="7568" spans="2:2" x14ac:dyDescent="0.15">
      <c r="B7568" s="1"/>
    </row>
    <row r="7569" spans="2:2" x14ac:dyDescent="0.15">
      <c r="B7569" s="1"/>
    </row>
    <row r="7570" spans="2:2" x14ac:dyDescent="0.15">
      <c r="B7570" s="1"/>
    </row>
    <row r="7571" spans="2:2" x14ac:dyDescent="0.15">
      <c r="B7571" s="1"/>
    </row>
    <row r="7572" spans="2:2" x14ac:dyDescent="0.15">
      <c r="B7572" s="1"/>
    </row>
    <row r="7573" spans="2:2" x14ac:dyDescent="0.15">
      <c r="B7573" s="1"/>
    </row>
    <row r="7574" spans="2:2" x14ac:dyDescent="0.15">
      <c r="B7574" s="1"/>
    </row>
    <row r="7575" spans="2:2" x14ac:dyDescent="0.15">
      <c r="B7575" s="1"/>
    </row>
    <row r="7576" spans="2:2" x14ac:dyDescent="0.15">
      <c r="B7576" s="1"/>
    </row>
    <row r="7577" spans="2:2" x14ac:dyDescent="0.15">
      <c r="B7577" s="1"/>
    </row>
    <row r="7578" spans="2:2" x14ac:dyDescent="0.15">
      <c r="B7578" s="1"/>
    </row>
    <row r="7579" spans="2:2" x14ac:dyDescent="0.15">
      <c r="B7579" s="1"/>
    </row>
    <row r="7580" spans="2:2" x14ac:dyDescent="0.15">
      <c r="B7580" s="1"/>
    </row>
    <row r="7581" spans="2:2" x14ac:dyDescent="0.15">
      <c r="B7581" s="1"/>
    </row>
    <row r="7582" spans="2:2" x14ac:dyDescent="0.15">
      <c r="B7582" s="1"/>
    </row>
    <row r="7583" spans="2:2" x14ac:dyDescent="0.15">
      <c r="B7583" s="1"/>
    </row>
    <row r="7584" spans="2:2" x14ac:dyDescent="0.15">
      <c r="B7584" s="1"/>
    </row>
    <row r="7585" spans="2:2" x14ac:dyDescent="0.15">
      <c r="B7585" s="1"/>
    </row>
    <row r="7586" spans="2:2" x14ac:dyDescent="0.15">
      <c r="B7586" s="1"/>
    </row>
    <row r="7587" spans="2:2" x14ac:dyDescent="0.15">
      <c r="B7587" s="1"/>
    </row>
    <row r="7588" spans="2:2" x14ac:dyDescent="0.15">
      <c r="B7588" s="1"/>
    </row>
    <row r="7589" spans="2:2" x14ac:dyDescent="0.15">
      <c r="B7589" s="1"/>
    </row>
    <row r="7590" spans="2:2" x14ac:dyDescent="0.15">
      <c r="B7590" s="1"/>
    </row>
    <row r="7591" spans="2:2" x14ac:dyDescent="0.15">
      <c r="B7591" s="1"/>
    </row>
    <row r="7592" spans="2:2" x14ac:dyDescent="0.15">
      <c r="B7592" s="1"/>
    </row>
    <row r="7593" spans="2:2" x14ac:dyDescent="0.15">
      <c r="B7593" s="1"/>
    </row>
    <row r="7594" spans="2:2" x14ac:dyDescent="0.15">
      <c r="B7594" s="1"/>
    </row>
    <row r="7595" spans="2:2" x14ac:dyDescent="0.15">
      <c r="B7595" s="1"/>
    </row>
    <row r="7596" spans="2:2" x14ac:dyDescent="0.15">
      <c r="B7596" s="1"/>
    </row>
    <row r="7597" spans="2:2" x14ac:dyDescent="0.15">
      <c r="B7597" s="1"/>
    </row>
    <row r="7598" spans="2:2" x14ac:dyDescent="0.15">
      <c r="B7598" s="1"/>
    </row>
    <row r="7599" spans="2:2" x14ac:dyDescent="0.15">
      <c r="B7599" s="1"/>
    </row>
    <row r="7600" spans="2:2" x14ac:dyDescent="0.15">
      <c r="B7600" s="1"/>
    </row>
    <row r="7601" spans="2:2" x14ac:dyDescent="0.15">
      <c r="B7601" s="1"/>
    </row>
    <row r="7602" spans="2:2" x14ac:dyDescent="0.15">
      <c r="B7602" s="1"/>
    </row>
    <row r="7603" spans="2:2" x14ac:dyDescent="0.15">
      <c r="B7603" s="1"/>
    </row>
    <row r="7604" spans="2:2" x14ac:dyDescent="0.15">
      <c r="B7604" s="1"/>
    </row>
    <row r="7605" spans="2:2" x14ac:dyDescent="0.15">
      <c r="B7605" s="1"/>
    </row>
    <row r="7606" spans="2:2" x14ac:dyDescent="0.15">
      <c r="B7606" s="1"/>
    </row>
    <row r="7607" spans="2:2" x14ac:dyDescent="0.15">
      <c r="B7607" s="1"/>
    </row>
    <row r="7608" spans="2:2" x14ac:dyDescent="0.15">
      <c r="B7608" s="1"/>
    </row>
    <row r="7609" spans="2:2" x14ac:dyDescent="0.15">
      <c r="B7609" s="1"/>
    </row>
    <row r="7610" spans="2:2" x14ac:dyDescent="0.15">
      <c r="B7610" s="1"/>
    </row>
    <row r="7611" spans="2:2" x14ac:dyDescent="0.15">
      <c r="B7611" s="1"/>
    </row>
    <row r="7612" spans="2:2" x14ac:dyDescent="0.15">
      <c r="B7612" s="1"/>
    </row>
    <row r="7613" spans="2:2" x14ac:dyDescent="0.15">
      <c r="B7613" s="1"/>
    </row>
    <row r="7614" spans="2:2" x14ac:dyDescent="0.15">
      <c r="B7614" s="1"/>
    </row>
    <row r="7615" spans="2:2" x14ac:dyDescent="0.15">
      <c r="B7615" s="1"/>
    </row>
    <row r="7616" spans="2:2" x14ac:dyDescent="0.15">
      <c r="B7616" s="1"/>
    </row>
    <row r="7617" spans="2:2" x14ac:dyDescent="0.15">
      <c r="B7617" s="1"/>
    </row>
    <row r="7618" spans="2:2" x14ac:dyDescent="0.15">
      <c r="B7618" s="1"/>
    </row>
    <row r="7619" spans="2:2" x14ac:dyDescent="0.15">
      <c r="B7619" s="1"/>
    </row>
    <row r="7620" spans="2:2" x14ac:dyDescent="0.15">
      <c r="B7620" s="1"/>
    </row>
    <row r="7621" spans="2:2" x14ac:dyDescent="0.15">
      <c r="B7621" s="1"/>
    </row>
    <row r="7622" spans="2:2" x14ac:dyDescent="0.15">
      <c r="B7622" s="1"/>
    </row>
    <row r="7623" spans="2:2" x14ac:dyDescent="0.15">
      <c r="B7623" s="1"/>
    </row>
    <row r="7624" spans="2:2" x14ac:dyDescent="0.15">
      <c r="B7624" s="1"/>
    </row>
    <row r="7625" spans="2:2" x14ac:dyDescent="0.15">
      <c r="B7625" s="1"/>
    </row>
    <row r="7626" spans="2:2" x14ac:dyDescent="0.15">
      <c r="B7626" s="1"/>
    </row>
    <row r="7627" spans="2:2" x14ac:dyDescent="0.15">
      <c r="B7627" s="1"/>
    </row>
    <row r="7628" spans="2:2" x14ac:dyDescent="0.15">
      <c r="B7628" s="1"/>
    </row>
    <row r="7629" spans="2:2" x14ac:dyDescent="0.15">
      <c r="B7629" s="1"/>
    </row>
    <row r="7630" spans="2:2" x14ac:dyDescent="0.15">
      <c r="B7630" s="1"/>
    </row>
    <row r="7631" spans="2:2" x14ac:dyDescent="0.15">
      <c r="B7631" s="1"/>
    </row>
    <row r="7632" spans="2:2" x14ac:dyDescent="0.15">
      <c r="B7632" s="1"/>
    </row>
    <row r="7633" spans="2:2" x14ac:dyDescent="0.15">
      <c r="B7633" s="1"/>
    </row>
    <row r="7634" spans="2:2" x14ac:dyDescent="0.15">
      <c r="B7634" s="1"/>
    </row>
    <row r="7635" spans="2:2" x14ac:dyDescent="0.15">
      <c r="B7635" s="1"/>
    </row>
    <row r="7636" spans="2:2" x14ac:dyDescent="0.15">
      <c r="B7636" s="1"/>
    </row>
    <row r="7637" spans="2:2" x14ac:dyDescent="0.15">
      <c r="B7637" s="1"/>
    </row>
    <row r="7638" spans="2:2" x14ac:dyDescent="0.15">
      <c r="B7638" s="1"/>
    </row>
    <row r="7639" spans="2:2" x14ac:dyDescent="0.15">
      <c r="B7639" s="1"/>
    </row>
    <row r="7640" spans="2:2" x14ac:dyDescent="0.15">
      <c r="B7640" s="1"/>
    </row>
    <row r="7641" spans="2:2" x14ac:dyDescent="0.15">
      <c r="B7641" s="1"/>
    </row>
    <row r="7642" spans="2:2" x14ac:dyDescent="0.15">
      <c r="B7642" s="1"/>
    </row>
    <row r="7643" spans="2:2" x14ac:dyDescent="0.15">
      <c r="B7643" s="1"/>
    </row>
    <row r="7644" spans="2:2" x14ac:dyDescent="0.15">
      <c r="B7644" s="1"/>
    </row>
    <row r="7645" spans="2:2" x14ac:dyDescent="0.15">
      <c r="B7645" s="1"/>
    </row>
    <row r="7646" spans="2:2" x14ac:dyDescent="0.15">
      <c r="B7646" s="1"/>
    </row>
    <row r="7647" spans="2:2" x14ac:dyDescent="0.15">
      <c r="B7647" s="1"/>
    </row>
    <row r="7648" spans="2:2" x14ac:dyDescent="0.15">
      <c r="B7648" s="1"/>
    </row>
    <row r="7649" spans="2:2" x14ac:dyDescent="0.15">
      <c r="B7649" s="1"/>
    </row>
    <row r="7650" spans="2:2" x14ac:dyDescent="0.15">
      <c r="B7650" s="1"/>
    </row>
    <row r="7651" spans="2:2" x14ac:dyDescent="0.15">
      <c r="B7651" s="1"/>
    </row>
    <row r="7652" spans="2:2" x14ac:dyDescent="0.15">
      <c r="B7652" s="1"/>
    </row>
    <row r="7653" spans="2:2" x14ac:dyDescent="0.15">
      <c r="B7653" s="1"/>
    </row>
    <row r="7654" spans="2:2" x14ac:dyDescent="0.15">
      <c r="B7654" s="1"/>
    </row>
    <row r="7655" spans="2:2" x14ac:dyDescent="0.15">
      <c r="B7655" s="1"/>
    </row>
    <row r="7656" spans="2:2" x14ac:dyDescent="0.15">
      <c r="B7656" s="1"/>
    </row>
    <row r="7657" spans="2:2" x14ac:dyDescent="0.15">
      <c r="B7657" s="1"/>
    </row>
    <row r="7658" spans="2:2" x14ac:dyDescent="0.15">
      <c r="B7658" s="1"/>
    </row>
    <row r="7659" spans="2:2" x14ac:dyDescent="0.15">
      <c r="B7659" s="1"/>
    </row>
    <row r="7660" spans="2:2" x14ac:dyDescent="0.15">
      <c r="B7660" s="1"/>
    </row>
    <row r="7661" spans="2:2" x14ac:dyDescent="0.15">
      <c r="B7661" s="1"/>
    </row>
    <row r="7662" spans="2:2" x14ac:dyDescent="0.15">
      <c r="B7662" s="1"/>
    </row>
    <row r="7663" spans="2:2" x14ac:dyDescent="0.15">
      <c r="B7663" s="1"/>
    </row>
    <row r="7664" spans="2:2" x14ac:dyDescent="0.15">
      <c r="B7664" s="1"/>
    </row>
    <row r="7665" spans="2:2" x14ac:dyDescent="0.15">
      <c r="B7665" s="1"/>
    </row>
    <row r="7666" spans="2:2" x14ac:dyDescent="0.15">
      <c r="B7666" s="1"/>
    </row>
    <row r="7667" spans="2:2" x14ac:dyDescent="0.15">
      <c r="B7667" s="1"/>
    </row>
    <row r="7668" spans="2:2" x14ac:dyDescent="0.15">
      <c r="B7668" s="1"/>
    </row>
    <row r="7669" spans="2:2" x14ac:dyDescent="0.15">
      <c r="B7669" s="1"/>
    </row>
    <row r="7670" spans="2:2" x14ac:dyDescent="0.15">
      <c r="B7670" s="1"/>
    </row>
    <row r="7671" spans="2:2" x14ac:dyDescent="0.15">
      <c r="B7671" s="1"/>
    </row>
    <row r="7672" spans="2:2" x14ac:dyDescent="0.15">
      <c r="B7672" s="1"/>
    </row>
    <row r="7673" spans="2:2" x14ac:dyDescent="0.15">
      <c r="B7673" s="1"/>
    </row>
    <row r="7674" spans="2:2" x14ac:dyDescent="0.15">
      <c r="B7674" s="1"/>
    </row>
    <row r="7675" spans="2:2" x14ac:dyDescent="0.15">
      <c r="B7675" s="1"/>
    </row>
    <row r="7676" spans="2:2" x14ac:dyDescent="0.15">
      <c r="B7676" s="1"/>
    </row>
    <row r="7677" spans="2:2" x14ac:dyDescent="0.15">
      <c r="B7677" s="1"/>
    </row>
    <row r="7678" spans="2:2" x14ac:dyDescent="0.15">
      <c r="B7678" s="1"/>
    </row>
    <row r="7679" spans="2:2" x14ac:dyDescent="0.15">
      <c r="B7679" s="1"/>
    </row>
    <row r="7680" spans="2:2" x14ac:dyDescent="0.15">
      <c r="B7680" s="1"/>
    </row>
    <row r="7681" spans="2:2" x14ac:dyDescent="0.15">
      <c r="B7681" s="1"/>
    </row>
    <row r="7682" spans="2:2" x14ac:dyDescent="0.15">
      <c r="B7682" s="1"/>
    </row>
    <row r="7683" spans="2:2" x14ac:dyDescent="0.15">
      <c r="B7683" s="1"/>
    </row>
    <row r="7684" spans="2:2" x14ac:dyDescent="0.15">
      <c r="B7684" s="1"/>
    </row>
    <row r="7685" spans="2:2" x14ac:dyDescent="0.15">
      <c r="B7685" s="1"/>
    </row>
    <row r="7686" spans="2:2" x14ac:dyDescent="0.15">
      <c r="B7686" s="1"/>
    </row>
    <row r="7687" spans="2:2" x14ac:dyDescent="0.15">
      <c r="B7687" s="1"/>
    </row>
    <row r="7688" spans="2:2" x14ac:dyDescent="0.15">
      <c r="B7688" s="1"/>
    </row>
    <row r="7689" spans="2:2" x14ac:dyDescent="0.15">
      <c r="B7689" s="1"/>
    </row>
    <row r="7690" spans="2:2" x14ac:dyDescent="0.15">
      <c r="B7690" s="1"/>
    </row>
    <row r="7691" spans="2:2" x14ac:dyDescent="0.15">
      <c r="B7691" s="1"/>
    </row>
    <row r="7692" spans="2:2" x14ac:dyDescent="0.15">
      <c r="B7692" s="1"/>
    </row>
    <row r="7693" spans="2:2" x14ac:dyDescent="0.15">
      <c r="B7693" s="1"/>
    </row>
    <row r="7694" spans="2:2" x14ac:dyDescent="0.15">
      <c r="B7694" s="1"/>
    </row>
    <row r="7695" spans="2:2" x14ac:dyDescent="0.15">
      <c r="B7695" s="1"/>
    </row>
    <row r="7696" spans="2:2" x14ac:dyDescent="0.15">
      <c r="B7696" s="1"/>
    </row>
    <row r="7697" spans="2:2" x14ac:dyDescent="0.15">
      <c r="B7697" s="1"/>
    </row>
    <row r="7698" spans="2:2" x14ac:dyDescent="0.15">
      <c r="B7698" s="1"/>
    </row>
    <row r="7699" spans="2:2" x14ac:dyDescent="0.15">
      <c r="B7699" s="1"/>
    </row>
    <row r="7700" spans="2:2" x14ac:dyDescent="0.15">
      <c r="B7700" s="1"/>
    </row>
    <row r="7701" spans="2:2" x14ac:dyDescent="0.15">
      <c r="B7701" s="1"/>
    </row>
    <row r="7702" spans="2:2" x14ac:dyDescent="0.15">
      <c r="B7702" s="1"/>
    </row>
    <row r="7703" spans="2:2" x14ac:dyDescent="0.15">
      <c r="B7703" s="1"/>
    </row>
    <row r="7704" spans="2:2" x14ac:dyDescent="0.15">
      <c r="B7704" s="1"/>
    </row>
    <row r="7705" spans="2:2" x14ac:dyDescent="0.15">
      <c r="B7705" s="1"/>
    </row>
    <row r="7706" spans="2:2" x14ac:dyDescent="0.15">
      <c r="B7706" s="1"/>
    </row>
    <row r="7707" spans="2:2" x14ac:dyDescent="0.15">
      <c r="B7707" s="1"/>
    </row>
    <row r="7708" spans="2:2" x14ac:dyDescent="0.15">
      <c r="B7708" s="1"/>
    </row>
    <row r="7709" spans="2:2" x14ac:dyDescent="0.15">
      <c r="B7709" s="1"/>
    </row>
    <row r="7710" spans="2:2" x14ac:dyDescent="0.15">
      <c r="B7710" s="1"/>
    </row>
    <row r="7711" spans="2:2" x14ac:dyDescent="0.15">
      <c r="B7711" s="1"/>
    </row>
    <row r="7712" spans="2:2" x14ac:dyDescent="0.15">
      <c r="B7712" s="1"/>
    </row>
    <row r="7713" spans="2:2" x14ac:dyDescent="0.15">
      <c r="B7713" s="1"/>
    </row>
    <row r="7714" spans="2:2" x14ac:dyDescent="0.15">
      <c r="B7714" s="1"/>
    </row>
    <row r="7715" spans="2:2" x14ac:dyDescent="0.15">
      <c r="B7715" s="1"/>
    </row>
    <row r="7716" spans="2:2" x14ac:dyDescent="0.15">
      <c r="B7716" s="1"/>
    </row>
    <row r="7717" spans="2:2" x14ac:dyDescent="0.15">
      <c r="B7717" s="1"/>
    </row>
    <row r="7718" spans="2:2" x14ac:dyDescent="0.15">
      <c r="B7718" s="1"/>
    </row>
    <row r="7719" spans="2:2" x14ac:dyDescent="0.15">
      <c r="B7719" s="1"/>
    </row>
    <row r="7720" spans="2:2" x14ac:dyDescent="0.15">
      <c r="B7720" s="1"/>
    </row>
    <row r="7721" spans="2:2" x14ac:dyDescent="0.15">
      <c r="B7721" s="1"/>
    </row>
    <row r="7722" spans="2:2" x14ac:dyDescent="0.15">
      <c r="B7722" s="1"/>
    </row>
    <row r="7723" spans="2:2" x14ac:dyDescent="0.15">
      <c r="B7723" s="1"/>
    </row>
    <row r="7724" spans="2:2" x14ac:dyDescent="0.15">
      <c r="B7724" s="1"/>
    </row>
    <row r="7725" spans="2:2" x14ac:dyDescent="0.15">
      <c r="B7725" s="1"/>
    </row>
    <row r="7726" spans="2:2" x14ac:dyDescent="0.15">
      <c r="B7726" s="1"/>
    </row>
    <row r="7727" spans="2:2" x14ac:dyDescent="0.15">
      <c r="B7727" s="1"/>
    </row>
    <row r="7728" spans="2:2" x14ac:dyDescent="0.15">
      <c r="B7728" s="1"/>
    </row>
    <row r="7729" spans="2:2" x14ac:dyDescent="0.15">
      <c r="B7729" s="1"/>
    </row>
    <row r="7730" spans="2:2" x14ac:dyDescent="0.15">
      <c r="B7730" s="1"/>
    </row>
    <row r="7731" spans="2:2" x14ac:dyDescent="0.15">
      <c r="B7731" s="1"/>
    </row>
    <row r="7732" spans="2:2" x14ac:dyDescent="0.15">
      <c r="B7732" s="1"/>
    </row>
    <row r="7733" spans="2:2" x14ac:dyDescent="0.15">
      <c r="B7733" s="1"/>
    </row>
    <row r="7734" spans="2:2" x14ac:dyDescent="0.15">
      <c r="B7734" s="1"/>
    </row>
    <row r="7735" spans="2:2" x14ac:dyDescent="0.15">
      <c r="B7735" s="1"/>
    </row>
    <row r="7736" spans="2:2" x14ac:dyDescent="0.15">
      <c r="B7736" s="1"/>
    </row>
    <row r="7737" spans="2:2" x14ac:dyDescent="0.15">
      <c r="B7737" s="1"/>
    </row>
    <row r="7738" spans="2:2" x14ac:dyDescent="0.15">
      <c r="B7738" s="1"/>
    </row>
    <row r="7739" spans="2:2" x14ac:dyDescent="0.15">
      <c r="B7739" s="1"/>
    </row>
    <row r="7740" spans="2:2" x14ac:dyDescent="0.15">
      <c r="B7740" s="1"/>
    </row>
    <row r="7741" spans="2:2" x14ac:dyDescent="0.15">
      <c r="B7741" s="1"/>
    </row>
    <row r="7742" spans="2:2" x14ac:dyDescent="0.15">
      <c r="B7742" s="1"/>
    </row>
    <row r="7743" spans="2:2" x14ac:dyDescent="0.15">
      <c r="B7743" s="1"/>
    </row>
    <row r="7744" spans="2:2" x14ac:dyDescent="0.15">
      <c r="B7744" s="1"/>
    </row>
    <row r="7745" spans="2:2" x14ac:dyDescent="0.15">
      <c r="B7745" s="1"/>
    </row>
    <row r="7746" spans="2:2" x14ac:dyDescent="0.15">
      <c r="B7746" s="1"/>
    </row>
    <row r="7747" spans="2:2" x14ac:dyDescent="0.15">
      <c r="B7747" s="1"/>
    </row>
    <row r="7748" spans="2:2" x14ac:dyDescent="0.15">
      <c r="B7748" s="1"/>
    </row>
    <row r="7749" spans="2:2" x14ac:dyDescent="0.15">
      <c r="B7749" s="1"/>
    </row>
    <row r="7750" spans="2:2" x14ac:dyDescent="0.15">
      <c r="B7750" s="1"/>
    </row>
    <row r="7751" spans="2:2" x14ac:dyDescent="0.15">
      <c r="B7751" s="1"/>
    </row>
    <row r="7752" spans="2:2" x14ac:dyDescent="0.15">
      <c r="B7752" s="1"/>
    </row>
    <row r="7753" spans="2:2" x14ac:dyDescent="0.15">
      <c r="B7753" s="1"/>
    </row>
    <row r="7754" spans="2:2" x14ac:dyDescent="0.15">
      <c r="B7754" s="1"/>
    </row>
    <row r="7755" spans="2:2" x14ac:dyDescent="0.15">
      <c r="B7755" s="1"/>
    </row>
    <row r="7756" spans="2:2" x14ac:dyDescent="0.15">
      <c r="B7756" s="1"/>
    </row>
    <row r="7757" spans="2:2" x14ac:dyDescent="0.15">
      <c r="B7757" s="1"/>
    </row>
    <row r="7758" spans="2:2" x14ac:dyDescent="0.15">
      <c r="B7758" s="1"/>
    </row>
    <row r="7759" spans="2:2" x14ac:dyDescent="0.15">
      <c r="B7759" s="1"/>
    </row>
    <row r="7760" spans="2:2" x14ac:dyDescent="0.15">
      <c r="B7760" s="1"/>
    </row>
    <row r="7761" spans="2:2" x14ac:dyDescent="0.15">
      <c r="B7761" s="1"/>
    </row>
    <row r="7762" spans="2:2" x14ac:dyDescent="0.15">
      <c r="B7762" s="1"/>
    </row>
    <row r="7763" spans="2:2" x14ac:dyDescent="0.15">
      <c r="B7763" s="1"/>
    </row>
    <row r="7764" spans="2:2" x14ac:dyDescent="0.15">
      <c r="B7764" s="1"/>
    </row>
    <row r="7765" spans="2:2" x14ac:dyDescent="0.15">
      <c r="B7765" s="1"/>
    </row>
    <row r="7766" spans="2:2" x14ac:dyDescent="0.15">
      <c r="B7766" s="1"/>
    </row>
    <row r="7767" spans="2:2" x14ac:dyDescent="0.15">
      <c r="B7767" s="1"/>
    </row>
    <row r="7768" spans="2:2" x14ac:dyDescent="0.15">
      <c r="B7768" s="1"/>
    </row>
    <row r="7769" spans="2:2" x14ac:dyDescent="0.15">
      <c r="B7769" s="1"/>
    </row>
    <row r="7770" spans="2:2" x14ac:dyDescent="0.15">
      <c r="B7770" s="1"/>
    </row>
    <row r="7771" spans="2:2" x14ac:dyDescent="0.15">
      <c r="B7771" s="1"/>
    </row>
    <row r="7772" spans="2:2" x14ac:dyDescent="0.15">
      <c r="B7772" s="1"/>
    </row>
    <row r="7773" spans="2:2" x14ac:dyDescent="0.15">
      <c r="B7773" s="1"/>
    </row>
    <row r="7774" spans="2:2" x14ac:dyDescent="0.15">
      <c r="B7774" s="1"/>
    </row>
    <row r="7775" spans="2:2" x14ac:dyDescent="0.15">
      <c r="B7775" s="1"/>
    </row>
    <row r="7776" spans="2:2" x14ac:dyDescent="0.15">
      <c r="B7776" s="1"/>
    </row>
    <row r="7777" spans="2:2" x14ac:dyDescent="0.15">
      <c r="B7777" s="1"/>
    </row>
    <row r="7778" spans="2:2" x14ac:dyDescent="0.15">
      <c r="B7778" s="1"/>
    </row>
    <row r="7779" spans="2:2" x14ac:dyDescent="0.15">
      <c r="B7779" s="1"/>
    </row>
    <row r="7780" spans="2:2" x14ac:dyDescent="0.15">
      <c r="B7780" s="1"/>
    </row>
    <row r="7781" spans="2:2" x14ac:dyDescent="0.15">
      <c r="B7781" s="1"/>
    </row>
    <row r="7782" spans="2:2" x14ac:dyDescent="0.15">
      <c r="B7782" s="1"/>
    </row>
    <row r="7783" spans="2:2" x14ac:dyDescent="0.15">
      <c r="B7783" s="1"/>
    </row>
    <row r="7784" spans="2:2" x14ac:dyDescent="0.15">
      <c r="B7784" s="1"/>
    </row>
    <row r="7785" spans="2:2" x14ac:dyDescent="0.15">
      <c r="B7785" s="1"/>
    </row>
    <row r="7786" spans="2:2" x14ac:dyDescent="0.15">
      <c r="B7786" s="1"/>
    </row>
    <row r="7787" spans="2:2" x14ac:dyDescent="0.15">
      <c r="B7787" s="1"/>
    </row>
    <row r="7788" spans="2:2" x14ac:dyDescent="0.15">
      <c r="B7788" s="1"/>
    </row>
    <row r="7789" spans="2:2" x14ac:dyDescent="0.15">
      <c r="B7789" s="1"/>
    </row>
    <row r="7790" spans="2:2" x14ac:dyDescent="0.15">
      <c r="B7790" s="1"/>
    </row>
    <row r="7791" spans="2:2" x14ac:dyDescent="0.15">
      <c r="B7791" s="1"/>
    </row>
    <row r="7792" spans="2:2" x14ac:dyDescent="0.15">
      <c r="B7792" s="1"/>
    </row>
    <row r="7793" spans="2:2" x14ac:dyDescent="0.15">
      <c r="B7793" s="1"/>
    </row>
    <row r="7794" spans="2:2" x14ac:dyDescent="0.15">
      <c r="B7794" s="1"/>
    </row>
    <row r="7795" spans="2:2" x14ac:dyDescent="0.15">
      <c r="B7795" s="1"/>
    </row>
    <row r="7796" spans="2:2" x14ac:dyDescent="0.15">
      <c r="B7796" s="1"/>
    </row>
    <row r="7797" spans="2:2" x14ac:dyDescent="0.15">
      <c r="B7797" s="1"/>
    </row>
    <row r="7798" spans="2:2" x14ac:dyDescent="0.15">
      <c r="B7798" s="1"/>
    </row>
    <row r="7799" spans="2:2" x14ac:dyDescent="0.15">
      <c r="B7799" s="1"/>
    </row>
    <row r="7800" spans="2:2" x14ac:dyDescent="0.15">
      <c r="B7800" s="1"/>
    </row>
    <row r="7801" spans="2:2" x14ac:dyDescent="0.15">
      <c r="B7801" s="1"/>
    </row>
    <row r="7802" spans="2:2" x14ac:dyDescent="0.15">
      <c r="B7802" s="1"/>
    </row>
    <row r="7803" spans="2:2" x14ac:dyDescent="0.15">
      <c r="B7803" s="1"/>
    </row>
    <row r="7804" spans="2:2" x14ac:dyDescent="0.15">
      <c r="B7804" s="1"/>
    </row>
    <row r="7805" spans="2:2" x14ac:dyDescent="0.15">
      <c r="B7805" s="1"/>
    </row>
    <row r="7806" spans="2:2" x14ac:dyDescent="0.15">
      <c r="B7806" s="1"/>
    </row>
    <row r="7807" spans="2:2" x14ac:dyDescent="0.15">
      <c r="B7807" s="1"/>
    </row>
    <row r="7808" spans="2:2" x14ac:dyDescent="0.15">
      <c r="B7808" s="1"/>
    </row>
    <row r="7809" spans="2:2" x14ac:dyDescent="0.15">
      <c r="B7809" s="1"/>
    </row>
    <row r="7810" spans="2:2" x14ac:dyDescent="0.15">
      <c r="B7810" s="1"/>
    </row>
    <row r="7811" spans="2:2" x14ac:dyDescent="0.15">
      <c r="B7811" s="1"/>
    </row>
    <row r="7812" spans="2:2" x14ac:dyDescent="0.15">
      <c r="B7812" s="1"/>
    </row>
    <row r="7813" spans="2:2" x14ac:dyDescent="0.15">
      <c r="B7813" s="1"/>
    </row>
    <row r="7814" spans="2:2" x14ac:dyDescent="0.15">
      <c r="B7814" s="1"/>
    </row>
    <row r="7815" spans="2:2" x14ac:dyDescent="0.15">
      <c r="B7815" s="1"/>
    </row>
    <row r="7816" spans="2:2" x14ac:dyDescent="0.15">
      <c r="B7816" s="1"/>
    </row>
    <row r="7817" spans="2:2" x14ac:dyDescent="0.15">
      <c r="B7817" s="1"/>
    </row>
    <row r="7818" spans="2:2" x14ac:dyDescent="0.15">
      <c r="B7818" s="1"/>
    </row>
    <row r="7819" spans="2:2" x14ac:dyDescent="0.15">
      <c r="B7819" s="1"/>
    </row>
    <row r="7820" spans="2:2" x14ac:dyDescent="0.15">
      <c r="B7820" s="1"/>
    </row>
    <row r="7821" spans="2:2" x14ac:dyDescent="0.15">
      <c r="B7821" s="1"/>
    </row>
    <row r="7822" spans="2:2" x14ac:dyDescent="0.15">
      <c r="B7822" s="1"/>
    </row>
    <row r="7823" spans="2:2" x14ac:dyDescent="0.15">
      <c r="B7823" s="1"/>
    </row>
    <row r="7824" spans="2:2" x14ac:dyDescent="0.15">
      <c r="B7824" s="1"/>
    </row>
    <row r="7825" spans="2:2" x14ac:dyDescent="0.15">
      <c r="B7825" s="1"/>
    </row>
    <row r="7826" spans="2:2" x14ac:dyDescent="0.15">
      <c r="B7826" s="1"/>
    </row>
    <row r="7827" spans="2:2" x14ac:dyDescent="0.15">
      <c r="B7827" s="1"/>
    </row>
    <row r="7828" spans="2:2" x14ac:dyDescent="0.15">
      <c r="B7828" s="1"/>
    </row>
    <row r="7829" spans="2:2" x14ac:dyDescent="0.15">
      <c r="B7829" s="1"/>
    </row>
    <row r="7830" spans="2:2" x14ac:dyDescent="0.15">
      <c r="B7830" s="1"/>
    </row>
    <row r="7831" spans="2:2" x14ac:dyDescent="0.15">
      <c r="B7831" s="1"/>
    </row>
    <row r="7832" spans="2:2" x14ac:dyDescent="0.15">
      <c r="B7832" s="1"/>
    </row>
    <row r="7833" spans="2:2" x14ac:dyDescent="0.15">
      <c r="B7833" s="1"/>
    </row>
    <row r="7834" spans="2:2" x14ac:dyDescent="0.15">
      <c r="B7834" s="1"/>
    </row>
    <row r="7835" spans="2:2" x14ac:dyDescent="0.15">
      <c r="B7835" s="1"/>
    </row>
    <row r="7836" spans="2:2" x14ac:dyDescent="0.15">
      <c r="B7836" s="1"/>
    </row>
    <row r="7837" spans="2:2" x14ac:dyDescent="0.15">
      <c r="B7837" s="1"/>
    </row>
    <row r="7838" spans="2:2" x14ac:dyDescent="0.15">
      <c r="B7838" s="1"/>
    </row>
    <row r="7839" spans="2:2" x14ac:dyDescent="0.15">
      <c r="B7839" s="1"/>
    </row>
    <row r="7840" spans="2:2" x14ac:dyDescent="0.15">
      <c r="B7840" s="1"/>
    </row>
    <row r="7841" spans="2:2" x14ac:dyDescent="0.15">
      <c r="B7841" s="1"/>
    </row>
    <row r="7842" spans="2:2" x14ac:dyDescent="0.15">
      <c r="B7842" s="1"/>
    </row>
    <row r="7843" spans="2:2" x14ac:dyDescent="0.15">
      <c r="B7843" s="1"/>
    </row>
    <row r="7844" spans="2:2" x14ac:dyDescent="0.15">
      <c r="B7844" s="1"/>
    </row>
    <row r="7845" spans="2:2" x14ac:dyDescent="0.15">
      <c r="B7845" s="1"/>
    </row>
    <row r="7846" spans="2:2" x14ac:dyDescent="0.15">
      <c r="B7846" s="1"/>
    </row>
    <row r="7847" spans="2:2" x14ac:dyDescent="0.15">
      <c r="B7847" s="1"/>
    </row>
    <row r="7848" spans="2:2" x14ac:dyDescent="0.15">
      <c r="B7848" s="1"/>
    </row>
    <row r="7849" spans="2:2" x14ac:dyDescent="0.15">
      <c r="B7849" s="1"/>
    </row>
    <row r="7850" spans="2:2" x14ac:dyDescent="0.15">
      <c r="B7850" s="1"/>
    </row>
    <row r="7851" spans="2:2" x14ac:dyDescent="0.15">
      <c r="B7851" s="1"/>
    </row>
    <row r="7852" spans="2:2" x14ac:dyDescent="0.15">
      <c r="B7852" s="1"/>
    </row>
    <row r="7853" spans="2:2" x14ac:dyDescent="0.15">
      <c r="B7853" s="1"/>
    </row>
    <row r="7854" spans="2:2" x14ac:dyDescent="0.15">
      <c r="B7854" s="1"/>
    </row>
    <row r="7855" spans="2:2" x14ac:dyDescent="0.15">
      <c r="B7855" s="1"/>
    </row>
    <row r="7856" spans="2:2" x14ac:dyDescent="0.15">
      <c r="B7856" s="1"/>
    </row>
    <row r="7857" spans="2:2" x14ac:dyDescent="0.15">
      <c r="B7857" s="1"/>
    </row>
    <row r="7858" spans="2:2" x14ac:dyDescent="0.15">
      <c r="B7858" s="1"/>
    </row>
    <row r="7859" spans="2:2" x14ac:dyDescent="0.15">
      <c r="B7859" s="1"/>
    </row>
    <row r="7860" spans="2:2" x14ac:dyDescent="0.15">
      <c r="B7860" s="1"/>
    </row>
    <row r="7861" spans="2:2" x14ac:dyDescent="0.15">
      <c r="B7861" s="1"/>
    </row>
    <row r="7862" spans="2:2" x14ac:dyDescent="0.15">
      <c r="B7862" s="1"/>
    </row>
    <row r="7863" spans="2:2" x14ac:dyDescent="0.15">
      <c r="B7863" s="1"/>
    </row>
    <row r="7864" spans="2:2" x14ac:dyDescent="0.15">
      <c r="B7864" s="1"/>
    </row>
    <row r="7865" spans="2:2" x14ac:dyDescent="0.15">
      <c r="B7865" s="1"/>
    </row>
    <row r="7866" spans="2:2" x14ac:dyDescent="0.15">
      <c r="B7866" s="1"/>
    </row>
    <row r="7867" spans="2:2" x14ac:dyDescent="0.15">
      <c r="B7867" s="1"/>
    </row>
    <row r="7868" spans="2:2" x14ac:dyDescent="0.15">
      <c r="B7868" s="1"/>
    </row>
    <row r="7869" spans="2:2" x14ac:dyDescent="0.15">
      <c r="B7869" s="1"/>
    </row>
    <row r="7870" spans="2:2" x14ac:dyDescent="0.15">
      <c r="B7870" s="1"/>
    </row>
    <row r="7871" spans="2:2" x14ac:dyDescent="0.15">
      <c r="B7871" s="1"/>
    </row>
    <row r="7872" spans="2:2" x14ac:dyDescent="0.15">
      <c r="B7872" s="1"/>
    </row>
    <row r="7873" spans="2:2" x14ac:dyDescent="0.15">
      <c r="B7873" s="1"/>
    </row>
    <row r="7874" spans="2:2" x14ac:dyDescent="0.15">
      <c r="B7874" s="1"/>
    </row>
    <row r="7875" spans="2:2" x14ac:dyDescent="0.15">
      <c r="B7875" s="1"/>
    </row>
    <row r="7876" spans="2:2" x14ac:dyDescent="0.15">
      <c r="B7876" s="1"/>
    </row>
    <row r="7877" spans="2:2" x14ac:dyDescent="0.15">
      <c r="B7877" s="1"/>
    </row>
    <row r="7878" spans="2:2" x14ac:dyDescent="0.15">
      <c r="B7878" s="1"/>
    </row>
    <row r="7879" spans="2:2" x14ac:dyDescent="0.15">
      <c r="B7879" s="1"/>
    </row>
    <row r="7880" spans="2:2" x14ac:dyDescent="0.15">
      <c r="B7880" s="1"/>
    </row>
    <row r="7881" spans="2:2" x14ac:dyDescent="0.15">
      <c r="B7881" s="1"/>
    </row>
    <row r="7882" spans="2:2" x14ac:dyDescent="0.15">
      <c r="B7882" s="1"/>
    </row>
    <row r="7883" spans="2:2" x14ac:dyDescent="0.15">
      <c r="B7883" s="1"/>
    </row>
    <row r="7884" spans="2:2" x14ac:dyDescent="0.15">
      <c r="B7884" s="1"/>
    </row>
    <row r="7885" spans="2:2" x14ac:dyDescent="0.15">
      <c r="B7885" s="1"/>
    </row>
    <row r="7886" spans="2:2" x14ac:dyDescent="0.15">
      <c r="B7886" s="1"/>
    </row>
    <row r="7887" spans="2:2" x14ac:dyDescent="0.15">
      <c r="B7887" s="1"/>
    </row>
    <row r="7888" spans="2:2" x14ac:dyDescent="0.15">
      <c r="B7888" s="1"/>
    </row>
    <row r="7889" spans="2:2" x14ac:dyDescent="0.15">
      <c r="B7889" s="1"/>
    </row>
    <row r="7890" spans="2:2" x14ac:dyDescent="0.15">
      <c r="B7890" s="1"/>
    </row>
    <row r="7891" spans="2:2" x14ac:dyDescent="0.15">
      <c r="B7891" s="1"/>
    </row>
    <row r="7892" spans="2:2" x14ac:dyDescent="0.15">
      <c r="B7892" s="1"/>
    </row>
    <row r="7893" spans="2:2" x14ac:dyDescent="0.15">
      <c r="B7893" s="1"/>
    </row>
    <row r="7894" spans="2:2" x14ac:dyDescent="0.15">
      <c r="B7894" s="1"/>
    </row>
    <row r="7895" spans="2:2" x14ac:dyDescent="0.15">
      <c r="B7895" s="1"/>
    </row>
    <row r="7896" spans="2:2" x14ac:dyDescent="0.15">
      <c r="B7896" s="1"/>
    </row>
    <row r="7897" spans="2:2" x14ac:dyDescent="0.15">
      <c r="B7897" s="1"/>
    </row>
    <row r="7898" spans="2:2" x14ac:dyDescent="0.15">
      <c r="B7898" s="1"/>
    </row>
    <row r="7899" spans="2:2" x14ac:dyDescent="0.15">
      <c r="B7899" s="1"/>
    </row>
    <row r="7900" spans="2:2" x14ac:dyDescent="0.15">
      <c r="B7900" s="1"/>
    </row>
    <row r="7901" spans="2:2" x14ac:dyDescent="0.15">
      <c r="B7901" s="1"/>
    </row>
    <row r="7902" spans="2:2" x14ac:dyDescent="0.15">
      <c r="B7902" s="1"/>
    </row>
    <row r="7903" spans="2:2" x14ac:dyDescent="0.15">
      <c r="B7903" s="1"/>
    </row>
    <row r="7904" spans="2:2" x14ac:dyDescent="0.15">
      <c r="B7904" s="1"/>
    </row>
    <row r="7905" spans="2:2" x14ac:dyDescent="0.15">
      <c r="B7905" s="1"/>
    </row>
    <row r="7906" spans="2:2" x14ac:dyDescent="0.15">
      <c r="B7906" s="1"/>
    </row>
    <row r="7907" spans="2:2" x14ac:dyDescent="0.15">
      <c r="B7907" s="1"/>
    </row>
    <row r="7908" spans="2:2" x14ac:dyDescent="0.15">
      <c r="B7908" s="1"/>
    </row>
    <row r="7909" spans="2:2" x14ac:dyDescent="0.15">
      <c r="B7909" s="1"/>
    </row>
    <row r="7910" spans="2:2" x14ac:dyDescent="0.15">
      <c r="B7910" s="1"/>
    </row>
    <row r="7911" spans="2:2" x14ac:dyDescent="0.15">
      <c r="B7911" s="1"/>
    </row>
    <row r="7912" spans="2:2" x14ac:dyDescent="0.15">
      <c r="B7912" s="1"/>
    </row>
    <row r="7913" spans="2:2" x14ac:dyDescent="0.15">
      <c r="B7913" s="1"/>
    </row>
    <row r="7914" spans="2:2" x14ac:dyDescent="0.15">
      <c r="B7914" s="1"/>
    </row>
    <row r="7915" spans="2:2" x14ac:dyDescent="0.15">
      <c r="B7915" s="1"/>
    </row>
    <row r="7916" spans="2:2" x14ac:dyDescent="0.15">
      <c r="B7916" s="1"/>
    </row>
    <row r="7917" spans="2:2" x14ac:dyDescent="0.15">
      <c r="B7917" s="1"/>
    </row>
    <row r="7918" spans="2:2" x14ac:dyDescent="0.15">
      <c r="B7918" s="1"/>
    </row>
    <row r="7919" spans="2:2" x14ac:dyDescent="0.15">
      <c r="B7919" s="1"/>
    </row>
    <row r="7920" spans="2:2" x14ac:dyDescent="0.15">
      <c r="B7920" s="1"/>
    </row>
    <row r="7921" spans="2:2" x14ac:dyDescent="0.15">
      <c r="B7921" s="1"/>
    </row>
    <row r="7922" spans="2:2" x14ac:dyDescent="0.15">
      <c r="B7922" s="1"/>
    </row>
    <row r="7923" spans="2:2" x14ac:dyDescent="0.15">
      <c r="B7923" s="1"/>
    </row>
    <row r="7924" spans="2:2" x14ac:dyDescent="0.15">
      <c r="B7924" s="1"/>
    </row>
    <row r="7925" spans="2:2" x14ac:dyDescent="0.15">
      <c r="B7925" s="1"/>
    </row>
    <row r="7926" spans="2:2" x14ac:dyDescent="0.15">
      <c r="B7926" s="1"/>
    </row>
    <row r="7927" spans="2:2" x14ac:dyDescent="0.15">
      <c r="B7927" s="1"/>
    </row>
    <row r="7928" spans="2:2" x14ac:dyDescent="0.15">
      <c r="B7928" s="1"/>
    </row>
    <row r="7929" spans="2:2" x14ac:dyDescent="0.15">
      <c r="B7929" s="1"/>
    </row>
    <row r="7930" spans="2:2" x14ac:dyDescent="0.15">
      <c r="B7930" s="1"/>
    </row>
    <row r="7931" spans="2:2" x14ac:dyDescent="0.15">
      <c r="B7931" s="1"/>
    </row>
    <row r="7932" spans="2:2" x14ac:dyDescent="0.15">
      <c r="B7932" s="1"/>
    </row>
    <row r="7933" spans="2:2" x14ac:dyDescent="0.15">
      <c r="B7933" s="1"/>
    </row>
    <row r="7934" spans="2:2" x14ac:dyDescent="0.15">
      <c r="B7934" s="1"/>
    </row>
    <row r="7935" spans="2:2" x14ac:dyDescent="0.15">
      <c r="B7935" s="1"/>
    </row>
    <row r="7936" spans="2:2" x14ac:dyDescent="0.15">
      <c r="B7936" s="1"/>
    </row>
    <row r="7937" spans="2:2" x14ac:dyDescent="0.15">
      <c r="B7937" s="1"/>
    </row>
    <row r="7938" spans="2:2" x14ac:dyDescent="0.15">
      <c r="B7938" s="1"/>
    </row>
    <row r="7939" spans="2:2" x14ac:dyDescent="0.15">
      <c r="B7939" s="1"/>
    </row>
    <row r="7940" spans="2:2" x14ac:dyDescent="0.15">
      <c r="B7940" s="1"/>
    </row>
    <row r="7941" spans="2:2" x14ac:dyDescent="0.15">
      <c r="B7941" s="1"/>
    </row>
    <row r="7942" spans="2:2" x14ac:dyDescent="0.15">
      <c r="B7942" s="1"/>
    </row>
    <row r="7943" spans="2:2" x14ac:dyDescent="0.15">
      <c r="B7943" s="1"/>
    </row>
    <row r="7944" spans="2:2" x14ac:dyDescent="0.15">
      <c r="B7944" s="1"/>
    </row>
    <row r="7945" spans="2:2" x14ac:dyDescent="0.15">
      <c r="B7945" s="1"/>
    </row>
    <row r="7946" spans="2:2" x14ac:dyDescent="0.15">
      <c r="B7946" s="1"/>
    </row>
    <row r="7947" spans="2:2" x14ac:dyDescent="0.15">
      <c r="B7947" s="1"/>
    </row>
    <row r="7948" spans="2:2" x14ac:dyDescent="0.15">
      <c r="B7948" s="1"/>
    </row>
    <row r="7949" spans="2:2" x14ac:dyDescent="0.15">
      <c r="B7949" s="1"/>
    </row>
    <row r="7950" spans="2:2" x14ac:dyDescent="0.15">
      <c r="B7950" s="1"/>
    </row>
    <row r="7951" spans="2:2" x14ac:dyDescent="0.15">
      <c r="B7951" s="1"/>
    </row>
    <row r="7952" spans="2:2" x14ac:dyDescent="0.15">
      <c r="B7952" s="1"/>
    </row>
    <row r="7953" spans="2:2" x14ac:dyDescent="0.15">
      <c r="B7953" s="1"/>
    </row>
    <row r="7954" spans="2:2" x14ac:dyDescent="0.15">
      <c r="B7954" s="1"/>
    </row>
    <row r="7955" spans="2:2" x14ac:dyDescent="0.15">
      <c r="B7955" s="1"/>
    </row>
    <row r="7956" spans="2:2" x14ac:dyDescent="0.15">
      <c r="B7956" s="1"/>
    </row>
    <row r="7957" spans="2:2" x14ac:dyDescent="0.15">
      <c r="B7957" s="1"/>
    </row>
    <row r="7958" spans="2:2" x14ac:dyDescent="0.15">
      <c r="B7958" s="1"/>
    </row>
    <row r="7959" spans="2:2" x14ac:dyDescent="0.15">
      <c r="B7959" s="1"/>
    </row>
    <row r="7960" spans="2:2" x14ac:dyDescent="0.15">
      <c r="B7960" s="1"/>
    </row>
    <row r="7961" spans="2:2" x14ac:dyDescent="0.15">
      <c r="B7961" s="1"/>
    </row>
    <row r="7962" spans="2:2" x14ac:dyDescent="0.15">
      <c r="B7962" s="1"/>
    </row>
    <row r="7963" spans="2:2" x14ac:dyDescent="0.15">
      <c r="B7963" s="1"/>
    </row>
    <row r="7964" spans="2:2" x14ac:dyDescent="0.15">
      <c r="B7964" s="1"/>
    </row>
    <row r="7965" spans="2:2" x14ac:dyDescent="0.15">
      <c r="B7965" s="1"/>
    </row>
    <row r="7966" spans="2:2" x14ac:dyDescent="0.15">
      <c r="B7966" s="1"/>
    </row>
    <row r="7967" spans="2:2" x14ac:dyDescent="0.15">
      <c r="B7967" s="1"/>
    </row>
    <row r="7968" spans="2:2" x14ac:dyDescent="0.15">
      <c r="B7968" s="1"/>
    </row>
    <row r="7969" spans="2:2" x14ac:dyDescent="0.15">
      <c r="B7969" s="1"/>
    </row>
    <row r="7970" spans="2:2" x14ac:dyDescent="0.15">
      <c r="B7970" s="1"/>
    </row>
    <row r="7971" spans="2:2" x14ac:dyDescent="0.15">
      <c r="B7971" s="1"/>
    </row>
    <row r="7972" spans="2:2" x14ac:dyDescent="0.15">
      <c r="B7972" s="1"/>
    </row>
    <row r="7973" spans="2:2" x14ac:dyDescent="0.15">
      <c r="B7973" s="1"/>
    </row>
    <row r="7974" spans="2:2" x14ac:dyDescent="0.15">
      <c r="B7974" s="1"/>
    </row>
    <row r="7975" spans="2:2" x14ac:dyDescent="0.15">
      <c r="B7975" s="1"/>
    </row>
    <row r="7976" spans="2:2" x14ac:dyDescent="0.15">
      <c r="B7976" s="1"/>
    </row>
    <row r="7977" spans="2:2" x14ac:dyDescent="0.15">
      <c r="B7977" s="1"/>
    </row>
    <row r="7978" spans="2:2" x14ac:dyDescent="0.15">
      <c r="B7978" s="1"/>
    </row>
    <row r="7979" spans="2:2" x14ac:dyDescent="0.15">
      <c r="B7979" s="1"/>
    </row>
    <row r="7980" spans="2:2" x14ac:dyDescent="0.15">
      <c r="B7980" s="1"/>
    </row>
    <row r="7981" spans="2:2" x14ac:dyDescent="0.15">
      <c r="B7981" s="1"/>
    </row>
    <row r="7982" spans="2:2" x14ac:dyDescent="0.15">
      <c r="B7982" s="1"/>
    </row>
    <row r="7983" spans="2:2" x14ac:dyDescent="0.15">
      <c r="B7983" s="1"/>
    </row>
    <row r="7984" spans="2:2" x14ac:dyDescent="0.15">
      <c r="B7984" s="1"/>
    </row>
    <row r="7985" spans="2:2" x14ac:dyDescent="0.15">
      <c r="B7985" s="1"/>
    </row>
    <row r="7986" spans="2:2" x14ac:dyDescent="0.15">
      <c r="B7986" s="1"/>
    </row>
    <row r="7987" spans="2:2" x14ac:dyDescent="0.15">
      <c r="B7987" s="1"/>
    </row>
    <row r="7988" spans="2:2" x14ac:dyDescent="0.15">
      <c r="B7988" s="1"/>
    </row>
    <row r="7989" spans="2:2" x14ac:dyDescent="0.15">
      <c r="B7989" s="1"/>
    </row>
    <row r="7990" spans="2:2" x14ac:dyDescent="0.15">
      <c r="B7990" s="1"/>
    </row>
    <row r="7991" spans="2:2" x14ac:dyDescent="0.15">
      <c r="B7991" s="1"/>
    </row>
    <row r="7992" spans="2:2" x14ac:dyDescent="0.15">
      <c r="B7992" s="1"/>
    </row>
    <row r="7993" spans="2:2" x14ac:dyDescent="0.15">
      <c r="B7993" s="1"/>
    </row>
    <row r="7994" spans="2:2" x14ac:dyDescent="0.15">
      <c r="B7994" s="1"/>
    </row>
    <row r="7995" spans="2:2" x14ac:dyDescent="0.15">
      <c r="B7995" s="1"/>
    </row>
    <row r="7996" spans="2:2" x14ac:dyDescent="0.15">
      <c r="B7996" s="1"/>
    </row>
    <row r="7997" spans="2:2" x14ac:dyDescent="0.15">
      <c r="B7997" s="1"/>
    </row>
    <row r="7998" spans="2:2" x14ac:dyDescent="0.15">
      <c r="B7998" s="1"/>
    </row>
    <row r="7999" spans="2:2" x14ac:dyDescent="0.15">
      <c r="B7999" s="1"/>
    </row>
    <row r="8000" spans="2:2" x14ac:dyDescent="0.15">
      <c r="B8000" s="1"/>
    </row>
    <row r="8001" spans="2:2" x14ac:dyDescent="0.15">
      <c r="B8001" s="1"/>
    </row>
    <row r="8002" spans="2:2" x14ac:dyDescent="0.15">
      <c r="B8002" s="1"/>
    </row>
    <row r="8003" spans="2:2" x14ac:dyDescent="0.15">
      <c r="B8003" s="1"/>
    </row>
    <row r="8004" spans="2:2" x14ac:dyDescent="0.15">
      <c r="B8004" s="1"/>
    </row>
    <row r="8005" spans="2:2" x14ac:dyDescent="0.15">
      <c r="B8005" s="1"/>
    </row>
    <row r="8006" spans="2:2" x14ac:dyDescent="0.15">
      <c r="B8006" s="1"/>
    </row>
    <row r="8007" spans="2:2" x14ac:dyDescent="0.15">
      <c r="B8007" s="1"/>
    </row>
    <row r="8008" spans="2:2" x14ac:dyDescent="0.15">
      <c r="B8008" s="1"/>
    </row>
    <row r="8009" spans="2:2" x14ac:dyDescent="0.15">
      <c r="B8009" s="1"/>
    </row>
    <row r="8010" spans="2:2" x14ac:dyDescent="0.15">
      <c r="B8010" s="1"/>
    </row>
    <row r="8011" spans="2:2" x14ac:dyDescent="0.15">
      <c r="B8011" s="1"/>
    </row>
    <row r="8012" spans="2:2" x14ac:dyDescent="0.15">
      <c r="B8012" s="1"/>
    </row>
    <row r="8013" spans="2:2" x14ac:dyDescent="0.15">
      <c r="B8013" s="1"/>
    </row>
    <row r="8014" spans="2:2" x14ac:dyDescent="0.15">
      <c r="B8014" s="1"/>
    </row>
    <row r="8015" spans="2:2" x14ac:dyDescent="0.15">
      <c r="B8015" s="1"/>
    </row>
    <row r="8016" spans="2:2" x14ac:dyDescent="0.15">
      <c r="B8016" s="1"/>
    </row>
    <row r="8017" spans="2:2" x14ac:dyDescent="0.15">
      <c r="B8017" s="1"/>
    </row>
    <row r="8018" spans="2:2" x14ac:dyDescent="0.15">
      <c r="B8018" s="1"/>
    </row>
    <row r="8019" spans="2:2" x14ac:dyDescent="0.15">
      <c r="B8019" s="1"/>
    </row>
    <row r="8020" spans="2:2" x14ac:dyDescent="0.15">
      <c r="B8020" s="1"/>
    </row>
    <row r="8021" spans="2:2" x14ac:dyDescent="0.15">
      <c r="B8021" s="1"/>
    </row>
    <row r="8022" spans="2:2" x14ac:dyDescent="0.15">
      <c r="B8022" s="1"/>
    </row>
    <row r="8023" spans="2:2" x14ac:dyDescent="0.15">
      <c r="B8023" s="1"/>
    </row>
    <row r="8024" spans="2:2" x14ac:dyDescent="0.15">
      <c r="B8024" s="1"/>
    </row>
    <row r="8025" spans="2:2" x14ac:dyDescent="0.15">
      <c r="B8025" s="1"/>
    </row>
    <row r="8026" spans="2:2" x14ac:dyDescent="0.15">
      <c r="B8026" s="1"/>
    </row>
    <row r="8027" spans="2:2" x14ac:dyDescent="0.15">
      <c r="B8027" s="1"/>
    </row>
    <row r="8028" spans="2:2" x14ac:dyDescent="0.15">
      <c r="B8028" s="1"/>
    </row>
    <row r="8029" spans="2:2" x14ac:dyDescent="0.15">
      <c r="B8029" s="1"/>
    </row>
    <row r="8030" spans="2:2" x14ac:dyDescent="0.15">
      <c r="B8030" s="1"/>
    </row>
    <row r="8031" spans="2:2" x14ac:dyDescent="0.15">
      <c r="B8031" s="1"/>
    </row>
    <row r="8032" spans="2:2" x14ac:dyDescent="0.15">
      <c r="B8032" s="1"/>
    </row>
    <row r="8033" spans="2:2" x14ac:dyDescent="0.15">
      <c r="B8033" s="1"/>
    </row>
    <row r="8034" spans="2:2" x14ac:dyDescent="0.15">
      <c r="B8034" s="1"/>
    </row>
    <row r="8035" spans="2:2" x14ac:dyDescent="0.15">
      <c r="B8035" s="1"/>
    </row>
    <row r="8036" spans="2:2" x14ac:dyDescent="0.15">
      <c r="B8036" s="1"/>
    </row>
    <row r="8037" spans="2:2" x14ac:dyDescent="0.15">
      <c r="B8037" s="1"/>
    </row>
    <row r="8038" spans="2:2" x14ac:dyDescent="0.15">
      <c r="B8038" s="1"/>
    </row>
    <row r="8039" spans="2:2" x14ac:dyDescent="0.15">
      <c r="B8039" s="1"/>
    </row>
    <row r="8040" spans="2:2" x14ac:dyDescent="0.15">
      <c r="B8040" s="1"/>
    </row>
    <row r="8041" spans="2:2" x14ac:dyDescent="0.15">
      <c r="B8041" s="1"/>
    </row>
    <row r="8042" spans="2:2" x14ac:dyDescent="0.15">
      <c r="B8042" s="1"/>
    </row>
    <row r="8043" spans="2:2" x14ac:dyDescent="0.15">
      <c r="B8043" s="1"/>
    </row>
    <row r="8044" spans="2:2" x14ac:dyDescent="0.15">
      <c r="B8044" s="1"/>
    </row>
    <row r="8045" spans="2:2" x14ac:dyDescent="0.15">
      <c r="B8045" s="1"/>
    </row>
    <row r="8046" spans="2:2" x14ac:dyDescent="0.15">
      <c r="B8046" s="1"/>
    </row>
    <row r="8047" spans="2:2" x14ac:dyDescent="0.15">
      <c r="B8047" s="1"/>
    </row>
    <row r="8048" spans="2:2" x14ac:dyDescent="0.15">
      <c r="B8048" s="1"/>
    </row>
    <row r="8049" spans="2:2" x14ac:dyDescent="0.15">
      <c r="B8049" s="1"/>
    </row>
    <row r="8050" spans="2:2" x14ac:dyDescent="0.15">
      <c r="B8050" s="1"/>
    </row>
    <row r="8051" spans="2:2" x14ac:dyDescent="0.15">
      <c r="B8051" s="1"/>
    </row>
    <row r="8052" spans="2:2" x14ac:dyDescent="0.15">
      <c r="B8052" s="1"/>
    </row>
    <row r="8053" spans="2:2" x14ac:dyDescent="0.15">
      <c r="B8053" s="1"/>
    </row>
    <row r="8054" spans="2:2" x14ac:dyDescent="0.15">
      <c r="B8054" s="1"/>
    </row>
    <row r="8055" spans="2:2" x14ac:dyDescent="0.15">
      <c r="B8055" s="1"/>
    </row>
    <row r="8056" spans="2:2" x14ac:dyDescent="0.15">
      <c r="B8056" s="1"/>
    </row>
    <row r="8057" spans="2:2" x14ac:dyDescent="0.15">
      <c r="B8057" s="1"/>
    </row>
    <row r="8058" spans="2:2" x14ac:dyDescent="0.15">
      <c r="B8058" s="1"/>
    </row>
    <row r="8059" spans="2:2" x14ac:dyDescent="0.15">
      <c r="B8059" s="1"/>
    </row>
    <row r="8060" spans="2:2" x14ac:dyDescent="0.15">
      <c r="B8060" s="1"/>
    </row>
    <row r="8061" spans="2:2" x14ac:dyDescent="0.15">
      <c r="B8061" s="1"/>
    </row>
    <row r="8062" spans="2:2" x14ac:dyDescent="0.15">
      <c r="B8062" s="1"/>
    </row>
    <row r="8063" spans="2:2" x14ac:dyDescent="0.15">
      <c r="B8063" s="1"/>
    </row>
    <row r="8064" spans="2:2" x14ac:dyDescent="0.15">
      <c r="B8064" s="1"/>
    </row>
    <row r="8065" spans="2:2" x14ac:dyDescent="0.15">
      <c r="B8065" s="1"/>
    </row>
    <row r="8066" spans="2:2" x14ac:dyDescent="0.15">
      <c r="B8066" s="1"/>
    </row>
    <row r="8067" spans="2:2" x14ac:dyDescent="0.15">
      <c r="B8067" s="1"/>
    </row>
    <row r="8068" spans="2:2" x14ac:dyDescent="0.15">
      <c r="B8068" s="1"/>
    </row>
    <row r="8069" spans="2:2" x14ac:dyDescent="0.15">
      <c r="B8069" s="1"/>
    </row>
    <row r="8070" spans="2:2" x14ac:dyDescent="0.15">
      <c r="B8070" s="1"/>
    </row>
    <row r="8071" spans="2:2" x14ac:dyDescent="0.15">
      <c r="B8071" s="1"/>
    </row>
    <row r="8072" spans="2:2" x14ac:dyDescent="0.15">
      <c r="B8072" s="1"/>
    </row>
    <row r="8073" spans="2:2" x14ac:dyDescent="0.15">
      <c r="B8073" s="1"/>
    </row>
    <row r="8074" spans="2:2" x14ac:dyDescent="0.15">
      <c r="B8074" s="1"/>
    </row>
    <row r="8075" spans="2:2" x14ac:dyDescent="0.15">
      <c r="B8075" s="1"/>
    </row>
    <row r="8076" spans="2:2" x14ac:dyDescent="0.15">
      <c r="B8076" s="1"/>
    </row>
    <row r="8077" spans="2:2" x14ac:dyDescent="0.15">
      <c r="B8077" s="1"/>
    </row>
    <row r="8078" spans="2:2" x14ac:dyDescent="0.15">
      <c r="B8078" s="1"/>
    </row>
    <row r="8079" spans="2:2" x14ac:dyDescent="0.15">
      <c r="B8079" s="1"/>
    </row>
    <row r="8080" spans="2:2" x14ac:dyDescent="0.15">
      <c r="B8080" s="1"/>
    </row>
    <row r="8081" spans="2:2" x14ac:dyDescent="0.15">
      <c r="B8081" s="1"/>
    </row>
    <row r="8082" spans="2:2" x14ac:dyDescent="0.15">
      <c r="B8082" s="1"/>
    </row>
    <row r="8083" spans="2:2" x14ac:dyDescent="0.15">
      <c r="B8083" s="1"/>
    </row>
    <row r="8084" spans="2:2" x14ac:dyDescent="0.15">
      <c r="B8084" s="1"/>
    </row>
    <row r="8085" spans="2:2" x14ac:dyDescent="0.15">
      <c r="B8085" s="1"/>
    </row>
    <row r="8086" spans="2:2" x14ac:dyDescent="0.15">
      <c r="B8086" s="1"/>
    </row>
    <row r="8087" spans="2:2" x14ac:dyDescent="0.15">
      <c r="B8087" s="1"/>
    </row>
    <row r="8088" spans="2:2" x14ac:dyDescent="0.15">
      <c r="B8088" s="1"/>
    </row>
    <row r="8089" spans="2:2" x14ac:dyDescent="0.15">
      <c r="B8089" s="1"/>
    </row>
    <row r="8090" spans="2:2" x14ac:dyDescent="0.15">
      <c r="B8090" s="1"/>
    </row>
    <row r="8091" spans="2:2" x14ac:dyDescent="0.15">
      <c r="B8091" s="1"/>
    </row>
    <row r="8092" spans="2:2" x14ac:dyDescent="0.15">
      <c r="B8092" s="1"/>
    </row>
    <row r="8093" spans="2:2" x14ac:dyDescent="0.15">
      <c r="B8093" s="1"/>
    </row>
    <row r="8094" spans="2:2" x14ac:dyDescent="0.15">
      <c r="B8094" s="1"/>
    </row>
    <row r="8095" spans="2:2" x14ac:dyDescent="0.15">
      <c r="B8095" s="1"/>
    </row>
    <row r="8096" spans="2:2" x14ac:dyDescent="0.15">
      <c r="B8096" s="1"/>
    </row>
    <row r="8097" spans="2:2" x14ac:dyDescent="0.15">
      <c r="B8097" s="1"/>
    </row>
    <row r="8098" spans="2:2" x14ac:dyDescent="0.15">
      <c r="B8098" s="1"/>
    </row>
    <row r="8099" spans="2:2" x14ac:dyDescent="0.15">
      <c r="B8099" s="1"/>
    </row>
    <row r="8100" spans="2:2" x14ac:dyDescent="0.15">
      <c r="B8100" s="1"/>
    </row>
    <row r="8101" spans="2:2" x14ac:dyDescent="0.15">
      <c r="B8101" s="1"/>
    </row>
    <row r="8102" spans="2:2" x14ac:dyDescent="0.15">
      <c r="B8102" s="1"/>
    </row>
    <row r="8103" spans="2:2" x14ac:dyDescent="0.15">
      <c r="B8103" s="1"/>
    </row>
    <row r="8104" spans="2:2" x14ac:dyDescent="0.15">
      <c r="B8104" s="1"/>
    </row>
    <row r="8105" spans="2:2" x14ac:dyDescent="0.15">
      <c r="B8105" s="1"/>
    </row>
    <row r="8106" spans="2:2" x14ac:dyDescent="0.15">
      <c r="B8106" s="1"/>
    </row>
    <row r="8107" spans="2:2" x14ac:dyDescent="0.15">
      <c r="B8107" s="1"/>
    </row>
    <row r="8108" spans="2:2" x14ac:dyDescent="0.15">
      <c r="B8108" s="1"/>
    </row>
    <row r="8109" spans="2:2" x14ac:dyDescent="0.15">
      <c r="B8109" s="1"/>
    </row>
    <row r="8110" spans="2:2" x14ac:dyDescent="0.15">
      <c r="B8110" s="1"/>
    </row>
    <row r="8111" spans="2:2" x14ac:dyDescent="0.15">
      <c r="B8111" s="1"/>
    </row>
    <row r="8112" spans="2:2" x14ac:dyDescent="0.15">
      <c r="B8112" s="1"/>
    </row>
    <row r="8113" spans="2:2" x14ac:dyDescent="0.15">
      <c r="B8113" s="1"/>
    </row>
    <row r="8114" spans="2:2" x14ac:dyDescent="0.15">
      <c r="B8114" s="1"/>
    </row>
    <row r="8115" spans="2:2" x14ac:dyDescent="0.15">
      <c r="B8115" s="1"/>
    </row>
    <row r="8116" spans="2:2" x14ac:dyDescent="0.15">
      <c r="B8116" s="1"/>
    </row>
    <row r="8117" spans="2:2" x14ac:dyDescent="0.15">
      <c r="B8117" s="1"/>
    </row>
    <row r="8118" spans="2:2" x14ac:dyDescent="0.15">
      <c r="B8118" s="1"/>
    </row>
    <row r="8119" spans="2:2" x14ac:dyDescent="0.15">
      <c r="B8119" s="1"/>
    </row>
    <row r="8120" spans="2:2" x14ac:dyDescent="0.15">
      <c r="B8120" s="1"/>
    </row>
    <row r="8121" spans="2:2" x14ac:dyDescent="0.15">
      <c r="B8121" s="1"/>
    </row>
    <row r="8122" spans="2:2" x14ac:dyDescent="0.15">
      <c r="B8122" s="1"/>
    </row>
    <row r="8123" spans="2:2" x14ac:dyDescent="0.15">
      <c r="B8123" s="1"/>
    </row>
    <row r="8124" spans="2:2" x14ac:dyDescent="0.15">
      <c r="B8124" s="1"/>
    </row>
    <row r="8125" spans="2:2" x14ac:dyDescent="0.15">
      <c r="B8125" s="1"/>
    </row>
    <row r="8126" spans="2:2" x14ac:dyDescent="0.15">
      <c r="B8126" s="1"/>
    </row>
    <row r="8127" spans="2:2" x14ac:dyDescent="0.15">
      <c r="B8127" s="1"/>
    </row>
    <row r="8128" spans="2:2" x14ac:dyDescent="0.15">
      <c r="B8128" s="1"/>
    </row>
    <row r="8129" spans="2:2" x14ac:dyDescent="0.15">
      <c r="B8129" s="1"/>
    </row>
    <row r="8130" spans="2:2" x14ac:dyDescent="0.15">
      <c r="B8130" s="1"/>
    </row>
    <row r="8131" spans="2:2" x14ac:dyDescent="0.15">
      <c r="B8131" s="1"/>
    </row>
    <row r="8132" spans="2:2" x14ac:dyDescent="0.15">
      <c r="B8132" s="1"/>
    </row>
    <row r="8133" spans="2:2" x14ac:dyDescent="0.15">
      <c r="B8133" s="1"/>
    </row>
    <row r="8134" spans="2:2" x14ac:dyDescent="0.15">
      <c r="B8134" s="1"/>
    </row>
    <row r="8135" spans="2:2" x14ac:dyDescent="0.15">
      <c r="B8135" s="1"/>
    </row>
    <row r="8136" spans="2:2" x14ac:dyDescent="0.15">
      <c r="B8136" s="1"/>
    </row>
    <row r="8137" spans="2:2" x14ac:dyDescent="0.15">
      <c r="B8137" s="1"/>
    </row>
    <row r="8138" spans="2:2" x14ac:dyDescent="0.15">
      <c r="B8138" s="1"/>
    </row>
    <row r="8139" spans="2:2" x14ac:dyDescent="0.15">
      <c r="B8139" s="1"/>
    </row>
    <row r="8140" spans="2:2" x14ac:dyDescent="0.15">
      <c r="B8140" s="1"/>
    </row>
    <row r="8141" spans="2:2" x14ac:dyDescent="0.15">
      <c r="B8141" s="1"/>
    </row>
    <row r="8142" spans="2:2" x14ac:dyDescent="0.15">
      <c r="B8142" s="1"/>
    </row>
    <row r="8143" spans="2:2" x14ac:dyDescent="0.15">
      <c r="B8143" s="1"/>
    </row>
    <row r="8144" spans="2:2" x14ac:dyDescent="0.15">
      <c r="B8144" s="1"/>
    </row>
    <row r="8145" spans="2:2" x14ac:dyDescent="0.15">
      <c r="B8145" s="1"/>
    </row>
    <row r="8146" spans="2:2" x14ac:dyDescent="0.15">
      <c r="B8146" s="1"/>
    </row>
    <row r="8147" spans="2:2" x14ac:dyDescent="0.15">
      <c r="B8147" s="1"/>
    </row>
    <row r="8148" spans="2:2" x14ac:dyDescent="0.15">
      <c r="B8148" s="1"/>
    </row>
    <row r="8149" spans="2:2" x14ac:dyDescent="0.15">
      <c r="B8149" s="1"/>
    </row>
    <row r="8150" spans="2:2" x14ac:dyDescent="0.15">
      <c r="B8150" s="1"/>
    </row>
    <row r="8151" spans="2:2" x14ac:dyDescent="0.15">
      <c r="B8151" s="1"/>
    </row>
    <row r="8152" spans="2:2" x14ac:dyDescent="0.15">
      <c r="B8152" s="1"/>
    </row>
    <row r="8153" spans="2:2" x14ac:dyDescent="0.15">
      <c r="B8153" s="1"/>
    </row>
    <row r="8154" spans="2:2" x14ac:dyDescent="0.15">
      <c r="B8154" s="1"/>
    </row>
    <row r="8155" spans="2:2" x14ac:dyDescent="0.15">
      <c r="B8155" s="1"/>
    </row>
    <row r="8156" spans="2:2" x14ac:dyDescent="0.15">
      <c r="B8156" s="1"/>
    </row>
    <row r="8157" spans="2:2" x14ac:dyDescent="0.15">
      <c r="B8157" s="1"/>
    </row>
    <row r="8158" spans="2:2" x14ac:dyDescent="0.15">
      <c r="B8158" s="1"/>
    </row>
    <row r="8159" spans="2:2" x14ac:dyDescent="0.15">
      <c r="B8159" s="1"/>
    </row>
    <row r="8160" spans="2:2" x14ac:dyDescent="0.15">
      <c r="B8160" s="1"/>
    </row>
    <row r="8161" spans="2:2" x14ac:dyDescent="0.15">
      <c r="B8161" s="1"/>
    </row>
    <row r="8162" spans="2:2" x14ac:dyDescent="0.15">
      <c r="B8162" s="1"/>
    </row>
    <row r="8163" spans="2:2" x14ac:dyDescent="0.15">
      <c r="B8163" s="1"/>
    </row>
    <row r="8164" spans="2:2" x14ac:dyDescent="0.15">
      <c r="B8164" s="1"/>
    </row>
    <row r="8165" spans="2:2" x14ac:dyDescent="0.15">
      <c r="B8165" s="1"/>
    </row>
    <row r="8166" spans="2:2" x14ac:dyDescent="0.15">
      <c r="B8166" s="1"/>
    </row>
    <row r="8167" spans="2:2" x14ac:dyDescent="0.15">
      <c r="B8167" s="1"/>
    </row>
    <row r="8168" spans="2:2" x14ac:dyDescent="0.15">
      <c r="B8168" s="1"/>
    </row>
    <row r="8169" spans="2:2" x14ac:dyDescent="0.15">
      <c r="B8169" s="1"/>
    </row>
    <row r="8170" spans="2:2" x14ac:dyDescent="0.15">
      <c r="B8170" s="1"/>
    </row>
    <row r="8171" spans="2:2" x14ac:dyDescent="0.15">
      <c r="B8171" s="1"/>
    </row>
    <row r="8172" spans="2:2" x14ac:dyDescent="0.15">
      <c r="B8172" s="1"/>
    </row>
    <row r="8173" spans="2:2" x14ac:dyDescent="0.15">
      <c r="B8173" s="1"/>
    </row>
    <row r="8174" spans="2:2" x14ac:dyDescent="0.15">
      <c r="B8174" s="1"/>
    </row>
    <row r="8175" spans="2:2" x14ac:dyDescent="0.15">
      <c r="B8175" s="1"/>
    </row>
    <row r="8176" spans="2:2" x14ac:dyDescent="0.15">
      <c r="B8176" s="1"/>
    </row>
    <row r="8177" spans="2:2" x14ac:dyDescent="0.15">
      <c r="B8177" s="1"/>
    </row>
    <row r="8178" spans="2:2" x14ac:dyDescent="0.15">
      <c r="B8178" s="1"/>
    </row>
    <row r="8179" spans="2:2" x14ac:dyDescent="0.15">
      <c r="B8179" s="1"/>
    </row>
    <row r="8180" spans="2:2" x14ac:dyDescent="0.15">
      <c r="B8180" s="1"/>
    </row>
    <row r="8181" spans="2:2" x14ac:dyDescent="0.15">
      <c r="B8181" s="1"/>
    </row>
    <row r="8182" spans="2:2" x14ac:dyDescent="0.15">
      <c r="B8182" s="1"/>
    </row>
    <row r="8183" spans="2:2" x14ac:dyDescent="0.15">
      <c r="B8183" s="1"/>
    </row>
    <row r="8184" spans="2:2" x14ac:dyDescent="0.15">
      <c r="B8184" s="1"/>
    </row>
    <row r="8185" spans="2:2" x14ac:dyDescent="0.15">
      <c r="B8185" s="1"/>
    </row>
    <row r="8186" spans="2:2" x14ac:dyDescent="0.15">
      <c r="B8186" s="1"/>
    </row>
    <row r="8187" spans="2:2" x14ac:dyDescent="0.15">
      <c r="B8187" s="1"/>
    </row>
    <row r="8188" spans="2:2" x14ac:dyDescent="0.15">
      <c r="B8188" s="1"/>
    </row>
    <row r="8189" spans="2:2" x14ac:dyDescent="0.15">
      <c r="B8189" s="1"/>
    </row>
    <row r="8190" spans="2:2" x14ac:dyDescent="0.15">
      <c r="B8190" s="1"/>
    </row>
    <row r="8191" spans="2:2" x14ac:dyDescent="0.15">
      <c r="B8191" s="1"/>
    </row>
    <row r="8192" spans="2:2" x14ac:dyDescent="0.15">
      <c r="B8192" s="1"/>
    </row>
    <row r="8193" spans="2:2" x14ac:dyDescent="0.15">
      <c r="B8193" s="1"/>
    </row>
    <row r="8194" spans="2:2" x14ac:dyDescent="0.15">
      <c r="B8194" s="1"/>
    </row>
    <row r="8195" spans="2:2" x14ac:dyDescent="0.15">
      <c r="B8195" s="1"/>
    </row>
    <row r="8196" spans="2:2" x14ac:dyDescent="0.15">
      <c r="B8196" s="1"/>
    </row>
    <row r="8197" spans="2:2" x14ac:dyDescent="0.15">
      <c r="B8197" s="1"/>
    </row>
    <row r="8198" spans="2:2" x14ac:dyDescent="0.15">
      <c r="B8198" s="1"/>
    </row>
    <row r="8199" spans="2:2" x14ac:dyDescent="0.15">
      <c r="B8199" s="1"/>
    </row>
    <row r="8200" spans="2:2" x14ac:dyDescent="0.15">
      <c r="B8200" s="1"/>
    </row>
    <row r="8201" spans="2:2" x14ac:dyDescent="0.15">
      <c r="B8201" s="1"/>
    </row>
    <row r="8202" spans="2:2" x14ac:dyDescent="0.15">
      <c r="B8202" s="1"/>
    </row>
    <row r="8203" spans="2:2" x14ac:dyDescent="0.15">
      <c r="B8203" s="1"/>
    </row>
    <row r="8204" spans="2:2" x14ac:dyDescent="0.15">
      <c r="B8204" s="1"/>
    </row>
    <row r="8205" spans="2:2" x14ac:dyDescent="0.15">
      <c r="B8205" s="1"/>
    </row>
    <row r="8206" spans="2:2" x14ac:dyDescent="0.15">
      <c r="B8206" s="1"/>
    </row>
    <row r="8207" spans="2:2" x14ac:dyDescent="0.15">
      <c r="B8207" s="1"/>
    </row>
    <row r="8208" spans="2:2" x14ac:dyDescent="0.15">
      <c r="B8208" s="1"/>
    </row>
    <row r="8209" spans="2:2" x14ac:dyDescent="0.15">
      <c r="B8209" s="1"/>
    </row>
    <row r="8210" spans="2:2" x14ac:dyDescent="0.15">
      <c r="B8210" s="1"/>
    </row>
    <row r="8211" spans="2:2" x14ac:dyDescent="0.15">
      <c r="B8211" s="1"/>
    </row>
    <row r="8212" spans="2:2" x14ac:dyDescent="0.15">
      <c r="B8212" s="1"/>
    </row>
    <row r="8213" spans="2:2" x14ac:dyDescent="0.15">
      <c r="B8213" s="1"/>
    </row>
    <row r="8214" spans="2:2" x14ac:dyDescent="0.15">
      <c r="B8214" s="1"/>
    </row>
    <row r="8215" spans="2:2" x14ac:dyDescent="0.15">
      <c r="B8215" s="1"/>
    </row>
    <row r="8216" spans="2:2" x14ac:dyDescent="0.15">
      <c r="B8216" s="1"/>
    </row>
    <row r="8217" spans="2:2" x14ac:dyDescent="0.15">
      <c r="B8217" s="1"/>
    </row>
    <row r="8218" spans="2:2" x14ac:dyDescent="0.15">
      <c r="B8218" s="1"/>
    </row>
    <row r="8219" spans="2:2" x14ac:dyDescent="0.15">
      <c r="B8219" s="1"/>
    </row>
    <row r="8220" spans="2:2" x14ac:dyDescent="0.15">
      <c r="B8220" s="1"/>
    </row>
    <row r="8221" spans="2:2" x14ac:dyDescent="0.15">
      <c r="B8221" s="1"/>
    </row>
    <row r="8222" spans="2:2" x14ac:dyDescent="0.15">
      <c r="B8222" s="1"/>
    </row>
    <row r="8223" spans="2:2" x14ac:dyDescent="0.15">
      <c r="B8223" s="1"/>
    </row>
    <row r="8224" spans="2:2" x14ac:dyDescent="0.15">
      <c r="B8224" s="1"/>
    </row>
    <row r="8225" spans="2:2" x14ac:dyDescent="0.15">
      <c r="B8225" s="1"/>
    </row>
    <row r="8226" spans="2:2" x14ac:dyDescent="0.15">
      <c r="B8226" s="1"/>
    </row>
    <row r="8227" spans="2:2" x14ac:dyDescent="0.15">
      <c r="B8227" s="1"/>
    </row>
    <row r="8228" spans="2:2" x14ac:dyDescent="0.15">
      <c r="B8228" s="1"/>
    </row>
    <row r="8229" spans="2:2" x14ac:dyDescent="0.15">
      <c r="B8229" s="1"/>
    </row>
    <row r="8230" spans="2:2" x14ac:dyDescent="0.15">
      <c r="B8230" s="1"/>
    </row>
    <row r="8231" spans="2:2" x14ac:dyDescent="0.15">
      <c r="B8231" s="1"/>
    </row>
    <row r="8232" spans="2:2" x14ac:dyDescent="0.15">
      <c r="B8232" s="1"/>
    </row>
    <row r="8233" spans="2:2" x14ac:dyDescent="0.15">
      <c r="B8233" s="1"/>
    </row>
    <row r="8234" spans="2:2" x14ac:dyDescent="0.15">
      <c r="B8234" s="1"/>
    </row>
    <row r="8235" spans="2:2" x14ac:dyDescent="0.15">
      <c r="B8235" s="1"/>
    </row>
    <row r="8236" spans="2:2" x14ac:dyDescent="0.15">
      <c r="B8236" s="1"/>
    </row>
    <row r="8237" spans="2:2" x14ac:dyDescent="0.15">
      <c r="B8237" s="1"/>
    </row>
    <row r="8238" spans="2:2" x14ac:dyDescent="0.15">
      <c r="B8238" s="1"/>
    </row>
    <row r="8239" spans="2:2" x14ac:dyDescent="0.15">
      <c r="B8239" s="1"/>
    </row>
    <row r="8240" spans="2:2" x14ac:dyDescent="0.15">
      <c r="B8240" s="1"/>
    </row>
    <row r="8241" spans="2:2" x14ac:dyDescent="0.15">
      <c r="B8241" s="1"/>
    </row>
    <row r="8242" spans="2:2" x14ac:dyDescent="0.15">
      <c r="B8242" s="1"/>
    </row>
    <row r="8243" spans="2:2" x14ac:dyDescent="0.15">
      <c r="B8243" s="1"/>
    </row>
    <row r="8244" spans="2:2" x14ac:dyDescent="0.15">
      <c r="B8244" s="1"/>
    </row>
    <row r="8245" spans="2:2" x14ac:dyDescent="0.15">
      <c r="B8245" s="1"/>
    </row>
    <row r="8246" spans="2:2" x14ac:dyDescent="0.15">
      <c r="B8246" s="1"/>
    </row>
    <row r="8247" spans="2:2" x14ac:dyDescent="0.15">
      <c r="B8247" s="1"/>
    </row>
    <row r="8248" spans="2:2" x14ac:dyDescent="0.15">
      <c r="B8248" s="1"/>
    </row>
    <row r="8249" spans="2:2" x14ac:dyDescent="0.15">
      <c r="B8249" s="1"/>
    </row>
    <row r="8250" spans="2:2" x14ac:dyDescent="0.15">
      <c r="B8250" s="1"/>
    </row>
    <row r="8251" spans="2:2" x14ac:dyDescent="0.15">
      <c r="B8251" s="1"/>
    </row>
    <row r="8252" spans="2:2" x14ac:dyDescent="0.15">
      <c r="B8252" s="1"/>
    </row>
    <row r="8253" spans="2:2" x14ac:dyDescent="0.15">
      <c r="B8253" s="1"/>
    </row>
    <row r="8254" spans="2:2" x14ac:dyDescent="0.15">
      <c r="B8254" s="1"/>
    </row>
    <row r="8255" spans="2:2" x14ac:dyDescent="0.15">
      <c r="B8255" s="1"/>
    </row>
    <row r="8256" spans="2:2" x14ac:dyDescent="0.15">
      <c r="B8256" s="1"/>
    </row>
    <row r="8257" spans="2:2" x14ac:dyDescent="0.15">
      <c r="B8257" s="1"/>
    </row>
    <row r="8258" spans="2:2" x14ac:dyDescent="0.15">
      <c r="B8258" s="1"/>
    </row>
    <row r="8259" spans="2:2" x14ac:dyDescent="0.15">
      <c r="B8259" s="1"/>
    </row>
    <row r="8260" spans="2:2" x14ac:dyDescent="0.15">
      <c r="B8260" s="1"/>
    </row>
    <row r="8261" spans="2:2" x14ac:dyDescent="0.15">
      <c r="B8261" s="1"/>
    </row>
    <row r="8262" spans="2:2" x14ac:dyDescent="0.15">
      <c r="B8262" s="1"/>
    </row>
    <row r="8263" spans="2:2" x14ac:dyDescent="0.15">
      <c r="B8263" s="1"/>
    </row>
    <row r="8264" spans="2:2" x14ac:dyDescent="0.15">
      <c r="B8264" s="1"/>
    </row>
    <row r="8265" spans="2:2" x14ac:dyDescent="0.15">
      <c r="B8265" s="1"/>
    </row>
    <row r="8266" spans="2:2" x14ac:dyDescent="0.15">
      <c r="B8266" s="1"/>
    </row>
    <row r="8267" spans="2:2" x14ac:dyDescent="0.15">
      <c r="B8267" s="1"/>
    </row>
    <row r="8268" spans="2:2" x14ac:dyDescent="0.15">
      <c r="B8268" s="1"/>
    </row>
    <row r="8269" spans="2:2" x14ac:dyDescent="0.15">
      <c r="B8269" s="1"/>
    </row>
    <row r="8270" spans="2:2" x14ac:dyDescent="0.15">
      <c r="B8270" s="1"/>
    </row>
    <row r="8271" spans="2:2" x14ac:dyDescent="0.15">
      <c r="B8271" s="1"/>
    </row>
    <row r="8272" spans="2:2" x14ac:dyDescent="0.15">
      <c r="B8272" s="1"/>
    </row>
    <row r="8273" spans="2:2" x14ac:dyDescent="0.15">
      <c r="B8273" s="1"/>
    </row>
    <row r="8274" spans="2:2" x14ac:dyDescent="0.15">
      <c r="B8274" s="1"/>
    </row>
    <row r="8275" spans="2:2" x14ac:dyDescent="0.15">
      <c r="B8275" s="1"/>
    </row>
    <row r="8276" spans="2:2" x14ac:dyDescent="0.15">
      <c r="B8276" s="1"/>
    </row>
    <row r="8277" spans="2:2" x14ac:dyDescent="0.15">
      <c r="B8277" s="1"/>
    </row>
    <row r="8278" spans="2:2" x14ac:dyDescent="0.15">
      <c r="B8278" s="1"/>
    </row>
    <row r="8279" spans="2:2" x14ac:dyDescent="0.15">
      <c r="B8279" s="1"/>
    </row>
    <row r="8280" spans="2:2" x14ac:dyDescent="0.15">
      <c r="B8280" s="1"/>
    </row>
    <row r="8281" spans="2:2" x14ac:dyDescent="0.15">
      <c r="B8281" s="1"/>
    </row>
    <row r="8282" spans="2:2" x14ac:dyDescent="0.15">
      <c r="B8282" s="1"/>
    </row>
    <row r="8283" spans="2:2" x14ac:dyDescent="0.15">
      <c r="B8283" s="1"/>
    </row>
    <row r="8284" spans="2:2" x14ac:dyDescent="0.15">
      <c r="B8284" s="1"/>
    </row>
    <row r="8285" spans="2:2" x14ac:dyDescent="0.15">
      <c r="B8285" s="1"/>
    </row>
    <row r="8286" spans="2:2" x14ac:dyDescent="0.15">
      <c r="B8286" s="1"/>
    </row>
    <row r="8287" spans="2:2" x14ac:dyDescent="0.15">
      <c r="B8287" s="1"/>
    </row>
    <row r="8288" spans="2:2" x14ac:dyDescent="0.15">
      <c r="B8288" s="1"/>
    </row>
    <row r="8289" spans="2:2" x14ac:dyDescent="0.15">
      <c r="B8289" s="1"/>
    </row>
    <row r="8290" spans="2:2" x14ac:dyDescent="0.15">
      <c r="B8290" s="1"/>
    </row>
    <row r="8291" spans="2:2" x14ac:dyDescent="0.15">
      <c r="B8291" s="1"/>
    </row>
    <row r="8292" spans="2:2" x14ac:dyDescent="0.15">
      <c r="B8292" s="1"/>
    </row>
    <row r="8293" spans="2:2" x14ac:dyDescent="0.15">
      <c r="B8293" s="1"/>
    </row>
    <row r="8294" spans="2:2" x14ac:dyDescent="0.15">
      <c r="B8294" s="1"/>
    </row>
    <row r="8295" spans="2:2" x14ac:dyDescent="0.15">
      <c r="B8295" s="1"/>
    </row>
    <row r="8296" spans="2:2" x14ac:dyDescent="0.15">
      <c r="B8296" s="1"/>
    </row>
    <row r="8297" spans="2:2" x14ac:dyDescent="0.15">
      <c r="B8297" s="1"/>
    </row>
    <row r="8298" spans="2:2" x14ac:dyDescent="0.15">
      <c r="B8298" s="1"/>
    </row>
    <row r="8299" spans="2:2" x14ac:dyDescent="0.15">
      <c r="B8299" s="1"/>
    </row>
    <row r="8300" spans="2:2" x14ac:dyDescent="0.15">
      <c r="B8300" s="1"/>
    </row>
    <row r="8301" spans="2:2" x14ac:dyDescent="0.15">
      <c r="B8301" s="1"/>
    </row>
    <row r="8302" spans="2:2" x14ac:dyDescent="0.15">
      <c r="B8302" s="1"/>
    </row>
    <row r="8303" spans="2:2" x14ac:dyDescent="0.15">
      <c r="B8303" s="1"/>
    </row>
    <row r="8304" spans="2:2" x14ac:dyDescent="0.15">
      <c r="B8304" s="1"/>
    </row>
    <row r="8305" spans="2:2" x14ac:dyDescent="0.15">
      <c r="B8305" s="1"/>
    </row>
    <row r="8306" spans="2:2" x14ac:dyDescent="0.15">
      <c r="B8306" s="1"/>
    </row>
    <row r="8307" spans="2:2" x14ac:dyDescent="0.15">
      <c r="B8307" s="1"/>
    </row>
    <row r="8308" spans="2:2" x14ac:dyDescent="0.15">
      <c r="B8308" s="1"/>
    </row>
    <row r="8309" spans="2:2" x14ac:dyDescent="0.15">
      <c r="B8309" s="1"/>
    </row>
    <row r="8310" spans="2:2" x14ac:dyDescent="0.15">
      <c r="B8310" s="1"/>
    </row>
    <row r="8311" spans="2:2" x14ac:dyDescent="0.15">
      <c r="B8311" s="1"/>
    </row>
    <row r="8312" spans="2:2" x14ac:dyDescent="0.15">
      <c r="B8312" s="1"/>
    </row>
    <row r="8313" spans="2:2" x14ac:dyDescent="0.15">
      <c r="B8313" s="1"/>
    </row>
    <row r="8314" spans="2:2" x14ac:dyDescent="0.15">
      <c r="B8314" s="1"/>
    </row>
    <row r="8315" spans="2:2" x14ac:dyDescent="0.15">
      <c r="B8315" s="1"/>
    </row>
    <row r="8316" spans="2:2" x14ac:dyDescent="0.15">
      <c r="B8316" s="1"/>
    </row>
    <row r="8317" spans="2:2" x14ac:dyDescent="0.15">
      <c r="B8317" s="1"/>
    </row>
    <row r="8318" spans="2:2" x14ac:dyDescent="0.15">
      <c r="B8318" s="1"/>
    </row>
    <row r="8319" spans="2:2" x14ac:dyDescent="0.15">
      <c r="B8319" s="1"/>
    </row>
    <row r="8320" spans="2:2" x14ac:dyDescent="0.15">
      <c r="B8320" s="1"/>
    </row>
    <row r="8321" spans="2:2" x14ac:dyDescent="0.15">
      <c r="B8321" s="1"/>
    </row>
    <row r="8322" spans="2:2" x14ac:dyDescent="0.15">
      <c r="B8322" s="1"/>
    </row>
    <row r="8323" spans="2:2" x14ac:dyDescent="0.15">
      <c r="B8323" s="1"/>
    </row>
    <row r="8324" spans="2:2" x14ac:dyDescent="0.15">
      <c r="B8324" s="1"/>
    </row>
    <row r="8325" spans="2:2" x14ac:dyDescent="0.15">
      <c r="B8325" s="1"/>
    </row>
    <row r="8326" spans="2:2" x14ac:dyDescent="0.15">
      <c r="B8326" s="1"/>
    </row>
    <row r="8327" spans="2:2" x14ac:dyDescent="0.15">
      <c r="B8327" s="1"/>
    </row>
    <row r="8328" spans="2:2" x14ac:dyDescent="0.15">
      <c r="B8328" s="1"/>
    </row>
    <row r="8329" spans="2:2" x14ac:dyDescent="0.15">
      <c r="B8329" s="1"/>
    </row>
    <row r="8330" spans="2:2" x14ac:dyDescent="0.15">
      <c r="B8330" s="1"/>
    </row>
    <row r="8331" spans="2:2" x14ac:dyDescent="0.15">
      <c r="B8331" s="1"/>
    </row>
    <row r="8332" spans="2:2" x14ac:dyDescent="0.15">
      <c r="B8332" s="1"/>
    </row>
    <row r="8333" spans="2:2" x14ac:dyDescent="0.15">
      <c r="B8333" s="1"/>
    </row>
    <row r="8334" spans="2:2" x14ac:dyDescent="0.15">
      <c r="B8334" s="1"/>
    </row>
    <row r="8335" spans="2:2" x14ac:dyDescent="0.15">
      <c r="B8335" s="1"/>
    </row>
    <row r="8336" spans="2:2" x14ac:dyDescent="0.15">
      <c r="B8336" s="1"/>
    </row>
    <row r="8337" spans="2:2" x14ac:dyDescent="0.15">
      <c r="B8337" s="1"/>
    </row>
    <row r="8338" spans="2:2" x14ac:dyDescent="0.15">
      <c r="B8338" s="1"/>
    </row>
    <row r="8339" spans="2:2" x14ac:dyDescent="0.15">
      <c r="B8339" s="1"/>
    </row>
    <row r="8340" spans="2:2" x14ac:dyDescent="0.15">
      <c r="B8340" s="1"/>
    </row>
    <row r="8341" spans="2:2" x14ac:dyDescent="0.15">
      <c r="B8341" s="1"/>
    </row>
    <row r="8342" spans="2:2" x14ac:dyDescent="0.15">
      <c r="B8342" s="1"/>
    </row>
    <row r="8343" spans="2:2" x14ac:dyDescent="0.15">
      <c r="B8343" s="1"/>
    </row>
    <row r="8344" spans="2:2" x14ac:dyDescent="0.15">
      <c r="B8344" s="1"/>
    </row>
    <row r="8345" spans="2:2" x14ac:dyDescent="0.15">
      <c r="B8345" s="1"/>
    </row>
    <row r="8346" spans="2:2" x14ac:dyDescent="0.15">
      <c r="B8346" s="1"/>
    </row>
    <row r="8347" spans="2:2" x14ac:dyDescent="0.15">
      <c r="B8347" s="1"/>
    </row>
    <row r="8348" spans="2:2" x14ac:dyDescent="0.15">
      <c r="B8348" s="1"/>
    </row>
    <row r="8349" spans="2:2" x14ac:dyDescent="0.15">
      <c r="B8349" s="1"/>
    </row>
    <row r="8350" spans="2:2" x14ac:dyDescent="0.15">
      <c r="B8350" s="1"/>
    </row>
    <row r="8351" spans="2:2" x14ac:dyDescent="0.15">
      <c r="B8351" s="1"/>
    </row>
    <row r="8352" spans="2:2" x14ac:dyDescent="0.15">
      <c r="B8352" s="1"/>
    </row>
    <row r="8353" spans="2:2" x14ac:dyDescent="0.15">
      <c r="B8353" s="1"/>
    </row>
    <row r="8354" spans="2:2" x14ac:dyDescent="0.15">
      <c r="B8354" s="1"/>
    </row>
    <row r="8355" spans="2:2" x14ac:dyDescent="0.15">
      <c r="B8355" s="1"/>
    </row>
    <row r="8356" spans="2:2" x14ac:dyDescent="0.15">
      <c r="B8356" s="1"/>
    </row>
    <row r="8357" spans="2:2" x14ac:dyDescent="0.15">
      <c r="B8357" s="1"/>
    </row>
    <row r="8358" spans="2:2" x14ac:dyDescent="0.15">
      <c r="B8358" s="1"/>
    </row>
    <row r="8359" spans="2:2" x14ac:dyDescent="0.15">
      <c r="B8359" s="1"/>
    </row>
    <row r="8360" spans="2:2" x14ac:dyDescent="0.15">
      <c r="B8360" s="1"/>
    </row>
    <row r="8361" spans="2:2" x14ac:dyDescent="0.15">
      <c r="B8361" s="1"/>
    </row>
    <row r="8362" spans="2:2" x14ac:dyDescent="0.15">
      <c r="B8362" s="1"/>
    </row>
    <row r="8363" spans="2:2" x14ac:dyDescent="0.15">
      <c r="B8363" s="1"/>
    </row>
    <row r="8364" spans="2:2" x14ac:dyDescent="0.15">
      <c r="B8364" s="1"/>
    </row>
    <row r="8365" spans="2:2" x14ac:dyDescent="0.15">
      <c r="B8365" s="1"/>
    </row>
    <row r="8366" spans="2:2" x14ac:dyDescent="0.15">
      <c r="B8366" s="1"/>
    </row>
    <row r="8367" spans="2:2" x14ac:dyDescent="0.15">
      <c r="B8367" s="1"/>
    </row>
    <row r="8368" spans="2:2" x14ac:dyDescent="0.15">
      <c r="B8368" s="1"/>
    </row>
    <row r="8369" spans="2:2" x14ac:dyDescent="0.15">
      <c r="B8369" s="1"/>
    </row>
    <row r="8370" spans="2:2" x14ac:dyDescent="0.15">
      <c r="B8370" s="1"/>
    </row>
    <row r="8371" spans="2:2" x14ac:dyDescent="0.15">
      <c r="B8371" s="1"/>
    </row>
    <row r="8372" spans="2:2" x14ac:dyDescent="0.15">
      <c r="B8372" s="1"/>
    </row>
    <row r="8373" spans="2:2" x14ac:dyDescent="0.15">
      <c r="B8373" s="1"/>
    </row>
    <row r="8374" spans="2:2" x14ac:dyDescent="0.15">
      <c r="B8374" s="1"/>
    </row>
    <row r="8375" spans="2:2" x14ac:dyDescent="0.15">
      <c r="B8375" s="1"/>
    </row>
    <row r="8376" spans="2:2" x14ac:dyDescent="0.15">
      <c r="B8376" s="1"/>
    </row>
    <row r="8377" spans="2:2" x14ac:dyDescent="0.15">
      <c r="B8377" s="1"/>
    </row>
    <row r="8378" spans="2:2" x14ac:dyDescent="0.15">
      <c r="B8378" s="1"/>
    </row>
    <row r="8379" spans="2:2" x14ac:dyDescent="0.15">
      <c r="B8379" s="1"/>
    </row>
    <row r="8380" spans="2:2" x14ac:dyDescent="0.15">
      <c r="B8380" s="1"/>
    </row>
    <row r="8381" spans="2:2" x14ac:dyDescent="0.15">
      <c r="B8381" s="1"/>
    </row>
    <row r="8382" spans="2:2" x14ac:dyDescent="0.15">
      <c r="B8382" s="1"/>
    </row>
    <row r="8383" spans="2:2" x14ac:dyDescent="0.15">
      <c r="B8383" s="1"/>
    </row>
    <row r="8384" spans="2:2" x14ac:dyDescent="0.15">
      <c r="B8384" s="1"/>
    </row>
    <row r="8385" spans="2:2" x14ac:dyDescent="0.15">
      <c r="B8385" s="1"/>
    </row>
    <row r="8386" spans="2:2" x14ac:dyDescent="0.15">
      <c r="B8386" s="1"/>
    </row>
    <row r="8387" spans="2:2" x14ac:dyDescent="0.15">
      <c r="B8387" s="1"/>
    </row>
    <row r="8388" spans="2:2" x14ac:dyDescent="0.15">
      <c r="B8388" s="1"/>
    </row>
    <row r="8389" spans="2:2" x14ac:dyDescent="0.15">
      <c r="B8389" s="1"/>
    </row>
    <row r="8390" spans="2:2" x14ac:dyDescent="0.15">
      <c r="B8390" s="1"/>
    </row>
    <row r="8391" spans="2:2" x14ac:dyDescent="0.15">
      <c r="B8391" s="1"/>
    </row>
    <row r="8392" spans="2:2" x14ac:dyDescent="0.15">
      <c r="B8392" s="1"/>
    </row>
    <row r="8393" spans="2:2" x14ac:dyDescent="0.15">
      <c r="B8393" s="1"/>
    </row>
    <row r="8394" spans="2:2" x14ac:dyDescent="0.15">
      <c r="B8394" s="1"/>
    </row>
    <row r="8395" spans="2:2" x14ac:dyDescent="0.15">
      <c r="B8395" s="1"/>
    </row>
    <row r="8396" spans="2:2" x14ac:dyDescent="0.15">
      <c r="B8396" s="1"/>
    </row>
    <row r="8397" spans="2:2" x14ac:dyDescent="0.15">
      <c r="B8397" s="1"/>
    </row>
    <row r="8398" spans="2:2" x14ac:dyDescent="0.15">
      <c r="B8398" s="1"/>
    </row>
    <row r="8399" spans="2:2" x14ac:dyDescent="0.15">
      <c r="B8399" s="1"/>
    </row>
    <row r="8400" spans="2:2" x14ac:dyDescent="0.15">
      <c r="B8400" s="1"/>
    </row>
    <row r="8401" spans="2:2" x14ac:dyDescent="0.15">
      <c r="B8401" s="1"/>
    </row>
    <row r="8402" spans="2:2" x14ac:dyDescent="0.15">
      <c r="B8402" s="1"/>
    </row>
    <row r="8403" spans="2:2" x14ac:dyDescent="0.15">
      <c r="B8403" s="1"/>
    </row>
    <row r="8404" spans="2:2" x14ac:dyDescent="0.15">
      <c r="B8404" s="1"/>
    </row>
    <row r="8405" spans="2:2" x14ac:dyDescent="0.15">
      <c r="B8405" s="1"/>
    </row>
    <row r="8406" spans="2:2" x14ac:dyDescent="0.15">
      <c r="B8406" s="1"/>
    </row>
    <row r="8407" spans="2:2" x14ac:dyDescent="0.15">
      <c r="B8407" s="1"/>
    </row>
    <row r="8408" spans="2:2" x14ac:dyDescent="0.15">
      <c r="B8408" s="1"/>
    </row>
    <row r="8409" spans="2:2" x14ac:dyDescent="0.15">
      <c r="B8409" s="1"/>
    </row>
    <row r="8410" spans="2:2" x14ac:dyDescent="0.15">
      <c r="B8410" s="1"/>
    </row>
    <row r="8411" spans="2:2" x14ac:dyDescent="0.15">
      <c r="B8411" s="1"/>
    </row>
    <row r="8412" spans="2:2" x14ac:dyDescent="0.15">
      <c r="B8412" s="1"/>
    </row>
    <row r="8413" spans="2:2" x14ac:dyDescent="0.15">
      <c r="B8413" s="1"/>
    </row>
    <row r="8414" spans="2:2" x14ac:dyDescent="0.15">
      <c r="B8414" s="1"/>
    </row>
    <row r="8415" spans="2:2" x14ac:dyDescent="0.15">
      <c r="B8415" s="1"/>
    </row>
    <row r="8416" spans="2:2" x14ac:dyDescent="0.15">
      <c r="B8416" s="1"/>
    </row>
    <row r="8417" spans="2:2" x14ac:dyDescent="0.15">
      <c r="B8417" s="1"/>
    </row>
    <row r="8418" spans="2:2" x14ac:dyDescent="0.15">
      <c r="B8418" s="1"/>
    </row>
    <row r="8419" spans="2:2" x14ac:dyDescent="0.15">
      <c r="B8419" s="1"/>
    </row>
    <row r="8420" spans="2:2" x14ac:dyDescent="0.15">
      <c r="B8420" s="1"/>
    </row>
    <row r="8421" spans="2:2" x14ac:dyDescent="0.15">
      <c r="B8421" s="1"/>
    </row>
    <row r="8422" spans="2:2" x14ac:dyDescent="0.15">
      <c r="B8422" s="1"/>
    </row>
    <row r="8423" spans="2:2" x14ac:dyDescent="0.15">
      <c r="B8423" s="1"/>
    </row>
    <row r="8424" spans="2:2" x14ac:dyDescent="0.15">
      <c r="B8424" s="1"/>
    </row>
    <row r="8425" spans="2:2" x14ac:dyDescent="0.15">
      <c r="B8425" s="1"/>
    </row>
    <row r="8426" spans="2:2" x14ac:dyDescent="0.15">
      <c r="B8426" s="1"/>
    </row>
    <row r="8427" spans="2:2" x14ac:dyDescent="0.15">
      <c r="B8427" s="1"/>
    </row>
    <row r="8428" spans="2:2" x14ac:dyDescent="0.15">
      <c r="B8428" s="1"/>
    </row>
    <row r="8429" spans="2:2" x14ac:dyDescent="0.15">
      <c r="B8429" s="1"/>
    </row>
    <row r="8430" spans="2:2" x14ac:dyDescent="0.15">
      <c r="B8430" s="1"/>
    </row>
    <row r="8431" spans="2:2" x14ac:dyDescent="0.15">
      <c r="B8431" s="1"/>
    </row>
    <row r="8432" spans="2:2" x14ac:dyDescent="0.15">
      <c r="B8432" s="1"/>
    </row>
    <row r="8433" spans="2:2" x14ac:dyDescent="0.15">
      <c r="B8433" s="1"/>
    </row>
    <row r="8434" spans="2:2" x14ac:dyDescent="0.15">
      <c r="B8434" s="1"/>
    </row>
    <row r="8435" spans="2:2" x14ac:dyDescent="0.15">
      <c r="B8435" s="1"/>
    </row>
    <row r="8436" spans="2:2" x14ac:dyDescent="0.15">
      <c r="B8436" s="1"/>
    </row>
    <row r="8437" spans="2:2" x14ac:dyDescent="0.15">
      <c r="B8437" s="1"/>
    </row>
    <row r="8438" spans="2:2" x14ac:dyDescent="0.15">
      <c r="B8438" s="1"/>
    </row>
    <row r="8439" spans="2:2" x14ac:dyDescent="0.15">
      <c r="B8439" s="1"/>
    </row>
    <row r="8440" spans="2:2" x14ac:dyDescent="0.15">
      <c r="B8440" s="1"/>
    </row>
    <row r="8441" spans="2:2" x14ac:dyDescent="0.15">
      <c r="B8441" s="1"/>
    </row>
    <row r="8442" spans="2:2" x14ac:dyDescent="0.15">
      <c r="B8442" s="1"/>
    </row>
    <row r="8443" spans="2:2" x14ac:dyDescent="0.15">
      <c r="B8443" s="1"/>
    </row>
    <row r="8444" spans="2:2" x14ac:dyDescent="0.15">
      <c r="B8444" s="1"/>
    </row>
    <row r="8445" spans="2:2" x14ac:dyDescent="0.15">
      <c r="B8445" s="1"/>
    </row>
    <row r="8446" spans="2:2" x14ac:dyDescent="0.15">
      <c r="B8446" s="1"/>
    </row>
    <row r="8447" spans="2:2" x14ac:dyDescent="0.15">
      <c r="B8447" s="1"/>
    </row>
    <row r="8448" spans="2:2" x14ac:dyDescent="0.15">
      <c r="B8448" s="1"/>
    </row>
    <row r="8449" spans="2:2" x14ac:dyDescent="0.15">
      <c r="B8449" s="1"/>
    </row>
    <row r="8450" spans="2:2" x14ac:dyDescent="0.15">
      <c r="B8450" s="1"/>
    </row>
    <row r="8451" spans="2:2" x14ac:dyDescent="0.15">
      <c r="B8451" s="1"/>
    </row>
    <row r="8452" spans="2:2" x14ac:dyDescent="0.15">
      <c r="B8452" s="1"/>
    </row>
    <row r="8453" spans="2:2" x14ac:dyDescent="0.15">
      <c r="B8453" s="1"/>
    </row>
    <row r="8454" spans="2:2" x14ac:dyDescent="0.15">
      <c r="B8454" s="1"/>
    </row>
    <row r="8455" spans="2:2" x14ac:dyDescent="0.15">
      <c r="B8455" s="1"/>
    </row>
    <row r="8456" spans="2:2" x14ac:dyDescent="0.15">
      <c r="B8456" s="1"/>
    </row>
    <row r="8457" spans="2:2" x14ac:dyDescent="0.15">
      <c r="B8457" s="1"/>
    </row>
    <row r="8458" spans="2:2" x14ac:dyDescent="0.15">
      <c r="B8458" s="1"/>
    </row>
    <row r="8459" spans="2:2" x14ac:dyDescent="0.15">
      <c r="B8459" s="1"/>
    </row>
    <row r="8460" spans="2:2" x14ac:dyDescent="0.15">
      <c r="B8460" s="1"/>
    </row>
    <row r="8461" spans="2:2" x14ac:dyDescent="0.15">
      <c r="B8461" s="1"/>
    </row>
    <row r="8462" spans="2:2" x14ac:dyDescent="0.15">
      <c r="B8462" s="1"/>
    </row>
    <row r="8463" spans="2:2" x14ac:dyDescent="0.15">
      <c r="B8463" s="1"/>
    </row>
    <row r="8464" spans="2:2" x14ac:dyDescent="0.15">
      <c r="B8464" s="1"/>
    </row>
    <row r="8465" spans="2:2" x14ac:dyDescent="0.15">
      <c r="B8465" s="1"/>
    </row>
    <row r="8466" spans="2:2" x14ac:dyDescent="0.15">
      <c r="B8466" s="1"/>
    </row>
    <row r="8467" spans="2:2" x14ac:dyDescent="0.15">
      <c r="B8467" s="1"/>
    </row>
    <row r="8468" spans="2:2" x14ac:dyDescent="0.15">
      <c r="B8468" s="1"/>
    </row>
    <row r="8469" spans="2:2" x14ac:dyDescent="0.15">
      <c r="B8469" s="1"/>
    </row>
    <row r="8470" spans="2:2" x14ac:dyDescent="0.15">
      <c r="B8470" s="1"/>
    </row>
    <row r="8471" spans="2:2" x14ac:dyDescent="0.15">
      <c r="B8471" s="1"/>
    </row>
    <row r="8472" spans="2:2" x14ac:dyDescent="0.15">
      <c r="B8472" s="1"/>
    </row>
    <row r="8473" spans="2:2" x14ac:dyDescent="0.15">
      <c r="B8473" s="1"/>
    </row>
    <row r="8474" spans="2:2" x14ac:dyDescent="0.15">
      <c r="B8474" s="1"/>
    </row>
    <row r="8475" spans="2:2" x14ac:dyDescent="0.15">
      <c r="B8475" s="1"/>
    </row>
    <row r="8476" spans="2:2" x14ac:dyDescent="0.15">
      <c r="B8476" s="1"/>
    </row>
    <row r="8477" spans="2:2" x14ac:dyDescent="0.15">
      <c r="B8477" s="1"/>
    </row>
    <row r="8478" spans="2:2" x14ac:dyDescent="0.15">
      <c r="B8478" s="1"/>
    </row>
    <row r="8479" spans="2:2" x14ac:dyDescent="0.15">
      <c r="B8479" s="1"/>
    </row>
    <row r="8480" spans="2:2" x14ac:dyDescent="0.15">
      <c r="B8480" s="1"/>
    </row>
    <row r="8481" spans="2:2" x14ac:dyDescent="0.15">
      <c r="B8481" s="1"/>
    </row>
    <row r="8482" spans="2:2" x14ac:dyDescent="0.15">
      <c r="B8482" s="1"/>
    </row>
    <row r="8483" spans="2:2" x14ac:dyDescent="0.15">
      <c r="B8483" s="1"/>
    </row>
    <row r="8484" spans="2:2" x14ac:dyDescent="0.15">
      <c r="B8484" s="1"/>
    </row>
    <row r="8485" spans="2:2" x14ac:dyDescent="0.15">
      <c r="B8485" s="1"/>
    </row>
    <row r="8486" spans="2:2" x14ac:dyDescent="0.15">
      <c r="B8486" s="1"/>
    </row>
    <row r="8487" spans="2:2" x14ac:dyDescent="0.15">
      <c r="B8487" s="1"/>
    </row>
    <row r="8488" spans="2:2" x14ac:dyDescent="0.15">
      <c r="B8488" s="1"/>
    </row>
    <row r="8489" spans="2:2" x14ac:dyDescent="0.15">
      <c r="B8489" s="1"/>
    </row>
    <row r="8490" spans="2:2" x14ac:dyDescent="0.15">
      <c r="B8490" s="1"/>
    </row>
    <row r="8491" spans="2:2" x14ac:dyDescent="0.15">
      <c r="B8491" s="1"/>
    </row>
    <row r="8492" spans="2:2" x14ac:dyDescent="0.15">
      <c r="B8492" s="1"/>
    </row>
    <row r="8493" spans="2:2" x14ac:dyDescent="0.15">
      <c r="B8493" s="1"/>
    </row>
    <row r="8494" spans="2:2" x14ac:dyDescent="0.15">
      <c r="B8494" s="1"/>
    </row>
    <row r="8495" spans="2:2" x14ac:dyDescent="0.15">
      <c r="B8495" s="1"/>
    </row>
    <row r="8496" spans="2:2" x14ac:dyDescent="0.15">
      <c r="B8496" s="1"/>
    </row>
    <row r="8497" spans="2:2" x14ac:dyDescent="0.15">
      <c r="B8497" s="1"/>
    </row>
    <row r="8498" spans="2:2" x14ac:dyDescent="0.15">
      <c r="B8498" s="1"/>
    </row>
    <row r="8499" spans="2:2" x14ac:dyDescent="0.15">
      <c r="B8499" s="1"/>
    </row>
    <row r="8500" spans="2:2" x14ac:dyDescent="0.15">
      <c r="B8500" s="1"/>
    </row>
    <row r="8501" spans="2:2" x14ac:dyDescent="0.15">
      <c r="B8501" s="1"/>
    </row>
    <row r="8502" spans="2:2" x14ac:dyDescent="0.15">
      <c r="B8502" s="1"/>
    </row>
    <row r="8503" spans="2:2" x14ac:dyDescent="0.15">
      <c r="B8503" s="1"/>
    </row>
    <row r="8504" spans="2:2" x14ac:dyDescent="0.15">
      <c r="B8504" s="1"/>
    </row>
    <row r="8505" spans="2:2" x14ac:dyDescent="0.15">
      <c r="B8505" s="1"/>
    </row>
    <row r="8506" spans="2:2" x14ac:dyDescent="0.15">
      <c r="B8506" s="1"/>
    </row>
    <row r="8507" spans="2:2" x14ac:dyDescent="0.15">
      <c r="B8507" s="1"/>
    </row>
    <row r="8508" spans="2:2" x14ac:dyDescent="0.15">
      <c r="B8508" s="1"/>
    </row>
    <row r="8509" spans="2:2" x14ac:dyDescent="0.15">
      <c r="B8509" s="1"/>
    </row>
    <row r="8510" spans="2:2" x14ac:dyDescent="0.15">
      <c r="B8510" s="1"/>
    </row>
    <row r="8511" spans="2:2" x14ac:dyDescent="0.15">
      <c r="B8511" s="1"/>
    </row>
    <row r="8512" spans="2:2" x14ac:dyDescent="0.15">
      <c r="B8512" s="1"/>
    </row>
    <row r="8513" spans="2:2" x14ac:dyDescent="0.15">
      <c r="B8513" s="1"/>
    </row>
    <row r="8514" spans="2:2" x14ac:dyDescent="0.15">
      <c r="B8514" s="1"/>
    </row>
    <row r="8515" spans="2:2" x14ac:dyDescent="0.15">
      <c r="B8515" s="1"/>
    </row>
    <row r="8516" spans="2:2" x14ac:dyDescent="0.15">
      <c r="B8516" s="1"/>
    </row>
    <row r="8517" spans="2:2" x14ac:dyDescent="0.15">
      <c r="B8517" s="1"/>
    </row>
    <row r="8518" spans="2:2" x14ac:dyDescent="0.15">
      <c r="B8518" s="1"/>
    </row>
    <row r="8519" spans="2:2" x14ac:dyDescent="0.15">
      <c r="B8519" s="1"/>
    </row>
    <row r="8520" spans="2:2" x14ac:dyDescent="0.15">
      <c r="B8520" s="1"/>
    </row>
    <row r="8521" spans="2:2" x14ac:dyDescent="0.15">
      <c r="B8521" s="1"/>
    </row>
    <row r="8522" spans="2:2" x14ac:dyDescent="0.15">
      <c r="B8522" s="1"/>
    </row>
    <row r="8523" spans="2:2" x14ac:dyDescent="0.15">
      <c r="B8523" s="1"/>
    </row>
    <row r="8524" spans="2:2" x14ac:dyDescent="0.15">
      <c r="B8524" s="1"/>
    </row>
    <row r="8525" spans="2:2" x14ac:dyDescent="0.15">
      <c r="B8525" s="1"/>
    </row>
    <row r="8526" spans="2:2" x14ac:dyDescent="0.15">
      <c r="B8526" s="1"/>
    </row>
    <row r="8527" spans="2:2" x14ac:dyDescent="0.15">
      <c r="B8527" s="1"/>
    </row>
    <row r="8528" spans="2:2" x14ac:dyDescent="0.15">
      <c r="B8528" s="1"/>
    </row>
    <row r="8529" spans="2:2" x14ac:dyDescent="0.15">
      <c r="B8529" s="1"/>
    </row>
    <row r="8530" spans="2:2" x14ac:dyDescent="0.15">
      <c r="B8530" s="1"/>
    </row>
    <row r="8531" spans="2:2" x14ac:dyDescent="0.15">
      <c r="B8531" s="1"/>
    </row>
    <row r="8532" spans="2:2" x14ac:dyDescent="0.15">
      <c r="B8532" s="1"/>
    </row>
    <row r="8533" spans="2:2" x14ac:dyDescent="0.15">
      <c r="B8533" s="1"/>
    </row>
    <row r="8534" spans="2:2" x14ac:dyDescent="0.15">
      <c r="B8534" s="1"/>
    </row>
    <row r="8535" spans="2:2" x14ac:dyDescent="0.15">
      <c r="B8535" s="1"/>
    </row>
    <row r="8536" spans="2:2" x14ac:dyDescent="0.15">
      <c r="B8536" s="1"/>
    </row>
    <row r="8537" spans="2:2" x14ac:dyDescent="0.15">
      <c r="B8537" s="1"/>
    </row>
    <row r="8538" spans="2:2" x14ac:dyDescent="0.15">
      <c r="B8538" s="1"/>
    </row>
    <row r="8539" spans="2:2" x14ac:dyDescent="0.15">
      <c r="B8539" s="1"/>
    </row>
    <row r="8540" spans="2:2" x14ac:dyDescent="0.15">
      <c r="B8540" s="1"/>
    </row>
    <row r="8541" spans="2:2" x14ac:dyDescent="0.15">
      <c r="B8541" s="1"/>
    </row>
    <row r="8542" spans="2:2" x14ac:dyDescent="0.15">
      <c r="B8542" s="1"/>
    </row>
    <row r="8543" spans="2:2" x14ac:dyDescent="0.15">
      <c r="B8543" s="1"/>
    </row>
    <row r="8544" spans="2:2" x14ac:dyDescent="0.15">
      <c r="B8544" s="1"/>
    </row>
    <row r="8545" spans="2:2" x14ac:dyDescent="0.15">
      <c r="B8545" s="1"/>
    </row>
    <row r="8546" spans="2:2" x14ac:dyDescent="0.15">
      <c r="B8546" s="1"/>
    </row>
    <row r="8547" spans="2:2" x14ac:dyDescent="0.15">
      <c r="B8547" s="1"/>
    </row>
    <row r="8548" spans="2:2" x14ac:dyDescent="0.15">
      <c r="B8548" s="1"/>
    </row>
    <row r="8549" spans="2:2" x14ac:dyDescent="0.15">
      <c r="B8549" s="1"/>
    </row>
    <row r="8550" spans="2:2" x14ac:dyDescent="0.15">
      <c r="B8550" s="1"/>
    </row>
    <row r="8551" spans="2:2" x14ac:dyDescent="0.15">
      <c r="B8551" s="1"/>
    </row>
    <row r="8552" spans="2:2" x14ac:dyDescent="0.15">
      <c r="B8552" s="1"/>
    </row>
    <row r="8553" spans="2:2" x14ac:dyDescent="0.15">
      <c r="B8553" s="1"/>
    </row>
    <row r="8554" spans="2:2" x14ac:dyDescent="0.15">
      <c r="B8554" s="1"/>
    </row>
    <row r="8555" spans="2:2" x14ac:dyDescent="0.15">
      <c r="B8555" s="1"/>
    </row>
    <row r="8556" spans="2:2" x14ac:dyDescent="0.15">
      <c r="B8556" s="1"/>
    </row>
    <row r="8557" spans="2:2" x14ac:dyDescent="0.15">
      <c r="B8557" s="1"/>
    </row>
    <row r="8558" spans="2:2" x14ac:dyDescent="0.15">
      <c r="B8558" s="1"/>
    </row>
    <row r="8559" spans="2:2" x14ac:dyDescent="0.15">
      <c r="B8559" s="1"/>
    </row>
    <row r="8560" spans="2:2" x14ac:dyDescent="0.15">
      <c r="B8560" s="1"/>
    </row>
    <row r="8561" spans="2:2" x14ac:dyDescent="0.15">
      <c r="B8561" s="1"/>
    </row>
    <row r="8562" spans="2:2" x14ac:dyDescent="0.15">
      <c r="B8562" s="1"/>
    </row>
    <row r="8563" spans="2:2" x14ac:dyDescent="0.15">
      <c r="B8563" s="1"/>
    </row>
    <row r="8564" spans="2:2" x14ac:dyDescent="0.15">
      <c r="B8564" s="1"/>
    </row>
    <row r="8565" spans="2:2" x14ac:dyDescent="0.15">
      <c r="B8565" s="1"/>
    </row>
    <row r="8566" spans="2:2" x14ac:dyDescent="0.15">
      <c r="B8566" s="1"/>
    </row>
    <row r="8567" spans="2:2" x14ac:dyDescent="0.15">
      <c r="B8567" s="1"/>
    </row>
    <row r="8568" spans="2:2" x14ac:dyDescent="0.15">
      <c r="B8568" s="1"/>
    </row>
    <row r="8569" spans="2:2" x14ac:dyDescent="0.15">
      <c r="B8569" s="1"/>
    </row>
    <row r="8570" spans="2:2" x14ac:dyDescent="0.15">
      <c r="B8570" s="1"/>
    </row>
    <row r="8571" spans="2:2" x14ac:dyDescent="0.15">
      <c r="B8571" s="1"/>
    </row>
    <row r="8572" spans="2:2" x14ac:dyDescent="0.15">
      <c r="B8572" s="1"/>
    </row>
    <row r="8573" spans="2:2" x14ac:dyDescent="0.15">
      <c r="B8573" s="1"/>
    </row>
    <row r="8574" spans="2:2" x14ac:dyDescent="0.15">
      <c r="B8574" s="1"/>
    </row>
    <row r="8575" spans="2:2" x14ac:dyDescent="0.15">
      <c r="B8575" s="1"/>
    </row>
    <row r="8576" spans="2:2" x14ac:dyDescent="0.15">
      <c r="B8576" s="1"/>
    </row>
    <row r="8577" spans="2:2" x14ac:dyDescent="0.15">
      <c r="B8577" s="1"/>
    </row>
    <row r="8578" spans="2:2" x14ac:dyDescent="0.15">
      <c r="B8578" s="1"/>
    </row>
    <row r="8579" spans="2:2" x14ac:dyDescent="0.15">
      <c r="B8579" s="1"/>
    </row>
    <row r="8580" spans="2:2" x14ac:dyDescent="0.15">
      <c r="B8580" s="1"/>
    </row>
    <row r="8581" spans="2:2" x14ac:dyDescent="0.15">
      <c r="B8581" s="1"/>
    </row>
    <row r="8582" spans="2:2" x14ac:dyDescent="0.15">
      <c r="B8582" s="1"/>
    </row>
    <row r="8583" spans="2:2" x14ac:dyDescent="0.15">
      <c r="B8583" s="1"/>
    </row>
    <row r="8584" spans="2:2" x14ac:dyDescent="0.15">
      <c r="B8584" s="1"/>
    </row>
    <row r="8585" spans="2:2" x14ac:dyDescent="0.15">
      <c r="B8585" s="1"/>
    </row>
    <row r="8586" spans="2:2" x14ac:dyDescent="0.15">
      <c r="B8586" s="1"/>
    </row>
    <row r="8587" spans="2:2" x14ac:dyDescent="0.15">
      <c r="B8587" s="1"/>
    </row>
    <row r="8588" spans="2:2" x14ac:dyDescent="0.15">
      <c r="B8588" s="1"/>
    </row>
    <row r="8589" spans="2:2" x14ac:dyDescent="0.15">
      <c r="B8589" s="1"/>
    </row>
    <row r="8590" spans="2:2" x14ac:dyDescent="0.15">
      <c r="B8590" s="1"/>
    </row>
    <row r="8591" spans="2:2" x14ac:dyDescent="0.15">
      <c r="B8591" s="1"/>
    </row>
    <row r="8592" spans="2:2" x14ac:dyDescent="0.15">
      <c r="B8592" s="1"/>
    </row>
    <row r="8593" spans="2:2" x14ac:dyDescent="0.15">
      <c r="B8593" s="1"/>
    </row>
    <row r="8594" spans="2:2" x14ac:dyDescent="0.15">
      <c r="B8594" s="1"/>
    </row>
    <row r="8595" spans="2:2" x14ac:dyDescent="0.15">
      <c r="B8595" s="1"/>
    </row>
    <row r="8596" spans="2:2" x14ac:dyDescent="0.15">
      <c r="B8596" s="1"/>
    </row>
    <row r="8597" spans="2:2" x14ac:dyDescent="0.15">
      <c r="B8597" s="1"/>
    </row>
    <row r="8598" spans="2:2" x14ac:dyDescent="0.15">
      <c r="B8598" s="1"/>
    </row>
    <row r="8599" spans="2:2" x14ac:dyDescent="0.15">
      <c r="B8599" s="1"/>
    </row>
    <row r="8600" spans="2:2" x14ac:dyDescent="0.15">
      <c r="B8600" s="1"/>
    </row>
    <row r="8601" spans="2:2" x14ac:dyDescent="0.15">
      <c r="B8601" s="1"/>
    </row>
    <row r="8602" spans="2:2" x14ac:dyDescent="0.15">
      <c r="B8602" s="1"/>
    </row>
    <row r="8603" spans="2:2" x14ac:dyDescent="0.15">
      <c r="B8603" s="1"/>
    </row>
    <row r="8604" spans="2:2" x14ac:dyDescent="0.15">
      <c r="B8604" s="1"/>
    </row>
    <row r="8605" spans="2:2" x14ac:dyDescent="0.15">
      <c r="B8605" s="1"/>
    </row>
    <row r="8606" spans="2:2" x14ac:dyDescent="0.15">
      <c r="B8606" s="1"/>
    </row>
    <row r="8607" spans="2:2" x14ac:dyDescent="0.15">
      <c r="B8607" s="1"/>
    </row>
    <row r="8608" spans="2:2" x14ac:dyDescent="0.15">
      <c r="B8608" s="1"/>
    </row>
    <row r="8609" spans="2:2" x14ac:dyDescent="0.15">
      <c r="B8609" s="1"/>
    </row>
    <row r="8610" spans="2:2" x14ac:dyDescent="0.15">
      <c r="B8610" s="1"/>
    </row>
    <row r="8611" spans="2:2" x14ac:dyDescent="0.15">
      <c r="B8611" s="1"/>
    </row>
    <row r="8612" spans="2:2" x14ac:dyDescent="0.15">
      <c r="B8612" s="1"/>
    </row>
    <row r="8613" spans="2:2" x14ac:dyDescent="0.15">
      <c r="B8613" s="1"/>
    </row>
    <row r="8614" spans="2:2" x14ac:dyDescent="0.15">
      <c r="B8614" s="1"/>
    </row>
    <row r="8615" spans="2:2" x14ac:dyDescent="0.15">
      <c r="B8615" s="1"/>
    </row>
    <row r="8616" spans="2:2" x14ac:dyDescent="0.15">
      <c r="B8616" s="1"/>
    </row>
    <row r="8617" spans="2:2" x14ac:dyDescent="0.15">
      <c r="B8617" s="1"/>
    </row>
    <row r="8618" spans="2:2" x14ac:dyDescent="0.15">
      <c r="B8618" s="1"/>
    </row>
    <row r="8619" spans="2:2" x14ac:dyDescent="0.15">
      <c r="B8619" s="1"/>
    </row>
    <row r="8620" spans="2:2" x14ac:dyDescent="0.15">
      <c r="B8620" s="1"/>
    </row>
    <row r="8621" spans="2:2" x14ac:dyDescent="0.15">
      <c r="B8621" s="1"/>
    </row>
    <row r="8622" spans="2:2" x14ac:dyDescent="0.15">
      <c r="B8622" s="1"/>
    </row>
    <row r="8623" spans="2:2" x14ac:dyDescent="0.15">
      <c r="B8623" s="1"/>
    </row>
    <row r="8624" spans="2:2" x14ac:dyDescent="0.15">
      <c r="B8624" s="1"/>
    </row>
    <row r="8625" spans="2:2" x14ac:dyDescent="0.15">
      <c r="B8625" s="1"/>
    </row>
    <row r="8626" spans="2:2" x14ac:dyDescent="0.15">
      <c r="B8626" s="1"/>
    </row>
    <row r="8627" spans="2:2" x14ac:dyDescent="0.15">
      <c r="B8627" s="1"/>
    </row>
    <row r="8628" spans="2:2" x14ac:dyDescent="0.15">
      <c r="B8628" s="1"/>
    </row>
    <row r="8629" spans="2:2" x14ac:dyDescent="0.15">
      <c r="B8629" s="1"/>
    </row>
    <row r="8630" spans="2:2" x14ac:dyDescent="0.15">
      <c r="B8630" s="1"/>
    </row>
    <row r="8631" spans="2:2" x14ac:dyDescent="0.15">
      <c r="B8631" s="1"/>
    </row>
    <row r="8632" spans="2:2" x14ac:dyDescent="0.15">
      <c r="B8632" s="1"/>
    </row>
    <row r="8633" spans="2:2" x14ac:dyDescent="0.15">
      <c r="B8633" s="1"/>
    </row>
    <row r="8634" spans="2:2" x14ac:dyDescent="0.15">
      <c r="B8634" s="1"/>
    </row>
    <row r="8635" spans="2:2" x14ac:dyDescent="0.15">
      <c r="B8635" s="1"/>
    </row>
    <row r="8636" spans="2:2" x14ac:dyDescent="0.15">
      <c r="B8636" s="1"/>
    </row>
    <row r="8637" spans="2:2" x14ac:dyDescent="0.15">
      <c r="B8637" s="1"/>
    </row>
    <row r="8638" spans="2:2" x14ac:dyDescent="0.15">
      <c r="B8638" s="1"/>
    </row>
    <row r="8639" spans="2:2" x14ac:dyDescent="0.15">
      <c r="B8639" s="1"/>
    </row>
    <row r="8640" spans="2:2" x14ac:dyDescent="0.15">
      <c r="B8640" s="1"/>
    </row>
    <row r="8641" spans="2:2" x14ac:dyDescent="0.15">
      <c r="B8641" s="1"/>
    </row>
    <row r="8642" spans="2:2" x14ac:dyDescent="0.15">
      <c r="B8642" s="1"/>
    </row>
    <row r="8643" spans="2:2" x14ac:dyDescent="0.15">
      <c r="B8643" s="1"/>
    </row>
    <row r="8644" spans="2:2" x14ac:dyDescent="0.15">
      <c r="B8644" s="1"/>
    </row>
    <row r="8645" spans="2:2" x14ac:dyDescent="0.15">
      <c r="B8645" s="1"/>
    </row>
    <row r="8646" spans="2:2" x14ac:dyDescent="0.15">
      <c r="B8646" s="1"/>
    </row>
    <row r="8647" spans="2:2" x14ac:dyDescent="0.15">
      <c r="B8647" s="1"/>
    </row>
    <row r="8648" spans="2:2" x14ac:dyDescent="0.15">
      <c r="B8648" s="1"/>
    </row>
    <row r="8649" spans="2:2" x14ac:dyDescent="0.15">
      <c r="B8649" s="1"/>
    </row>
    <row r="8650" spans="2:2" x14ac:dyDescent="0.15">
      <c r="B8650" s="1"/>
    </row>
    <row r="8651" spans="2:2" x14ac:dyDescent="0.15">
      <c r="B8651" s="1"/>
    </row>
    <row r="8652" spans="2:2" x14ac:dyDescent="0.15">
      <c r="B8652" s="1"/>
    </row>
    <row r="8653" spans="2:2" x14ac:dyDescent="0.15">
      <c r="B8653" s="1"/>
    </row>
    <row r="8654" spans="2:2" x14ac:dyDescent="0.15">
      <c r="B8654" s="1"/>
    </row>
    <row r="8655" spans="2:2" x14ac:dyDescent="0.15">
      <c r="B8655" s="1"/>
    </row>
    <row r="8656" spans="2:2" x14ac:dyDescent="0.15">
      <c r="B8656" s="1"/>
    </row>
    <row r="8657" spans="2:2" x14ac:dyDescent="0.15">
      <c r="B8657" s="1"/>
    </row>
    <row r="8658" spans="2:2" x14ac:dyDescent="0.15">
      <c r="B8658" s="1"/>
    </row>
    <row r="8659" spans="2:2" x14ac:dyDescent="0.15">
      <c r="B8659" s="1"/>
    </row>
    <row r="8660" spans="2:2" x14ac:dyDescent="0.15">
      <c r="B8660" s="1"/>
    </row>
    <row r="8661" spans="2:2" x14ac:dyDescent="0.15">
      <c r="B8661" s="1"/>
    </row>
    <row r="8662" spans="2:2" x14ac:dyDescent="0.15">
      <c r="B8662" s="1"/>
    </row>
    <row r="8663" spans="2:2" x14ac:dyDescent="0.15">
      <c r="B8663" s="1"/>
    </row>
    <row r="8664" spans="2:2" x14ac:dyDescent="0.15">
      <c r="B8664" s="1"/>
    </row>
    <row r="8665" spans="2:2" x14ac:dyDescent="0.15">
      <c r="B8665" s="1"/>
    </row>
    <row r="8666" spans="2:2" x14ac:dyDescent="0.15">
      <c r="B8666" s="1"/>
    </row>
    <row r="8667" spans="2:2" x14ac:dyDescent="0.15">
      <c r="B8667" s="1"/>
    </row>
    <row r="8668" spans="2:2" x14ac:dyDescent="0.15">
      <c r="B8668" s="1"/>
    </row>
    <row r="8669" spans="2:2" x14ac:dyDescent="0.15">
      <c r="B8669" s="1"/>
    </row>
    <row r="8670" spans="2:2" x14ac:dyDescent="0.15">
      <c r="B8670" s="1"/>
    </row>
    <row r="8671" spans="2:2" x14ac:dyDescent="0.15">
      <c r="B8671" s="1"/>
    </row>
    <row r="8672" spans="2:2" x14ac:dyDescent="0.15">
      <c r="B8672" s="1"/>
    </row>
    <row r="8673" spans="2:2" x14ac:dyDescent="0.15">
      <c r="B8673" s="1"/>
    </row>
    <row r="8674" spans="2:2" x14ac:dyDescent="0.15">
      <c r="B8674" s="1"/>
    </row>
    <row r="8675" spans="2:2" x14ac:dyDescent="0.15">
      <c r="B8675" s="1"/>
    </row>
    <row r="8676" spans="2:2" x14ac:dyDescent="0.15">
      <c r="B8676" s="1"/>
    </row>
    <row r="8677" spans="2:2" x14ac:dyDescent="0.15">
      <c r="B8677" s="1"/>
    </row>
    <row r="8678" spans="2:2" x14ac:dyDescent="0.15">
      <c r="B8678" s="1"/>
    </row>
    <row r="8679" spans="2:2" x14ac:dyDescent="0.15">
      <c r="B8679" s="1"/>
    </row>
    <row r="8680" spans="2:2" x14ac:dyDescent="0.15">
      <c r="B8680" s="1"/>
    </row>
    <row r="8681" spans="2:2" x14ac:dyDescent="0.15">
      <c r="B8681" s="1"/>
    </row>
    <row r="8682" spans="2:2" x14ac:dyDescent="0.15">
      <c r="B8682" s="1"/>
    </row>
    <row r="8683" spans="2:2" x14ac:dyDescent="0.15">
      <c r="B8683" s="1"/>
    </row>
    <row r="8684" spans="2:2" x14ac:dyDescent="0.15">
      <c r="B8684" s="1"/>
    </row>
    <row r="8685" spans="2:2" x14ac:dyDescent="0.15">
      <c r="B8685" s="1"/>
    </row>
    <row r="8686" spans="2:2" x14ac:dyDescent="0.15">
      <c r="B8686" s="1"/>
    </row>
    <row r="8687" spans="2:2" x14ac:dyDescent="0.15">
      <c r="B8687" s="1"/>
    </row>
    <row r="8688" spans="2:2" x14ac:dyDescent="0.15">
      <c r="B8688" s="1"/>
    </row>
    <row r="8689" spans="2:2" x14ac:dyDescent="0.15">
      <c r="B8689" s="1"/>
    </row>
    <row r="8690" spans="2:2" x14ac:dyDescent="0.15">
      <c r="B8690" s="1"/>
    </row>
    <row r="8691" spans="2:2" x14ac:dyDescent="0.15">
      <c r="B8691" s="1"/>
    </row>
    <row r="8692" spans="2:2" x14ac:dyDescent="0.15">
      <c r="B8692" s="1"/>
    </row>
    <row r="8693" spans="2:2" x14ac:dyDescent="0.15">
      <c r="B8693" s="1"/>
    </row>
    <row r="8694" spans="2:2" x14ac:dyDescent="0.15">
      <c r="B8694" s="1"/>
    </row>
    <row r="8695" spans="2:2" x14ac:dyDescent="0.15">
      <c r="B8695" s="1"/>
    </row>
    <row r="8696" spans="2:2" x14ac:dyDescent="0.15">
      <c r="B8696" s="1"/>
    </row>
    <row r="8697" spans="2:2" x14ac:dyDescent="0.15">
      <c r="B8697" s="1"/>
    </row>
    <row r="8698" spans="2:2" x14ac:dyDescent="0.15">
      <c r="B8698" s="1"/>
    </row>
    <row r="8699" spans="2:2" x14ac:dyDescent="0.15">
      <c r="B8699" s="1"/>
    </row>
    <row r="8700" spans="2:2" x14ac:dyDescent="0.15">
      <c r="B8700" s="1"/>
    </row>
    <row r="8701" spans="2:2" x14ac:dyDescent="0.15">
      <c r="B8701" s="1"/>
    </row>
    <row r="8702" spans="2:2" x14ac:dyDescent="0.15">
      <c r="B8702" s="1"/>
    </row>
    <row r="8703" spans="2:2" x14ac:dyDescent="0.15">
      <c r="B8703" s="1"/>
    </row>
    <row r="8704" spans="2:2" x14ac:dyDescent="0.15">
      <c r="B8704" s="1"/>
    </row>
    <row r="8705" spans="2:2" x14ac:dyDescent="0.15">
      <c r="B8705" s="1"/>
    </row>
    <row r="8706" spans="2:2" x14ac:dyDescent="0.15">
      <c r="B8706" s="1"/>
    </row>
    <row r="8707" spans="2:2" x14ac:dyDescent="0.15">
      <c r="B8707" s="1"/>
    </row>
    <row r="8708" spans="2:2" x14ac:dyDescent="0.15">
      <c r="B8708" s="1"/>
    </row>
    <row r="8709" spans="2:2" x14ac:dyDescent="0.15">
      <c r="B8709" s="1"/>
    </row>
    <row r="8710" spans="2:2" x14ac:dyDescent="0.15">
      <c r="B8710" s="1"/>
    </row>
    <row r="8711" spans="2:2" x14ac:dyDescent="0.15">
      <c r="B8711" s="1"/>
    </row>
    <row r="8712" spans="2:2" x14ac:dyDescent="0.15">
      <c r="B8712" s="1"/>
    </row>
    <row r="8713" spans="2:2" x14ac:dyDescent="0.15">
      <c r="B8713" s="1"/>
    </row>
    <row r="8714" spans="2:2" x14ac:dyDescent="0.15">
      <c r="B8714" s="1"/>
    </row>
    <row r="8715" spans="2:2" x14ac:dyDescent="0.15">
      <c r="B8715" s="1"/>
    </row>
    <row r="8716" spans="2:2" x14ac:dyDescent="0.15">
      <c r="B8716" s="1"/>
    </row>
    <row r="8717" spans="2:2" x14ac:dyDescent="0.15">
      <c r="B8717" s="1"/>
    </row>
    <row r="8718" spans="2:2" x14ac:dyDescent="0.15">
      <c r="B8718" s="1"/>
    </row>
    <row r="8719" spans="2:2" x14ac:dyDescent="0.15">
      <c r="B8719" s="1"/>
    </row>
    <row r="8720" spans="2:2" x14ac:dyDescent="0.15">
      <c r="B8720" s="1"/>
    </row>
    <row r="8721" spans="2:2" x14ac:dyDescent="0.15">
      <c r="B8721" s="1"/>
    </row>
    <row r="8722" spans="2:2" x14ac:dyDescent="0.15">
      <c r="B8722" s="1"/>
    </row>
    <row r="8723" spans="2:2" x14ac:dyDescent="0.15">
      <c r="B8723" s="1"/>
    </row>
    <row r="8724" spans="2:2" x14ac:dyDescent="0.15">
      <c r="B8724" s="1"/>
    </row>
    <row r="8725" spans="2:2" x14ac:dyDescent="0.15">
      <c r="B8725" s="1"/>
    </row>
    <row r="8726" spans="2:2" x14ac:dyDescent="0.15">
      <c r="B8726" s="1"/>
    </row>
    <row r="8727" spans="2:2" x14ac:dyDescent="0.15">
      <c r="B8727" s="1"/>
    </row>
    <row r="8728" spans="2:2" x14ac:dyDescent="0.15">
      <c r="B8728" s="1"/>
    </row>
    <row r="8729" spans="2:2" x14ac:dyDescent="0.15">
      <c r="B8729" s="1"/>
    </row>
    <row r="8730" spans="2:2" x14ac:dyDescent="0.15">
      <c r="B8730" s="1"/>
    </row>
    <row r="8731" spans="2:2" x14ac:dyDescent="0.15">
      <c r="B8731" s="1"/>
    </row>
    <row r="8732" spans="2:2" x14ac:dyDescent="0.15">
      <c r="B8732" s="1"/>
    </row>
    <row r="8733" spans="2:2" x14ac:dyDescent="0.15">
      <c r="B8733" s="1"/>
    </row>
    <row r="8734" spans="2:2" x14ac:dyDescent="0.15">
      <c r="B8734" s="1"/>
    </row>
    <row r="8735" spans="2:2" x14ac:dyDescent="0.15">
      <c r="B8735" s="1"/>
    </row>
    <row r="8736" spans="2:2" x14ac:dyDescent="0.15">
      <c r="B8736" s="1"/>
    </row>
    <row r="8737" spans="2:2" x14ac:dyDescent="0.15">
      <c r="B8737" s="1"/>
    </row>
    <row r="8738" spans="2:2" x14ac:dyDescent="0.15">
      <c r="B8738" s="1"/>
    </row>
    <row r="8739" spans="2:2" x14ac:dyDescent="0.15">
      <c r="B8739" s="1"/>
    </row>
    <row r="8740" spans="2:2" x14ac:dyDescent="0.15">
      <c r="B8740" s="1"/>
    </row>
    <row r="8741" spans="2:2" x14ac:dyDescent="0.15">
      <c r="B8741" s="1"/>
    </row>
    <row r="8742" spans="2:2" x14ac:dyDescent="0.15">
      <c r="B8742" s="1"/>
    </row>
    <row r="8743" spans="2:2" x14ac:dyDescent="0.15">
      <c r="B8743" s="1"/>
    </row>
    <row r="8744" spans="2:2" x14ac:dyDescent="0.15">
      <c r="B8744" s="1"/>
    </row>
    <row r="8745" spans="2:2" x14ac:dyDescent="0.15">
      <c r="B8745" s="1"/>
    </row>
    <row r="8746" spans="2:2" x14ac:dyDescent="0.15">
      <c r="B8746" s="1"/>
    </row>
    <row r="8747" spans="2:2" x14ac:dyDescent="0.15">
      <c r="B8747" s="1"/>
    </row>
    <row r="8748" spans="2:2" x14ac:dyDescent="0.15">
      <c r="B8748" s="1"/>
    </row>
    <row r="8749" spans="2:2" x14ac:dyDescent="0.15">
      <c r="B8749" s="1"/>
    </row>
    <row r="8750" spans="2:2" x14ac:dyDescent="0.15">
      <c r="B8750" s="1"/>
    </row>
    <row r="8751" spans="2:2" x14ac:dyDescent="0.15">
      <c r="B8751" s="1"/>
    </row>
    <row r="8752" spans="2:2" x14ac:dyDescent="0.15">
      <c r="B8752" s="1"/>
    </row>
    <row r="8753" spans="2:2" x14ac:dyDescent="0.15">
      <c r="B8753" s="1"/>
    </row>
    <row r="8754" spans="2:2" x14ac:dyDescent="0.15">
      <c r="B8754" s="1"/>
    </row>
    <row r="8755" spans="2:2" x14ac:dyDescent="0.15">
      <c r="B8755" s="1"/>
    </row>
    <row r="8756" spans="2:2" x14ac:dyDescent="0.15">
      <c r="B8756" s="1"/>
    </row>
    <row r="8757" spans="2:2" x14ac:dyDescent="0.15">
      <c r="B8757" s="1"/>
    </row>
    <row r="8758" spans="2:2" x14ac:dyDescent="0.15">
      <c r="B8758" s="1"/>
    </row>
    <row r="8759" spans="2:2" x14ac:dyDescent="0.15">
      <c r="B8759" s="1"/>
    </row>
    <row r="8760" spans="2:2" x14ac:dyDescent="0.15">
      <c r="B8760" s="1"/>
    </row>
    <row r="8761" spans="2:2" x14ac:dyDescent="0.15">
      <c r="B8761" s="1"/>
    </row>
    <row r="8762" spans="2:2" x14ac:dyDescent="0.15">
      <c r="B8762" s="1"/>
    </row>
    <row r="8763" spans="2:2" x14ac:dyDescent="0.15">
      <c r="B8763" s="1"/>
    </row>
    <row r="8764" spans="2:2" x14ac:dyDescent="0.15">
      <c r="B8764" s="1"/>
    </row>
    <row r="8765" spans="2:2" x14ac:dyDescent="0.15">
      <c r="B8765" s="1"/>
    </row>
    <row r="8766" spans="2:2" x14ac:dyDescent="0.15">
      <c r="B8766" s="1"/>
    </row>
    <row r="8767" spans="2:2" x14ac:dyDescent="0.15">
      <c r="B8767" s="1"/>
    </row>
    <row r="8768" spans="2:2" x14ac:dyDescent="0.15">
      <c r="B8768" s="1"/>
    </row>
    <row r="8769" spans="2:2" x14ac:dyDescent="0.15">
      <c r="B8769" s="1"/>
    </row>
    <row r="8770" spans="2:2" x14ac:dyDescent="0.15">
      <c r="B8770" s="1"/>
    </row>
    <row r="8771" spans="2:2" x14ac:dyDescent="0.15">
      <c r="B8771" s="1"/>
    </row>
    <row r="8772" spans="2:2" x14ac:dyDescent="0.15">
      <c r="B8772" s="1"/>
    </row>
    <row r="8773" spans="2:2" x14ac:dyDescent="0.15">
      <c r="B8773" s="1"/>
    </row>
    <row r="8774" spans="2:2" x14ac:dyDescent="0.15">
      <c r="B8774" s="1"/>
    </row>
    <row r="8775" spans="2:2" x14ac:dyDescent="0.15">
      <c r="B8775" s="1"/>
    </row>
    <row r="8776" spans="2:2" x14ac:dyDescent="0.15">
      <c r="B8776" s="1"/>
    </row>
    <row r="8777" spans="2:2" x14ac:dyDescent="0.15">
      <c r="B8777" s="1"/>
    </row>
    <row r="8778" spans="2:2" x14ac:dyDescent="0.15">
      <c r="B8778" s="1"/>
    </row>
    <row r="8779" spans="2:2" x14ac:dyDescent="0.15">
      <c r="B8779" s="1"/>
    </row>
    <row r="8780" spans="2:2" x14ac:dyDescent="0.15">
      <c r="B8780" s="1"/>
    </row>
    <row r="8781" spans="2:2" x14ac:dyDescent="0.15">
      <c r="B8781" s="1"/>
    </row>
    <row r="8782" spans="2:2" x14ac:dyDescent="0.15">
      <c r="B8782" s="1"/>
    </row>
    <row r="8783" spans="2:2" x14ac:dyDescent="0.15">
      <c r="B8783" s="1"/>
    </row>
    <row r="8784" spans="2:2" x14ac:dyDescent="0.15">
      <c r="B8784" s="1"/>
    </row>
    <row r="8785" spans="2:2" x14ac:dyDescent="0.15">
      <c r="B8785" s="1"/>
    </row>
    <row r="8786" spans="2:2" x14ac:dyDescent="0.15">
      <c r="B8786" s="1"/>
    </row>
    <row r="8787" spans="2:2" x14ac:dyDescent="0.15">
      <c r="B8787" s="1"/>
    </row>
    <row r="8788" spans="2:2" x14ac:dyDescent="0.15">
      <c r="B8788" s="1"/>
    </row>
    <row r="8789" spans="2:2" x14ac:dyDescent="0.15">
      <c r="B8789" s="1"/>
    </row>
    <row r="8790" spans="2:2" x14ac:dyDescent="0.15">
      <c r="B8790" s="1"/>
    </row>
    <row r="8791" spans="2:2" x14ac:dyDescent="0.15">
      <c r="B8791" s="1"/>
    </row>
    <row r="8792" spans="2:2" x14ac:dyDescent="0.15">
      <c r="B8792" s="1"/>
    </row>
    <row r="8793" spans="2:2" x14ac:dyDescent="0.15">
      <c r="B8793" s="1"/>
    </row>
    <row r="8794" spans="2:2" x14ac:dyDescent="0.15">
      <c r="B8794" s="1"/>
    </row>
    <row r="8795" spans="2:2" x14ac:dyDescent="0.15">
      <c r="B8795" s="1"/>
    </row>
    <row r="8796" spans="2:2" x14ac:dyDescent="0.15">
      <c r="B8796" s="1"/>
    </row>
    <row r="8797" spans="2:2" x14ac:dyDescent="0.15">
      <c r="B8797" s="1"/>
    </row>
    <row r="8798" spans="2:2" x14ac:dyDescent="0.15">
      <c r="B8798" s="1"/>
    </row>
    <row r="8799" spans="2:2" x14ac:dyDescent="0.15">
      <c r="B8799" s="1"/>
    </row>
    <row r="8800" spans="2:2" x14ac:dyDescent="0.15">
      <c r="B8800" s="1"/>
    </row>
    <row r="8801" spans="2:2" x14ac:dyDescent="0.15">
      <c r="B8801" s="1"/>
    </row>
    <row r="8802" spans="2:2" x14ac:dyDescent="0.15">
      <c r="B8802" s="1"/>
    </row>
    <row r="8803" spans="2:2" x14ac:dyDescent="0.15">
      <c r="B8803" s="1"/>
    </row>
    <row r="8804" spans="2:2" x14ac:dyDescent="0.15">
      <c r="B8804" s="1"/>
    </row>
    <row r="8805" spans="2:2" x14ac:dyDescent="0.15">
      <c r="B8805" s="1"/>
    </row>
    <row r="8806" spans="2:2" x14ac:dyDescent="0.15">
      <c r="B8806" s="1"/>
    </row>
    <row r="8807" spans="2:2" x14ac:dyDescent="0.15">
      <c r="B8807" s="1"/>
    </row>
    <row r="8808" spans="2:2" x14ac:dyDescent="0.15">
      <c r="B8808" s="1"/>
    </row>
    <row r="8809" spans="2:2" x14ac:dyDescent="0.15">
      <c r="B8809" s="1"/>
    </row>
    <row r="8810" spans="2:2" x14ac:dyDescent="0.15">
      <c r="B8810" s="1"/>
    </row>
    <row r="8811" spans="2:2" x14ac:dyDescent="0.15">
      <c r="B8811" s="1"/>
    </row>
    <row r="8812" spans="2:2" x14ac:dyDescent="0.15">
      <c r="B8812" s="1"/>
    </row>
    <row r="8813" spans="2:2" x14ac:dyDescent="0.15">
      <c r="B8813" s="1"/>
    </row>
    <row r="8814" spans="2:2" x14ac:dyDescent="0.15">
      <c r="B8814" s="1"/>
    </row>
    <row r="8815" spans="2:2" x14ac:dyDescent="0.15">
      <c r="B8815" s="1"/>
    </row>
    <row r="8816" spans="2:2" x14ac:dyDescent="0.15">
      <c r="B8816" s="1"/>
    </row>
    <row r="8817" spans="2:2" x14ac:dyDescent="0.15">
      <c r="B8817" s="1"/>
    </row>
    <row r="8818" spans="2:2" x14ac:dyDescent="0.15">
      <c r="B8818" s="1"/>
    </row>
    <row r="8819" spans="2:2" x14ac:dyDescent="0.15">
      <c r="B8819" s="1"/>
    </row>
    <row r="8820" spans="2:2" x14ac:dyDescent="0.15">
      <c r="B8820" s="1"/>
    </row>
    <row r="8821" spans="2:2" x14ac:dyDescent="0.15">
      <c r="B8821" s="1"/>
    </row>
    <row r="8822" spans="2:2" x14ac:dyDescent="0.15">
      <c r="B8822" s="1"/>
    </row>
    <row r="8823" spans="2:2" x14ac:dyDescent="0.15">
      <c r="B8823" s="1"/>
    </row>
    <row r="8824" spans="2:2" x14ac:dyDescent="0.15">
      <c r="B8824" s="1"/>
    </row>
    <row r="8825" spans="2:2" x14ac:dyDescent="0.15">
      <c r="B8825" s="1"/>
    </row>
    <row r="8826" spans="2:2" x14ac:dyDescent="0.15">
      <c r="B8826" s="1"/>
    </row>
    <row r="8827" spans="2:2" x14ac:dyDescent="0.15">
      <c r="B8827" s="1"/>
    </row>
    <row r="8828" spans="2:2" x14ac:dyDescent="0.15">
      <c r="B8828" s="1"/>
    </row>
    <row r="8829" spans="2:2" x14ac:dyDescent="0.15">
      <c r="B8829" s="1"/>
    </row>
    <row r="8830" spans="2:2" x14ac:dyDescent="0.15">
      <c r="B8830" s="1"/>
    </row>
    <row r="8831" spans="2:2" x14ac:dyDescent="0.15">
      <c r="B8831" s="1"/>
    </row>
    <row r="8832" spans="2:2" x14ac:dyDescent="0.15">
      <c r="B8832" s="1"/>
    </row>
    <row r="8833" spans="2:2" x14ac:dyDescent="0.15">
      <c r="B8833" s="1"/>
    </row>
    <row r="8834" spans="2:2" x14ac:dyDescent="0.15">
      <c r="B8834" s="1"/>
    </row>
    <row r="8835" spans="2:2" x14ac:dyDescent="0.15">
      <c r="B8835" s="1"/>
    </row>
    <row r="8836" spans="2:2" x14ac:dyDescent="0.15">
      <c r="B8836" s="1"/>
    </row>
    <row r="8837" spans="2:2" x14ac:dyDescent="0.15">
      <c r="B8837" s="1"/>
    </row>
    <row r="8838" spans="2:2" x14ac:dyDescent="0.15">
      <c r="B8838" s="1"/>
    </row>
    <row r="8839" spans="2:2" x14ac:dyDescent="0.15">
      <c r="B8839" s="1"/>
    </row>
    <row r="8840" spans="2:2" x14ac:dyDescent="0.15">
      <c r="B8840" s="1"/>
    </row>
    <row r="8841" spans="2:2" x14ac:dyDescent="0.15">
      <c r="B8841" s="1"/>
    </row>
    <row r="8842" spans="2:2" x14ac:dyDescent="0.15">
      <c r="B8842" s="1"/>
    </row>
    <row r="8843" spans="2:2" x14ac:dyDescent="0.15">
      <c r="B8843" s="1"/>
    </row>
    <row r="8844" spans="2:2" x14ac:dyDescent="0.15">
      <c r="B8844" s="1"/>
    </row>
    <row r="8845" spans="2:2" x14ac:dyDescent="0.15">
      <c r="B8845" s="1"/>
    </row>
    <row r="8846" spans="2:2" x14ac:dyDescent="0.15">
      <c r="B8846" s="1"/>
    </row>
    <row r="8847" spans="2:2" x14ac:dyDescent="0.15">
      <c r="B8847" s="1"/>
    </row>
    <row r="8848" spans="2:2" x14ac:dyDescent="0.15">
      <c r="B8848" s="1"/>
    </row>
    <row r="8849" spans="2:2" x14ac:dyDescent="0.15">
      <c r="B8849" s="1"/>
    </row>
    <row r="8850" spans="2:2" x14ac:dyDescent="0.15">
      <c r="B8850" s="1"/>
    </row>
    <row r="8851" spans="2:2" x14ac:dyDescent="0.15">
      <c r="B8851" s="1"/>
    </row>
    <row r="8852" spans="2:2" x14ac:dyDescent="0.15">
      <c r="B8852" s="1"/>
    </row>
    <row r="8853" spans="2:2" x14ac:dyDescent="0.15">
      <c r="B8853" s="1"/>
    </row>
    <row r="8854" spans="2:2" x14ac:dyDescent="0.15">
      <c r="B8854" s="1"/>
    </row>
    <row r="8855" spans="2:2" x14ac:dyDescent="0.15">
      <c r="B8855" s="1"/>
    </row>
    <row r="8856" spans="2:2" x14ac:dyDescent="0.15">
      <c r="B8856" s="1"/>
    </row>
    <row r="8857" spans="2:2" x14ac:dyDescent="0.15">
      <c r="B8857" s="1"/>
    </row>
    <row r="8858" spans="2:2" x14ac:dyDescent="0.15">
      <c r="B8858" s="1"/>
    </row>
    <row r="8859" spans="2:2" x14ac:dyDescent="0.15">
      <c r="B8859" s="1"/>
    </row>
    <row r="8860" spans="2:2" x14ac:dyDescent="0.15">
      <c r="B8860" s="1"/>
    </row>
    <row r="8861" spans="2:2" x14ac:dyDescent="0.15">
      <c r="B8861" s="1"/>
    </row>
    <row r="8862" spans="2:2" x14ac:dyDescent="0.15">
      <c r="B8862" s="1"/>
    </row>
    <row r="8863" spans="2:2" x14ac:dyDescent="0.15">
      <c r="B8863" s="1"/>
    </row>
    <row r="8864" spans="2:2" x14ac:dyDescent="0.15">
      <c r="B8864" s="1"/>
    </row>
    <row r="8865" spans="2:2" x14ac:dyDescent="0.15">
      <c r="B8865" s="1"/>
    </row>
    <row r="8866" spans="2:2" x14ac:dyDescent="0.15">
      <c r="B8866" s="1"/>
    </row>
    <row r="8867" spans="2:2" x14ac:dyDescent="0.15">
      <c r="B8867" s="1"/>
    </row>
    <row r="8868" spans="2:2" x14ac:dyDescent="0.15">
      <c r="B8868" s="1"/>
    </row>
    <row r="8869" spans="2:2" x14ac:dyDescent="0.15">
      <c r="B8869" s="1"/>
    </row>
    <row r="8870" spans="2:2" x14ac:dyDescent="0.15">
      <c r="B8870" s="1"/>
    </row>
    <row r="8871" spans="2:2" x14ac:dyDescent="0.15">
      <c r="B8871" s="1"/>
    </row>
    <row r="8872" spans="2:2" x14ac:dyDescent="0.15">
      <c r="B8872" s="1"/>
    </row>
    <row r="8873" spans="2:2" x14ac:dyDescent="0.15">
      <c r="B8873" s="1"/>
    </row>
    <row r="8874" spans="2:2" x14ac:dyDescent="0.15">
      <c r="B8874" s="1"/>
    </row>
    <row r="8875" spans="2:2" x14ac:dyDescent="0.15">
      <c r="B8875" s="1"/>
    </row>
    <row r="8876" spans="2:2" x14ac:dyDescent="0.15">
      <c r="B8876" s="1"/>
    </row>
    <row r="8877" spans="2:2" x14ac:dyDescent="0.15">
      <c r="B8877" s="1"/>
    </row>
    <row r="8878" spans="2:2" x14ac:dyDescent="0.15">
      <c r="B8878" s="1"/>
    </row>
    <row r="8879" spans="2:2" x14ac:dyDescent="0.15">
      <c r="B8879" s="1"/>
    </row>
    <row r="8880" spans="2:2" x14ac:dyDescent="0.15">
      <c r="B8880" s="1"/>
    </row>
    <row r="8881" spans="2:2" x14ac:dyDescent="0.15">
      <c r="B8881" s="1"/>
    </row>
    <row r="8882" spans="2:2" x14ac:dyDescent="0.15">
      <c r="B8882" s="1"/>
    </row>
    <row r="8883" spans="2:2" x14ac:dyDescent="0.15">
      <c r="B8883" s="1"/>
    </row>
    <row r="8884" spans="2:2" x14ac:dyDescent="0.15">
      <c r="B8884" s="1"/>
    </row>
    <row r="8885" spans="2:2" x14ac:dyDescent="0.15">
      <c r="B8885" s="1"/>
    </row>
    <row r="8886" spans="2:2" x14ac:dyDescent="0.15">
      <c r="B8886" s="1"/>
    </row>
    <row r="8887" spans="2:2" x14ac:dyDescent="0.15">
      <c r="B8887" s="1"/>
    </row>
    <row r="8888" spans="2:2" x14ac:dyDescent="0.15">
      <c r="B8888" s="1"/>
    </row>
    <row r="8889" spans="2:2" x14ac:dyDescent="0.15">
      <c r="B8889" s="1"/>
    </row>
    <row r="8890" spans="2:2" x14ac:dyDescent="0.15">
      <c r="B8890" s="1"/>
    </row>
    <row r="8891" spans="2:2" x14ac:dyDescent="0.15">
      <c r="B8891" s="1"/>
    </row>
    <row r="8892" spans="2:2" x14ac:dyDescent="0.15">
      <c r="B8892" s="1"/>
    </row>
    <row r="8893" spans="2:2" x14ac:dyDescent="0.15">
      <c r="B8893" s="1"/>
    </row>
    <row r="8894" spans="2:2" x14ac:dyDescent="0.15">
      <c r="B8894" s="1"/>
    </row>
    <row r="8895" spans="2:2" x14ac:dyDescent="0.15">
      <c r="B8895" s="1"/>
    </row>
    <row r="8896" spans="2:2" x14ac:dyDescent="0.15">
      <c r="B8896" s="1"/>
    </row>
    <row r="8897" spans="2:2" x14ac:dyDescent="0.15">
      <c r="B8897" s="1"/>
    </row>
    <row r="8898" spans="2:2" x14ac:dyDescent="0.15">
      <c r="B8898" s="1"/>
    </row>
    <row r="8899" spans="2:2" x14ac:dyDescent="0.15">
      <c r="B8899" s="1"/>
    </row>
    <row r="8900" spans="2:2" x14ac:dyDescent="0.15">
      <c r="B8900" s="1"/>
    </row>
    <row r="8901" spans="2:2" x14ac:dyDescent="0.15">
      <c r="B8901" s="1"/>
    </row>
    <row r="8902" spans="2:2" x14ac:dyDescent="0.15">
      <c r="B8902" s="1"/>
    </row>
    <row r="8903" spans="2:2" x14ac:dyDescent="0.15">
      <c r="B8903" s="1"/>
    </row>
    <row r="8904" spans="2:2" x14ac:dyDescent="0.15">
      <c r="B8904" s="1"/>
    </row>
    <row r="8905" spans="2:2" x14ac:dyDescent="0.15">
      <c r="B8905" s="1"/>
    </row>
    <row r="8906" spans="2:2" x14ac:dyDescent="0.15">
      <c r="B8906" s="1"/>
    </row>
    <row r="8907" spans="2:2" x14ac:dyDescent="0.15">
      <c r="B8907" s="1"/>
    </row>
    <row r="8908" spans="2:2" x14ac:dyDescent="0.15">
      <c r="B8908" s="1"/>
    </row>
    <row r="8909" spans="2:2" x14ac:dyDescent="0.15">
      <c r="B8909" s="1"/>
    </row>
    <row r="8910" spans="2:2" x14ac:dyDescent="0.15">
      <c r="B8910" s="1"/>
    </row>
    <row r="8911" spans="2:2" x14ac:dyDescent="0.15">
      <c r="B8911" s="1"/>
    </row>
    <row r="8912" spans="2:2" x14ac:dyDescent="0.15">
      <c r="B8912" s="1"/>
    </row>
    <row r="8913" spans="2:2" x14ac:dyDescent="0.15">
      <c r="B8913" s="1"/>
    </row>
    <row r="8914" spans="2:2" x14ac:dyDescent="0.15">
      <c r="B8914" s="1"/>
    </row>
    <row r="8915" spans="2:2" x14ac:dyDescent="0.15">
      <c r="B8915" s="1"/>
    </row>
    <row r="8916" spans="2:2" x14ac:dyDescent="0.15">
      <c r="B8916" s="1"/>
    </row>
    <row r="8917" spans="2:2" x14ac:dyDescent="0.15">
      <c r="B8917" s="1"/>
    </row>
    <row r="8918" spans="2:2" x14ac:dyDescent="0.15">
      <c r="B8918" s="1"/>
    </row>
    <row r="8919" spans="2:2" x14ac:dyDescent="0.15">
      <c r="B8919" s="1"/>
    </row>
    <row r="8920" spans="2:2" x14ac:dyDescent="0.15">
      <c r="B8920" s="1"/>
    </row>
    <row r="8921" spans="2:2" x14ac:dyDescent="0.15">
      <c r="B8921" s="1"/>
    </row>
    <row r="8922" spans="2:2" x14ac:dyDescent="0.15">
      <c r="B8922" s="1"/>
    </row>
    <row r="8923" spans="2:2" x14ac:dyDescent="0.15">
      <c r="B8923" s="1"/>
    </row>
    <row r="8924" spans="2:2" x14ac:dyDescent="0.15">
      <c r="B8924" s="1"/>
    </row>
    <row r="8925" spans="2:2" x14ac:dyDescent="0.15">
      <c r="B8925" s="1"/>
    </row>
    <row r="8926" spans="2:2" x14ac:dyDescent="0.15">
      <c r="B8926" s="1"/>
    </row>
    <row r="8927" spans="2:2" x14ac:dyDescent="0.15">
      <c r="B8927" s="1"/>
    </row>
    <row r="8928" spans="2:2" x14ac:dyDescent="0.15">
      <c r="B8928" s="1"/>
    </row>
    <row r="8929" spans="2:2" x14ac:dyDescent="0.15">
      <c r="B8929" s="1"/>
    </row>
    <row r="8930" spans="2:2" x14ac:dyDescent="0.15">
      <c r="B8930" s="1"/>
    </row>
    <row r="8931" spans="2:2" x14ac:dyDescent="0.15">
      <c r="B8931" s="1"/>
    </row>
    <row r="8932" spans="2:2" x14ac:dyDescent="0.15">
      <c r="B8932" s="1"/>
    </row>
    <row r="8933" spans="2:2" x14ac:dyDescent="0.15">
      <c r="B8933" s="1"/>
    </row>
    <row r="8934" spans="2:2" x14ac:dyDescent="0.15">
      <c r="B8934" s="1"/>
    </row>
    <row r="8935" spans="2:2" x14ac:dyDescent="0.15">
      <c r="B8935" s="1"/>
    </row>
    <row r="8936" spans="2:2" x14ac:dyDescent="0.15">
      <c r="B8936" s="1"/>
    </row>
    <row r="8937" spans="2:2" x14ac:dyDescent="0.15">
      <c r="B8937" s="1"/>
    </row>
    <row r="8938" spans="2:2" x14ac:dyDescent="0.15">
      <c r="B8938" s="1"/>
    </row>
    <row r="8939" spans="2:2" x14ac:dyDescent="0.15">
      <c r="B8939" s="1"/>
    </row>
    <row r="8940" spans="2:2" x14ac:dyDescent="0.15">
      <c r="B8940" s="1"/>
    </row>
    <row r="8941" spans="2:2" x14ac:dyDescent="0.15">
      <c r="B8941" s="1"/>
    </row>
    <row r="8942" spans="2:2" x14ac:dyDescent="0.15">
      <c r="B8942" s="1"/>
    </row>
    <row r="8943" spans="2:2" x14ac:dyDescent="0.15">
      <c r="B8943" s="1"/>
    </row>
    <row r="8944" spans="2:2" x14ac:dyDescent="0.15">
      <c r="B8944" s="1"/>
    </row>
    <row r="8945" spans="2:2" x14ac:dyDescent="0.15">
      <c r="B8945" s="1"/>
    </row>
    <row r="8946" spans="2:2" x14ac:dyDescent="0.15">
      <c r="B8946" s="1"/>
    </row>
    <row r="8947" spans="2:2" x14ac:dyDescent="0.15">
      <c r="B8947" s="1"/>
    </row>
    <row r="8948" spans="2:2" x14ac:dyDescent="0.15">
      <c r="B8948" s="1"/>
    </row>
    <row r="8949" spans="2:2" x14ac:dyDescent="0.15">
      <c r="B8949" s="1"/>
    </row>
    <row r="8950" spans="2:2" x14ac:dyDescent="0.15">
      <c r="B8950" s="1"/>
    </row>
    <row r="8951" spans="2:2" x14ac:dyDescent="0.15">
      <c r="B8951" s="1"/>
    </row>
    <row r="8952" spans="2:2" x14ac:dyDescent="0.15">
      <c r="B8952" s="1"/>
    </row>
    <row r="8953" spans="2:2" x14ac:dyDescent="0.15">
      <c r="B8953" s="1"/>
    </row>
    <row r="8954" spans="2:2" x14ac:dyDescent="0.15">
      <c r="B8954" s="1"/>
    </row>
    <row r="8955" spans="2:2" x14ac:dyDescent="0.15">
      <c r="B8955" s="1"/>
    </row>
    <row r="8956" spans="2:2" x14ac:dyDescent="0.15">
      <c r="B8956" s="1"/>
    </row>
    <row r="8957" spans="2:2" x14ac:dyDescent="0.15">
      <c r="B8957" s="1"/>
    </row>
    <row r="8958" spans="2:2" x14ac:dyDescent="0.15">
      <c r="B8958" s="1"/>
    </row>
    <row r="8959" spans="2:2" x14ac:dyDescent="0.15">
      <c r="B8959" s="1"/>
    </row>
    <row r="8960" spans="2:2" x14ac:dyDescent="0.15">
      <c r="B8960" s="1"/>
    </row>
    <row r="8961" spans="2:2" x14ac:dyDescent="0.15">
      <c r="B8961" s="1"/>
    </row>
    <row r="8962" spans="2:2" x14ac:dyDescent="0.15">
      <c r="B8962" s="1"/>
    </row>
    <row r="8963" spans="2:2" x14ac:dyDescent="0.15">
      <c r="B8963" s="1"/>
    </row>
    <row r="8964" spans="2:2" x14ac:dyDescent="0.15">
      <c r="B8964" s="1"/>
    </row>
    <row r="8965" spans="2:2" x14ac:dyDescent="0.15">
      <c r="B8965" s="1"/>
    </row>
    <row r="8966" spans="2:2" x14ac:dyDescent="0.15">
      <c r="B8966" s="1"/>
    </row>
    <row r="8967" spans="2:2" x14ac:dyDescent="0.15">
      <c r="B8967" s="1"/>
    </row>
    <row r="8968" spans="2:2" x14ac:dyDescent="0.15">
      <c r="B8968" s="1"/>
    </row>
    <row r="8969" spans="2:2" x14ac:dyDescent="0.15">
      <c r="B8969" s="1"/>
    </row>
    <row r="8970" spans="2:2" x14ac:dyDescent="0.15">
      <c r="B8970" s="1"/>
    </row>
    <row r="8971" spans="2:2" x14ac:dyDescent="0.15">
      <c r="B8971" s="1"/>
    </row>
    <row r="8972" spans="2:2" x14ac:dyDescent="0.15">
      <c r="B8972" s="1"/>
    </row>
    <row r="8973" spans="2:2" x14ac:dyDescent="0.15">
      <c r="B8973" s="1"/>
    </row>
    <row r="8974" spans="2:2" x14ac:dyDescent="0.15">
      <c r="B8974" s="1"/>
    </row>
    <row r="8975" spans="2:2" x14ac:dyDescent="0.15">
      <c r="B8975" s="1"/>
    </row>
    <row r="8976" spans="2:2" x14ac:dyDescent="0.15">
      <c r="B8976" s="1"/>
    </row>
    <row r="8977" spans="2:2" x14ac:dyDescent="0.15">
      <c r="B8977" s="1"/>
    </row>
    <row r="8978" spans="2:2" x14ac:dyDescent="0.15">
      <c r="B8978" s="1"/>
    </row>
    <row r="8979" spans="2:2" x14ac:dyDescent="0.15">
      <c r="B8979" s="1"/>
    </row>
    <row r="8980" spans="2:2" x14ac:dyDescent="0.15">
      <c r="B8980" s="1"/>
    </row>
    <row r="8981" spans="2:2" x14ac:dyDescent="0.15">
      <c r="B8981" s="1"/>
    </row>
    <row r="8982" spans="2:2" x14ac:dyDescent="0.15">
      <c r="B8982" s="1"/>
    </row>
    <row r="8983" spans="2:2" x14ac:dyDescent="0.15">
      <c r="B8983" s="1"/>
    </row>
    <row r="8984" spans="2:2" x14ac:dyDescent="0.15">
      <c r="B8984" s="1"/>
    </row>
    <row r="8985" spans="2:2" x14ac:dyDescent="0.15">
      <c r="B8985" s="1"/>
    </row>
    <row r="8986" spans="2:2" x14ac:dyDescent="0.15">
      <c r="B8986" s="1"/>
    </row>
    <row r="8987" spans="2:2" x14ac:dyDescent="0.15">
      <c r="B8987" s="1"/>
    </row>
    <row r="8988" spans="2:2" x14ac:dyDescent="0.15">
      <c r="B8988" s="1"/>
    </row>
    <row r="8989" spans="2:2" x14ac:dyDescent="0.15">
      <c r="B8989" s="1"/>
    </row>
    <row r="8990" spans="2:2" x14ac:dyDescent="0.15">
      <c r="B8990" s="1"/>
    </row>
    <row r="8991" spans="2:2" x14ac:dyDescent="0.15">
      <c r="B8991" s="1"/>
    </row>
    <row r="8992" spans="2:2" x14ac:dyDescent="0.15">
      <c r="B8992" s="1"/>
    </row>
    <row r="8993" spans="2:2" x14ac:dyDescent="0.15">
      <c r="B8993" s="1"/>
    </row>
    <row r="8994" spans="2:2" x14ac:dyDescent="0.15">
      <c r="B8994" s="1"/>
    </row>
    <row r="8995" spans="2:2" x14ac:dyDescent="0.15">
      <c r="B8995" s="1"/>
    </row>
    <row r="8996" spans="2:2" x14ac:dyDescent="0.15">
      <c r="B8996" s="1"/>
    </row>
    <row r="8997" spans="2:2" x14ac:dyDescent="0.15">
      <c r="B8997" s="1"/>
    </row>
    <row r="8998" spans="2:2" x14ac:dyDescent="0.15">
      <c r="B8998" s="1"/>
    </row>
    <row r="8999" spans="2:2" x14ac:dyDescent="0.15">
      <c r="B8999" s="1"/>
    </row>
    <row r="9000" spans="2:2" x14ac:dyDescent="0.15">
      <c r="B9000" s="1"/>
    </row>
    <row r="9001" spans="2:2" x14ac:dyDescent="0.15">
      <c r="B9001" s="1"/>
    </row>
    <row r="9002" spans="2:2" x14ac:dyDescent="0.15">
      <c r="B9002" s="1"/>
    </row>
    <row r="9003" spans="2:2" x14ac:dyDescent="0.15">
      <c r="B9003" s="1"/>
    </row>
    <row r="9004" spans="2:2" x14ac:dyDescent="0.15">
      <c r="B9004" s="1"/>
    </row>
    <row r="9005" spans="2:2" x14ac:dyDescent="0.15">
      <c r="B9005" s="1"/>
    </row>
    <row r="9006" spans="2:2" x14ac:dyDescent="0.15">
      <c r="B9006" s="1"/>
    </row>
    <row r="9007" spans="2:2" x14ac:dyDescent="0.15">
      <c r="B9007" s="1"/>
    </row>
    <row r="9008" spans="2:2" x14ac:dyDescent="0.15">
      <c r="B9008" s="1"/>
    </row>
    <row r="9009" spans="2:2" x14ac:dyDescent="0.15">
      <c r="B9009" s="1"/>
    </row>
    <row r="9010" spans="2:2" x14ac:dyDescent="0.15">
      <c r="B9010" s="1"/>
    </row>
    <row r="9011" spans="2:2" x14ac:dyDescent="0.15">
      <c r="B9011" s="1"/>
    </row>
    <row r="9012" spans="2:2" x14ac:dyDescent="0.15">
      <c r="B9012" s="1"/>
    </row>
    <row r="9013" spans="2:2" x14ac:dyDescent="0.15">
      <c r="B9013" s="1"/>
    </row>
    <row r="9014" spans="2:2" x14ac:dyDescent="0.15">
      <c r="B9014" s="1"/>
    </row>
    <row r="9015" spans="2:2" x14ac:dyDescent="0.15">
      <c r="B9015" s="1"/>
    </row>
    <row r="9016" spans="2:2" x14ac:dyDescent="0.15">
      <c r="B9016" s="1"/>
    </row>
    <row r="9017" spans="2:2" x14ac:dyDescent="0.15">
      <c r="B9017" s="1"/>
    </row>
    <row r="9018" spans="2:2" x14ac:dyDescent="0.15">
      <c r="B9018" s="1"/>
    </row>
    <row r="9019" spans="2:2" x14ac:dyDescent="0.15">
      <c r="B9019" s="1"/>
    </row>
    <row r="9020" spans="2:2" x14ac:dyDescent="0.15">
      <c r="B9020" s="1"/>
    </row>
    <row r="9021" spans="2:2" x14ac:dyDescent="0.15">
      <c r="B9021" s="1"/>
    </row>
    <row r="9022" spans="2:2" x14ac:dyDescent="0.15">
      <c r="B9022" s="1"/>
    </row>
    <row r="9023" spans="2:2" x14ac:dyDescent="0.15">
      <c r="B9023" s="1"/>
    </row>
    <row r="9024" spans="2:2" x14ac:dyDescent="0.15">
      <c r="B9024" s="1"/>
    </row>
    <row r="9025" spans="2:2" x14ac:dyDescent="0.15">
      <c r="B9025" s="1"/>
    </row>
    <row r="9026" spans="2:2" x14ac:dyDescent="0.15">
      <c r="B9026" s="1"/>
    </row>
    <row r="9027" spans="2:2" x14ac:dyDescent="0.15">
      <c r="B9027" s="1"/>
    </row>
    <row r="9028" spans="2:2" x14ac:dyDescent="0.15">
      <c r="B9028" s="1"/>
    </row>
    <row r="9029" spans="2:2" x14ac:dyDescent="0.15">
      <c r="B9029" s="1"/>
    </row>
    <row r="9030" spans="2:2" x14ac:dyDescent="0.15">
      <c r="B9030" s="1"/>
    </row>
    <row r="9031" spans="2:2" x14ac:dyDescent="0.15">
      <c r="B9031" s="1"/>
    </row>
    <row r="9032" spans="2:2" x14ac:dyDescent="0.15">
      <c r="B9032" s="1"/>
    </row>
    <row r="9033" spans="2:2" x14ac:dyDescent="0.15">
      <c r="B9033" s="1"/>
    </row>
    <row r="9034" spans="2:2" x14ac:dyDescent="0.15">
      <c r="B9034" s="1"/>
    </row>
    <row r="9035" spans="2:2" x14ac:dyDescent="0.15">
      <c r="B9035" s="1"/>
    </row>
    <row r="9036" spans="2:2" x14ac:dyDescent="0.15">
      <c r="B9036" s="1"/>
    </row>
    <row r="9037" spans="2:2" x14ac:dyDescent="0.15">
      <c r="B9037" s="1"/>
    </row>
    <row r="9038" spans="2:2" x14ac:dyDescent="0.15">
      <c r="B9038" s="1"/>
    </row>
    <row r="9039" spans="2:2" x14ac:dyDescent="0.15">
      <c r="B9039" s="1"/>
    </row>
    <row r="9040" spans="2:2" x14ac:dyDescent="0.15">
      <c r="B9040" s="1"/>
    </row>
    <row r="9041" spans="2:2" x14ac:dyDescent="0.15">
      <c r="B9041" s="1"/>
    </row>
    <row r="9042" spans="2:2" x14ac:dyDescent="0.15">
      <c r="B9042" s="1"/>
    </row>
    <row r="9043" spans="2:2" x14ac:dyDescent="0.15">
      <c r="B9043" s="1"/>
    </row>
    <row r="9044" spans="2:2" x14ac:dyDescent="0.15">
      <c r="B9044" s="1"/>
    </row>
    <row r="9045" spans="2:2" x14ac:dyDescent="0.15">
      <c r="B9045" s="1"/>
    </row>
    <row r="9046" spans="2:2" x14ac:dyDescent="0.15">
      <c r="B9046" s="1"/>
    </row>
    <row r="9047" spans="2:2" x14ac:dyDescent="0.15">
      <c r="B9047" s="1"/>
    </row>
    <row r="9048" spans="2:2" x14ac:dyDescent="0.15">
      <c r="B9048" s="1"/>
    </row>
    <row r="9049" spans="2:2" x14ac:dyDescent="0.15">
      <c r="B9049" s="1"/>
    </row>
    <row r="9050" spans="2:2" x14ac:dyDescent="0.15">
      <c r="B9050" s="1"/>
    </row>
    <row r="9051" spans="2:2" x14ac:dyDescent="0.15">
      <c r="B9051" s="1"/>
    </row>
    <row r="9052" spans="2:2" x14ac:dyDescent="0.15">
      <c r="B9052" s="1"/>
    </row>
    <row r="9053" spans="2:2" x14ac:dyDescent="0.15">
      <c r="B9053" s="1"/>
    </row>
    <row r="9054" spans="2:2" x14ac:dyDescent="0.15">
      <c r="B9054" s="1"/>
    </row>
    <row r="9055" spans="2:2" x14ac:dyDescent="0.15">
      <c r="B9055" s="1"/>
    </row>
    <row r="9056" spans="2:2" x14ac:dyDescent="0.15">
      <c r="B9056" s="1"/>
    </row>
    <row r="9057" spans="2:2" x14ac:dyDescent="0.15">
      <c r="B9057" s="1"/>
    </row>
    <row r="9058" spans="2:2" x14ac:dyDescent="0.15">
      <c r="B9058" s="1"/>
    </row>
    <row r="9059" spans="2:2" x14ac:dyDescent="0.15">
      <c r="B9059" s="1"/>
    </row>
    <row r="9060" spans="2:2" x14ac:dyDescent="0.15">
      <c r="B9060" s="1"/>
    </row>
    <row r="9061" spans="2:2" x14ac:dyDescent="0.15">
      <c r="B9061" s="1"/>
    </row>
    <row r="9062" spans="2:2" x14ac:dyDescent="0.15">
      <c r="B9062" s="1"/>
    </row>
    <row r="9063" spans="2:2" x14ac:dyDescent="0.15">
      <c r="B9063" s="1"/>
    </row>
    <row r="9064" spans="2:2" x14ac:dyDescent="0.15">
      <c r="B9064" s="1"/>
    </row>
    <row r="9065" spans="2:2" x14ac:dyDescent="0.15">
      <c r="B9065" s="1"/>
    </row>
    <row r="9066" spans="2:2" x14ac:dyDescent="0.15">
      <c r="B9066" s="1"/>
    </row>
    <row r="9067" spans="2:2" x14ac:dyDescent="0.15">
      <c r="B9067" s="1"/>
    </row>
    <row r="9068" spans="2:2" x14ac:dyDescent="0.15">
      <c r="B9068" s="1"/>
    </row>
    <row r="9069" spans="2:2" x14ac:dyDescent="0.15">
      <c r="B9069" s="1"/>
    </row>
    <row r="9070" spans="2:2" x14ac:dyDescent="0.15">
      <c r="B9070" s="1"/>
    </row>
    <row r="9071" spans="2:2" x14ac:dyDescent="0.15">
      <c r="B9071" s="1"/>
    </row>
    <row r="9072" spans="2:2" x14ac:dyDescent="0.15">
      <c r="B9072" s="1"/>
    </row>
    <row r="9073" spans="2:2" x14ac:dyDescent="0.15">
      <c r="B9073" s="1"/>
    </row>
    <row r="9074" spans="2:2" x14ac:dyDescent="0.15">
      <c r="B9074" s="1"/>
    </row>
    <row r="9075" spans="2:2" x14ac:dyDescent="0.15">
      <c r="B9075" s="1"/>
    </row>
    <row r="9076" spans="2:2" x14ac:dyDescent="0.15">
      <c r="B9076" s="1"/>
    </row>
    <row r="9077" spans="2:2" x14ac:dyDescent="0.15">
      <c r="B9077" s="1"/>
    </row>
    <row r="9078" spans="2:2" x14ac:dyDescent="0.15">
      <c r="B9078" s="1"/>
    </row>
    <row r="9079" spans="2:2" x14ac:dyDescent="0.15">
      <c r="B9079" s="1"/>
    </row>
    <row r="9080" spans="2:2" x14ac:dyDescent="0.15">
      <c r="B9080" s="1"/>
    </row>
    <row r="9081" spans="2:2" x14ac:dyDescent="0.15">
      <c r="B9081" s="1"/>
    </row>
    <row r="9082" spans="2:2" x14ac:dyDescent="0.15">
      <c r="B9082" s="1"/>
    </row>
    <row r="9083" spans="2:2" x14ac:dyDescent="0.15">
      <c r="B9083" s="1"/>
    </row>
    <row r="9084" spans="2:2" x14ac:dyDescent="0.15">
      <c r="B9084" s="1"/>
    </row>
    <row r="9085" spans="2:2" x14ac:dyDescent="0.15">
      <c r="B9085" s="1"/>
    </row>
    <row r="9086" spans="2:2" x14ac:dyDescent="0.15">
      <c r="B9086" s="1"/>
    </row>
    <row r="9087" spans="2:2" x14ac:dyDescent="0.15">
      <c r="B9087" s="1"/>
    </row>
    <row r="9088" spans="2:2" x14ac:dyDescent="0.15">
      <c r="B9088" s="1"/>
    </row>
    <row r="9089" spans="2:2" x14ac:dyDescent="0.15">
      <c r="B9089" s="1"/>
    </row>
    <row r="9090" spans="2:2" x14ac:dyDescent="0.15">
      <c r="B9090" s="1"/>
    </row>
    <row r="9091" spans="2:2" x14ac:dyDescent="0.15">
      <c r="B9091" s="1"/>
    </row>
    <row r="9092" spans="2:2" x14ac:dyDescent="0.15">
      <c r="B9092" s="1"/>
    </row>
    <row r="9093" spans="2:2" x14ac:dyDescent="0.15">
      <c r="B9093" s="1"/>
    </row>
    <row r="9094" spans="2:2" x14ac:dyDescent="0.15">
      <c r="B9094" s="1"/>
    </row>
    <row r="9095" spans="2:2" x14ac:dyDescent="0.15">
      <c r="B9095" s="1"/>
    </row>
    <row r="9096" spans="2:2" x14ac:dyDescent="0.15">
      <c r="B9096" s="1"/>
    </row>
    <row r="9097" spans="2:2" x14ac:dyDescent="0.15">
      <c r="B9097" s="1"/>
    </row>
    <row r="9098" spans="2:2" x14ac:dyDescent="0.15">
      <c r="B9098" s="1"/>
    </row>
    <row r="9099" spans="2:2" x14ac:dyDescent="0.15">
      <c r="B9099" s="1"/>
    </row>
    <row r="9100" spans="2:2" x14ac:dyDescent="0.15">
      <c r="B9100" s="1"/>
    </row>
    <row r="9101" spans="2:2" x14ac:dyDescent="0.15">
      <c r="B9101" s="1"/>
    </row>
    <row r="9102" spans="2:2" x14ac:dyDescent="0.15">
      <c r="B9102" s="1"/>
    </row>
    <row r="9103" spans="2:2" x14ac:dyDescent="0.15">
      <c r="B9103" s="1"/>
    </row>
    <row r="9104" spans="2:2" x14ac:dyDescent="0.15">
      <c r="B9104" s="1"/>
    </row>
    <row r="9105" spans="2:2" x14ac:dyDescent="0.15">
      <c r="B9105" s="1"/>
    </row>
    <row r="9106" spans="2:2" x14ac:dyDescent="0.15">
      <c r="B9106" s="1"/>
    </row>
    <row r="9107" spans="2:2" x14ac:dyDescent="0.15">
      <c r="B9107" s="1"/>
    </row>
    <row r="9108" spans="2:2" x14ac:dyDescent="0.15">
      <c r="B9108" s="1"/>
    </row>
    <row r="9109" spans="2:2" x14ac:dyDescent="0.15">
      <c r="B9109" s="1"/>
    </row>
    <row r="9110" spans="2:2" x14ac:dyDescent="0.15">
      <c r="B9110" s="1"/>
    </row>
    <row r="9111" spans="2:2" x14ac:dyDescent="0.15">
      <c r="B9111" s="1"/>
    </row>
    <row r="9112" spans="2:2" x14ac:dyDescent="0.15">
      <c r="B9112" s="1"/>
    </row>
    <row r="9113" spans="2:2" x14ac:dyDescent="0.15">
      <c r="B9113" s="1"/>
    </row>
    <row r="9114" spans="2:2" x14ac:dyDescent="0.15">
      <c r="B9114" s="1"/>
    </row>
    <row r="9115" spans="2:2" x14ac:dyDescent="0.15">
      <c r="B9115" s="1"/>
    </row>
    <row r="9116" spans="2:2" x14ac:dyDescent="0.15">
      <c r="B9116" s="1"/>
    </row>
    <row r="9117" spans="2:2" x14ac:dyDescent="0.15">
      <c r="B9117" s="1"/>
    </row>
    <row r="9118" spans="2:2" x14ac:dyDescent="0.15">
      <c r="B9118" s="1"/>
    </row>
    <row r="9119" spans="2:2" x14ac:dyDescent="0.15">
      <c r="B9119" s="1"/>
    </row>
    <row r="9120" spans="2:2" x14ac:dyDescent="0.15">
      <c r="B9120" s="1"/>
    </row>
    <row r="9121" spans="2:2" x14ac:dyDescent="0.15">
      <c r="B9121" s="1"/>
    </row>
    <row r="9122" spans="2:2" x14ac:dyDescent="0.15">
      <c r="B9122" s="1"/>
    </row>
    <row r="9123" spans="2:2" x14ac:dyDescent="0.15">
      <c r="B9123" s="1"/>
    </row>
    <row r="9124" spans="2:2" x14ac:dyDescent="0.15">
      <c r="B9124" s="1"/>
    </row>
    <row r="9125" spans="2:2" x14ac:dyDescent="0.15">
      <c r="B9125" s="1"/>
    </row>
    <row r="9126" spans="2:2" x14ac:dyDescent="0.15">
      <c r="B9126" s="1"/>
    </row>
    <row r="9127" spans="2:2" x14ac:dyDescent="0.15">
      <c r="B9127" s="1"/>
    </row>
    <row r="9128" spans="2:2" x14ac:dyDescent="0.15">
      <c r="B9128" s="1"/>
    </row>
    <row r="9129" spans="2:2" x14ac:dyDescent="0.15">
      <c r="B9129" s="1"/>
    </row>
    <row r="9130" spans="2:2" x14ac:dyDescent="0.15">
      <c r="B9130" s="1"/>
    </row>
    <row r="9131" spans="2:2" x14ac:dyDescent="0.15">
      <c r="B9131" s="1"/>
    </row>
    <row r="9132" spans="2:2" x14ac:dyDescent="0.15">
      <c r="B9132" s="1"/>
    </row>
    <row r="9133" spans="2:2" x14ac:dyDescent="0.15">
      <c r="B9133" s="1"/>
    </row>
    <row r="9134" spans="2:2" x14ac:dyDescent="0.15">
      <c r="B9134" s="1"/>
    </row>
    <row r="9135" spans="2:2" x14ac:dyDescent="0.15">
      <c r="B9135" s="1"/>
    </row>
    <row r="9136" spans="2:2" x14ac:dyDescent="0.15">
      <c r="B9136" s="1"/>
    </row>
    <row r="9137" spans="2:2" x14ac:dyDescent="0.15">
      <c r="B9137" s="1"/>
    </row>
    <row r="9138" spans="2:2" x14ac:dyDescent="0.15">
      <c r="B9138" s="1"/>
    </row>
    <row r="9139" spans="2:2" x14ac:dyDescent="0.15">
      <c r="B9139" s="1"/>
    </row>
    <row r="9140" spans="2:2" x14ac:dyDescent="0.15">
      <c r="B9140" s="1"/>
    </row>
    <row r="9141" spans="2:2" x14ac:dyDescent="0.15">
      <c r="B9141" s="1"/>
    </row>
    <row r="9142" spans="2:2" x14ac:dyDescent="0.15">
      <c r="B9142" s="1"/>
    </row>
    <row r="9143" spans="2:2" x14ac:dyDescent="0.15">
      <c r="B9143" s="1"/>
    </row>
    <row r="9144" spans="2:2" x14ac:dyDescent="0.15">
      <c r="B9144" s="1"/>
    </row>
    <row r="9145" spans="2:2" x14ac:dyDescent="0.15">
      <c r="B9145" s="1"/>
    </row>
    <row r="9146" spans="2:2" x14ac:dyDescent="0.15">
      <c r="B9146" s="1"/>
    </row>
    <row r="9147" spans="2:2" x14ac:dyDescent="0.15">
      <c r="B9147" s="1"/>
    </row>
    <row r="9148" spans="2:2" x14ac:dyDescent="0.15">
      <c r="B9148" s="1"/>
    </row>
    <row r="9149" spans="2:2" x14ac:dyDescent="0.15">
      <c r="B9149" s="1"/>
    </row>
    <row r="9150" spans="2:2" x14ac:dyDescent="0.15">
      <c r="B9150" s="1"/>
    </row>
    <row r="9151" spans="2:2" x14ac:dyDescent="0.15">
      <c r="B9151" s="1"/>
    </row>
    <row r="9152" spans="2:2" x14ac:dyDescent="0.15">
      <c r="B9152" s="1"/>
    </row>
    <row r="9153" spans="2:2" x14ac:dyDescent="0.15">
      <c r="B9153" s="1"/>
    </row>
    <row r="9154" spans="2:2" x14ac:dyDescent="0.15">
      <c r="B9154" s="1"/>
    </row>
    <row r="9155" spans="2:2" x14ac:dyDescent="0.15">
      <c r="B9155" s="1"/>
    </row>
    <row r="9156" spans="2:2" x14ac:dyDescent="0.15">
      <c r="B9156" s="1"/>
    </row>
    <row r="9157" spans="2:2" x14ac:dyDescent="0.15">
      <c r="B9157" s="1"/>
    </row>
    <row r="9158" spans="2:2" x14ac:dyDescent="0.15">
      <c r="B9158" s="1"/>
    </row>
    <row r="9159" spans="2:2" x14ac:dyDescent="0.15">
      <c r="B9159" s="1"/>
    </row>
    <row r="9160" spans="2:2" x14ac:dyDescent="0.15">
      <c r="B9160" s="1"/>
    </row>
    <row r="9161" spans="2:2" x14ac:dyDescent="0.15">
      <c r="B9161" s="1"/>
    </row>
    <row r="9162" spans="2:2" x14ac:dyDescent="0.15">
      <c r="B9162" s="1"/>
    </row>
    <row r="9163" spans="2:2" x14ac:dyDescent="0.15">
      <c r="B9163" s="1"/>
    </row>
    <row r="9164" spans="2:2" x14ac:dyDescent="0.15">
      <c r="B9164" s="1"/>
    </row>
    <row r="9165" spans="2:2" x14ac:dyDescent="0.15">
      <c r="B9165" s="1"/>
    </row>
    <row r="9166" spans="2:2" x14ac:dyDescent="0.15">
      <c r="B9166" s="1"/>
    </row>
    <row r="9167" spans="2:2" x14ac:dyDescent="0.15">
      <c r="B9167" s="1"/>
    </row>
    <row r="9168" spans="2:2" x14ac:dyDescent="0.15">
      <c r="B9168" s="1"/>
    </row>
    <row r="9169" spans="2:2" x14ac:dyDescent="0.15">
      <c r="B9169" s="1"/>
    </row>
    <row r="9170" spans="2:2" x14ac:dyDescent="0.15">
      <c r="B9170" s="1"/>
    </row>
    <row r="9171" spans="2:2" x14ac:dyDescent="0.15">
      <c r="B9171" s="1"/>
    </row>
    <row r="9172" spans="2:2" x14ac:dyDescent="0.15">
      <c r="B9172" s="1"/>
    </row>
    <row r="9173" spans="2:2" x14ac:dyDescent="0.15">
      <c r="B9173" s="1"/>
    </row>
    <row r="9174" spans="2:2" x14ac:dyDescent="0.15">
      <c r="B9174" s="1"/>
    </row>
    <row r="9175" spans="2:2" x14ac:dyDescent="0.15">
      <c r="B9175" s="1"/>
    </row>
    <row r="9176" spans="2:2" x14ac:dyDescent="0.15">
      <c r="B9176" s="1"/>
    </row>
    <row r="9177" spans="2:2" x14ac:dyDescent="0.15">
      <c r="B9177" s="1"/>
    </row>
    <row r="9178" spans="2:2" x14ac:dyDescent="0.15">
      <c r="B9178" s="1"/>
    </row>
    <row r="9179" spans="2:2" x14ac:dyDescent="0.15">
      <c r="B9179" s="1"/>
    </row>
    <row r="9180" spans="2:2" x14ac:dyDescent="0.15">
      <c r="B9180" s="1"/>
    </row>
    <row r="9181" spans="2:2" x14ac:dyDescent="0.15">
      <c r="B9181" s="1"/>
    </row>
    <row r="9182" spans="2:2" x14ac:dyDescent="0.15">
      <c r="B9182" s="1"/>
    </row>
    <row r="9183" spans="2:2" x14ac:dyDescent="0.15">
      <c r="B9183" s="1"/>
    </row>
    <row r="9184" spans="2:2" x14ac:dyDescent="0.15">
      <c r="B9184" s="1"/>
    </row>
    <row r="9185" spans="2:2" x14ac:dyDescent="0.15">
      <c r="B9185" s="1"/>
    </row>
    <row r="9186" spans="2:2" x14ac:dyDescent="0.15">
      <c r="B9186" s="1"/>
    </row>
    <row r="9187" spans="2:2" x14ac:dyDescent="0.15">
      <c r="B9187" s="1"/>
    </row>
    <row r="9188" spans="2:2" x14ac:dyDescent="0.15">
      <c r="B9188" s="1"/>
    </row>
    <row r="9189" spans="2:2" x14ac:dyDescent="0.15">
      <c r="B9189" s="1"/>
    </row>
    <row r="9190" spans="2:2" x14ac:dyDescent="0.15">
      <c r="B9190" s="1"/>
    </row>
    <row r="9191" spans="2:2" x14ac:dyDescent="0.15">
      <c r="B9191" s="1"/>
    </row>
    <row r="9192" spans="2:2" x14ac:dyDescent="0.15">
      <c r="B9192" s="1"/>
    </row>
    <row r="9193" spans="2:2" x14ac:dyDescent="0.15">
      <c r="B9193" s="1"/>
    </row>
    <row r="9194" spans="2:2" x14ac:dyDescent="0.15">
      <c r="B9194" s="1"/>
    </row>
    <row r="9195" spans="2:2" x14ac:dyDescent="0.15">
      <c r="B9195" s="1"/>
    </row>
    <row r="9196" spans="2:2" x14ac:dyDescent="0.15">
      <c r="B9196" s="1"/>
    </row>
    <row r="9197" spans="2:2" x14ac:dyDescent="0.15">
      <c r="B9197" s="1"/>
    </row>
    <row r="9198" spans="2:2" x14ac:dyDescent="0.15">
      <c r="B9198" s="1"/>
    </row>
    <row r="9199" spans="2:2" x14ac:dyDescent="0.15">
      <c r="B9199" s="1"/>
    </row>
    <row r="9200" spans="2:2" x14ac:dyDescent="0.15">
      <c r="B9200" s="1"/>
    </row>
    <row r="9201" spans="2:2" x14ac:dyDescent="0.15">
      <c r="B9201" s="1"/>
    </row>
    <row r="9202" spans="2:2" x14ac:dyDescent="0.15">
      <c r="B9202" s="1"/>
    </row>
    <row r="9203" spans="2:2" x14ac:dyDescent="0.15">
      <c r="B9203" s="1"/>
    </row>
    <row r="9204" spans="2:2" x14ac:dyDescent="0.15">
      <c r="B9204" s="1"/>
    </row>
    <row r="9205" spans="2:2" x14ac:dyDescent="0.15">
      <c r="B9205" s="1"/>
    </row>
    <row r="9206" spans="2:2" x14ac:dyDescent="0.15">
      <c r="B9206" s="1"/>
    </row>
    <row r="9207" spans="2:2" x14ac:dyDescent="0.15">
      <c r="B9207" s="1"/>
    </row>
    <row r="9208" spans="2:2" x14ac:dyDescent="0.15">
      <c r="B9208" s="1"/>
    </row>
    <row r="9209" spans="2:2" x14ac:dyDescent="0.15">
      <c r="B9209" s="1"/>
    </row>
    <row r="9210" spans="2:2" x14ac:dyDescent="0.15">
      <c r="B9210" s="1"/>
    </row>
    <row r="9211" spans="2:2" x14ac:dyDescent="0.15">
      <c r="B9211" s="1"/>
    </row>
    <row r="9212" spans="2:2" x14ac:dyDescent="0.15">
      <c r="B9212" s="1"/>
    </row>
    <row r="9213" spans="2:2" x14ac:dyDescent="0.15">
      <c r="B9213" s="1"/>
    </row>
    <row r="9214" spans="2:2" x14ac:dyDescent="0.15">
      <c r="B9214" s="1"/>
    </row>
    <row r="9215" spans="2:2" x14ac:dyDescent="0.15">
      <c r="B9215" s="1"/>
    </row>
    <row r="9216" spans="2:2" x14ac:dyDescent="0.15">
      <c r="B9216" s="1"/>
    </row>
    <row r="9217" spans="2:2" x14ac:dyDescent="0.15">
      <c r="B9217" s="1"/>
    </row>
    <row r="9218" spans="2:2" x14ac:dyDescent="0.15">
      <c r="B9218" s="1"/>
    </row>
    <row r="9219" spans="2:2" x14ac:dyDescent="0.15">
      <c r="B9219" s="1"/>
    </row>
    <row r="9220" spans="2:2" x14ac:dyDescent="0.15">
      <c r="B9220" s="1"/>
    </row>
    <row r="9221" spans="2:2" x14ac:dyDescent="0.15">
      <c r="B9221" s="1"/>
    </row>
    <row r="9222" spans="2:2" x14ac:dyDescent="0.15">
      <c r="B9222" s="1"/>
    </row>
    <row r="9223" spans="2:2" x14ac:dyDescent="0.15">
      <c r="B9223" s="1"/>
    </row>
    <row r="9224" spans="2:2" x14ac:dyDescent="0.15">
      <c r="B9224" s="1"/>
    </row>
    <row r="9225" spans="2:2" x14ac:dyDescent="0.15">
      <c r="B9225" s="1"/>
    </row>
    <row r="9226" spans="2:2" x14ac:dyDescent="0.15">
      <c r="B9226" s="1"/>
    </row>
    <row r="9227" spans="2:2" x14ac:dyDescent="0.15">
      <c r="B9227" s="1"/>
    </row>
    <row r="9228" spans="2:2" x14ac:dyDescent="0.15">
      <c r="B9228" s="1"/>
    </row>
    <row r="9229" spans="2:2" x14ac:dyDescent="0.15">
      <c r="B9229" s="1"/>
    </row>
    <row r="9230" spans="2:2" x14ac:dyDescent="0.15">
      <c r="B9230" s="1"/>
    </row>
    <row r="9231" spans="2:2" x14ac:dyDescent="0.15">
      <c r="B9231" s="1"/>
    </row>
    <row r="9232" spans="2:2" x14ac:dyDescent="0.15">
      <c r="B9232" s="1"/>
    </row>
    <row r="9233" spans="2:2" x14ac:dyDescent="0.15">
      <c r="B9233" s="1"/>
    </row>
    <row r="9234" spans="2:2" x14ac:dyDescent="0.15">
      <c r="B9234" s="1"/>
    </row>
    <row r="9235" spans="2:2" x14ac:dyDescent="0.15">
      <c r="B9235" s="1"/>
    </row>
    <row r="9236" spans="2:2" x14ac:dyDescent="0.15">
      <c r="B9236" s="1"/>
    </row>
    <row r="9237" spans="2:2" x14ac:dyDescent="0.15">
      <c r="B9237" s="1"/>
    </row>
    <row r="9238" spans="2:2" x14ac:dyDescent="0.15">
      <c r="B9238" s="1"/>
    </row>
    <row r="9239" spans="2:2" x14ac:dyDescent="0.15">
      <c r="B9239" s="1"/>
    </row>
    <row r="9240" spans="2:2" x14ac:dyDescent="0.15">
      <c r="B9240" s="1"/>
    </row>
    <row r="9241" spans="2:2" x14ac:dyDescent="0.15">
      <c r="B9241" s="1"/>
    </row>
    <row r="9242" spans="2:2" x14ac:dyDescent="0.15">
      <c r="B9242" s="1"/>
    </row>
    <row r="9243" spans="2:2" x14ac:dyDescent="0.15">
      <c r="B9243" s="1"/>
    </row>
    <row r="9244" spans="2:2" x14ac:dyDescent="0.15">
      <c r="B9244" s="1"/>
    </row>
    <row r="9245" spans="2:2" x14ac:dyDescent="0.15">
      <c r="B9245" s="1"/>
    </row>
    <row r="9246" spans="2:2" x14ac:dyDescent="0.15">
      <c r="B9246" s="1"/>
    </row>
    <row r="9247" spans="2:2" x14ac:dyDescent="0.15">
      <c r="B9247" s="1"/>
    </row>
    <row r="9248" spans="2:2" x14ac:dyDescent="0.15">
      <c r="B9248" s="1"/>
    </row>
    <row r="9249" spans="2:2" x14ac:dyDescent="0.15">
      <c r="B9249" s="1"/>
    </row>
    <row r="9250" spans="2:2" x14ac:dyDescent="0.15">
      <c r="B9250" s="1"/>
    </row>
    <row r="9251" spans="2:2" x14ac:dyDescent="0.15">
      <c r="B9251" s="1"/>
    </row>
    <row r="9252" spans="2:2" x14ac:dyDescent="0.15">
      <c r="B9252" s="1"/>
    </row>
    <row r="9253" spans="2:2" x14ac:dyDescent="0.15">
      <c r="B9253" s="1"/>
    </row>
    <row r="9254" spans="2:2" x14ac:dyDescent="0.15">
      <c r="B9254" s="1"/>
    </row>
    <row r="9255" spans="2:2" x14ac:dyDescent="0.15">
      <c r="B9255" s="1"/>
    </row>
    <row r="9256" spans="2:2" x14ac:dyDescent="0.15">
      <c r="B9256" s="1"/>
    </row>
    <row r="9257" spans="2:2" x14ac:dyDescent="0.15">
      <c r="B9257" s="1"/>
    </row>
    <row r="9258" spans="2:2" x14ac:dyDescent="0.15">
      <c r="B9258" s="1"/>
    </row>
    <row r="9259" spans="2:2" x14ac:dyDescent="0.15">
      <c r="B9259" s="1"/>
    </row>
    <row r="9260" spans="2:2" x14ac:dyDescent="0.15">
      <c r="B9260" s="1"/>
    </row>
    <row r="9261" spans="2:2" x14ac:dyDescent="0.15">
      <c r="B9261" s="1"/>
    </row>
    <row r="9262" spans="2:2" x14ac:dyDescent="0.15">
      <c r="B9262" s="1"/>
    </row>
    <row r="9263" spans="2:2" x14ac:dyDescent="0.15">
      <c r="B9263" s="1"/>
    </row>
    <row r="9264" spans="2:2" x14ac:dyDescent="0.15">
      <c r="B9264" s="1"/>
    </row>
    <row r="9265" spans="2:2" x14ac:dyDescent="0.15">
      <c r="B9265" s="1"/>
    </row>
    <row r="9266" spans="2:2" x14ac:dyDescent="0.15">
      <c r="B9266" s="1"/>
    </row>
    <row r="9267" spans="2:2" x14ac:dyDescent="0.15">
      <c r="B9267" s="1"/>
    </row>
    <row r="9268" spans="2:2" x14ac:dyDescent="0.15">
      <c r="B9268" s="1"/>
    </row>
    <row r="9269" spans="2:2" x14ac:dyDescent="0.15">
      <c r="B9269" s="1"/>
    </row>
    <row r="9270" spans="2:2" x14ac:dyDescent="0.15">
      <c r="B9270" s="1"/>
    </row>
    <row r="9271" spans="2:2" x14ac:dyDescent="0.15">
      <c r="B9271" s="1"/>
    </row>
    <row r="9272" spans="2:2" x14ac:dyDescent="0.15">
      <c r="B9272" s="1"/>
    </row>
    <row r="9273" spans="2:2" x14ac:dyDescent="0.15">
      <c r="B9273" s="1"/>
    </row>
    <row r="9274" spans="2:2" x14ac:dyDescent="0.15">
      <c r="B9274" s="1"/>
    </row>
    <row r="9275" spans="2:2" x14ac:dyDescent="0.15">
      <c r="B9275" s="1"/>
    </row>
    <row r="9276" spans="2:2" x14ac:dyDescent="0.15">
      <c r="B9276" s="1"/>
    </row>
    <row r="9277" spans="2:2" x14ac:dyDescent="0.15">
      <c r="B9277" s="1"/>
    </row>
    <row r="9278" spans="2:2" x14ac:dyDescent="0.15">
      <c r="B9278" s="1"/>
    </row>
    <row r="9279" spans="2:2" x14ac:dyDescent="0.15">
      <c r="B9279" s="1"/>
    </row>
    <row r="9280" spans="2:2" x14ac:dyDescent="0.15">
      <c r="B9280" s="1"/>
    </row>
    <row r="9281" spans="2:2" x14ac:dyDescent="0.15">
      <c r="B9281" s="1"/>
    </row>
    <row r="9282" spans="2:2" x14ac:dyDescent="0.15">
      <c r="B9282" s="1"/>
    </row>
    <row r="9283" spans="2:2" x14ac:dyDescent="0.15">
      <c r="B9283" s="1"/>
    </row>
    <row r="9284" spans="2:2" x14ac:dyDescent="0.15">
      <c r="B9284" s="1"/>
    </row>
    <row r="9285" spans="2:2" x14ac:dyDescent="0.15">
      <c r="B9285" s="1"/>
    </row>
    <row r="9286" spans="2:2" x14ac:dyDescent="0.15">
      <c r="B9286" s="1"/>
    </row>
    <row r="9287" spans="2:2" x14ac:dyDescent="0.15">
      <c r="B9287" s="1"/>
    </row>
    <row r="9288" spans="2:2" x14ac:dyDescent="0.15">
      <c r="B9288" s="1"/>
    </row>
    <row r="9289" spans="2:2" x14ac:dyDescent="0.15">
      <c r="B9289" s="1"/>
    </row>
    <row r="9290" spans="2:2" x14ac:dyDescent="0.15">
      <c r="B9290" s="1"/>
    </row>
    <row r="9291" spans="2:2" x14ac:dyDescent="0.15">
      <c r="B9291" s="1"/>
    </row>
    <row r="9292" spans="2:2" x14ac:dyDescent="0.15">
      <c r="B9292" s="1"/>
    </row>
    <row r="9293" spans="2:2" x14ac:dyDescent="0.15">
      <c r="B9293" s="1"/>
    </row>
    <row r="9294" spans="2:2" x14ac:dyDescent="0.15">
      <c r="B9294" s="1"/>
    </row>
    <row r="9295" spans="2:2" x14ac:dyDescent="0.15">
      <c r="B9295" s="1"/>
    </row>
    <row r="9296" spans="2:2" x14ac:dyDescent="0.15">
      <c r="B9296" s="1"/>
    </row>
    <row r="9297" spans="2:2" x14ac:dyDescent="0.15">
      <c r="B9297" s="1"/>
    </row>
    <row r="9298" spans="2:2" x14ac:dyDescent="0.15">
      <c r="B9298" s="1"/>
    </row>
    <row r="9299" spans="2:2" x14ac:dyDescent="0.15">
      <c r="B9299" s="1"/>
    </row>
    <row r="9300" spans="2:2" x14ac:dyDescent="0.15">
      <c r="B9300" s="1"/>
    </row>
    <row r="9301" spans="2:2" x14ac:dyDescent="0.15">
      <c r="B9301" s="1"/>
    </row>
    <row r="9302" spans="2:2" x14ac:dyDescent="0.15">
      <c r="B9302" s="1"/>
    </row>
    <row r="9303" spans="2:2" x14ac:dyDescent="0.15">
      <c r="B9303" s="1"/>
    </row>
    <row r="9304" spans="2:2" x14ac:dyDescent="0.15">
      <c r="B9304" s="1"/>
    </row>
    <row r="9305" spans="2:2" x14ac:dyDescent="0.15">
      <c r="B9305" s="1"/>
    </row>
    <row r="9306" spans="2:2" x14ac:dyDescent="0.15">
      <c r="B9306" s="1"/>
    </row>
    <row r="9307" spans="2:2" x14ac:dyDescent="0.15">
      <c r="B9307" s="1"/>
    </row>
    <row r="9308" spans="2:2" x14ac:dyDescent="0.15">
      <c r="B9308" s="1"/>
    </row>
    <row r="9309" spans="2:2" x14ac:dyDescent="0.15">
      <c r="B9309" s="1"/>
    </row>
    <row r="9310" spans="2:2" x14ac:dyDescent="0.15">
      <c r="B9310" s="1"/>
    </row>
    <row r="9311" spans="2:2" x14ac:dyDescent="0.15">
      <c r="B9311" s="1"/>
    </row>
    <row r="9312" spans="2:2" x14ac:dyDescent="0.15">
      <c r="B9312" s="1"/>
    </row>
    <row r="9313" spans="2:2" x14ac:dyDescent="0.15">
      <c r="B9313" s="1"/>
    </row>
    <row r="9314" spans="2:2" x14ac:dyDescent="0.15">
      <c r="B9314" s="1"/>
    </row>
    <row r="9315" spans="2:2" x14ac:dyDescent="0.15">
      <c r="B9315" s="1"/>
    </row>
    <row r="9316" spans="2:2" x14ac:dyDescent="0.15">
      <c r="B9316" s="1"/>
    </row>
    <row r="9317" spans="2:2" x14ac:dyDescent="0.15">
      <c r="B9317" s="1"/>
    </row>
    <row r="9318" spans="2:2" x14ac:dyDescent="0.15">
      <c r="B9318" s="1"/>
    </row>
    <row r="9319" spans="2:2" x14ac:dyDescent="0.15">
      <c r="B9319" s="1"/>
    </row>
    <row r="9320" spans="2:2" x14ac:dyDescent="0.15">
      <c r="B9320" s="1"/>
    </row>
    <row r="9321" spans="2:2" x14ac:dyDescent="0.15">
      <c r="B9321" s="1"/>
    </row>
    <row r="9322" spans="2:2" x14ac:dyDescent="0.15">
      <c r="B9322" s="1"/>
    </row>
    <row r="9323" spans="2:2" x14ac:dyDescent="0.15">
      <c r="B9323" s="1"/>
    </row>
    <row r="9324" spans="2:2" x14ac:dyDescent="0.15">
      <c r="B9324" s="1"/>
    </row>
    <row r="9325" spans="2:2" x14ac:dyDescent="0.15">
      <c r="B9325" s="1"/>
    </row>
    <row r="9326" spans="2:2" x14ac:dyDescent="0.15">
      <c r="B9326" s="1"/>
    </row>
    <row r="9327" spans="2:2" x14ac:dyDescent="0.15">
      <c r="B9327" s="1"/>
    </row>
    <row r="9328" spans="2:2" x14ac:dyDescent="0.15">
      <c r="B9328" s="1"/>
    </row>
    <row r="9329" spans="2:2" x14ac:dyDescent="0.15">
      <c r="B9329" s="1"/>
    </row>
    <row r="9330" spans="2:2" x14ac:dyDescent="0.15">
      <c r="B9330" s="1"/>
    </row>
    <row r="9331" spans="2:2" x14ac:dyDescent="0.15">
      <c r="B9331" s="1"/>
    </row>
    <row r="9332" spans="2:2" x14ac:dyDescent="0.15">
      <c r="B9332" s="1"/>
    </row>
    <row r="9333" spans="2:2" x14ac:dyDescent="0.15">
      <c r="B9333" s="1"/>
    </row>
    <row r="9334" spans="2:2" x14ac:dyDescent="0.15">
      <c r="B9334" s="1"/>
    </row>
    <row r="9335" spans="2:2" x14ac:dyDescent="0.15">
      <c r="B9335" s="1"/>
    </row>
    <row r="9336" spans="2:2" x14ac:dyDescent="0.15">
      <c r="B9336" s="1"/>
    </row>
    <row r="9337" spans="2:2" x14ac:dyDescent="0.15">
      <c r="B9337" s="1"/>
    </row>
    <row r="9338" spans="2:2" x14ac:dyDescent="0.15">
      <c r="B9338" s="1"/>
    </row>
    <row r="9339" spans="2:2" x14ac:dyDescent="0.15">
      <c r="B9339" s="1"/>
    </row>
    <row r="9340" spans="2:2" x14ac:dyDescent="0.15">
      <c r="B9340" s="1"/>
    </row>
    <row r="9341" spans="2:2" x14ac:dyDescent="0.15">
      <c r="B9341" s="1"/>
    </row>
    <row r="9342" spans="2:2" x14ac:dyDescent="0.15">
      <c r="B9342" s="1"/>
    </row>
    <row r="9343" spans="2:2" x14ac:dyDescent="0.15">
      <c r="B9343" s="1"/>
    </row>
    <row r="9344" spans="2:2" x14ac:dyDescent="0.15">
      <c r="B9344" s="1"/>
    </row>
    <row r="9345" spans="2:2" x14ac:dyDescent="0.15">
      <c r="B9345" s="1"/>
    </row>
    <row r="9346" spans="2:2" x14ac:dyDescent="0.15">
      <c r="B9346" s="1"/>
    </row>
    <row r="9347" spans="2:2" x14ac:dyDescent="0.15">
      <c r="B9347" s="1"/>
    </row>
    <row r="9348" spans="2:2" x14ac:dyDescent="0.15">
      <c r="B9348" s="1"/>
    </row>
    <row r="9349" spans="2:2" x14ac:dyDescent="0.15">
      <c r="B9349" s="1"/>
    </row>
    <row r="9350" spans="2:2" x14ac:dyDescent="0.15">
      <c r="B9350" s="1"/>
    </row>
    <row r="9351" spans="2:2" x14ac:dyDescent="0.15">
      <c r="B9351" s="1"/>
    </row>
    <row r="9352" spans="2:2" x14ac:dyDescent="0.15">
      <c r="B9352" s="1"/>
    </row>
    <row r="9353" spans="2:2" x14ac:dyDescent="0.15">
      <c r="B9353" s="1"/>
    </row>
    <row r="9354" spans="2:2" x14ac:dyDescent="0.15">
      <c r="B9354" s="1"/>
    </row>
    <row r="9355" spans="2:2" x14ac:dyDescent="0.15">
      <c r="B9355" s="1"/>
    </row>
    <row r="9356" spans="2:2" x14ac:dyDescent="0.15">
      <c r="B9356" s="1"/>
    </row>
    <row r="9357" spans="2:2" x14ac:dyDescent="0.15">
      <c r="B9357" s="1"/>
    </row>
    <row r="9358" spans="2:2" x14ac:dyDescent="0.15">
      <c r="B9358" s="1"/>
    </row>
    <row r="9359" spans="2:2" x14ac:dyDescent="0.15">
      <c r="B9359" s="1"/>
    </row>
    <row r="9360" spans="2:2" x14ac:dyDescent="0.15">
      <c r="B9360" s="1"/>
    </row>
    <row r="9361" spans="2:2" x14ac:dyDescent="0.15">
      <c r="B9361" s="1"/>
    </row>
    <row r="9362" spans="2:2" x14ac:dyDescent="0.15">
      <c r="B9362" s="1"/>
    </row>
    <row r="9363" spans="2:2" x14ac:dyDescent="0.15">
      <c r="B9363" s="1"/>
    </row>
    <row r="9364" spans="2:2" x14ac:dyDescent="0.15">
      <c r="B9364" s="1"/>
    </row>
    <row r="9365" spans="2:2" x14ac:dyDescent="0.15">
      <c r="B9365" s="1"/>
    </row>
    <row r="9366" spans="2:2" x14ac:dyDescent="0.15">
      <c r="B9366" s="1"/>
    </row>
    <row r="9367" spans="2:2" x14ac:dyDescent="0.15">
      <c r="B9367" s="1"/>
    </row>
    <row r="9368" spans="2:2" x14ac:dyDescent="0.15">
      <c r="B9368" s="1"/>
    </row>
    <row r="9369" spans="2:2" x14ac:dyDescent="0.15">
      <c r="B9369" s="1"/>
    </row>
    <row r="9370" spans="2:2" x14ac:dyDescent="0.15">
      <c r="B9370" s="1"/>
    </row>
    <row r="9371" spans="2:2" x14ac:dyDescent="0.15">
      <c r="B9371" s="1"/>
    </row>
    <row r="9372" spans="2:2" x14ac:dyDescent="0.15">
      <c r="B9372" s="1"/>
    </row>
    <row r="9373" spans="2:2" x14ac:dyDescent="0.15">
      <c r="B9373" s="1"/>
    </row>
    <row r="9374" spans="2:2" x14ac:dyDescent="0.15">
      <c r="B9374" s="1"/>
    </row>
    <row r="9375" spans="2:2" x14ac:dyDescent="0.15">
      <c r="B9375" s="1"/>
    </row>
    <row r="9376" spans="2:2" x14ac:dyDescent="0.15">
      <c r="B9376" s="1"/>
    </row>
    <row r="9377" spans="2:2" x14ac:dyDescent="0.15">
      <c r="B9377" s="1"/>
    </row>
    <row r="9378" spans="2:2" x14ac:dyDescent="0.15">
      <c r="B9378" s="1"/>
    </row>
    <row r="9379" spans="2:2" x14ac:dyDescent="0.15">
      <c r="B9379" s="1"/>
    </row>
    <row r="9380" spans="2:2" x14ac:dyDescent="0.15">
      <c r="B9380" s="1"/>
    </row>
    <row r="9381" spans="2:2" x14ac:dyDescent="0.15">
      <c r="B9381" s="1"/>
    </row>
    <row r="9382" spans="2:2" x14ac:dyDescent="0.15">
      <c r="B9382" s="1"/>
    </row>
    <row r="9383" spans="2:2" x14ac:dyDescent="0.15">
      <c r="B9383" s="1"/>
    </row>
    <row r="9384" spans="2:2" x14ac:dyDescent="0.15">
      <c r="B9384" s="1"/>
    </row>
    <row r="9385" spans="2:2" x14ac:dyDescent="0.15">
      <c r="B9385" s="1"/>
    </row>
    <row r="9386" spans="2:2" x14ac:dyDescent="0.15">
      <c r="B9386" s="1"/>
    </row>
    <row r="9387" spans="2:2" x14ac:dyDescent="0.15">
      <c r="B9387" s="1"/>
    </row>
    <row r="9388" spans="2:2" x14ac:dyDescent="0.15">
      <c r="B9388" s="1"/>
    </row>
    <row r="9389" spans="2:2" x14ac:dyDescent="0.15">
      <c r="B9389" s="1"/>
    </row>
    <row r="9390" spans="2:2" x14ac:dyDescent="0.15">
      <c r="B9390" s="1"/>
    </row>
    <row r="9391" spans="2:2" x14ac:dyDescent="0.15">
      <c r="B9391" s="1"/>
    </row>
    <row r="9392" spans="2:2" x14ac:dyDescent="0.15">
      <c r="B9392" s="1"/>
    </row>
    <row r="9393" spans="2:2" x14ac:dyDescent="0.15">
      <c r="B9393" s="1"/>
    </row>
    <row r="9394" spans="2:2" x14ac:dyDescent="0.15">
      <c r="B9394" s="1"/>
    </row>
    <row r="9395" spans="2:2" x14ac:dyDescent="0.15">
      <c r="B9395" s="1"/>
    </row>
    <row r="9396" spans="2:2" x14ac:dyDescent="0.15">
      <c r="B9396" s="1"/>
    </row>
    <row r="9397" spans="2:2" x14ac:dyDescent="0.15">
      <c r="B9397" s="1"/>
    </row>
    <row r="9398" spans="2:2" x14ac:dyDescent="0.15">
      <c r="B9398" s="1"/>
    </row>
    <row r="9399" spans="2:2" x14ac:dyDescent="0.15">
      <c r="B9399" s="1"/>
    </row>
    <row r="9400" spans="2:2" x14ac:dyDescent="0.15">
      <c r="B9400" s="1"/>
    </row>
    <row r="9401" spans="2:2" x14ac:dyDescent="0.15">
      <c r="B9401" s="1"/>
    </row>
    <row r="9402" spans="2:2" x14ac:dyDescent="0.15">
      <c r="B9402" s="1"/>
    </row>
    <row r="9403" spans="2:2" x14ac:dyDescent="0.15">
      <c r="B9403" s="1"/>
    </row>
    <row r="9404" spans="2:2" x14ac:dyDescent="0.15">
      <c r="B9404" s="1"/>
    </row>
    <row r="9405" spans="2:2" x14ac:dyDescent="0.15">
      <c r="B9405" s="1"/>
    </row>
    <row r="9406" spans="2:2" x14ac:dyDescent="0.15">
      <c r="B9406" s="1"/>
    </row>
    <row r="9407" spans="2:2" x14ac:dyDescent="0.15">
      <c r="B9407" s="1"/>
    </row>
    <row r="9408" spans="2:2" x14ac:dyDescent="0.15">
      <c r="B9408" s="1"/>
    </row>
    <row r="9409" spans="2:2" x14ac:dyDescent="0.15">
      <c r="B9409" s="1"/>
    </row>
    <row r="9410" spans="2:2" x14ac:dyDescent="0.15">
      <c r="B9410" s="1"/>
    </row>
    <row r="9411" spans="2:2" x14ac:dyDescent="0.15">
      <c r="B9411" s="1"/>
    </row>
    <row r="9412" spans="2:2" x14ac:dyDescent="0.15">
      <c r="B9412" s="1"/>
    </row>
    <row r="9413" spans="2:2" x14ac:dyDescent="0.15">
      <c r="B9413" s="1"/>
    </row>
    <row r="9414" spans="2:2" x14ac:dyDescent="0.15">
      <c r="B9414" s="1"/>
    </row>
    <row r="9415" spans="2:2" x14ac:dyDescent="0.15">
      <c r="B9415" s="1"/>
    </row>
    <row r="9416" spans="2:2" x14ac:dyDescent="0.15">
      <c r="B9416" s="1"/>
    </row>
    <row r="9417" spans="2:2" x14ac:dyDescent="0.15">
      <c r="B9417" s="1"/>
    </row>
    <row r="9418" spans="2:2" x14ac:dyDescent="0.15">
      <c r="B9418" s="1"/>
    </row>
    <row r="9419" spans="2:2" x14ac:dyDescent="0.15">
      <c r="B9419" s="1"/>
    </row>
    <row r="9420" spans="2:2" x14ac:dyDescent="0.15">
      <c r="B9420" s="1"/>
    </row>
    <row r="9421" spans="2:2" x14ac:dyDescent="0.15">
      <c r="B9421" s="1"/>
    </row>
    <row r="9422" spans="2:2" x14ac:dyDescent="0.15">
      <c r="B9422" s="1"/>
    </row>
    <row r="9423" spans="2:2" x14ac:dyDescent="0.15">
      <c r="B9423" s="1"/>
    </row>
    <row r="9424" spans="2:2" x14ac:dyDescent="0.15">
      <c r="B9424" s="1"/>
    </row>
    <row r="9425" spans="2:2" x14ac:dyDescent="0.15">
      <c r="B9425" s="1"/>
    </row>
    <row r="9426" spans="2:2" x14ac:dyDescent="0.15">
      <c r="B9426" s="1"/>
    </row>
    <row r="9427" spans="2:2" x14ac:dyDescent="0.15">
      <c r="B9427" s="1"/>
    </row>
    <row r="9428" spans="2:2" x14ac:dyDescent="0.15">
      <c r="B9428" s="1"/>
    </row>
    <row r="9429" spans="2:2" x14ac:dyDescent="0.15">
      <c r="B9429" s="1"/>
    </row>
    <row r="9430" spans="2:2" x14ac:dyDescent="0.15">
      <c r="B9430" s="1"/>
    </row>
    <row r="9431" spans="2:2" x14ac:dyDescent="0.15">
      <c r="B9431" s="1"/>
    </row>
    <row r="9432" spans="2:2" x14ac:dyDescent="0.15">
      <c r="B9432" s="1"/>
    </row>
    <row r="9433" spans="2:2" x14ac:dyDescent="0.15">
      <c r="B9433" s="1"/>
    </row>
    <row r="9434" spans="2:2" x14ac:dyDescent="0.15">
      <c r="B9434" s="1"/>
    </row>
    <row r="9435" spans="2:2" x14ac:dyDescent="0.15">
      <c r="B9435" s="1"/>
    </row>
    <row r="9436" spans="2:2" x14ac:dyDescent="0.15">
      <c r="B9436" s="1"/>
    </row>
    <row r="9437" spans="2:2" x14ac:dyDescent="0.15">
      <c r="B9437" s="1"/>
    </row>
    <row r="9438" spans="2:2" x14ac:dyDescent="0.15">
      <c r="B9438" s="1"/>
    </row>
    <row r="9439" spans="2:2" x14ac:dyDescent="0.15">
      <c r="B9439" s="1"/>
    </row>
    <row r="9440" spans="2:2" x14ac:dyDescent="0.15">
      <c r="B9440" s="1"/>
    </row>
    <row r="9441" spans="2:2" x14ac:dyDescent="0.15">
      <c r="B9441" s="1"/>
    </row>
    <row r="9442" spans="2:2" x14ac:dyDescent="0.15">
      <c r="B9442" s="1"/>
    </row>
    <row r="9443" spans="2:2" x14ac:dyDescent="0.15">
      <c r="B9443" s="1"/>
    </row>
    <row r="9444" spans="2:2" x14ac:dyDescent="0.15">
      <c r="B9444" s="1"/>
    </row>
    <row r="9445" spans="2:2" x14ac:dyDescent="0.15">
      <c r="B9445" s="1"/>
    </row>
    <row r="9446" spans="2:2" x14ac:dyDescent="0.15">
      <c r="B9446" s="1"/>
    </row>
    <row r="9447" spans="2:2" x14ac:dyDescent="0.15">
      <c r="B9447" s="1"/>
    </row>
    <row r="9448" spans="2:2" x14ac:dyDescent="0.15">
      <c r="B9448" s="1"/>
    </row>
    <row r="9449" spans="2:2" x14ac:dyDescent="0.15">
      <c r="B9449" s="1"/>
    </row>
    <row r="9450" spans="2:2" x14ac:dyDescent="0.15">
      <c r="B9450" s="1"/>
    </row>
    <row r="9451" spans="2:2" x14ac:dyDescent="0.15">
      <c r="B9451" s="1"/>
    </row>
    <row r="9452" spans="2:2" x14ac:dyDescent="0.15">
      <c r="B9452" s="1"/>
    </row>
    <row r="9453" spans="2:2" x14ac:dyDescent="0.15">
      <c r="B9453" s="1"/>
    </row>
    <row r="9454" spans="2:2" x14ac:dyDescent="0.15">
      <c r="B9454" s="1"/>
    </row>
    <row r="9455" spans="2:2" x14ac:dyDescent="0.15">
      <c r="B9455" s="1"/>
    </row>
    <row r="9456" spans="2:2" x14ac:dyDescent="0.15">
      <c r="B9456" s="1"/>
    </row>
    <row r="9457" spans="2:2" x14ac:dyDescent="0.15">
      <c r="B9457" s="1"/>
    </row>
    <row r="9458" spans="2:2" x14ac:dyDescent="0.15">
      <c r="B9458" s="1"/>
    </row>
    <row r="9459" spans="2:2" x14ac:dyDescent="0.15">
      <c r="B9459" s="1"/>
    </row>
    <row r="9460" spans="2:2" x14ac:dyDescent="0.15">
      <c r="B9460" s="1"/>
    </row>
    <row r="9461" spans="2:2" x14ac:dyDescent="0.15">
      <c r="B9461" s="1"/>
    </row>
    <row r="9462" spans="2:2" x14ac:dyDescent="0.15">
      <c r="B9462" s="1"/>
    </row>
    <row r="9463" spans="2:2" x14ac:dyDescent="0.15">
      <c r="B9463" s="1"/>
    </row>
    <row r="9464" spans="2:2" x14ac:dyDescent="0.15">
      <c r="B9464" s="1"/>
    </row>
    <row r="9465" spans="2:2" x14ac:dyDescent="0.15">
      <c r="B9465" s="1"/>
    </row>
    <row r="9466" spans="2:2" x14ac:dyDescent="0.15">
      <c r="B9466" s="1"/>
    </row>
    <row r="9467" spans="2:2" x14ac:dyDescent="0.15">
      <c r="B9467" s="1"/>
    </row>
    <row r="9468" spans="2:2" x14ac:dyDescent="0.15">
      <c r="B9468" s="1"/>
    </row>
    <row r="9469" spans="2:2" x14ac:dyDescent="0.15">
      <c r="B9469" s="1"/>
    </row>
    <row r="9470" spans="2:2" x14ac:dyDescent="0.15">
      <c r="B9470" s="1"/>
    </row>
    <row r="9471" spans="2:2" x14ac:dyDescent="0.15">
      <c r="B9471" s="1"/>
    </row>
    <row r="9472" spans="2:2" x14ac:dyDescent="0.15">
      <c r="B9472" s="1"/>
    </row>
    <row r="9473" spans="2:2" x14ac:dyDescent="0.15">
      <c r="B9473" s="1"/>
    </row>
    <row r="9474" spans="2:2" x14ac:dyDescent="0.15">
      <c r="B9474" s="1"/>
    </row>
    <row r="9475" spans="2:2" x14ac:dyDescent="0.15">
      <c r="B9475" s="1"/>
    </row>
    <row r="9476" spans="2:2" x14ac:dyDescent="0.15">
      <c r="B9476" s="1"/>
    </row>
    <row r="9477" spans="2:2" x14ac:dyDescent="0.15">
      <c r="B9477" s="1"/>
    </row>
    <row r="9478" spans="2:2" x14ac:dyDescent="0.15">
      <c r="B9478" s="1"/>
    </row>
    <row r="9479" spans="2:2" x14ac:dyDescent="0.15">
      <c r="B9479" s="1"/>
    </row>
    <row r="9480" spans="2:2" x14ac:dyDescent="0.15">
      <c r="B9480" s="1"/>
    </row>
    <row r="9481" spans="2:2" x14ac:dyDescent="0.15">
      <c r="B9481" s="1"/>
    </row>
    <row r="9482" spans="2:2" x14ac:dyDescent="0.15">
      <c r="B9482" s="1"/>
    </row>
    <row r="9483" spans="2:2" x14ac:dyDescent="0.15">
      <c r="B9483" s="1"/>
    </row>
    <row r="9484" spans="2:2" x14ac:dyDescent="0.15">
      <c r="B9484" s="1"/>
    </row>
    <row r="9485" spans="2:2" x14ac:dyDescent="0.15">
      <c r="B9485" s="1"/>
    </row>
    <row r="9486" spans="2:2" x14ac:dyDescent="0.15">
      <c r="B9486" s="1"/>
    </row>
    <row r="9487" spans="2:2" x14ac:dyDescent="0.15">
      <c r="B9487" s="1"/>
    </row>
    <row r="9488" spans="2:2" x14ac:dyDescent="0.15">
      <c r="B9488" s="1"/>
    </row>
    <row r="9489" spans="2:2" x14ac:dyDescent="0.15">
      <c r="B9489" s="1"/>
    </row>
    <row r="9490" spans="2:2" x14ac:dyDescent="0.15">
      <c r="B9490" s="1"/>
    </row>
    <row r="9491" spans="2:2" x14ac:dyDescent="0.15">
      <c r="B9491" s="1"/>
    </row>
    <row r="9492" spans="2:2" x14ac:dyDescent="0.15">
      <c r="B9492" s="1"/>
    </row>
    <row r="9493" spans="2:2" x14ac:dyDescent="0.15">
      <c r="B9493" s="1"/>
    </row>
    <row r="9494" spans="2:2" x14ac:dyDescent="0.15">
      <c r="B9494" s="1"/>
    </row>
    <row r="9495" spans="2:2" x14ac:dyDescent="0.15">
      <c r="B9495" s="1"/>
    </row>
    <row r="9496" spans="2:2" x14ac:dyDescent="0.15">
      <c r="B9496" s="1"/>
    </row>
    <row r="9497" spans="2:2" x14ac:dyDescent="0.15">
      <c r="B9497" s="1"/>
    </row>
    <row r="9498" spans="2:2" x14ac:dyDescent="0.15">
      <c r="B9498" s="1"/>
    </row>
    <row r="9499" spans="2:2" x14ac:dyDescent="0.15">
      <c r="B9499" s="1"/>
    </row>
    <row r="9500" spans="2:2" x14ac:dyDescent="0.15">
      <c r="B9500" s="1"/>
    </row>
    <row r="9501" spans="2:2" x14ac:dyDescent="0.15">
      <c r="B9501" s="1"/>
    </row>
    <row r="9502" spans="2:2" x14ac:dyDescent="0.15">
      <c r="B9502" s="1"/>
    </row>
    <row r="9503" spans="2:2" x14ac:dyDescent="0.15">
      <c r="B9503" s="1"/>
    </row>
    <row r="9504" spans="2:2" x14ac:dyDescent="0.15">
      <c r="B9504" s="1"/>
    </row>
    <row r="9505" spans="2:2" x14ac:dyDescent="0.15">
      <c r="B9505" s="1"/>
    </row>
    <row r="9506" spans="2:2" x14ac:dyDescent="0.15">
      <c r="B9506" s="1"/>
    </row>
    <row r="9507" spans="2:2" x14ac:dyDescent="0.15">
      <c r="B9507" s="1"/>
    </row>
    <row r="9508" spans="2:2" x14ac:dyDescent="0.15">
      <c r="B9508" s="1"/>
    </row>
    <row r="9509" spans="2:2" x14ac:dyDescent="0.15">
      <c r="B9509" s="1"/>
    </row>
    <row r="9510" spans="2:2" x14ac:dyDescent="0.15">
      <c r="B9510" s="1"/>
    </row>
    <row r="9511" spans="2:2" x14ac:dyDescent="0.15">
      <c r="B9511" s="1"/>
    </row>
    <row r="9512" spans="2:2" x14ac:dyDescent="0.15">
      <c r="B9512" s="1"/>
    </row>
    <row r="9513" spans="2:2" x14ac:dyDescent="0.15">
      <c r="B9513" s="1"/>
    </row>
    <row r="9514" spans="2:2" x14ac:dyDescent="0.15">
      <c r="B9514" s="1"/>
    </row>
    <row r="9515" spans="2:2" x14ac:dyDescent="0.15">
      <c r="B9515" s="1"/>
    </row>
    <row r="9516" spans="2:2" x14ac:dyDescent="0.15">
      <c r="B9516" s="1"/>
    </row>
    <row r="9517" spans="2:2" x14ac:dyDescent="0.15">
      <c r="B9517" s="1"/>
    </row>
    <row r="9518" spans="2:2" x14ac:dyDescent="0.15">
      <c r="B9518" s="1"/>
    </row>
    <row r="9519" spans="2:2" x14ac:dyDescent="0.15">
      <c r="B9519" s="1"/>
    </row>
    <row r="9520" spans="2:2" x14ac:dyDescent="0.15">
      <c r="B9520" s="1"/>
    </row>
    <row r="9521" spans="2:2" x14ac:dyDescent="0.15">
      <c r="B9521" s="1"/>
    </row>
    <row r="9522" spans="2:2" x14ac:dyDescent="0.15">
      <c r="B9522" s="1"/>
    </row>
    <row r="9523" spans="2:2" x14ac:dyDescent="0.15">
      <c r="B9523" s="1"/>
    </row>
    <row r="9524" spans="2:2" x14ac:dyDescent="0.15">
      <c r="B9524" s="1"/>
    </row>
    <row r="9525" spans="2:2" x14ac:dyDescent="0.15">
      <c r="B9525" s="1"/>
    </row>
    <row r="9526" spans="2:2" x14ac:dyDescent="0.15">
      <c r="B9526" s="1"/>
    </row>
    <row r="9527" spans="2:2" x14ac:dyDescent="0.15">
      <c r="B9527" s="1"/>
    </row>
    <row r="9528" spans="2:2" x14ac:dyDescent="0.15">
      <c r="B9528" s="1"/>
    </row>
    <row r="9529" spans="2:2" x14ac:dyDescent="0.15">
      <c r="B9529" s="1"/>
    </row>
    <row r="9530" spans="2:2" x14ac:dyDescent="0.15">
      <c r="B9530" s="1"/>
    </row>
    <row r="9531" spans="2:2" x14ac:dyDescent="0.15">
      <c r="B9531" s="1"/>
    </row>
    <row r="9532" spans="2:2" x14ac:dyDescent="0.15">
      <c r="B9532" s="1"/>
    </row>
    <row r="9533" spans="2:2" x14ac:dyDescent="0.15">
      <c r="B9533" s="1"/>
    </row>
    <row r="9534" spans="2:2" x14ac:dyDescent="0.15">
      <c r="B9534" s="1"/>
    </row>
    <row r="9535" spans="2:2" x14ac:dyDescent="0.15">
      <c r="B9535" s="1"/>
    </row>
    <row r="9536" spans="2:2" x14ac:dyDescent="0.15">
      <c r="B9536" s="1"/>
    </row>
    <row r="9537" spans="2:2" x14ac:dyDescent="0.15">
      <c r="B9537" s="1"/>
    </row>
    <row r="9538" spans="2:2" x14ac:dyDescent="0.15">
      <c r="B9538" s="1"/>
    </row>
    <row r="9539" spans="2:2" x14ac:dyDescent="0.15">
      <c r="B9539" s="1"/>
    </row>
    <row r="9540" spans="2:2" x14ac:dyDescent="0.15">
      <c r="B9540" s="1"/>
    </row>
    <row r="9541" spans="2:2" x14ac:dyDescent="0.15">
      <c r="B9541" s="1"/>
    </row>
    <row r="9542" spans="2:2" x14ac:dyDescent="0.15">
      <c r="B9542" s="1"/>
    </row>
    <row r="9543" spans="2:2" x14ac:dyDescent="0.15">
      <c r="B9543" s="1"/>
    </row>
    <row r="9544" spans="2:2" x14ac:dyDescent="0.15">
      <c r="B9544" s="1"/>
    </row>
    <row r="9545" spans="2:2" x14ac:dyDescent="0.15">
      <c r="B9545" s="1"/>
    </row>
    <row r="9546" spans="2:2" x14ac:dyDescent="0.15">
      <c r="B9546" s="1"/>
    </row>
    <row r="9547" spans="2:2" x14ac:dyDescent="0.15">
      <c r="B9547" s="1"/>
    </row>
    <row r="9548" spans="2:2" x14ac:dyDescent="0.15">
      <c r="B9548" s="1"/>
    </row>
    <row r="9549" spans="2:2" x14ac:dyDescent="0.15">
      <c r="B9549" s="1"/>
    </row>
    <row r="9550" spans="2:2" x14ac:dyDescent="0.15">
      <c r="B9550" s="1"/>
    </row>
    <row r="9551" spans="2:2" x14ac:dyDescent="0.15">
      <c r="B9551" s="1"/>
    </row>
    <row r="9552" spans="2:2" x14ac:dyDescent="0.15">
      <c r="B9552" s="1"/>
    </row>
    <row r="9553" spans="2:2" x14ac:dyDescent="0.15">
      <c r="B9553" s="1"/>
    </row>
    <row r="9554" spans="2:2" x14ac:dyDescent="0.15">
      <c r="B9554" s="1"/>
    </row>
    <row r="9555" spans="2:2" x14ac:dyDescent="0.15">
      <c r="B9555" s="1"/>
    </row>
    <row r="9556" spans="2:2" x14ac:dyDescent="0.15">
      <c r="B9556" s="1"/>
    </row>
    <row r="9557" spans="2:2" x14ac:dyDescent="0.15">
      <c r="B9557" s="1"/>
    </row>
    <row r="9558" spans="2:2" x14ac:dyDescent="0.15">
      <c r="B9558" s="1"/>
    </row>
    <row r="9559" spans="2:2" x14ac:dyDescent="0.15">
      <c r="B9559" s="1"/>
    </row>
    <row r="9560" spans="2:2" x14ac:dyDescent="0.15">
      <c r="B9560" s="1"/>
    </row>
    <row r="9561" spans="2:2" x14ac:dyDescent="0.15">
      <c r="B9561" s="1"/>
    </row>
    <row r="9562" spans="2:2" x14ac:dyDescent="0.15">
      <c r="B9562" s="1"/>
    </row>
    <row r="9563" spans="2:2" x14ac:dyDescent="0.15">
      <c r="B9563" s="1"/>
    </row>
    <row r="9564" spans="2:2" x14ac:dyDescent="0.15">
      <c r="B9564" s="1"/>
    </row>
    <row r="9565" spans="2:2" x14ac:dyDescent="0.15">
      <c r="B9565" s="1"/>
    </row>
    <row r="9566" spans="2:2" x14ac:dyDescent="0.15">
      <c r="B9566" s="1"/>
    </row>
    <row r="9567" spans="2:2" x14ac:dyDescent="0.15">
      <c r="B9567" s="1"/>
    </row>
    <row r="9568" spans="2:2" x14ac:dyDescent="0.15">
      <c r="B9568" s="1"/>
    </row>
    <row r="9569" spans="2:2" x14ac:dyDescent="0.15">
      <c r="B9569" s="1"/>
    </row>
    <row r="9570" spans="2:2" x14ac:dyDescent="0.15">
      <c r="B9570" s="1"/>
    </row>
    <row r="9571" spans="2:2" x14ac:dyDescent="0.15">
      <c r="B9571" s="1"/>
    </row>
    <row r="9572" spans="2:2" x14ac:dyDescent="0.15">
      <c r="B9572" s="1"/>
    </row>
    <row r="9573" spans="2:2" x14ac:dyDescent="0.15">
      <c r="B9573" s="1"/>
    </row>
    <row r="9574" spans="2:2" x14ac:dyDescent="0.15">
      <c r="B9574" s="1"/>
    </row>
    <row r="9575" spans="2:2" x14ac:dyDescent="0.15">
      <c r="B9575" s="1"/>
    </row>
    <row r="9576" spans="2:2" x14ac:dyDescent="0.15">
      <c r="B9576" s="1"/>
    </row>
    <row r="9577" spans="2:2" x14ac:dyDescent="0.15">
      <c r="B9577" s="1"/>
    </row>
    <row r="9578" spans="2:2" x14ac:dyDescent="0.15">
      <c r="B9578" s="1"/>
    </row>
    <row r="9579" spans="2:2" x14ac:dyDescent="0.15">
      <c r="B9579" s="1"/>
    </row>
    <row r="9580" spans="2:2" x14ac:dyDescent="0.15">
      <c r="B9580" s="1"/>
    </row>
    <row r="9581" spans="2:2" x14ac:dyDescent="0.15">
      <c r="B9581" s="1"/>
    </row>
    <row r="9582" spans="2:2" x14ac:dyDescent="0.15">
      <c r="B9582" s="1"/>
    </row>
    <row r="9583" spans="2:2" x14ac:dyDescent="0.15">
      <c r="B9583" s="1"/>
    </row>
    <row r="9584" spans="2:2" x14ac:dyDescent="0.15">
      <c r="B9584" s="1"/>
    </row>
    <row r="9585" spans="2:2" x14ac:dyDescent="0.15">
      <c r="B9585" s="1"/>
    </row>
    <row r="9586" spans="2:2" x14ac:dyDescent="0.15">
      <c r="B9586" s="1"/>
    </row>
    <row r="9587" spans="2:2" x14ac:dyDescent="0.15">
      <c r="B9587" s="1"/>
    </row>
    <row r="9588" spans="2:2" x14ac:dyDescent="0.15">
      <c r="B9588" s="1"/>
    </row>
    <row r="9589" spans="2:2" x14ac:dyDescent="0.15">
      <c r="B9589" s="1"/>
    </row>
    <row r="9590" spans="2:2" x14ac:dyDescent="0.15">
      <c r="B9590" s="1"/>
    </row>
    <row r="9591" spans="2:2" x14ac:dyDescent="0.15">
      <c r="B9591" s="1"/>
    </row>
    <row r="9592" spans="2:2" x14ac:dyDescent="0.15">
      <c r="B9592" s="1"/>
    </row>
    <row r="9593" spans="2:2" x14ac:dyDescent="0.15">
      <c r="B9593" s="1"/>
    </row>
    <row r="9594" spans="2:2" x14ac:dyDescent="0.15">
      <c r="B9594" s="1"/>
    </row>
    <row r="9595" spans="2:2" x14ac:dyDescent="0.15">
      <c r="B9595" s="1"/>
    </row>
    <row r="9596" spans="2:2" x14ac:dyDescent="0.15">
      <c r="B9596" s="1"/>
    </row>
    <row r="9597" spans="2:2" x14ac:dyDescent="0.15">
      <c r="B9597" s="1"/>
    </row>
    <row r="9598" spans="2:2" x14ac:dyDescent="0.15">
      <c r="B9598" s="1"/>
    </row>
    <row r="9599" spans="2:2" x14ac:dyDescent="0.15">
      <c r="B9599" s="1"/>
    </row>
    <row r="9600" spans="2:2" x14ac:dyDescent="0.15">
      <c r="B9600" s="1"/>
    </row>
    <row r="9601" spans="2:2" x14ac:dyDescent="0.15">
      <c r="B9601" s="1"/>
    </row>
    <row r="9602" spans="2:2" x14ac:dyDescent="0.15">
      <c r="B9602" s="1"/>
    </row>
    <row r="9603" spans="2:2" x14ac:dyDescent="0.15">
      <c r="B9603" s="1"/>
    </row>
    <row r="9604" spans="2:2" x14ac:dyDescent="0.15">
      <c r="B9604" s="1"/>
    </row>
    <row r="9605" spans="2:2" x14ac:dyDescent="0.15">
      <c r="B9605" s="1"/>
    </row>
    <row r="9606" spans="2:2" x14ac:dyDescent="0.15">
      <c r="B9606" s="1"/>
    </row>
    <row r="9607" spans="2:2" x14ac:dyDescent="0.15">
      <c r="B9607" s="1"/>
    </row>
    <row r="9608" spans="2:2" x14ac:dyDescent="0.15">
      <c r="B9608" s="1"/>
    </row>
    <row r="9609" spans="2:2" x14ac:dyDescent="0.15">
      <c r="B9609" s="1"/>
    </row>
    <row r="9610" spans="2:2" x14ac:dyDescent="0.15">
      <c r="B9610" s="1"/>
    </row>
    <row r="9611" spans="2:2" x14ac:dyDescent="0.15">
      <c r="B9611" s="1"/>
    </row>
    <row r="9612" spans="2:2" x14ac:dyDescent="0.15">
      <c r="B9612" s="1"/>
    </row>
    <row r="9613" spans="2:2" x14ac:dyDescent="0.15">
      <c r="B9613" s="1"/>
    </row>
    <row r="9614" spans="2:2" x14ac:dyDescent="0.15">
      <c r="B9614" s="1"/>
    </row>
    <row r="9615" spans="2:2" x14ac:dyDescent="0.15">
      <c r="B9615" s="1"/>
    </row>
    <row r="9616" spans="2:2" x14ac:dyDescent="0.15">
      <c r="B9616" s="1"/>
    </row>
    <row r="9617" spans="2:2" x14ac:dyDescent="0.15">
      <c r="B9617" s="1"/>
    </row>
    <row r="9618" spans="2:2" x14ac:dyDescent="0.15">
      <c r="B9618" s="1"/>
    </row>
    <row r="9619" spans="2:2" x14ac:dyDescent="0.15">
      <c r="B9619" s="1"/>
    </row>
    <row r="9620" spans="2:2" x14ac:dyDescent="0.15">
      <c r="B9620" s="1"/>
    </row>
    <row r="9621" spans="2:2" x14ac:dyDescent="0.15">
      <c r="B9621" s="1"/>
    </row>
    <row r="9622" spans="2:2" x14ac:dyDescent="0.15">
      <c r="B9622" s="1"/>
    </row>
    <row r="9623" spans="2:2" x14ac:dyDescent="0.15">
      <c r="B9623" s="1"/>
    </row>
    <row r="9624" spans="2:2" x14ac:dyDescent="0.15">
      <c r="B9624" s="1"/>
    </row>
    <row r="9625" spans="2:2" x14ac:dyDescent="0.15">
      <c r="B9625" s="1"/>
    </row>
    <row r="9626" spans="2:2" x14ac:dyDescent="0.15">
      <c r="B9626" s="1"/>
    </row>
    <row r="9627" spans="2:2" x14ac:dyDescent="0.15">
      <c r="B9627" s="1"/>
    </row>
    <row r="9628" spans="2:2" x14ac:dyDescent="0.15">
      <c r="B9628" s="1"/>
    </row>
    <row r="9629" spans="2:2" x14ac:dyDescent="0.15">
      <c r="B9629" s="1"/>
    </row>
    <row r="9630" spans="2:2" x14ac:dyDescent="0.15">
      <c r="B9630" s="1"/>
    </row>
    <row r="9631" spans="2:2" x14ac:dyDescent="0.15">
      <c r="B9631" s="1"/>
    </row>
    <row r="9632" spans="2:2" x14ac:dyDescent="0.15">
      <c r="B9632" s="1"/>
    </row>
    <row r="9633" spans="2:2" x14ac:dyDescent="0.15">
      <c r="B9633" s="1"/>
    </row>
    <row r="9634" spans="2:2" x14ac:dyDescent="0.15">
      <c r="B9634" s="1"/>
    </row>
    <row r="9635" spans="2:2" x14ac:dyDescent="0.15">
      <c r="B9635" s="1"/>
    </row>
    <row r="9636" spans="2:2" x14ac:dyDescent="0.15">
      <c r="B9636" s="1"/>
    </row>
    <row r="9637" spans="2:2" x14ac:dyDescent="0.15">
      <c r="B9637" s="1"/>
    </row>
    <row r="9638" spans="2:2" x14ac:dyDescent="0.15">
      <c r="B9638" s="1"/>
    </row>
    <row r="9639" spans="2:2" x14ac:dyDescent="0.15">
      <c r="B9639" s="1"/>
    </row>
    <row r="9640" spans="2:2" x14ac:dyDescent="0.15">
      <c r="B9640" s="1"/>
    </row>
    <row r="9641" spans="2:2" x14ac:dyDescent="0.15">
      <c r="B9641" s="1"/>
    </row>
    <row r="9642" spans="2:2" x14ac:dyDescent="0.15">
      <c r="B9642" s="1"/>
    </row>
    <row r="9643" spans="2:2" x14ac:dyDescent="0.15">
      <c r="B9643" s="1"/>
    </row>
    <row r="9644" spans="2:2" x14ac:dyDescent="0.15">
      <c r="B9644" s="1"/>
    </row>
    <row r="9645" spans="2:2" x14ac:dyDescent="0.15">
      <c r="B9645" s="1"/>
    </row>
    <row r="9646" spans="2:2" x14ac:dyDescent="0.15">
      <c r="B9646" s="1"/>
    </row>
    <row r="9647" spans="2:2" x14ac:dyDescent="0.15">
      <c r="B9647" s="1"/>
    </row>
    <row r="9648" spans="2:2" x14ac:dyDescent="0.15">
      <c r="B9648" s="1"/>
    </row>
    <row r="9649" spans="2:2" x14ac:dyDescent="0.15">
      <c r="B9649" s="1"/>
    </row>
    <row r="9650" spans="2:2" x14ac:dyDescent="0.15">
      <c r="B9650" s="1"/>
    </row>
    <row r="9651" spans="2:2" x14ac:dyDescent="0.15">
      <c r="B9651" s="1"/>
    </row>
    <row r="9652" spans="2:2" x14ac:dyDescent="0.15">
      <c r="B9652" s="1"/>
    </row>
    <row r="9653" spans="2:2" x14ac:dyDescent="0.15">
      <c r="B9653" s="1"/>
    </row>
    <row r="9654" spans="2:2" x14ac:dyDescent="0.15">
      <c r="B9654" s="1"/>
    </row>
    <row r="9655" spans="2:2" x14ac:dyDescent="0.15">
      <c r="B9655" s="1"/>
    </row>
    <row r="9656" spans="2:2" x14ac:dyDescent="0.15">
      <c r="B9656" s="1"/>
    </row>
    <row r="9657" spans="2:2" x14ac:dyDescent="0.15">
      <c r="B9657" s="1"/>
    </row>
    <row r="9658" spans="2:2" x14ac:dyDescent="0.15">
      <c r="B9658" s="1"/>
    </row>
    <row r="9659" spans="2:2" x14ac:dyDescent="0.15">
      <c r="B9659" s="1"/>
    </row>
    <row r="9660" spans="2:2" x14ac:dyDescent="0.15">
      <c r="B9660" s="1"/>
    </row>
    <row r="9661" spans="2:2" x14ac:dyDescent="0.15">
      <c r="B9661" s="1"/>
    </row>
    <row r="9662" spans="2:2" x14ac:dyDescent="0.15">
      <c r="B9662" s="1"/>
    </row>
    <row r="9663" spans="2:2" x14ac:dyDescent="0.15">
      <c r="B9663" s="1"/>
    </row>
    <row r="9664" spans="2:2" x14ac:dyDescent="0.15">
      <c r="B9664" s="1"/>
    </row>
    <row r="9665" spans="2:2" x14ac:dyDescent="0.15">
      <c r="B9665" s="1"/>
    </row>
    <row r="9666" spans="2:2" x14ac:dyDescent="0.15">
      <c r="B9666" s="1"/>
    </row>
    <row r="9667" spans="2:2" x14ac:dyDescent="0.15">
      <c r="B9667" s="1"/>
    </row>
    <row r="9668" spans="2:2" x14ac:dyDescent="0.15">
      <c r="B9668" s="1"/>
    </row>
    <row r="9669" spans="2:2" x14ac:dyDescent="0.15">
      <c r="B9669" s="1"/>
    </row>
    <row r="9670" spans="2:2" x14ac:dyDescent="0.15">
      <c r="B9670" s="1"/>
    </row>
    <row r="9671" spans="2:2" x14ac:dyDescent="0.15">
      <c r="B9671" s="1"/>
    </row>
    <row r="9672" spans="2:2" x14ac:dyDescent="0.15">
      <c r="B9672" s="1"/>
    </row>
    <row r="9673" spans="2:2" x14ac:dyDescent="0.15">
      <c r="B9673" s="1"/>
    </row>
    <row r="9674" spans="2:2" x14ac:dyDescent="0.15">
      <c r="B9674" s="1"/>
    </row>
    <row r="9675" spans="2:2" x14ac:dyDescent="0.15">
      <c r="B9675" s="1"/>
    </row>
    <row r="9676" spans="2:2" x14ac:dyDescent="0.15">
      <c r="B9676" s="1"/>
    </row>
    <row r="9677" spans="2:2" x14ac:dyDescent="0.15">
      <c r="B9677" s="1"/>
    </row>
    <row r="9678" spans="2:2" x14ac:dyDescent="0.15">
      <c r="B9678" s="1"/>
    </row>
    <row r="9679" spans="2:2" x14ac:dyDescent="0.15">
      <c r="B9679" s="1"/>
    </row>
    <row r="9680" spans="2:2" x14ac:dyDescent="0.15">
      <c r="B9680" s="1"/>
    </row>
    <row r="9681" spans="2:2" x14ac:dyDescent="0.15">
      <c r="B9681" s="1"/>
    </row>
    <row r="9682" spans="2:2" x14ac:dyDescent="0.15">
      <c r="B9682" s="1"/>
    </row>
    <row r="9683" spans="2:2" x14ac:dyDescent="0.15">
      <c r="B9683" s="1"/>
    </row>
    <row r="9684" spans="2:2" x14ac:dyDescent="0.15">
      <c r="B9684" s="1"/>
    </row>
    <row r="9685" spans="2:2" x14ac:dyDescent="0.15">
      <c r="B9685" s="1"/>
    </row>
    <row r="9686" spans="2:2" x14ac:dyDescent="0.15">
      <c r="B9686" s="1"/>
    </row>
    <row r="9687" spans="2:2" x14ac:dyDescent="0.15">
      <c r="B9687" s="1"/>
    </row>
    <row r="9688" spans="2:2" x14ac:dyDescent="0.15">
      <c r="B9688" s="1"/>
    </row>
    <row r="9689" spans="2:2" x14ac:dyDescent="0.15">
      <c r="B9689" s="1"/>
    </row>
    <row r="9690" spans="2:2" x14ac:dyDescent="0.15">
      <c r="B9690" s="1"/>
    </row>
    <row r="9691" spans="2:2" x14ac:dyDescent="0.15">
      <c r="B9691" s="1"/>
    </row>
    <row r="9692" spans="2:2" x14ac:dyDescent="0.15">
      <c r="B9692" s="1"/>
    </row>
    <row r="9693" spans="2:2" x14ac:dyDescent="0.15">
      <c r="B9693" s="1"/>
    </row>
    <row r="9694" spans="2:2" x14ac:dyDescent="0.15">
      <c r="B9694" s="1"/>
    </row>
    <row r="9695" spans="2:2" x14ac:dyDescent="0.15">
      <c r="B9695" s="1"/>
    </row>
    <row r="9696" spans="2:2" x14ac:dyDescent="0.15">
      <c r="B9696" s="1"/>
    </row>
    <row r="9697" spans="2:2" x14ac:dyDescent="0.15">
      <c r="B9697" s="1"/>
    </row>
    <row r="9698" spans="2:2" x14ac:dyDescent="0.15">
      <c r="B9698" s="1"/>
    </row>
    <row r="9699" spans="2:2" x14ac:dyDescent="0.15">
      <c r="B9699" s="1"/>
    </row>
    <row r="9700" spans="2:2" x14ac:dyDescent="0.15">
      <c r="B9700" s="1"/>
    </row>
    <row r="9701" spans="2:2" x14ac:dyDescent="0.15">
      <c r="B9701" s="1"/>
    </row>
    <row r="9702" spans="2:2" x14ac:dyDescent="0.15">
      <c r="B9702" s="1"/>
    </row>
    <row r="9703" spans="2:2" x14ac:dyDescent="0.15">
      <c r="B9703" s="1"/>
    </row>
    <row r="9704" spans="2:2" x14ac:dyDescent="0.15">
      <c r="B9704" s="1"/>
    </row>
    <row r="9705" spans="2:2" x14ac:dyDescent="0.15">
      <c r="B9705" s="1"/>
    </row>
    <row r="9706" spans="2:2" x14ac:dyDescent="0.15">
      <c r="B9706" s="1"/>
    </row>
    <row r="9707" spans="2:2" x14ac:dyDescent="0.15">
      <c r="B9707" s="1"/>
    </row>
    <row r="9708" spans="2:2" x14ac:dyDescent="0.15">
      <c r="B9708" s="1"/>
    </row>
    <row r="9709" spans="2:2" x14ac:dyDescent="0.15">
      <c r="B9709" s="1"/>
    </row>
    <row r="9710" spans="2:2" x14ac:dyDescent="0.15">
      <c r="B9710" s="1"/>
    </row>
    <row r="9711" spans="2:2" x14ac:dyDescent="0.15">
      <c r="B9711" s="1"/>
    </row>
    <row r="9712" spans="2:2" x14ac:dyDescent="0.15">
      <c r="B9712" s="1"/>
    </row>
    <row r="9713" spans="2:2" x14ac:dyDescent="0.15">
      <c r="B9713" s="1"/>
    </row>
    <row r="9714" spans="2:2" x14ac:dyDescent="0.15">
      <c r="B9714" s="1"/>
    </row>
    <row r="9715" spans="2:2" x14ac:dyDescent="0.15">
      <c r="B9715" s="1"/>
    </row>
    <row r="9716" spans="2:2" x14ac:dyDescent="0.15">
      <c r="B9716" s="1"/>
    </row>
    <row r="9717" spans="2:2" x14ac:dyDescent="0.15">
      <c r="B9717" s="1"/>
    </row>
    <row r="9718" spans="2:2" x14ac:dyDescent="0.15">
      <c r="B9718" s="1"/>
    </row>
    <row r="9719" spans="2:2" x14ac:dyDescent="0.15">
      <c r="B9719" s="1"/>
    </row>
    <row r="9720" spans="2:2" x14ac:dyDescent="0.15">
      <c r="B9720" s="1"/>
    </row>
    <row r="9721" spans="2:2" x14ac:dyDescent="0.15">
      <c r="B9721" s="1"/>
    </row>
    <row r="9722" spans="2:2" x14ac:dyDescent="0.15">
      <c r="B9722" s="1"/>
    </row>
    <row r="9723" spans="2:2" x14ac:dyDescent="0.15">
      <c r="B9723" s="1"/>
    </row>
    <row r="9724" spans="2:2" x14ac:dyDescent="0.15">
      <c r="B9724" s="1"/>
    </row>
    <row r="9725" spans="2:2" x14ac:dyDescent="0.15">
      <c r="B9725" s="1"/>
    </row>
    <row r="9726" spans="2:2" x14ac:dyDescent="0.15">
      <c r="B9726" s="1"/>
    </row>
    <row r="9727" spans="2:2" x14ac:dyDescent="0.15">
      <c r="B9727" s="1"/>
    </row>
    <row r="9728" spans="2:2" x14ac:dyDescent="0.15">
      <c r="B9728" s="1"/>
    </row>
    <row r="9729" spans="2:2" x14ac:dyDescent="0.15">
      <c r="B9729" s="1"/>
    </row>
    <row r="9730" spans="2:2" x14ac:dyDescent="0.15">
      <c r="B9730" s="1"/>
    </row>
    <row r="9731" spans="2:2" x14ac:dyDescent="0.15">
      <c r="B9731" s="1"/>
    </row>
    <row r="9732" spans="2:2" x14ac:dyDescent="0.15">
      <c r="B9732" s="1"/>
    </row>
    <row r="9733" spans="2:2" x14ac:dyDescent="0.15">
      <c r="B9733" s="1"/>
    </row>
    <row r="9734" spans="2:2" x14ac:dyDescent="0.15">
      <c r="B9734" s="1"/>
    </row>
    <row r="9735" spans="2:2" x14ac:dyDescent="0.15">
      <c r="B9735" s="1"/>
    </row>
    <row r="9736" spans="2:2" x14ac:dyDescent="0.15">
      <c r="B9736" s="1"/>
    </row>
    <row r="9737" spans="2:2" x14ac:dyDescent="0.15">
      <c r="B9737" s="1"/>
    </row>
    <row r="9738" spans="2:2" x14ac:dyDescent="0.15">
      <c r="B9738" s="1"/>
    </row>
    <row r="9739" spans="2:2" x14ac:dyDescent="0.15">
      <c r="B9739" s="1"/>
    </row>
    <row r="9740" spans="2:2" x14ac:dyDescent="0.15">
      <c r="B9740" s="1"/>
    </row>
    <row r="9741" spans="2:2" x14ac:dyDescent="0.15">
      <c r="B9741" s="1"/>
    </row>
    <row r="9742" spans="2:2" x14ac:dyDescent="0.15">
      <c r="B9742" s="1"/>
    </row>
    <row r="9743" spans="2:2" x14ac:dyDescent="0.15">
      <c r="B9743" s="1"/>
    </row>
    <row r="9744" spans="2:2" x14ac:dyDescent="0.15">
      <c r="B9744" s="1"/>
    </row>
    <row r="9745" spans="2:2" x14ac:dyDescent="0.15">
      <c r="B9745" s="1"/>
    </row>
    <row r="9746" spans="2:2" x14ac:dyDescent="0.15">
      <c r="B9746" s="1"/>
    </row>
    <row r="9747" spans="2:2" x14ac:dyDescent="0.15">
      <c r="B9747" s="1"/>
    </row>
    <row r="9748" spans="2:2" x14ac:dyDescent="0.15">
      <c r="B9748" s="1"/>
    </row>
    <row r="9749" spans="2:2" x14ac:dyDescent="0.15">
      <c r="B9749" s="1"/>
    </row>
    <row r="9750" spans="2:2" x14ac:dyDescent="0.15">
      <c r="B9750" s="1"/>
    </row>
    <row r="9751" spans="2:2" x14ac:dyDescent="0.15">
      <c r="B9751" s="1"/>
    </row>
    <row r="9752" spans="2:2" x14ac:dyDescent="0.15">
      <c r="B9752" s="1"/>
    </row>
    <row r="9753" spans="2:2" x14ac:dyDescent="0.15">
      <c r="B9753" s="1"/>
    </row>
    <row r="9754" spans="2:2" x14ac:dyDescent="0.15">
      <c r="B9754" s="1"/>
    </row>
    <row r="9755" spans="2:2" x14ac:dyDescent="0.15">
      <c r="B9755" s="1"/>
    </row>
    <row r="9756" spans="2:2" x14ac:dyDescent="0.15">
      <c r="B9756" s="1"/>
    </row>
    <row r="9757" spans="2:2" x14ac:dyDescent="0.15">
      <c r="B9757" s="1"/>
    </row>
    <row r="9758" spans="2:2" x14ac:dyDescent="0.15">
      <c r="B9758" s="1"/>
    </row>
    <row r="9759" spans="2:2" x14ac:dyDescent="0.15">
      <c r="B9759" s="1"/>
    </row>
    <row r="9760" spans="2:2" x14ac:dyDescent="0.15">
      <c r="B9760" s="1"/>
    </row>
    <row r="9761" spans="2:2" x14ac:dyDescent="0.15">
      <c r="B9761" s="1"/>
    </row>
    <row r="9762" spans="2:2" x14ac:dyDescent="0.15">
      <c r="B9762" s="1"/>
    </row>
    <row r="9763" spans="2:2" x14ac:dyDescent="0.15">
      <c r="B9763" s="1"/>
    </row>
    <row r="9764" spans="2:2" x14ac:dyDescent="0.15">
      <c r="B9764" s="1"/>
    </row>
    <row r="9765" spans="2:2" x14ac:dyDescent="0.15">
      <c r="B9765" s="1"/>
    </row>
    <row r="9766" spans="2:2" x14ac:dyDescent="0.15">
      <c r="B9766" s="1"/>
    </row>
    <row r="9767" spans="2:2" x14ac:dyDescent="0.15">
      <c r="B9767" s="1"/>
    </row>
    <row r="9768" spans="2:2" x14ac:dyDescent="0.15">
      <c r="B9768" s="1"/>
    </row>
    <row r="9769" spans="2:2" x14ac:dyDescent="0.15">
      <c r="B9769" s="1"/>
    </row>
    <row r="9770" spans="2:2" x14ac:dyDescent="0.15">
      <c r="B9770" s="1"/>
    </row>
    <row r="9771" spans="2:2" x14ac:dyDescent="0.15">
      <c r="B9771" s="1"/>
    </row>
    <row r="9772" spans="2:2" x14ac:dyDescent="0.15">
      <c r="B9772" s="1"/>
    </row>
    <row r="9773" spans="2:2" x14ac:dyDescent="0.15">
      <c r="B9773" s="1"/>
    </row>
    <row r="9774" spans="2:2" x14ac:dyDescent="0.15">
      <c r="B9774" s="1"/>
    </row>
    <row r="9775" spans="2:2" x14ac:dyDescent="0.15">
      <c r="B9775" s="1"/>
    </row>
    <row r="9776" spans="2:2" x14ac:dyDescent="0.15">
      <c r="B9776" s="1"/>
    </row>
    <row r="9777" spans="2:2" x14ac:dyDescent="0.15">
      <c r="B9777" s="1"/>
    </row>
    <row r="9778" spans="2:2" x14ac:dyDescent="0.15">
      <c r="B9778" s="1"/>
    </row>
    <row r="9779" spans="2:2" x14ac:dyDescent="0.15">
      <c r="B9779" s="1"/>
    </row>
    <row r="9780" spans="2:2" x14ac:dyDescent="0.15">
      <c r="B9780" s="1"/>
    </row>
    <row r="9781" spans="2:2" x14ac:dyDescent="0.15">
      <c r="B9781" s="1"/>
    </row>
    <row r="9782" spans="2:2" x14ac:dyDescent="0.15">
      <c r="B9782" s="1"/>
    </row>
    <row r="9783" spans="2:2" x14ac:dyDescent="0.15">
      <c r="B9783" s="1"/>
    </row>
    <row r="9784" spans="2:2" x14ac:dyDescent="0.15">
      <c r="B9784" s="1"/>
    </row>
    <row r="9785" spans="2:2" x14ac:dyDescent="0.15">
      <c r="B9785" s="1"/>
    </row>
    <row r="9786" spans="2:2" x14ac:dyDescent="0.15">
      <c r="B9786" s="1"/>
    </row>
    <row r="9787" spans="2:2" x14ac:dyDescent="0.15">
      <c r="B9787" s="1"/>
    </row>
    <row r="9788" spans="2:2" x14ac:dyDescent="0.15">
      <c r="B9788" s="1"/>
    </row>
    <row r="9789" spans="2:2" x14ac:dyDescent="0.15">
      <c r="B9789" s="1"/>
    </row>
    <row r="9790" spans="2:2" x14ac:dyDescent="0.15">
      <c r="B9790" s="1"/>
    </row>
    <row r="9791" spans="2:2" x14ac:dyDescent="0.15">
      <c r="B9791" s="1"/>
    </row>
    <row r="9792" spans="2:2" x14ac:dyDescent="0.15">
      <c r="B9792" s="1"/>
    </row>
    <row r="9793" spans="2:2" x14ac:dyDescent="0.15">
      <c r="B9793" s="1"/>
    </row>
    <row r="9794" spans="2:2" x14ac:dyDescent="0.15">
      <c r="B9794" s="1"/>
    </row>
    <row r="9795" spans="2:2" x14ac:dyDescent="0.15">
      <c r="B9795" s="1"/>
    </row>
    <row r="9796" spans="2:2" x14ac:dyDescent="0.15">
      <c r="B9796" s="1"/>
    </row>
    <row r="9797" spans="2:2" x14ac:dyDescent="0.15">
      <c r="B9797" s="1"/>
    </row>
    <row r="9798" spans="2:2" x14ac:dyDescent="0.15">
      <c r="B9798" s="1"/>
    </row>
    <row r="9799" spans="2:2" x14ac:dyDescent="0.15">
      <c r="B9799" s="1"/>
    </row>
    <row r="9800" spans="2:2" x14ac:dyDescent="0.15">
      <c r="B9800" s="1"/>
    </row>
    <row r="9801" spans="2:2" x14ac:dyDescent="0.15">
      <c r="B9801" s="1"/>
    </row>
    <row r="9802" spans="2:2" x14ac:dyDescent="0.15">
      <c r="B9802" s="1"/>
    </row>
    <row r="9803" spans="2:2" x14ac:dyDescent="0.15">
      <c r="B9803" s="1"/>
    </row>
    <row r="9804" spans="2:2" x14ac:dyDescent="0.15">
      <c r="B9804" s="1"/>
    </row>
    <row r="9805" spans="2:2" x14ac:dyDescent="0.15">
      <c r="B9805" s="1"/>
    </row>
    <row r="9806" spans="2:2" x14ac:dyDescent="0.15">
      <c r="B9806" s="1"/>
    </row>
    <row r="9807" spans="2:2" x14ac:dyDescent="0.15">
      <c r="B9807" s="1"/>
    </row>
    <row r="9808" spans="2:2" x14ac:dyDescent="0.15">
      <c r="B9808" s="1"/>
    </row>
    <row r="9809" spans="2:2" x14ac:dyDescent="0.15">
      <c r="B9809" s="1"/>
    </row>
    <row r="9810" spans="2:2" x14ac:dyDescent="0.15">
      <c r="B9810" s="1"/>
    </row>
    <row r="9811" spans="2:2" x14ac:dyDescent="0.15">
      <c r="B9811" s="1"/>
    </row>
    <row r="9812" spans="2:2" x14ac:dyDescent="0.15">
      <c r="B9812" s="1"/>
    </row>
    <row r="9813" spans="2:2" x14ac:dyDescent="0.15">
      <c r="B9813" s="1"/>
    </row>
    <row r="9814" spans="2:2" x14ac:dyDescent="0.15">
      <c r="B9814" s="1"/>
    </row>
    <row r="9815" spans="2:2" x14ac:dyDescent="0.15">
      <c r="B9815" s="1"/>
    </row>
    <row r="9816" spans="2:2" x14ac:dyDescent="0.15">
      <c r="B9816" s="1"/>
    </row>
    <row r="9817" spans="2:2" x14ac:dyDescent="0.15">
      <c r="B9817" s="1"/>
    </row>
    <row r="9818" spans="2:2" x14ac:dyDescent="0.15">
      <c r="B9818" s="1"/>
    </row>
    <row r="9819" spans="2:2" x14ac:dyDescent="0.15">
      <c r="B9819" s="1"/>
    </row>
    <row r="9820" spans="2:2" x14ac:dyDescent="0.15">
      <c r="B9820" s="1"/>
    </row>
    <row r="9821" spans="2:2" x14ac:dyDescent="0.15">
      <c r="B9821" s="1"/>
    </row>
    <row r="9822" spans="2:2" x14ac:dyDescent="0.15">
      <c r="B9822" s="1"/>
    </row>
    <row r="9823" spans="2:2" x14ac:dyDescent="0.15">
      <c r="B9823" s="1"/>
    </row>
    <row r="9824" spans="2:2" x14ac:dyDescent="0.15">
      <c r="B9824" s="1"/>
    </row>
    <row r="9825" spans="2:2" x14ac:dyDescent="0.15">
      <c r="B9825" s="1"/>
    </row>
    <row r="9826" spans="2:2" x14ac:dyDescent="0.15">
      <c r="B9826" s="1"/>
    </row>
    <row r="9827" spans="2:2" x14ac:dyDescent="0.15">
      <c r="B9827" s="1"/>
    </row>
    <row r="9828" spans="2:2" x14ac:dyDescent="0.15">
      <c r="B9828" s="1"/>
    </row>
    <row r="9829" spans="2:2" x14ac:dyDescent="0.15">
      <c r="B9829" s="1"/>
    </row>
    <row r="9830" spans="2:2" x14ac:dyDescent="0.15">
      <c r="B9830" s="1"/>
    </row>
    <row r="9831" spans="2:2" x14ac:dyDescent="0.15">
      <c r="B9831" s="1"/>
    </row>
    <row r="9832" spans="2:2" x14ac:dyDescent="0.15">
      <c r="B9832" s="1"/>
    </row>
    <row r="9833" spans="2:2" x14ac:dyDescent="0.15">
      <c r="B9833" s="1"/>
    </row>
    <row r="9834" spans="2:2" x14ac:dyDescent="0.15">
      <c r="B9834" s="1"/>
    </row>
    <row r="9835" spans="2:2" x14ac:dyDescent="0.15">
      <c r="B9835" s="1"/>
    </row>
    <row r="9836" spans="2:2" x14ac:dyDescent="0.15">
      <c r="B9836" s="1"/>
    </row>
    <row r="9837" spans="2:2" x14ac:dyDescent="0.15">
      <c r="B9837" s="1"/>
    </row>
    <row r="9838" spans="2:2" x14ac:dyDescent="0.15">
      <c r="B9838" s="1"/>
    </row>
    <row r="9839" spans="2:2" x14ac:dyDescent="0.15">
      <c r="B9839" s="1"/>
    </row>
    <row r="9840" spans="2:2" x14ac:dyDescent="0.15">
      <c r="B9840" s="1"/>
    </row>
    <row r="9841" spans="2:2" x14ac:dyDescent="0.15">
      <c r="B9841" s="1"/>
    </row>
    <row r="9842" spans="2:2" x14ac:dyDescent="0.15">
      <c r="B9842" s="1"/>
    </row>
    <row r="9843" spans="2:2" x14ac:dyDescent="0.15">
      <c r="B9843" s="1"/>
    </row>
    <row r="9844" spans="2:2" x14ac:dyDescent="0.15">
      <c r="B9844" s="1"/>
    </row>
    <row r="9845" spans="2:2" x14ac:dyDescent="0.15">
      <c r="B9845" s="1"/>
    </row>
    <row r="9846" spans="2:2" x14ac:dyDescent="0.15">
      <c r="B9846" s="1"/>
    </row>
    <row r="9847" spans="2:2" x14ac:dyDescent="0.15">
      <c r="B9847" s="1"/>
    </row>
    <row r="9848" spans="2:2" x14ac:dyDescent="0.15">
      <c r="B9848" s="1"/>
    </row>
    <row r="9849" spans="2:2" x14ac:dyDescent="0.15">
      <c r="B9849" s="1"/>
    </row>
    <row r="9850" spans="2:2" x14ac:dyDescent="0.15">
      <c r="B9850" s="1"/>
    </row>
    <row r="9851" spans="2:2" x14ac:dyDescent="0.15">
      <c r="B9851" s="1"/>
    </row>
    <row r="9852" spans="2:2" x14ac:dyDescent="0.15">
      <c r="B9852" s="1"/>
    </row>
    <row r="9853" spans="2:2" x14ac:dyDescent="0.15">
      <c r="B9853" s="1"/>
    </row>
    <row r="9854" spans="2:2" x14ac:dyDescent="0.15">
      <c r="B9854" s="1"/>
    </row>
    <row r="9855" spans="2:2" x14ac:dyDescent="0.15">
      <c r="B9855" s="1"/>
    </row>
    <row r="9856" spans="2:2" x14ac:dyDescent="0.15">
      <c r="B9856" s="1"/>
    </row>
    <row r="9857" spans="2:2" x14ac:dyDescent="0.15">
      <c r="B9857" s="1"/>
    </row>
    <row r="9858" spans="2:2" x14ac:dyDescent="0.15">
      <c r="B9858" s="1"/>
    </row>
    <row r="9859" spans="2:2" x14ac:dyDescent="0.15">
      <c r="B9859" s="1"/>
    </row>
    <row r="9860" spans="2:2" x14ac:dyDescent="0.15">
      <c r="B9860" s="1"/>
    </row>
    <row r="9861" spans="2:2" x14ac:dyDescent="0.15">
      <c r="B9861" s="1"/>
    </row>
    <row r="9862" spans="2:2" x14ac:dyDescent="0.15">
      <c r="B9862" s="1"/>
    </row>
    <row r="9863" spans="2:2" x14ac:dyDescent="0.15">
      <c r="B9863" s="1"/>
    </row>
    <row r="9864" spans="2:2" x14ac:dyDescent="0.15">
      <c r="B9864" s="1"/>
    </row>
    <row r="9865" spans="2:2" x14ac:dyDescent="0.15">
      <c r="B9865" s="1"/>
    </row>
    <row r="9866" spans="2:2" x14ac:dyDescent="0.15">
      <c r="B9866" s="1"/>
    </row>
    <row r="9867" spans="2:2" x14ac:dyDescent="0.15">
      <c r="B9867" s="1"/>
    </row>
    <row r="9868" spans="2:2" x14ac:dyDescent="0.15">
      <c r="B9868" s="1"/>
    </row>
    <row r="9869" spans="2:2" x14ac:dyDescent="0.15">
      <c r="B9869" s="1"/>
    </row>
    <row r="9870" spans="2:2" x14ac:dyDescent="0.15">
      <c r="B9870" s="1"/>
    </row>
    <row r="9871" spans="2:2" x14ac:dyDescent="0.15">
      <c r="B9871" s="1"/>
    </row>
    <row r="9872" spans="2:2" x14ac:dyDescent="0.15">
      <c r="B9872" s="1"/>
    </row>
    <row r="9873" spans="2:2" x14ac:dyDescent="0.15">
      <c r="B9873" s="1"/>
    </row>
    <row r="9874" spans="2:2" x14ac:dyDescent="0.15">
      <c r="B9874" s="1"/>
    </row>
    <row r="9875" spans="2:2" x14ac:dyDescent="0.15">
      <c r="B9875" s="1"/>
    </row>
    <row r="9876" spans="2:2" x14ac:dyDescent="0.15">
      <c r="B9876" s="1"/>
    </row>
    <row r="9877" spans="2:2" x14ac:dyDescent="0.15">
      <c r="B9877" s="1"/>
    </row>
    <row r="9878" spans="2:2" x14ac:dyDescent="0.15">
      <c r="B9878" s="1"/>
    </row>
    <row r="9879" spans="2:2" x14ac:dyDescent="0.15">
      <c r="B9879" s="1"/>
    </row>
    <row r="9880" spans="2:2" x14ac:dyDescent="0.15">
      <c r="B9880" s="1"/>
    </row>
    <row r="9881" spans="2:2" x14ac:dyDescent="0.15">
      <c r="B9881" s="1"/>
    </row>
    <row r="9882" spans="2:2" x14ac:dyDescent="0.15">
      <c r="B9882" s="1"/>
    </row>
    <row r="9883" spans="2:2" x14ac:dyDescent="0.15">
      <c r="B9883" s="1"/>
    </row>
    <row r="9884" spans="2:2" x14ac:dyDescent="0.15">
      <c r="B9884" s="1"/>
    </row>
    <row r="9885" spans="2:2" x14ac:dyDescent="0.15">
      <c r="B9885" s="1"/>
    </row>
    <row r="9886" spans="2:2" x14ac:dyDescent="0.15">
      <c r="B9886" s="1"/>
    </row>
    <row r="9887" spans="2:2" x14ac:dyDescent="0.15">
      <c r="B9887" s="1"/>
    </row>
    <row r="9888" spans="2:2" x14ac:dyDescent="0.15">
      <c r="B9888" s="1"/>
    </row>
    <row r="9889" spans="2:2" x14ac:dyDescent="0.15">
      <c r="B9889" s="1"/>
    </row>
    <row r="9890" spans="2:2" x14ac:dyDescent="0.15">
      <c r="B9890" s="1"/>
    </row>
    <row r="9891" spans="2:2" x14ac:dyDescent="0.15">
      <c r="B9891" s="1"/>
    </row>
    <row r="9892" spans="2:2" x14ac:dyDescent="0.15">
      <c r="B9892" s="1"/>
    </row>
    <row r="9893" spans="2:2" x14ac:dyDescent="0.15">
      <c r="B9893" s="1"/>
    </row>
    <row r="9894" spans="2:2" x14ac:dyDescent="0.15">
      <c r="B9894" s="1"/>
    </row>
    <row r="9895" spans="2:2" x14ac:dyDescent="0.15">
      <c r="B9895" s="1"/>
    </row>
    <row r="9896" spans="2:2" x14ac:dyDescent="0.15">
      <c r="B9896" s="1"/>
    </row>
    <row r="9897" spans="2:2" x14ac:dyDescent="0.15">
      <c r="B9897" s="1"/>
    </row>
    <row r="9898" spans="2:2" x14ac:dyDescent="0.15">
      <c r="B9898" s="1"/>
    </row>
    <row r="9899" spans="2:2" x14ac:dyDescent="0.15">
      <c r="B9899" s="1"/>
    </row>
    <row r="9900" spans="2:2" x14ac:dyDescent="0.15">
      <c r="B9900" s="1"/>
    </row>
    <row r="9901" spans="2:2" x14ac:dyDescent="0.15">
      <c r="B9901" s="1"/>
    </row>
    <row r="9902" spans="2:2" x14ac:dyDescent="0.15">
      <c r="B9902" s="1"/>
    </row>
    <row r="9903" spans="2:2" x14ac:dyDescent="0.15">
      <c r="B9903" s="1"/>
    </row>
    <row r="9904" spans="2:2" x14ac:dyDescent="0.15">
      <c r="B9904" s="1"/>
    </row>
    <row r="9905" spans="2:2" x14ac:dyDescent="0.15">
      <c r="B9905" s="1"/>
    </row>
    <row r="9906" spans="2:2" x14ac:dyDescent="0.15">
      <c r="B9906" s="1"/>
    </row>
    <row r="9907" spans="2:2" x14ac:dyDescent="0.15">
      <c r="B9907" s="1"/>
    </row>
    <row r="9908" spans="2:2" x14ac:dyDescent="0.15">
      <c r="B9908" s="1"/>
    </row>
    <row r="9909" spans="2:2" x14ac:dyDescent="0.15">
      <c r="B9909" s="1"/>
    </row>
    <row r="9910" spans="2:2" x14ac:dyDescent="0.15">
      <c r="B9910" s="1"/>
    </row>
    <row r="9911" spans="2:2" x14ac:dyDescent="0.15">
      <c r="B9911" s="1"/>
    </row>
    <row r="9912" spans="2:2" x14ac:dyDescent="0.15">
      <c r="B9912" s="1"/>
    </row>
    <row r="9913" spans="2:2" x14ac:dyDescent="0.15">
      <c r="B9913" s="1"/>
    </row>
    <row r="9914" spans="2:2" x14ac:dyDescent="0.15">
      <c r="B9914" s="1"/>
    </row>
    <row r="9915" spans="2:2" x14ac:dyDescent="0.15">
      <c r="B9915" s="1"/>
    </row>
    <row r="9916" spans="2:2" x14ac:dyDescent="0.15">
      <c r="B9916" s="1"/>
    </row>
    <row r="9917" spans="2:2" x14ac:dyDescent="0.15">
      <c r="B9917" s="1"/>
    </row>
    <row r="9918" spans="2:2" x14ac:dyDescent="0.15">
      <c r="B9918" s="1"/>
    </row>
    <row r="9919" spans="2:2" x14ac:dyDescent="0.15">
      <c r="B9919" s="1"/>
    </row>
    <row r="9920" spans="2:2" x14ac:dyDescent="0.15">
      <c r="B9920" s="1"/>
    </row>
    <row r="9921" spans="2:2" x14ac:dyDescent="0.15">
      <c r="B9921" s="1"/>
    </row>
    <row r="9922" spans="2:2" x14ac:dyDescent="0.15">
      <c r="B9922" s="1"/>
    </row>
    <row r="9923" spans="2:2" x14ac:dyDescent="0.15">
      <c r="B9923" s="1"/>
    </row>
    <row r="9924" spans="2:2" x14ac:dyDescent="0.15">
      <c r="B9924" s="1"/>
    </row>
    <row r="9925" spans="2:2" x14ac:dyDescent="0.15">
      <c r="B9925" s="1"/>
    </row>
    <row r="9926" spans="2:2" x14ac:dyDescent="0.15">
      <c r="B9926" s="1"/>
    </row>
    <row r="9927" spans="2:2" x14ac:dyDescent="0.15">
      <c r="B9927" s="1"/>
    </row>
    <row r="9928" spans="2:2" x14ac:dyDescent="0.15">
      <c r="B9928" s="1"/>
    </row>
    <row r="9929" spans="2:2" x14ac:dyDescent="0.15">
      <c r="B9929" s="1"/>
    </row>
    <row r="9930" spans="2:2" x14ac:dyDescent="0.15">
      <c r="B9930" s="1"/>
    </row>
    <row r="9931" spans="2:2" x14ac:dyDescent="0.15">
      <c r="B9931" s="1"/>
    </row>
    <row r="9932" spans="2:2" x14ac:dyDescent="0.15">
      <c r="B9932" s="1"/>
    </row>
    <row r="9933" spans="2:2" x14ac:dyDescent="0.15">
      <c r="B9933" s="1"/>
    </row>
    <row r="9934" spans="2:2" x14ac:dyDescent="0.15">
      <c r="B9934" s="1"/>
    </row>
    <row r="9935" spans="2:2" x14ac:dyDescent="0.15">
      <c r="B9935" s="1"/>
    </row>
    <row r="9936" spans="2:2" x14ac:dyDescent="0.15">
      <c r="B9936" s="1"/>
    </row>
    <row r="9937" spans="2:2" x14ac:dyDescent="0.15">
      <c r="B9937" s="1"/>
    </row>
    <row r="9938" spans="2:2" x14ac:dyDescent="0.15">
      <c r="B9938" s="1"/>
    </row>
    <row r="9939" spans="2:2" x14ac:dyDescent="0.15">
      <c r="B9939" s="1"/>
    </row>
    <row r="9940" spans="2:2" x14ac:dyDescent="0.15">
      <c r="B9940" s="1"/>
    </row>
    <row r="9941" spans="2:2" x14ac:dyDescent="0.15">
      <c r="B9941" s="1"/>
    </row>
    <row r="9942" spans="2:2" x14ac:dyDescent="0.15">
      <c r="B9942" s="1"/>
    </row>
    <row r="9943" spans="2:2" x14ac:dyDescent="0.15">
      <c r="B9943" s="1"/>
    </row>
    <row r="9944" spans="2:2" x14ac:dyDescent="0.15">
      <c r="B9944" s="1"/>
    </row>
    <row r="9945" spans="2:2" x14ac:dyDescent="0.15">
      <c r="B9945" s="1"/>
    </row>
    <row r="9946" spans="2:2" x14ac:dyDescent="0.15">
      <c r="B9946" s="1"/>
    </row>
    <row r="9947" spans="2:2" x14ac:dyDescent="0.15">
      <c r="B9947" s="1"/>
    </row>
    <row r="9948" spans="2:2" x14ac:dyDescent="0.15">
      <c r="B9948" s="1"/>
    </row>
    <row r="9949" spans="2:2" x14ac:dyDescent="0.15">
      <c r="B9949" s="1"/>
    </row>
    <row r="9950" spans="2:2" x14ac:dyDescent="0.15">
      <c r="B9950" s="1"/>
    </row>
    <row r="9951" spans="2:2" x14ac:dyDescent="0.15">
      <c r="B9951" s="1"/>
    </row>
    <row r="9952" spans="2:2" x14ac:dyDescent="0.15">
      <c r="B9952" s="1"/>
    </row>
    <row r="9953" spans="2:2" x14ac:dyDescent="0.15">
      <c r="B9953" s="1"/>
    </row>
    <row r="9954" spans="2:2" x14ac:dyDescent="0.15">
      <c r="B9954" s="1"/>
    </row>
    <row r="9955" spans="2:2" x14ac:dyDescent="0.15">
      <c r="B9955" s="1"/>
    </row>
    <row r="9956" spans="2:2" x14ac:dyDescent="0.15">
      <c r="B9956" s="1"/>
    </row>
    <row r="9957" spans="2:2" x14ac:dyDescent="0.15">
      <c r="B9957" s="1"/>
    </row>
    <row r="9958" spans="2:2" x14ac:dyDescent="0.15">
      <c r="B9958" s="1"/>
    </row>
    <row r="9959" spans="2:2" x14ac:dyDescent="0.15">
      <c r="B9959" s="1"/>
    </row>
    <row r="9960" spans="2:2" x14ac:dyDescent="0.15">
      <c r="B9960" s="1"/>
    </row>
    <row r="9961" spans="2:2" x14ac:dyDescent="0.15">
      <c r="B9961" s="1"/>
    </row>
    <row r="9962" spans="2:2" x14ac:dyDescent="0.15">
      <c r="B9962" s="1"/>
    </row>
    <row r="9963" spans="2:2" x14ac:dyDescent="0.15">
      <c r="B9963" s="1"/>
    </row>
    <row r="9964" spans="2:2" x14ac:dyDescent="0.15">
      <c r="B9964" s="1"/>
    </row>
    <row r="9965" spans="2:2" x14ac:dyDescent="0.15">
      <c r="B9965" s="1"/>
    </row>
    <row r="9966" spans="2:2" x14ac:dyDescent="0.15">
      <c r="B9966" s="1"/>
    </row>
    <row r="9967" spans="2:2" x14ac:dyDescent="0.15">
      <c r="B9967" s="1"/>
    </row>
    <row r="9968" spans="2:2" x14ac:dyDescent="0.15">
      <c r="B9968" s="1"/>
    </row>
    <row r="9969" spans="2:2" x14ac:dyDescent="0.15">
      <c r="B9969" s="1"/>
    </row>
    <row r="9970" spans="2:2" x14ac:dyDescent="0.15">
      <c r="B9970" s="1"/>
    </row>
    <row r="9971" spans="2:2" x14ac:dyDescent="0.15">
      <c r="B9971" s="1"/>
    </row>
    <row r="9972" spans="2:2" x14ac:dyDescent="0.15">
      <c r="B9972" s="1"/>
    </row>
    <row r="9973" spans="2:2" x14ac:dyDescent="0.15">
      <c r="B9973" s="1"/>
    </row>
    <row r="9974" spans="2:2" x14ac:dyDescent="0.15">
      <c r="B9974" s="1"/>
    </row>
    <row r="9975" spans="2:2" x14ac:dyDescent="0.15">
      <c r="B9975" s="1"/>
    </row>
    <row r="9976" spans="2:2" x14ac:dyDescent="0.15">
      <c r="B9976" s="1"/>
    </row>
    <row r="9977" spans="2:2" x14ac:dyDescent="0.15">
      <c r="B9977" s="1"/>
    </row>
    <row r="9978" spans="2:2" x14ac:dyDescent="0.15">
      <c r="B9978" s="1"/>
    </row>
    <row r="9979" spans="2:2" x14ac:dyDescent="0.15">
      <c r="B9979" s="1"/>
    </row>
    <row r="9980" spans="2:2" x14ac:dyDescent="0.15">
      <c r="B9980" s="1"/>
    </row>
    <row r="9981" spans="2:2" x14ac:dyDescent="0.15">
      <c r="B9981" s="1"/>
    </row>
    <row r="9982" spans="2:2" x14ac:dyDescent="0.15">
      <c r="B9982" s="1"/>
    </row>
    <row r="9983" spans="2:2" x14ac:dyDescent="0.15">
      <c r="B9983" s="1"/>
    </row>
    <row r="9984" spans="2:2" x14ac:dyDescent="0.15">
      <c r="B9984" s="1"/>
    </row>
    <row r="9985" spans="2:2" x14ac:dyDescent="0.15">
      <c r="B9985" s="1"/>
    </row>
    <row r="9986" spans="2:2" x14ac:dyDescent="0.15">
      <c r="B9986" s="1"/>
    </row>
    <row r="9987" spans="2:2" x14ac:dyDescent="0.15">
      <c r="B9987" s="1"/>
    </row>
    <row r="9988" spans="2:2" x14ac:dyDescent="0.15">
      <c r="B9988" s="1"/>
    </row>
    <row r="9989" spans="2:2" x14ac:dyDescent="0.15">
      <c r="B9989" s="1"/>
    </row>
    <row r="9990" spans="2:2" x14ac:dyDescent="0.15">
      <c r="B9990" s="1"/>
    </row>
    <row r="9991" spans="2:2" x14ac:dyDescent="0.15">
      <c r="B9991" s="1"/>
    </row>
    <row r="9992" spans="2:2" x14ac:dyDescent="0.15">
      <c r="B9992" s="1"/>
    </row>
    <row r="9993" spans="2:2" x14ac:dyDescent="0.15">
      <c r="B9993" s="1"/>
    </row>
    <row r="9994" spans="2:2" x14ac:dyDescent="0.15">
      <c r="B9994" s="1"/>
    </row>
    <row r="9995" spans="2:2" x14ac:dyDescent="0.15">
      <c r="B9995" s="1"/>
    </row>
    <row r="9996" spans="2:2" x14ac:dyDescent="0.15">
      <c r="B9996" s="1"/>
    </row>
    <row r="9997" spans="2:2" x14ac:dyDescent="0.15">
      <c r="B9997" s="1"/>
    </row>
    <row r="9998" spans="2:2" x14ac:dyDescent="0.15">
      <c r="B9998" s="1"/>
    </row>
    <row r="9999" spans="2:2" x14ac:dyDescent="0.15">
      <c r="B9999" s="1"/>
    </row>
    <row r="10000" spans="2:2" x14ac:dyDescent="0.15">
      <c r="B10000" s="1"/>
    </row>
    <row r="10001" spans="2:2" x14ac:dyDescent="0.15">
      <c r="B10001" s="1"/>
    </row>
    <row r="10002" spans="2:2" x14ac:dyDescent="0.15">
      <c r="B10002" s="1"/>
    </row>
    <row r="10003" spans="2:2" x14ac:dyDescent="0.15">
      <c r="B10003" s="1"/>
    </row>
    <row r="10004" spans="2:2" x14ac:dyDescent="0.15">
      <c r="B10004" s="1"/>
    </row>
    <row r="10005" spans="2:2" x14ac:dyDescent="0.15">
      <c r="B10005" s="1"/>
    </row>
    <row r="10006" spans="2:2" x14ac:dyDescent="0.15">
      <c r="B10006" s="1"/>
    </row>
    <row r="10007" spans="2:2" x14ac:dyDescent="0.15">
      <c r="B10007" s="1"/>
    </row>
    <row r="10008" spans="2:2" x14ac:dyDescent="0.15">
      <c r="B10008" s="1"/>
    </row>
    <row r="10009" spans="2:2" x14ac:dyDescent="0.15">
      <c r="B10009" s="1"/>
    </row>
    <row r="10010" spans="2:2" x14ac:dyDescent="0.15">
      <c r="B10010" s="1"/>
    </row>
    <row r="10011" spans="2:2" x14ac:dyDescent="0.15">
      <c r="B10011" s="1"/>
    </row>
    <row r="10012" spans="2:2" x14ac:dyDescent="0.15">
      <c r="B10012" s="1"/>
    </row>
    <row r="10013" spans="2:2" x14ac:dyDescent="0.15">
      <c r="B10013" s="1"/>
    </row>
    <row r="10014" spans="2:2" x14ac:dyDescent="0.15">
      <c r="B10014" s="1"/>
    </row>
    <row r="10015" spans="2:2" x14ac:dyDescent="0.15">
      <c r="B10015" s="1"/>
    </row>
    <row r="10016" spans="2:2" x14ac:dyDescent="0.15">
      <c r="B10016" s="1"/>
    </row>
    <row r="10017" spans="2:2" x14ac:dyDescent="0.15">
      <c r="B10017" s="1"/>
    </row>
    <row r="10018" spans="2:2" x14ac:dyDescent="0.15">
      <c r="B10018" s="1"/>
    </row>
    <row r="10019" spans="2:2" x14ac:dyDescent="0.15">
      <c r="B10019" s="1"/>
    </row>
    <row r="10020" spans="2:2" x14ac:dyDescent="0.15">
      <c r="B10020" s="1"/>
    </row>
    <row r="10021" spans="2:2" x14ac:dyDescent="0.15">
      <c r="B10021" s="1"/>
    </row>
    <row r="10022" spans="2:2" x14ac:dyDescent="0.15">
      <c r="B10022" s="1"/>
    </row>
    <row r="10023" spans="2:2" x14ac:dyDescent="0.15">
      <c r="B10023" s="1"/>
    </row>
    <row r="10024" spans="2:2" x14ac:dyDescent="0.15">
      <c r="B10024" s="1"/>
    </row>
    <row r="10025" spans="2:2" x14ac:dyDescent="0.15">
      <c r="B10025" s="1"/>
    </row>
    <row r="10026" spans="2:2" x14ac:dyDescent="0.15">
      <c r="B10026" s="1"/>
    </row>
    <row r="10027" spans="2:2" x14ac:dyDescent="0.15">
      <c r="B10027" s="1"/>
    </row>
    <row r="10028" spans="2:2" x14ac:dyDescent="0.15">
      <c r="B10028" s="1"/>
    </row>
    <row r="10029" spans="2:2" x14ac:dyDescent="0.15">
      <c r="B10029" s="1"/>
    </row>
    <row r="10030" spans="2:2" x14ac:dyDescent="0.15">
      <c r="B10030" s="1"/>
    </row>
    <row r="10031" spans="2:2" x14ac:dyDescent="0.15">
      <c r="B10031" s="1"/>
    </row>
    <row r="10032" spans="2:2" x14ac:dyDescent="0.15">
      <c r="B10032" s="1"/>
    </row>
    <row r="10033" spans="2:2" x14ac:dyDescent="0.15">
      <c r="B10033" s="1"/>
    </row>
    <row r="10034" spans="2:2" x14ac:dyDescent="0.15">
      <c r="B10034" s="1"/>
    </row>
    <row r="10035" spans="2:2" x14ac:dyDescent="0.15">
      <c r="B10035" s="1"/>
    </row>
    <row r="10036" spans="2:2" x14ac:dyDescent="0.15">
      <c r="B10036" s="1"/>
    </row>
    <row r="10037" spans="2:2" x14ac:dyDescent="0.15">
      <c r="B10037" s="1"/>
    </row>
    <row r="10038" spans="2:2" x14ac:dyDescent="0.15">
      <c r="B10038" s="1"/>
    </row>
    <row r="10039" spans="2:2" x14ac:dyDescent="0.15">
      <c r="B10039" s="1"/>
    </row>
    <row r="10040" spans="2:2" x14ac:dyDescent="0.15">
      <c r="B10040" s="1"/>
    </row>
    <row r="10041" spans="2:2" x14ac:dyDescent="0.15">
      <c r="B10041" s="1"/>
    </row>
    <row r="10042" spans="2:2" x14ac:dyDescent="0.15">
      <c r="B10042" s="1"/>
    </row>
    <row r="10043" spans="2:2" x14ac:dyDescent="0.15">
      <c r="B10043" s="1"/>
    </row>
    <row r="10044" spans="2:2" x14ac:dyDescent="0.15">
      <c r="B10044" s="1"/>
    </row>
    <row r="10045" spans="2:2" x14ac:dyDescent="0.15">
      <c r="B10045" s="1"/>
    </row>
    <row r="10046" spans="2:2" x14ac:dyDescent="0.15">
      <c r="B10046" s="1"/>
    </row>
    <row r="10047" spans="2:2" x14ac:dyDescent="0.15">
      <c r="B10047" s="1"/>
    </row>
    <row r="10048" spans="2:2" x14ac:dyDescent="0.15">
      <c r="B10048" s="1"/>
    </row>
    <row r="10049" spans="2:2" x14ac:dyDescent="0.15">
      <c r="B10049" s="1"/>
    </row>
    <row r="10050" spans="2:2" x14ac:dyDescent="0.15">
      <c r="B10050" s="1"/>
    </row>
    <row r="10051" spans="2:2" x14ac:dyDescent="0.15">
      <c r="B10051" s="1"/>
    </row>
    <row r="10052" spans="2:2" x14ac:dyDescent="0.15">
      <c r="B10052" s="1"/>
    </row>
    <row r="10053" spans="2:2" x14ac:dyDescent="0.15">
      <c r="B10053" s="1"/>
    </row>
    <row r="10054" spans="2:2" x14ac:dyDescent="0.15">
      <c r="B10054" s="1"/>
    </row>
    <row r="10055" spans="2:2" x14ac:dyDescent="0.15">
      <c r="B10055" s="1"/>
    </row>
    <row r="10056" spans="2:2" x14ac:dyDescent="0.15">
      <c r="B10056" s="1"/>
    </row>
    <row r="10057" spans="2:2" x14ac:dyDescent="0.15">
      <c r="B10057" s="1"/>
    </row>
    <row r="10058" spans="2:2" x14ac:dyDescent="0.15">
      <c r="B10058" s="1"/>
    </row>
    <row r="10059" spans="2:2" x14ac:dyDescent="0.15">
      <c r="B10059" s="1"/>
    </row>
    <row r="10060" spans="2:2" x14ac:dyDescent="0.15">
      <c r="B10060" s="1"/>
    </row>
    <row r="10061" spans="2:2" x14ac:dyDescent="0.15">
      <c r="B10061" s="1"/>
    </row>
    <row r="10062" spans="2:2" x14ac:dyDescent="0.15">
      <c r="B10062" s="1"/>
    </row>
    <row r="10063" spans="2:2" x14ac:dyDescent="0.15">
      <c r="B10063" s="1"/>
    </row>
    <row r="10064" spans="2:2" x14ac:dyDescent="0.15">
      <c r="B10064" s="1"/>
    </row>
    <row r="10065" spans="2:2" x14ac:dyDescent="0.15">
      <c r="B10065" s="1"/>
    </row>
    <row r="10066" spans="2:2" x14ac:dyDescent="0.15">
      <c r="B10066" s="1"/>
    </row>
    <row r="10067" spans="2:2" x14ac:dyDescent="0.15">
      <c r="B10067" s="1"/>
    </row>
    <row r="10068" spans="2:2" x14ac:dyDescent="0.15">
      <c r="B10068" s="1"/>
    </row>
    <row r="10069" spans="2:2" x14ac:dyDescent="0.15">
      <c r="B10069" s="1"/>
    </row>
    <row r="10070" spans="2:2" x14ac:dyDescent="0.15">
      <c r="B10070" s="1"/>
    </row>
    <row r="10071" spans="2:2" x14ac:dyDescent="0.15">
      <c r="B10071" s="1"/>
    </row>
    <row r="10072" spans="2:2" x14ac:dyDescent="0.15">
      <c r="B10072" s="1"/>
    </row>
    <row r="10073" spans="2:2" x14ac:dyDescent="0.15">
      <c r="B10073" s="1"/>
    </row>
    <row r="10074" spans="2:2" x14ac:dyDescent="0.15">
      <c r="B10074" s="1"/>
    </row>
    <row r="10075" spans="2:2" x14ac:dyDescent="0.15">
      <c r="B10075" s="1"/>
    </row>
    <row r="10076" spans="2:2" x14ac:dyDescent="0.15">
      <c r="B10076" s="1"/>
    </row>
    <row r="10077" spans="2:2" x14ac:dyDescent="0.15">
      <c r="B10077" s="1"/>
    </row>
    <row r="10078" spans="2:2" x14ac:dyDescent="0.15">
      <c r="B10078" s="1"/>
    </row>
    <row r="10079" spans="2:2" x14ac:dyDescent="0.15">
      <c r="B10079" s="1"/>
    </row>
    <row r="10080" spans="2:2" x14ac:dyDescent="0.15">
      <c r="B10080" s="1"/>
    </row>
    <row r="10081" spans="2:2" x14ac:dyDescent="0.15">
      <c r="B10081" s="1"/>
    </row>
    <row r="10082" spans="2:2" x14ac:dyDescent="0.15">
      <c r="B10082" s="1"/>
    </row>
    <row r="10083" spans="2:2" x14ac:dyDescent="0.15">
      <c r="B10083" s="1"/>
    </row>
    <row r="10084" spans="2:2" x14ac:dyDescent="0.15">
      <c r="B10084" s="1"/>
    </row>
    <row r="10085" spans="2:2" x14ac:dyDescent="0.15">
      <c r="B10085" s="1"/>
    </row>
    <row r="10086" spans="2:2" x14ac:dyDescent="0.15">
      <c r="B10086" s="1"/>
    </row>
    <row r="10087" spans="2:2" x14ac:dyDescent="0.15">
      <c r="B10087" s="1"/>
    </row>
    <row r="10088" spans="2:2" x14ac:dyDescent="0.15">
      <c r="B10088" s="1"/>
    </row>
    <row r="10089" spans="2:2" x14ac:dyDescent="0.15">
      <c r="B10089" s="1"/>
    </row>
    <row r="10090" spans="2:2" x14ac:dyDescent="0.15">
      <c r="B10090" s="1"/>
    </row>
    <row r="10091" spans="2:2" x14ac:dyDescent="0.15">
      <c r="B10091" s="1"/>
    </row>
    <row r="10092" spans="2:2" x14ac:dyDescent="0.15">
      <c r="B10092" s="1"/>
    </row>
    <row r="10093" spans="2:2" x14ac:dyDescent="0.15">
      <c r="B10093" s="1"/>
    </row>
    <row r="10094" spans="2:2" x14ac:dyDescent="0.15">
      <c r="B10094" s="1"/>
    </row>
    <row r="10095" spans="2:2" x14ac:dyDescent="0.15">
      <c r="B10095" s="1"/>
    </row>
    <row r="10096" spans="2:2" x14ac:dyDescent="0.15">
      <c r="B10096" s="1"/>
    </row>
    <row r="10097" spans="2:2" x14ac:dyDescent="0.15">
      <c r="B10097" s="1"/>
    </row>
    <row r="10098" spans="2:2" x14ac:dyDescent="0.15">
      <c r="B10098" s="1"/>
    </row>
    <row r="10099" spans="2:2" x14ac:dyDescent="0.15">
      <c r="B10099" s="1"/>
    </row>
    <row r="10100" spans="2:2" x14ac:dyDescent="0.15">
      <c r="B10100" s="1"/>
    </row>
    <row r="10101" spans="2:2" x14ac:dyDescent="0.15">
      <c r="B10101" s="1"/>
    </row>
    <row r="10102" spans="2:2" x14ac:dyDescent="0.15">
      <c r="B10102" s="1"/>
    </row>
    <row r="10103" spans="2:2" x14ac:dyDescent="0.15">
      <c r="B10103" s="1"/>
    </row>
    <row r="10104" spans="2:2" x14ac:dyDescent="0.15">
      <c r="B10104" s="1"/>
    </row>
    <row r="10105" spans="2:2" x14ac:dyDescent="0.15">
      <c r="B10105" s="1"/>
    </row>
    <row r="10106" spans="2:2" x14ac:dyDescent="0.15">
      <c r="B10106" s="1"/>
    </row>
    <row r="10107" spans="2:2" x14ac:dyDescent="0.15">
      <c r="B10107" s="1"/>
    </row>
    <row r="10108" spans="2:2" x14ac:dyDescent="0.15">
      <c r="B10108" s="1"/>
    </row>
    <row r="10109" spans="2:2" x14ac:dyDescent="0.15">
      <c r="B10109" s="1"/>
    </row>
    <row r="10110" spans="2:2" x14ac:dyDescent="0.15">
      <c r="B10110" s="1"/>
    </row>
    <row r="10111" spans="2:2" x14ac:dyDescent="0.15">
      <c r="B10111" s="1"/>
    </row>
    <row r="10112" spans="2:2" x14ac:dyDescent="0.15">
      <c r="B10112" s="1"/>
    </row>
    <row r="10113" spans="2:2" x14ac:dyDescent="0.15">
      <c r="B10113" s="1"/>
    </row>
    <row r="10114" spans="2:2" x14ac:dyDescent="0.15">
      <c r="B10114" s="1"/>
    </row>
    <row r="10115" spans="2:2" x14ac:dyDescent="0.15">
      <c r="B10115" s="1"/>
    </row>
    <row r="10116" spans="2:2" x14ac:dyDescent="0.15">
      <c r="B10116" s="1"/>
    </row>
    <row r="10117" spans="2:2" x14ac:dyDescent="0.15">
      <c r="B10117" s="1"/>
    </row>
    <row r="10118" spans="2:2" x14ac:dyDescent="0.15">
      <c r="B10118" s="1"/>
    </row>
    <row r="10119" spans="2:2" x14ac:dyDescent="0.15">
      <c r="B10119" s="1"/>
    </row>
    <row r="10120" spans="2:2" x14ac:dyDescent="0.15">
      <c r="B10120" s="1"/>
    </row>
    <row r="10121" spans="2:2" x14ac:dyDescent="0.15">
      <c r="B10121" s="1"/>
    </row>
    <row r="10122" spans="2:2" x14ac:dyDescent="0.15">
      <c r="B10122" s="1"/>
    </row>
    <row r="10123" spans="2:2" x14ac:dyDescent="0.15">
      <c r="B10123" s="1"/>
    </row>
    <row r="10124" spans="2:2" x14ac:dyDescent="0.15">
      <c r="B10124" s="1"/>
    </row>
    <row r="10125" spans="2:2" x14ac:dyDescent="0.15">
      <c r="B10125" s="1"/>
    </row>
    <row r="10126" spans="2:2" x14ac:dyDescent="0.15">
      <c r="B10126" s="1"/>
    </row>
    <row r="10127" spans="2:2" x14ac:dyDescent="0.15">
      <c r="B10127" s="1"/>
    </row>
    <row r="10128" spans="2:2" x14ac:dyDescent="0.15">
      <c r="B10128" s="1"/>
    </row>
    <row r="10129" spans="2:2" x14ac:dyDescent="0.15">
      <c r="B10129" s="1"/>
    </row>
    <row r="10130" spans="2:2" x14ac:dyDescent="0.15">
      <c r="B10130" s="1"/>
    </row>
    <row r="10131" spans="2:2" x14ac:dyDescent="0.15">
      <c r="B10131" s="1"/>
    </row>
    <row r="10132" spans="2:2" x14ac:dyDescent="0.15">
      <c r="B10132" s="1"/>
    </row>
    <row r="10133" spans="2:2" x14ac:dyDescent="0.15">
      <c r="B10133" s="1"/>
    </row>
    <row r="10134" spans="2:2" x14ac:dyDescent="0.15">
      <c r="B10134" s="1"/>
    </row>
    <row r="10135" spans="2:2" x14ac:dyDescent="0.15">
      <c r="B10135" s="1"/>
    </row>
    <row r="10136" spans="2:2" x14ac:dyDescent="0.15">
      <c r="B10136" s="1"/>
    </row>
    <row r="10137" spans="2:2" x14ac:dyDescent="0.15">
      <c r="B10137" s="1"/>
    </row>
    <row r="10138" spans="2:2" x14ac:dyDescent="0.15">
      <c r="B10138" s="1"/>
    </row>
    <row r="10139" spans="2:2" x14ac:dyDescent="0.15">
      <c r="B10139" s="1"/>
    </row>
    <row r="10140" spans="2:2" x14ac:dyDescent="0.15">
      <c r="B10140" s="1"/>
    </row>
    <row r="10141" spans="2:2" x14ac:dyDescent="0.15">
      <c r="B10141" s="1"/>
    </row>
    <row r="10142" spans="2:2" x14ac:dyDescent="0.15">
      <c r="B10142" s="1"/>
    </row>
    <row r="10143" spans="2:2" x14ac:dyDescent="0.15">
      <c r="B10143" s="1"/>
    </row>
    <row r="10144" spans="2:2" x14ac:dyDescent="0.15">
      <c r="B10144" s="1"/>
    </row>
    <row r="10145" spans="2:2" x14ac:dyDescent="0.15">
      <c r="B10145" s="1"/>
    </row>
    <row r="10146" spans="2:2" x14ac:dyDescent="0.15">
      <c r="B10146" s="1"/>
    </row>
    <row r="10147" spans="2:2" x14ac:dyDescent="0.15">
      <c r="B10147" s="1"/>
    </row>
    <row r="10148" spans="2:2" x14ac:dyDescent="0.15">
      <c r="B10148" s="1"/>
    </row>
    <row r="10149" spans="2:2" x14ac:dyDescent="0.15">
      <c r="B10149" s="1"/>
    </row>
    <row r="10150" spans="2:2" x14ac:dyDescent="0.15">
      <c r="B10150" s="1"/>
    </row>
    <row r="10151" spans="2:2" x14ac:dyDescent="0.15">
      <c r="B10151" s="1"/>
    </row>
    <row r="10152" spans="2:2" x14ac:dyDescent="0.15">
      <c r="B10152" s="1"/>
    </row>
    <row r="10153" spans="2:2" x14ac:dyDescent="0.15">
      <c r="B10153" s="1"/>
    </row>
    <row r="10154" spans="2:2" x14ac:dyDescent="0.15">
      <c r="B10154" s="1"/>
    </row>
    <row r="10155" spans="2:2" x14ac:dyDescent="0.15">
      <c r="B10155" s="1"/>
    </row>
    <row r="10156" spans="2:2" x14ac:dyDescent="0.15">
      <c r="B10156" s="1"/>
    </row>
    <row r="10157" spans="2:2" x14ac:dyDescent="0.15">
      <c r="B10157" s="1"/>
    </row>
    <row r="10158" spans="2:2" x14ac:dyDescent="0.15">
      <c r="B10158" s="1"/>
    </row>
    <row r="10159" spans="2:2" x14ac:dyDescent="0.15">
      <c r="B10159" s="1"/>
    </row>
    <row r="10160" spans="2:2" x14ac:dyDescent="0.15">
      <c r="B10160" s="1"/>
    </row>
    <row r="10161" spans="2:2" x14ac:dyDescent="0.15">
      <c r="B10161" s="1"/>
    </row>
    <row r="10162" spans="2:2" x14ac:dyDescent="0.15">
      <c r="B10162" s="1"/>
    </row>
    <row r="10163" spans="2:2" x14ac:dyDescent="0.15">
      <c r="B10163" s="1"/>
    </row>
    <row r="10164" spans="2:2" x14ac:dyDescent="0.15">
      <c r="B10164" s="1"/>
    </row>
    <row r="10165" spans="2:2" x14ac:dyDescent="0.15">
      <c r="B10165" s="1"/>
    </row>
    <row r="10166" spans="2:2" x14ac:dyDescent="0.15">
      <c r="B10166" s="1"/>
    </row>
    <row r="10167" spans="2:2" x14ac:dyDescent="0.15">
      <c r="B10167" s="1"/>
    </row>
    <row r="10168" spans="2:2" x14ac:dyDescent="0.15">
      <c r="B10168" s="1"/>
    </row>
    <row r="10169" spans="2:2" x14ac:dyDescent="0.15">
      <c r="B10169" s="1"/>
    </row>
    <row r="10170" spans="2:2" x14ac:dyDescent="0.15">
      <c r="B10170" s="1"/>
    </row>
    <row r="10171" spans="2:2" x14ac:dyDescent="0.15">
      <c r="B10171" s="1"/>
    </row>
    <row r="10172" spans="2:2" x14ac:dyDescent="0.15">
      <c r="B10172" s="1"/>
    </row>
    <row r="10173" spans="2:2" x14ac:dyDescent="0.15">
      <c r="B10173" s="1"/>
    </row>
    <row r="10174" spans="2:2" x14ac:dyDescent="0.15">
      <c r="B10174" s="1"/>
    </row>
    <row r="10175" spans="2:2" x14ac:dyDescent="0.15">
      <c r="B10175" s="1"/>
    </row>
    <row r="10176" spans="2:2" x14ac:dyDescent="0.15">
      <c r="B10176" s="1"/>
    </row>
    <row r="10177" spans="2:2" x14ac:dyDescent="0.15">
      <c r="B10177" s="1"/>
    </row>
    <row r="10178" spans="2:2" x14ac:dyDescent="0.15">
      <c r="B10178" s="1"/>
    </row>
    <row r="10179" spans="2:2" x14ac:dyDescent="0.15">
      <c r="B10179" s="1"/>
    </row>
    <row r="10180" spans="2:2" x14ac:dyDescent="0.15">
      <c r="B10180" s="1"/>
    </row>
    <row r="10181" spans="2:2" x14ac:dyDescent="0.15">
      <c r="B10181" s="1"/>
    </row>
    <row r="10182" spans="2:2" x14ac:dyDescent="0.15">
      <c r="B10182" s="1"/>
    </row>
    <row r="10183" spans="2:2" x14ac:dyDescent="0.15">
      <c r="B10183" s="1"/>
    </row>
    <row r="10184" spans="2:2" x14ac:dyDescent="0.15">
      <c r="B10184" s="1"/>
    </row>
    <row r="10185" spans="2:2" x14ac:dyDescent="0.15">
      <c r="B10185" s="1"/>
    </row>
    <row r="10186" spans="2:2" x14ac:dyDescent="0.15">
      <c r="B10186" s="1"/>
    </row>
    <row r="10187" spans="2:2" x14ac:dyDescent="0.15">
      <c r="B10187" s="1"/>
    </row>
    <row r="10188" spans="2:2" x14ac:dyDescent="0.15">
      <c r="B10188" s="1"/>
    </row>
    <row r="10189" spans="2:2" x14ac:dyDescent="0.15">
      <c r="B10189" s="1"/>
    </row>
    <row r="10190" spans="2:2" x14ac:dyDescent="0.15">
      <c r="B10190" s="1"/>
    </row>
    <row r="10191" spans="2:2" x14ac:dyDescent="0.15">
      <c r="B10191" s="1"/>
    </row>
    <row r="10192" spans="2:2" x14ac:dyDescent="0.15">
      <c r="B10192" s="1"/>
    </row>
    <row r="10193" spans="2:2" x14ac:dyDescent="0.15">
      <c r="B10193" s="1"/>
    </row>
    <row r="10194" spans="2:2" x14ac:dyDescent="0.15">
      <c r="B10194" s="1"/>
    </row>
    <row r="10195" spans="2:2" x14ac:dyDescent="0.15">
      <c r="B10195" s="1"/>
    </row>
    <row r="10196" spans="2:2" x14ac:dyDescent="0.15">
      <c r="B10196" s="1"/>
    </row>
    <row r="10197" spans="2:2" x14ac:dyDescent="0.15">
      <c r="B10197" s="1"/>
    </row>
    <row r="10198" spans="2:2" x14ac:dyDescent="0.15">
      <c r="B10198" s="1"/>
    </row>
    <row r="10199" spans="2:2" x14ac:dyDescent="0.15">
      <c r="B10199" s="1"/>
    </row>
    <row r="10200" spans="2:2" x14ac:dyDescent="0.15">
      <c r="B10200" s="1"/>
    </row>
    <row r="10201" spans="2:2" x14ac:dyDescent="0.15">
      <c r="B10201" s="1"/>
    </row>
    <row r="10202" spans="2:2" x14ac:dyDescent="0.15">
      <c r="B10202" s="1"/>
    </row>
    <row r="10203" spans="2:2" x14ac:dyDescent="0.15">
      <c r="B10203" s="1"/>
    </row>
    <row r="10204" spans="2:2" x14ac:dyDescent="0.15">
      <c r="B10204" s="1"/>
    </row>
    <row r="10205" spans="2:2" x14ac:dyDescent="0.15">
      <c r="B10205" s="1"/>
    </row>
    <row r="10206" spans="2:2" x14ac:dyDescent="0.15">
      <c r="B10206" s="1"/>
    </row>
    <row r="10207" spans="2:2" x14ac:dyDescent="0.15">
      <c r="B10207" s="1"/>
    </row>
    <row r="10208" spans="2:2" x14ac:dyDescent="0.15">
      <c r="B10208" s="1"/>
    </row>
    <row r="10209" spans="2:2" x14ac:dyDescent="0.15">
      <c r="B10209" s="1"/>
    </row>
    <row r="10210" spans="2:2" x14ac:dyDescent="0.15">
      <c r="B10210" s="1"/>
    </row>
    <row r="10211" spans="2:2" x14ac:dyDescent="0.15">
      <c r="B10211" s="1"/>
    </row>
    <row r="10212" spans="2:2" x14ac:dyDescent="0.15">
      <c r="B10212" s="1"/>
    </row>
    <row r="10213" spans="2:2" x14ac:dyDescent="0.15">
      <c r="B10213" s="1"/>
    </row>
    <row r="10214" spans="2:2" x14ac:dyDescent="0.15">
      <c r="B10214" s="1"/>
    </row>
    <row r="10215" spans="2:2" x14ac:dyDescent="0.15">
      <c r="B10215" s="1"/>
    </row>
    <row r="10216" spans="2:2" x14ac:dyDescent="0.15">
      <c r="B10216" s="1"/>
    </row>
    <row r="10217" spans="2:2" x14ac:dyDescent="0.15">
      <c r="B10217" s="1"/>
    </row>
    <row r="10218" spans="2:2" x14ac:dyDescent="0.15">
      <c r="B10218" s="1"/>
    </row>
    <row r="10219" spans="2:2" x14ac:dyDescent="0.15">
      <c r="B10219" s="1"/>
    </row>
    <row r="10220" spans="2:2" x14ac:dyDescent="0.15">
      <c r="B10220" s="1"/>
    </row>
    <row r="10221" spans="2:2" x14ac:dyDescent="0.15">
      <c r="B10221" s="1"/>
    </row>
    <row r="10222" spans="2:2" x14ac:dyDescent="0.15">
      <c r="B10222" s="1"/>
    </row>
    <row r="10223" spans="2:2" x14ac:dyDescent="0.15">
      <c r="B10223" s="1"/>
    </row>
    <row r="10224" spans="2:2" x14ac:dyDescent="0.15">
      <c r="B10224" s="1"/>
    </row>
    <row r="10225" spans="2:2" x14ac:dyDescent="0.15">
      <c r="B10225" s="1"/>
    </row>
    <row r="10226" spans="2:2" x14ac:dyDescent="0.15">
      <c r="B10226" s="1"/>
    </row>
    <row r="10227" spans="2:2" x14ac:dyDescent="0.15">
      <c r="B10227" s="1"/>
    </row>
    <row r="10228" spans="2:2" x14ac:dyDescent="0.15">
      <c r="B10228" s="1"/>
    </row>
    <row r="10229" spans="2:2" x14ac:dyDescent="0.15">
      <c r="B10229" s="1"/>
    </row>
    <row r="10230" spans="2:2" x14ac:dyDescent="0.15">
      <c r="B10230" s="1"/>
    </row>
    <row r="10231" spans="2:2" x14ac:dyDescent="0.15">
      <c r="B10231" s="1"/>
    </row>
    <row r="10232" spans="2:2" x14ac:dyDescent="0.15">
      <c r="B10232" s="1"/>
    </row>
    <row r="10233" spans="2:2" x14ac:dyDescent="0.15">
      <c r="B10233" s="1"/>
    </row>
    <row r="10234" spans="2:2" x14ac:dyDescent="0.15">
      <c r="B10234" s="1"/>
    </row>
    <row r="10235" spans="2:2" x14ac:dyDescent="0.15">
      <c r="B10235" s="1"/>
    </row>
    <row r="10236" spans="2:2" x14ac:dyDescent="0.15">
      <c r="B10236" s="1"/>
    </row>
    <row r="10237" spans="2:2" x14ac:dyDescent="0.15">
      <c r="B10237" s="1"/>
    </row>
    <row r="10238" spans="2:2" x14ac:dyDescent="0.15">
      <c r="B10238" s="1"/>
    </row>
    <row r="10239" spans="2:2" x14ac:dyDescent="0.15">
      <c r="B10239" s="1"/>
    </row>
    <row r="10240" spans="2:2" x14ac:dyDescent="0.15">
      <c r="B10240" s="1"/>
    </row>
    <row r="10241" spans="2:2" x14ac:dyDescent="0.15">
      <c r="B10241" s="1"/>
    </row>
    <row r="10242" spans="2:2" x14ac:dyDescent="0.15">
      <c r="B10242" s="1"/>
    </row>
    <row r="10243" spans="2:2" x14ac:dyDescent="0.15">
      <c r="B10243" s="1"/>
    </row>
    <row r="10244" spans="2:2" x14ac:dyDescent="0.15">
      <c r="B10244" s="1"/>
    </row>
    <row r="10245" spans="2:2" x14ac:dyDescent="0.15">
      <c r="B10245" s="1"/>
    </row>
    <row r="10246" spans="2:2" x14ac:dyDescent="0.15">
      <c r="B10246" s="1"/>
    </row>
    <row r="10247" spans="2:2" x14ac:dyDescent="0.15">
      <c r="B10247" s="1"/>
    </row>
    <row r="10248" spans="2:2" x14ac:dyDescent="0.15">
      <c r="B10248" s="1"/>
    </row>
    <row r="10249" spans="2:2" x14ac:dyDescent="0.15">
      <c r="B10249" s="1"/>
    </row>
    <row r="10250" spans="2:2" x14ac:dyDescent="0.15">
      <c r="B10250" s="1"/>
    </row>
    <row r="10251" spans="2:2" x14ac:dyDescent="0.15">
      <c r="B10251" s="1"/>
    </row>
    <row r="10252" spans="2:2" x14ac:dyDescent="0.15">
      <c r="B10252" s="1"/>
    </row>
    <row r="10253" spans="2:2" x14ac:dyDescent="0.15">
      <c r="B10253" s="1"/>
    </row>
    <row r="10254" spans="2:2" x14ac:dyDescent="0.15">
      <c r="B10254" s="1"/>
    </row>
    <row r="10255" spans="2:2" x14ac:dyDescent="0.15">
      <c r="B10255" s="1"/>
    </row>
    <row r="10256" spans="2:2" x14ac:dyDescent="0.15">
      <c r="B10256" s="1"/>
    </row>
    <row r="10257" spans="2:2" x14ac:dyDescent="0.15">
      <c r="B10257" s="1"/>
    </row>
    <row r="10258" spans="2:2" x14ac:dyDescent="0.15">
      <c r="B10258" s="1"/>
    </row>
    <row r="10259" spans="2:2" x14ac:dyDescent="0.15">
      <c r="B10259" s="1"/>
    </row>
    <row r="10260" spans="2:2" x14ac:dyDescent="0.15">
      <c r="B10260" s="1"/>
    </row>
    <row r="10261" spans="2:2" x14ac:dyDescent="0.15">
      <c r="B10261" s="1"/>
    </row>
    <row r="10262" spans="2:2" x14ac:dyDescent="0.15">
      <c r="B10262" s="1"/>
    </row>
    <row r="10263" spans="2:2" x14ac:dyDescent="0.15">
      <c r="B10263" s="1"/>
    </row>
    <row r="10264" spans="2:2" x14ac:dyDescent="0.15">
      <c r="B10264" s="1"/>
    </row>
    <row r="10265" spans="2:2" x14ac:dyDescent="0.15">
      <c r="B10265" s="1"/>
    </row>
    <row r="10266" spans="2:2" x14ac:dyDescent="0.15">
      <c r="B10266" s="1"/>
    </row>
    <row r="10267" spans="2:2" x14ac:dyDescent="0.15">
      <c r="B10267" s="1"/>
    </row>
    <row r="10268" spans="2:2" x14ac:dyDescent="0.15">
      <c r="B10268" s="1"/>
    </row>
    <row r="10269" spans="2:2" x14ac:dyDescent="0.15">
      <c r="B10269" s="1"/>
    </row>
    <row r="10270" spans="2:2" x14ac:dyDescent="0.15">
      <c r="B10270" s="1"/>
    </row>
    <row r="10271" spans="2:2" x14ac:dyDescent="0.15">
      <c r="B10271" s="1"/>
    </row>
    <row r="10272" spans="2:2" x14ac:dyDescent="0.15">
      <c r="B10272" s="1"/>
    </row>
    <row r="10273" spans="2:2" x14ac:dyDescent="0.15">
      <c r="B10273" s="1"/>
    </row>
    <row r="10274" spans="2:2" x14ac:dyDescent="0.15">
      <c r="B10274" s="1"/>
    </row>
    <row r="10275" spans="2:2" x14ac:dyDescent="0.15">
      <c r="B10275" s="1"/>
    </row>
    <row r="10276" spans="2:2" x14ac:dyDescent="0.15">
      <c r="B10276" s="1"/>
    </row>
    <row r="10277" spans="2:2" x14ac:dyDescent="0.15">
      <c r="B10277" s="1"/>
    </row>
    <row r="10278" spans="2:2" x14ac:dyDescent="0.15">
      <c r="B10278" s="1"/>
    </row>
    <row r="10279" spans="2:2" x14ac:dyDescent="0.15">
      <c r="B10279" s="1"/>
    </row>
    <row r="10280" spans="2:2" x14ac:dyDescent="0.15">
      <c r="B10280" s="1"/>
    </row>
    <row r="10281" spans="2:2" x14ac:dyDescent="0.15">
      <c r="B10281" s="1"/>
    </row>
    <row r="10282" spans="2:2" x14ac:dyDescent="0.15">
      <c r="B10282" s="1"/>
    </row>
    <row r="10283" spans="2:2" x14ac:dyDescent="0.15">
      <c r="B10283" s="1"/>
    </row>
    <row r="10284" spans="2:2" x14ac:dyDescent="0.15">
      <c r="B10284" s="1"/>
    </row>
    <row r="10285" spans="2:2" x14ac:dyDescent="0.15">
      <c r="B10285" s="1"/>
    </row>
    <row r="10286" spans="2:2" x14ac:dyDescent="0.15">
      <c r="B10286" s="1"/>
    </row>
    <row r="10287" spans="2:2" x14ac:dyDescent="0.15">
      <c r="B10287" s="1"/>
    </row>
    <row r="10288" spans="2:2" x14ac:dyDescent="0.15">
      <c r="B10288" s="1"/>
    </row>
    <row r="10289" spans="2:2" x14ac:dyDescent="0.15">
      <c r="B10289" s="1"/>
    </row>
    <row r="10290" spans="2:2" x14ac:dyDescent="0.15">
      <c r="B10290" s="1"/>
    </row>
    <row r="10291" spans="2:2" x14ac:dyDescent="0.15">
      <c r="B10291" s="1"/>
    </row>
    <row r="10292" spans="2:2" x14ac:dyDescent="0.15">
      <c r="B10292" s="1"/>
    </row>
    <row r="10293" spans="2:2" x14ac:dyDescent="0.15">
      <c r="B10293" s="1"/>
    </row>
    <row r="10294" spans="2:2" x14ac:dyDescent="0.15">
      <c r="B10294" s="1"/>
    </row>
    <row r="10295" spans="2:2" x14ac:dyDescent="0.15">
      <c r="B10295" s="1"/>
    </row>
    <row r="10296" spans="2:2" x14ac:dyDescent="0.15">
      <c r="B10296" s="1"/>
    </row>
    <row r="10297" spans="2:2" x14ac:dyDescent="0.15">
      <c r="B10297" s="1"/>
    </row>
    <row r="10298" spans="2:2" x14ac:dyDescent="0.15">
      <c r="B10298" s="1"/>
    </row>
    <row r="10299" spans="2:2" x14ac:dyDescent="0.15">
      <c r="B10299" s="1"/>
    </row>
    <row r="10300" spans="2:2" x14ac:dyDescent="0.15">
      <c r="B10300" s="1"/>
    </row>
    <row r="10301" spans="2:2" x14ac:dyDescent="0.15">
      <c r="B10301" s="1"/>
    </row>
    <row r="10302" spans="2:2" x14ac:dyDescent="0.15">
      <c r="B10302" s="1"/>
    </row>
    <row r="10303" spans="2:2" x14ac:dyDescent="0.15">
      <c r="B10303" s="1"/>
    </row>
    <row r="10304" spans="2:2" x14ac:dyDescent="0.15">
      <c r="B10304" s="1"/>
    </row>
    <row r="10305" spans="2:2" x14ac:dyDescent="0.15">
      <c r="B10305" s="1"/>
    </row>
    <row r="10306" spans="2:2" x14ac:dyDescent="0.15">
      <c r="B10306" s="1"/>
    </row>
    <row r="10307" spans="2:2" x14ac:dyDescent="0.15">
      <c r="B10307" s="1"/>
    </row>
    <row r="10308" spans="2:2" x14ac:dyDescent="0.15">
      <c r="B10308" s="1"/>
    </row>
    <row r="10309" spans="2:2" x14ac:dyDescent="0.15">
      <c r="B10309" s="1"/>
    </row>
    <row r="10310" spans="2:2" x14ac:dyDescent="0.15">
      <c r="B10310" s="1"/>
    </row>
    <row r="10311" spans="2:2" x14ac:dyDescent="0.15">
      <c r="B10311" s="1"/>
    </row>
    <row r="10312" spans="2:2" x14ac:dyDescent="0.15">
      <c r="B10312" s="1"/>
    </row>
    <row r="10313" spans="2:2" x14ac:dyDescent="0.15">
      <c r="B10313" s="1"/>
    </row>
    <row r="10314" spans="2:2" x14ac:dyDescent="0.15">
      <c r="B10314" s="1"/>
    </row>
    <row r="10315" spans="2:2" x14ac:dyDescent="0.15">
      <c r="B10315" s="1"/>
    </row>
    <row r="10316" spans="2:2" x14ac:dyDescent="0.15">
      <c r="B10316" s="1"/>
    </row>
    <row r="10317" spans="2:2" x14ac:dyDescent="0.15">
      <c r="B10317" s="1"/>
    </row>
    <row r="10318" spans="2:2" x14ac:dyDescent="0.15">
      <c r="B10318" s="1"/>
    </row>
    <row r="10319" spans="2:2" x14ac:dyDescent="0.15">
      <c r="B10319" s="1"/>
    </row>
    <row r="10320" spans="2:2" x14ac:dyDescent="0.15">
      <c r="B10320" s="1"/>
    </row>
    <row r="10321" spans="2:2" x14ac:dyDescent="0.15">
      <c r="B10321" s="1"/>
    </row>
    <row r="10322" spans="2:2" x14ac:dyDescent="0.15">
      <c r="B10322" s="1"/>
    </row>
    <row r="10323" spans="2:2" x14ac:dyDescent="0.15">
      <c r="B10323" s="1"/>
    </row>
    <row r="10324" spans="2:2" x14ac:dyDescent="0.15">
      <c r="B10324" s="1"/>
    </row>
    <row r="10325" spans="2:2" x14ac:dyDescent="0.15">
      <c r="B10325" s="1"/>
    </row>
    <row r="10326" spans="2:2" x14ac:dyDescent="0.15">
      <c r="B10326" s="1"/>
    </row>
    <row r="10327" spans="2:2" x14ac:dyDescent="0.15">
      <c r="B10327" s="1"/>
    </row>
    <row r="10328" spans="2:2" x14ac:dyDescent="0.15">
      <c r="B10328" s="1"/>
    </row>
    <row r="10329" spans="2:2" x14ac:dyDescent="0.15">
      <c r="B10329" s="1"/>
    </row>
    <row r="10330" spans="2:2" x14ac:dyDescent="0.15">
      <c r="B10330" s="1"/>
    </row>
    <row r="10331" spans="2:2" x14ac:dyDescent="0.15">
      <c r="B10331" s="1"/>
    </row>
    <row r="10332" spans="2:2" x14ac:dyDescent="0.15">
      <c r="B10332" s="1"/>
    </row>
    <row r="10333" spans="2:2" x14ac:dyDescent="0.15">
      <c r="B10333" s="1"/>
    </row>
    <row r="10334" spans="2:2" x14ac:dyDescent="0.15">
      <c r="B10334" s="1"/>
    </row>
    <row r="10335" spans="2:2" x14ac:dyDescent="0.15">
      <c r="B10335" s="1"/>
    </row>
    <row r="10336" spans="2:2" x14ac:dyDescent="0.15">
      <c r="B10336" s="1"/>
    </row>
    <row r="10337" spans="2:2" x14ac:dyDescent="0.15">
      <c r="B10337" s="1"/>
    </row>
    <row r="10338" spans="2:2" x14ac:dyDescent="0.15">
      <c r="B10338" s="1"/>
    </row>
    <row r="10339" spans="2:2" x14ac:dyDescent="0.15">
      <c r="B10339" s="1"/>
    </row>
    <row r="10340" spans="2:2" x14ac:dyDescent="0.15">
      <c r="B10340" s="1"/>
    </row>
    <row r="10341" spans="2:2" x14ac:dyDescent="0.15">
      <c r="B10341" s="1"/>
    </row>
    <row r="10342" spans="2:2" x14ac:dyDescent="0.15">
      <c r="B10342" s="1"/>
    </row>
    <row r="10343" spans="2:2" x14ac:dyDescent="0.15">
      <c r="B10343" s="1"/>
    </row>
    <row r="10344" spans="2:2" x14ac:dyDescent="0.15">
      <c r="B10344" s="1"/>
    </row>
    <row r="10345" spans="2:2" x14ac:dyDescent="0.15">
      <c r="B10345" s="1"/>
    </row>
    <row r="10346" spans="2:2" x14ac:dyDescent="0.15">
      <c r="B10346" s="1"/>
    </row>
    <row r="10347" spans="2:2" x14ac:dyDescent="0.15">
      <c r="B10347" s="1"/>
    </row>
    <row r="10348" spans="2:2" x14ac:dyDescent="0.15">
      <c r="B10348" s="1"/>
    </row>
    <row r="10349" spans="2:2" x14ac:dyDescent="0.15">
      <c r="B10349" s="1"/>
    </row>
    <row r="10350" spans="2:2" x14ac:dyDescent="0.15">
      <c r="B10350" s="1"/>
    </row>
    <row r="10351" spans="2:2" x14ac:dyDescent="0.15">
      <c r="B10351" s="1"/>
    </row>
    <row r="10352" spans="2:2" x14ac:dyDescent="0.15">
      <c r="B10352" s="1"/>
    </row>
    <row r="10353" spans="2:2" x14ac:dyDescent="0.15">
      <c r="B10353" s="1"/>
    </row>
    <row r="10354" spans="2:2" x14ac:dyDescent="0.15">
      <c r="B10354" s="1"/>
    </row>
    <row r="10355" spans="2:2" x14ac:dyDescent="0.15">
      <c r="B10355" s="1"/>
    </row>
    <row r="10356" spans="2:2" x14ac:dyDescent="0.15">
      <c r="B10356" s="1"/>
    </row>
    <row r="10357" spans="2:2" x14ac:dyDescent="0.15">
      <c r="B10357" s="1"/>
    </row>
    <row r="10358" spans="2:2" x14ac:dyDescent="0.15">
      <c r="B10358" s="1"/>
    </row>
    <row r="10359" spans="2:2" x14ac:dyDescent="0.15">
      <c r="B10359" s="1"/>
    </row>
    <row r="10360" spans="2:2" x14ac:dyDescent="0.15">
      <c r="B10360" s="1"/>
    </row>
    <row r="10361" spans="2:2" x14ac:dyDescent="0.15">
      <c r="B10361" s="1"/>
    </row>
    <row r="10362" spans="2:2" x14ac:dyDescent="0.15">
      <c r="B10362" s="1"/>
    </row>
    <row r="10363" spans="2:2" x14ac:dyDescent="0.15">
      <c r="B10363" s="1"/>
    </row>
    <row r="10364" spans="2:2" x14ac:dyDescent="0.15">
      <c r="B10364" s="1"/>
    </row>
    <row r="10365" spans="2:2" x14ac:dyDescent="0.15">
      <c r="B10365" s="1"/>
    </row>
    <row r="10366" spans="2:2" x14ac:dyDescent="0.15">
      <c r="B10366" s="1"/>
    </row>
    <row r="10367" spans="2:2" x14ac:dyDescent="0.15">
      <c r="B10367" s="1"/>
    </row>
    <row r="10368" spans="2:2" x14ac:dyDescent="0.15">
      <c r="B10368" s="1"/>
    </row>
    <row r="10369" spans="2:2" x14ac:dyDescent="0.15">
      <c r="B10369" s="1"/>
    </row>
    <row r="10370" spans="2:2" x14ac:dyDescent="0.15">
      <c r="B10370" s="1"/>
    </row>
    <row r="10371" spans="2:2" x14ac:dyDescent="0.15">
      <c r="B10371" s="1"/>
    </row>
    <row r="10372" spans="2:2" x14ac:dyDescent="0.15">
      <c r="B10372" s="1"/>
    </row>
    <row r="10373" spans="2:2" x14ac:dyDescent="0.15">
      <c r="B10373" s="1"/>
    </row>
    <row r="10374" spans="2:2" x14ac:dyDescent="0.15">
      <c r="B10374" s="1"/>
    </row>
    <row r="10375" spans="2:2" x14ac:dyDescent="0.15">
      <c r="B10375" s="1"/>
    </row>
    <row r="10376" spans="2:2" x14ac:dyDescent="0.15">
      <c r="B10376" s="1"/>
    </row>
    <row r="10377" spans="2:2" x14ac:dyDescent="0.15">
      <c r="B10377" s="1"/>
    </row>
    <row r="10378" spans="2:2" x14ac:dyDescent="0.15">
      <c r="B10378" s="1"/>
    </row>
    <row r="10379" spans="2:2" x14ac:dyDescent="0.15">
      <c r="B10379" s="1"/>
    </row>
    <row r="10380" spans="2:2" x14ac:dyDescent="0.15">
      <c r="B10380" s="1"/>
    </row>
    <row r="10381" spans="2:2" x14ac:dyDescent="0.15">
      <c r="B10381" s="1"/>
    </row>
    <row r="10382" spans="2:2" x14ac:dyDescent="0.15">
      <c r="B10382" s="1"/>
    </row>
    <row r="10383" spans="2:2" x14ac:dyDescent="0.15">
      <c r="B10383" s="1"/>
    </row>
    <row r="10384" spans="2:2" x14ac:dyDescent="0.15">
      <c r="B10384" s="1"/>
    </row>
    <row r="10385" spans="2:2" x14ac:dyDescent="0.15">
      <c r="B10385" s="1"/>
    </row>
    <row r="10386" spans="2:2" x14ac:dyDescent="0.15">
      <c r="B10386" s="1"/>
    </row>
    <row r="10387" spans="2:2" x14ac:dyDescent="0.15">
      <c r="B10387" s="1"/>
    </row>
    <row r="10388" spans="2:2" x14ac:dyDescent="0.15">
      <c r="B10388" s="1"/>
    </row>
    <row r="10389" spans="2:2" x14ac:dyDescent="0.15">
      <c r="B10389" s="1"/>
    </row>
    <row r="10390" spans="2:2" x14ac:dyDescent="0.15">
      <c r="B10390" s="1"/>
    </row>
    <row r="10391" spans="2:2" x14ac:dyDescent="0.15">
      <c r="B10391" s="1"/>
    </row>
    <row r="10392" spans="2:2" x14ac:dyDescent="0.15">
      <c r="B10392" s="1"/>
    </row>
    <row r="10393" spans="2:2" x14ac:dyDescent="0.15">
      <c r="B10393" s="1"/>
    </row>
    <row r="10394" spans="2:2" x14ac:dyDescent="0.15">
      <c r="B10394" s="1"/>
    </row>
    <row r="10395" spans="2:2" x14ac:dyDescent="0.15">
      <c r="B10395" s="1"/>
    </row>
    <row r="10396" spans="2:2" x14ac:dyDescent="0.15">
      <c r="B10396" s="1"/>
    </row>
    <row r="10397" spans="2:2" x14ac:dyDescent="0.15">
      <c r="B10397" s="1"/>
    </row>
    <row r="10398" spans="2:2" x14ac:dyDescent="0.15">
      <c r="B10398" s="1"/>
    </row>
    <row r="10399" spans="2:2" x14ac:dyDescent="0.15">
      <c r="B10399" s="1"/>
    </row>
    <row r="10400" spans="2:2" x14ac:dyDescent="0.15">
      <c r="B10400" s="1"/>
    </row>
    <row r="10401" spans="2:2" x14ac:dyDescent="0.15">
      <c r="B10401" s="1"/>
    </row>
    <row r="10402" spans="2:2" x14ac:dyDescent="0.15">
      <c r="B10402" s="1"/>
    </row>
    <row r="10403" spans="2:2" x14ac:dyDescent="0.15">
      <c r="B10403" s="1"/>
    </row>
    <row r="10404" spans="2:2" x14ac:dyDescent="0.15">
      <c r="B10404" s="1"/>
    </row>
    <row r="10405" spans="2:2" x14ac:dyDescent="0.15">
      <c r="B10405" s="1"/>
    </row>
    <row r="10406" spans="2:2" x14ac:dyDescent="0.15">
      <c r="B10406" s="1"/>
    </row>
    <row r="10407" spans="2:2" x14ac:dyDescent="0.15">
      <c r="B10407" s="1"/>
    </row>
    <row r="10408" spans="2:2" x14ac:dyDescent="0.15">
      <c r="B10408" s="1"/>
    </row>
    <row r="10409" spans="2:2" x14ac:dyDescent="0.15">
      <c r="B10409" s="1"/>
    </row>
    <row r="10410" spans="2:2" x14ac:dyDescent="0.15">
      <c r="B10410" s="1"/>
    </row>
    <row r="10411" spans="2:2" x14ac:dyDescent="0.15">
      <c r="B10411" s="1"/>
    </row>
    <row r="10412" spans="2:2" x14ac:dyDescent="0.15">
      <c r="B10412" s="1"/>
    </row>
    <row r="10413" spans="2:2" x14ac:dyDescent="0.15">
      <c r="B10413" s="1"/>
    </row>
    <row r="10414" spans="2:2" x14ac:dyDescent="0.15">
      <c r="B10414" s="1"/>
    </row>
    <row r="10415" spans="2:2" x14ac:dyDescent="0.15">
      <c r="B10415" s="1"/>
    </row>
    <row r="10416" spans="2:2" x14ac:dyDescent="0.15">
      <c r="B10416" s="1"/>
    </row>
    <row r="10417" spans="2:2" x14ac:dyDescent="0.15">
      <c r="B10417" s="1"/>
    </row>
    <row r="10418" spans="2:2" x14ac:dyDescent="0.15">
      <c r="B10418" s="1"/>
    </row>
    <row r="10419" spans="2:2" x14ac:dyDescent="0.15">
      <c r="B10419" s="1"/>
    </row>
    <row r="10420" spans="2:2" x14ac:dyDescent="0.15">
      <c r="B10420" s="1"/>
    </row>
    <row r="10421" spans="2:2" x14ac:dyDescent="0.15">
      <c r="B10421" s="1"/>
    </row>
    <row r="10422" spans="2:2" x14ac:dyDescent="0.15">
      <c r="B10422" s="1"/>
    </row>
    <row r="10423" spans="2:2" x14ac:dyDescent="0.15">
      <c r="B10423" s="1"/>
    </row>
    <row r="10424" spans="2:2" x14ac:dyDescent="0.15">
      <c r="B10424" s="1"/>
    </row>
    <row r="10425" spans="2:2" x14ac:dyDescent="0.15">
      <c r="B10425" s="1"/>
    </row>
    <row r="10426" spans="2:2" x14ac:dyDescent="0.15">
      <c r="B10426" s="1"/>
    </row>
    <row r="10427" spans="2:2" x14ac:dyDescent="0.15">
      <c r="B10427" s="1"/>
    </row>
    <row r="10428" spans="2:2" x14ac:dyDescent="0.15">
      <c r="B10428" s="1"/>
    </row>
    <row r="10429" spans="2:2" x14ac:dyDescent="0.15">
      <c r="B10429" s="1"/>
    </row>
    <row r="10430" spans="2:2" x14ac:dyDescent="0.15">
      <c r="B10430" s="1"/>
    </row>
    <row r="10431" spans="2:2" x14ac:dyDescent="0.15">
      <c r="B10431" s="1"/>
    </row>
    <row r="10432" spans="2:2" x14ac:dyDescent="0.15">
      <c r="B10432" s="1"/>
    </row>
    <row r="10433" spans="2:2" x14ac:dyDescent="0.15">
      <c r="B10433" s="1"/>
    </row>
    <row r="10434" spans="2:2" x14ac:dyDescent="0.15">
      <c r="B10434" s="1"/>
    </row>
    <row r="10435" spans="2:2" x14ac:dyDescent="0.15">
      <c r="B10435" s="1"/>
    </row>
    <row r="10436" spans="2:2" x14ac:dyDescent="0.15">
      <c r="B10436" s="1"/>
    </row>
    <row r="10437" spans="2:2" x14ac:dyDescent="0.15">
      <c r="B10437" s="1"/>
    </row>
    <row r="10438" spans="2:2" x14ac:dyDescent="0.15">
      <c r="B10438" s="1"/>
    </row>
    <row r="10439" spans="2:2" x14ac:dyDescent="0.15">
      <c r="B10439" s="1"/>
    </row>
    <row r="10440" spans="2:2" x14ac:dyDescent="0.15">
      <c r="B10440" s="1"/>
    </row>
    <row r="10441" spans="2:2" x14ac:dyDescent="0.15">
      <c r="B10441" s="1"/>
    </row>
    <row r="10442" spans="2:2" x14ac:dyDescent="0.15">
      <c r="B10442" s="1"/>
    </row>
    <row r="10443" spans="2:2" x14ac:dyDescent="0.15">
      <c r="B10443" s="1"/>
    </row>
    <row r="10444" spans="2:2" x14ac:dyDescent="0.15">
      <c r="B10444" s="1"/>
    </row>
    <row r="10445" spans="2:2" x14ac:dyDescent="0.15">
      <c r="B10445" s="1"/>
    </row>
    <row r="10446" spans="2:2" x14ac:dyDescent="0.15">
      <c r="B10446" s="1"/>
    </row>
    <row r="10447" spans="2:2" x14ac:dyDescent="0.15">
      <c r="B10447" s="1"/>
    </row>
    <row r="10448" spans="2:2" x14ac:dyDescent="0.15">
      <c r="B10448" s="1"/>
    </row>
    <row r="10449" spans="2:2" x14ac:dyDescent="0.15">
      <c r="B10449" s="1"/>
    </row>
    <row r="10450" spans="2:2" x14ac:dyDescent="0.15">
      <c r="B10450" s="1"/>
    </row>
    <row r="10451" spans="2:2" x14ac:dyDescent="0.15">
      <c r="B10451" s="1"/>
    </row>
    <row r="10452" spans="2:2" x14ac:dyDescent="0.15">
      <c r="B10452" s="1"/>
    </row>
    <row r="10453" spans="2:2" x14ac:dyDescent="0.15">
      <c r="B10453" s="1"/>
    </row>
    <row r="10454" spans="2:2" x14ac:dyDescent="0.15">
      <c r="B10454" s="1"/>
    </row>
    <row r="10455" spans="2:2" x14ac:dyDescent="0.15">
      <c r="B10455" s="1"/>
    </row>
    <row r="10456" spans="2:2" x14ac:dyDescent="0.15">
      <c r="B10456" s="1"/>
    </row>
    <row r="10457" spans="2:2" x14ac:dyDescent="0.15">
      <c r="B10457" s="1"/>
    </row>
    <row r="10458" spans="2:2" x14ac:dyDescent="0.15">
      <c r="B10458" s="1"/>
    </row>
    <row r="10459" spans="2:2" x14ac:dyDescent="0.15">
      <c r="B10459" s="1"/>
    </row>
    <row r="10460" spans="2:2" x14ac:dyDescent="0.15">
      <c r="B10460" s="1"/>
    </row>
    <row r="10461" spans="2:2" x14ac:dyDescent="0.15">
      <c r="B10461" s="1"/>
    </row>
    <row r="10462" spans="2:2" x14ac:dyDescent="0.15">
      <c r="B10462" s="1"/>
    </row>
    <row r="10463" spans="2:2" x14ac:dyDescent="0.15">
      <c r="B10463" s="1"/>
    </row>
    <row r="10464" spans="2:2" x14ac:dyDescent="0.15">
      <c r="B10464" s="1"/>
    </row>
    <row r="10465" spans="2:2" x14ac:dyDescent="0.15">
      <c r="B10465" s="1"/>
    </row>
    <row r="10466" spans="2:2" x14ac:dyDescent="0.15">
      <c r="B10466" s="1"/>
    </row>
    <row r="10467" spans="2:2" x14ac:dyDescent="0.15">
      <c r="B10467" s="1"/>
    </row>
    <row r="10468" spans="2:2" x14ac:dyDescent="0.15">
      <c r="B10468" s="1"/>
    </row>
    <row r="10469" spans="2:2" x14ac:dyDescent="0.15">
      <c r="B10469" s="1"/>
    </row>
    <row r="10470" spans="2:2" x14ac:dyDescent="0.15">
      <c r="B10470" s="1"/>
    </row>
    <row r="10471" spans="2:2" x14ac:dyDescent="0.15">
      <c r="B10471" s="1"/>
    </row>
    <row r="10472" spans="2:2" x14ac:dyDescent="0.15">
      <c r="B10472" s="1"/>
    </row>
    <row r="10473" spans="2:2" x14ac:dyDescent="0.15">
      <c r="B10473" s="1"/>
    </row>
    <row r="10474" spans="2:2" x14ac:dyDescent="0.15">
      <c r="B10474" s="1"/>
    </row>
    <row r="10475" spans="2:2" x14ac:dyDescent="0.15">
      <c r="B10475" s="1"/>
    </row>
    <row r="10476" spans="2:2" x14ac:dyDescent="0.15">
      <c r="B10476" s="1"/>
    </row>
    <row r="10477" spans="2:2" x14ac:dyDescent="0.15">
      <c r="B10477" s="1"/>
    </row>
    <row r="10478" spans="2:2" x14ac:dyDescent="0.15">
      <c r="B10478" s="1"/>
    </row>
    <row r="10479" spans="2:2" x14ac:dyDescent="0.15">
      <c r="B10479" s="1"/>
    </row>
    <row r="10480" spans="2:2" x14ac:dyDescent="0.15">
      <c r="B10480" s="1"/>
    </row>
    <row r="10481" spans="2:2" x14ac:dyDescent="0.15">
      <c r="B10481" s="1"/>
    </row>
    <row r="10482" spans="2:2" x14ac:dyDescent="0.15">
      <c r="B10482" s="1"/>
    </row>
    <row r="10483" spans="2:2" x14ac:dyDescent="0.15">
      <c r="B10483" s="1"/>
    </row>
    <row r="10484" spans="2:2" x14ac:dyDescent="0.15">
      <c r="B10484" s="1"/>
    </row>
    <row r="10485" spans="2:2" x14ac:dyDescent="0.15">
      <c r="B10485" s="1"/>
    </row>
    <row r="10486" spans="2:2" x14ac:dyDescent="0.15">
      <c r="B10486" s="1"/>
    </row>
    <row r="10487" spans="2:2" x14ac:dyDescent="0.15">
      <c r="B10487" s="1"/>
    </row>
    <row r="10488" spans="2:2" x14ac:dyDescent="0.15">
      <c r="B10488" s="1"/>
    </row>
    <row r="10489" spans="2:2" x14ac:dyDescent="0.15">
      <c r="B10489" s="1"/>
    </row>
    <row r="10490" spans="2:2" x14ac:dyDescent="0.15">
      <c r="B10490" s="1"/>
    </row>
    <row r="10491" spans="2:2" x14ac:dyDescent="0.15">
      <c r="B10491" s="1"/>
    </row>
    <row r="10492" spans="2:2" x14ac:dyDescent="0.15">
      <c r="B10492" s="1"/>
    </row>
    <row r="10493" spans="2:2" x14ac:dyDescent="0.15">
      <c r="B10493" s="1"/>
    </row>
    <row r="10494" spans="2:2" x14ac:dyDescent="0.15">
      <c r="B10494" s="1"/>
    </row>
    <row r="10495" spans="2:2" x14ac:dyDescent="0.15">
      <c r="B10495" s="1"/>
    </row>
    <row r="10496" spans="2:2" x14ac:dyDescent="0.15">
      <c r="B10496" s="1"/>
    </row>
    <row r="10497" spans="2:2" x14ac:dyDescent="0.15">
      <c r="B10497" s="1"/>
    </row>
    <row r="10498" spans="2:2" x14ac:dyDescent="0.15">
      <c r="B10498" s="1"/>
    </row>
    <row r="10499" spans="2:2" x14ac:dyDescent="0.15">
      <c r="B10499" s="1"/>
    </row>
    <row r="10500" spans="2:2" x14ac:dyDescent="0.15">
      <c r="B10500" s="1"/>
    </row>
    <row r="10501" spans="2:2" x14ac:dyDescent="0.15">
      <c r="B10501" s="1"/>
    </row>
    <row r="10502" spans="2:2" x14ac:dyDescent="0.15">
      <c r="B10502" s="1"/>
    </row>
    <row r="10503" spans="2:2" x14ac:dyDescent="0.15">
      <c r="B10503" s="1"/>
    </row>
    <row r="10504" spans="2:2" x14ac:dyDescent="0.15">
      <c r="B10504" s="1"/>
    </row>
    <row r="10505" spans="2:2" x14ac:dyDescent="0.15">
      <c r="B10505" s="1"/>
    </row>
    <row r="10506" spans="2:2" x14ac:dyDescent="0.15">
      <c r="B10506" s="1"/>
    </row>
    <row r="10507" spans="2:2" x14ac:dyDescent="0.15">
      <c r="B10507" s="1"/>
    </row>
    <row r="10508" spans="2:2" x14ac:dyDescent="0.15">
      <c r="B10508" s="1"/>
    </row>
    <row r="10509" spans="2:2" x14ac:dyDescent="0.15">
      <c r="B10509" s="1"/>
    </row>
    <row r="10510" spans="2:2" x14ac:dyDescent="0.15">
      <c r="B10510" s="1"/>
    </row>
    <row r="10511" spans="2:2" x14ac:dyDescent="0.15">
      <c r="B10511" s="1"/>
    </row>
    <row r="10512" spans="2:2" x14ac:dyDescent="0.15">
      <c r="B10512" s="1"/>
    </row>
    <row r="10513" spans="2:2" x14ac:dyDescent="0.15">
      <c r="B10513" s="1"/>
    </row>
    <row r="10514" spans="2:2" x14ac:dyDescent="0.15">
      <c r="B10514" s="1"/>
    </row>
    <row r="10515" spans="2:2" x14ac:dyDescent="0.15">
      <c r="B10515" s="1"/>
    </row>
    <row r="10516" spans="2:2" x14ac:dyDescent="0.15">
      <c r="B10516" s="1"/>
    </row>
    <row r="10517" spans="2:2" x14ac:dyDescent="0.15">
      <c r="B10517" s="1"/>
    </row>
    <row r="10518" spans="2:2" x14ac:dyDescent="0.15">
      <c r="B10518" s="1"/>
    </row>
    <row r="10519" spans="2:2" x14ac:dyDescent="0.15">
      <c r="B10519" s="1"/>
    </row>
    <row r="10520" spans="2:2" x14ac:dyDescent="0.15">
      <c r="B10520" s="1"/>
    </row>
    <row r="10521" spans="2:2" x14ac:dyDescent="0.15">
      <c r="B10521" s="1"/>
    </row>
    <row r="10522" spans="2:2" x14ac:dyDescent="0.15">
      <c r="B10522" s="1"/>
    </row>
    <row r="10523" spans="2:2" x14ac:dyDescent="0.15">
      <c r="B10523" s="1"/>
    </row>
    <row r="10524" spans="2:2" x14ac:dyDescent="0.15">
      <c r="B10524" s="1"/>
    </row>
    <row r="10525" spans="2:2" x14ac:dyDescent="0.15">
      <c r="B10525" s="1"/>
    </row>
    <row r="10526" spans="2:2" x14ac:dyDescent="0.15">
      <c r="B10526" s="1"/>
    </row>
    <row r="10527" spans="2:2" x14ac:dyDescent="0.15">
      <c r="B10527" s="1"/>
    </row>
    <row r="10528" spans="2:2" x14ac:dyDescent="0.15">
      <c r="B10528" s="1"/>
    </row>
    <row r="10529" spans="2:2" x14ac:dyDescent="0.15">
      <c r="B10529" s="1"/>
    </row>
    <row r="10530" spans="2:2" x14ac:dyDescent="0.15">
      <c r="B10530" s="1"/>
    </row>
    <row r="10531" spans="2:2" x14ac:dyDescent="0.15">
      <c r="B10531" s="1"/>
    </row>
    <row r="10532" spans="2:2" x14ac:dyDescent="0.15">
      <c r="B10532" s="1"/>
    </row>
    <row r="10533" spans="2:2" x14ac:dyDescent="0.15">
      <c r="B10533" s="1"/>
    </row>
    <row r="10534" spans="2:2" x14ac:dyDescent="0.15">
      <c r="B10534" s="1"/>
    </row>
    <row r="10535" spans="2:2" x14ac:dyDescent="0.15">
      <c r="B10535" s="1"/>
    </row>
    <row r="10536" spans="2:2" x14ac:dyDescent="0.15">
      <c r="B10536" s="1"/>
    </row>
    <row r="10537" spans="2:2" x14ac:dyDescent="0.15">
      <c r="B10537" s="1"/>
    </row>
    <row r="10538" spans="2:2" x14ac:dyDescent="0.15">
      <c r="B10538" s="1"/>
    </row>
    <row r="10539" spans="2:2" x14ac:dyDescent="0.15">
      <c r="B10539" s="1"/>
    </row>
    <row r="10540" spans="2:2" x14ac:dyDescent="0.15">
      <c r="B10540" s="1"/>
    </row>
    <row r="10541" spans="2:2" x14ac:dyDescent="0.15">
      <c r="B10541" s="1"/>
    </row>
    <row r="10542" spans="2:2" x14ac:dyDescent="0.15">
      <c r="B10542" s="1"/>
    </row>
    <row r="10543" spans="2:2" x14ac:dyDescent="0.15">
      <c r="B10543" s="1"/>
    </row>
    <row r="10544" spans="2:2" x14ac:dyDescent="0.15">
      <c r="B10544" s="1"/>
    </row>
    <row r="10545" spans="2:2" x14ac:dyDescent="0.15">
      <c r="B10545" s="1"/>
    </row>
    <row r="10546" spans="2:2" x14ac:dyDescent="0.15">
      <c r="B10546" s="1"/>
    </row>
    <row r="10547" spans="2:2" x14ac:dyDescent="0.15">
      <c r="B10547" s="1"/>
    </row>
    <row r="10548" spans="2:2" x14ac:dyDescent="0.15">
      <c r="B10548" s="1"/>
    </row>
    <row r="10549" spans="2:2" x14ac:dyDescent="0.15">
      <c r="B10549" s="1"/>
    </row>
    <row r="10550" spans="2:2" x14ac:dyDescent="0.15">
      <c r="B10550" s="1"/>
    </row>
    <row r="10551" spans="2:2" x14ac:dyDescent="0.15">
      <c r="B10551" s="1"/>
    </row>
    <row r="10552" spans="2:2" x14ac:dyDescent="0.15">
      <c r="B10552" s="1"/>
    </row>
    <row r="10553" spans="2:2" x14ac:dyDescent="0.15">
      <c r="B10553" s="1"/>
    </row>
    <row r="10554" spans="2:2" x14ac:dyDescent="0.15">
      <c r="B10554" s="1"/>
    </row>
    <row r="10555" spans="2:2" x14ac:dyDescent="0.15">
      <c r="B10555" s="1"/>
    </row>
    <row r="10556" spans="2:2" x14ac:dyDescent="0.15">
      <c r="B10556" s="1"/>
    </row>
    <row r="10557" spans="2:2" x14ac:dyDescent="0.15">
      <c r="B10557" s="1"/>
    </row>
    <row r="10558" spans="2:2" x14ac:dyDescent="0.15">
      <c r="B10558" s="1"/>
    </row>
    <row r="10559" spans="2:2" x14ac:dyDescent="0.15">
      <c r="B10559" s="1"/>
    </row>
    <row r="10560" spans="2:2" x14ac:dyDescent="0.15">
      <c r="B10560" s="1"/>
    </row>
    <row r="10561" spans="2:2" x14ac:dyDescent="0.15">
      <c r="B10561" s="1"/>
    </row>
    <row r="10562" spans="2:2" x14ac:dyDescent="0.15">
      <c r="B10562" s="1"/>
    </row>
    <row r="10563" spans="2:2" x14ac:dyDescent="0.15">
      <c r="B10563" s="1"/>
    </row>
    <row r="10564" spans="2:2" x14ac:dyDescent="0.15">
      <c r="B10564" s="1"/>
    </row>
    <row r="10565" spans="2:2" x14ac:dyDescent="0.15">
      <c r="B10565" s="1"/>
    </row>
    <row r="10566" spans="2:2" x14ac:dyDescent="0.15">
      <c r="B10566" s="1"/>
    </row>
    <row r="10567" spans="2:2" x14ac:dyDescent="0.15">
      <c r="B10567" s="1"/>
    </row>
    <row r="10568" spans="2:2" x14ac:dyDescent="0.15">
      <c r="B10568" s="1"/>
    </row>
    <row r="10569" spans="2:2" x14ac:dyDescent="0.15">
      <c r="B10569" s="1"/>
    </row>
    <row r="10570" spans="2:2" x14ac:dyDescent="0.15">
      <c r="B10570" s="1"/>
    </row>
    <row r="10571" spans="2:2" x14ac:dyDescent="0.15">
      <c r="B10571" s="1"/>
    </row>
    <row r="10572" spans="2:2" x14ac:dyDescent="0.15">
      <c r="B10572" s="1"/>
    </row>
    <row r="10573" spans="2:2" x14ac:dyDescent="0.15">
      <c r="B10573" s="1"/>
    </row>
    <row r="10574" spans="2:2" x14ac:dyDescent="0.15">
      <c r="B10574" s="1"/>
    </row>
    <row r="10575" spans="2:2" x14ac:dyDescent="0.15">
      <c r="B10575" s="1"/>
    </row>
    <row r="10576" spans="2:2" x14ac:dyDescent="0.15">
      <c r="B10576" s="1"/>
    </row>
    <row r="10577" spans="2:2" x14ac:dyDescent="0.15">
      <c r="B10577" s="1"/>
    </row>
    <row r="10578" spans="2:2" x14ac:dyDescent="0.15">
      <c r="B10578" s="1"/>
    </row>
    <row r="10579" spans="2:2" x14ac:dyDescent="0.15">
      <c r="B10579" s="1"/>
    </row>
    <row r="10580" spans="2:2" x14ac:dyDescent="0.15">
      <c r="B10580" s="1"/>
    </row>
    <row r="10581" spans="2:2" x14ac:dyDescent="0.15">
      <c r="B10581" s="1"/>
    </row>
    <row r="10582" spans="2:2" x14ac:dyDescent="0.15">
      <c r="B10582" s="1"/>
    </row>
    <row r="10583" spans="2:2" x14ac:dyDescent="0.15">
      <c r="B10583" s="1"/>
    </row>
    <row r="10584" spans="2:2" x14ac:dyDescent="0.15">
      <c r="B10584" s="1"/>
    </row>
    <row r="10585" spans="2:2" x14ac:dyDescent="0.15">
      <c r="B10585" s="1"/>
    </row>
    <row r="10586" spans="2:2" x14ac:dyDescent="0.15">
      <c r="B10586" s="1"/>
    </row>
    <row r="10587" spans="2:2" x14ac:dyDescent="0.15">
      <c r="B10587" s="1"/>
    </row>
    <row r="10588" spans="2:2" x14ac:dyDescent="0.15">
      <c r="B10588" s="1"/>
    </row>
    <row r="10589" spans="2:2" x14ac:dyDescent="0.15">
      <c r="B10589" s="1"/>
    </row>
    <row r="10590" spans="2:2" x14ac:dyDescent="0.15">
      <c r="B10590" s="1"/>
    </row>
    <row r="10591" spans="2:2" x14ac:dyDescent="0.15">
      <c r="B10591" s="1"/>
    </row>
    <row r="10592" spans="2:2" x14ac:dyDescent="0.15">
      <c r="B10592" s="1"/>
    </row>
    <row r="10593" spans="2:2" x14ac:dyDescent="0.15">
      <c r="B10593" s="1"/>
    </row>
    <row r="10594" spans="2:2" x14ac:dyDescent="0.15">
      <c r="B10594" s="1"/>
    </row>
    <row r="10595" spans="2:2" x14ac:dyDescent="0.15">
      <c r="B10595" s="1"/>
    </row>
    <row r="10596" spans="2:2" x14ac:dyDescent="0.15">
      <c r="B10596" s="1"/>
    </row>
    <row r="10597" spans="2:2" x14ac:dyDescent="0.15">
      <c r="B10597" s="1"/>
    </row>
    <row r="10598" spans="2:2" x14ac:dyDescent="0.15">
      <c r="B10598" s="1"/>
    </row>
    <row r="10599" spans="2:2" x14ac:dyDescent="0.15">
      <c r="B10599" s="1"/>
    </row>
    <row r="10600" spans="2:2" x14ac:dyDescent="0.15">
      <c r="B10600" s="1"/>
    </row>
    <row r="10601" spans="2:2" x14ac:dyDescent="0.15">
      <c r="B10601" s="1"/>
    </row>
    <row r="10602" spans="2:2" x14ac:dyDescent="0.15">
      <c r="B10602" s="1"/>
    </row>
    <row r="10603" spans="2:2" x14ac:dyDescent="0.15">
      <c r="B10603" s="1"/>
    </row>
    <row r="10604" spans="2:2" x14ac:dyDescent="0.15">
      <c r="B10604" s="1"/>
    </row>
    <row r="10605" spans="2:2" x14ac:dyDescent="0.15">
      <c r="B10605" s="1"/>
    </row>
    <row r="10606" spans="2:2" x14ac:dyDescent="0.15">
      <c r="B10606" s="1"/>
    </row>
    <row r="10607" spans="2:2" x14ac:dyDescent="0.15">
      <c r="B10607" s="1"/>
    </row>
    <row r="10608" spans="2:2" x14ac:dyDescent="0.15">
      <c r="B10608" s="1"/>
    </row>
    <row r="10609" spans="2:2" x14ac:dyDescent="0.15">
      <c r="B10609" s="1"/>
    </row>
    <row r="10610" spans="2:2" x14ac:dyDescent="0.15">
      <c r="B10610" s="1"/>
    </row>
    <row r="10611" spans="2:2" x14ac:dyDescent="0.15">
      <c r="B10611" s="1"/>
    </row>
    <row r="10612" spans="2:2" x14ac:dyDescent="0.15">
      <c r="B10612" s="1"/>
    </row>
    <row r="10613" spans="2:2" x14ac:dyDescent="0.15">
      <c r="B10613" s="1"/>
    </row>
    <row r="10614" spans="2:2" x14ac:dyDescent="0.15">
      <c r="B10614" s="1"/>
    </row>
    <row r="10615" spans="2:2" x14ac:dyDescent="0.15">
      <c r="B10615" s="1"/>
    </row>
    <row r="10616" spans="2:2" x14ac:dyDescent="0.15">
      <c r="B10616" s="1"/>
    </row>
    <row r="10617" spans="2:2" x14ac:dyDescent="0.15">
      <c r="B10617" s="1"/>
    </row>
    <row r="10618" spans="2:2" x14ac:dyDescent="0.15">
      <c r="B10618" s="1"/>
    </row>
    <row r="10619" spans="2:2" x14ac:dyDescent="0.15">
      <c r="B10619" s="1"/>
    </row>
    <row r="10620" spans="2:2" x14ac:dyDescent="0.15">
      <c r="B10620" s="1"/>
    </row>
    <row r="10621" spans="2:2" x14ac:dyDescent="0.15">
      <c r="B10621" s="1"/>
    </row>
    <row r="10622" spans="2:2" x14ac:dyDescent="0.15">
      <c r="B10622" s="1"/>
    </row>
    <row r="10623" spans="2:2" x14ac:dyDescent="0.15">
      <c r="B10623" s="1"/>
    </row>
    <row r="10624" spans="2:2" x14ac:dyDescent="0.15">
      <c r="B10624" s="1"/>
    </row>
    <row r="10625" spans="2:2" x14ac:dyDescent="0.15">
      <c r="B10625" s="1"/>
    </row>
    <row r="10626" spans="2:2" x14ac:dyDescent="0.15">
      <c r="B10626" s="1"/>
    </row>
    <row r="10627" spans="2:2" x14ac:dyDescent="0.15">
      <c r="B10627" s="1"/>
    </row>
    <row r="10628" spans="2:2" x14ac:dyDescent="0.15">
      <c r="B10628" s="1"/>
    </row>
    <row r="10629" spans="2:2" x14ac:dyDescent="0.15">
      <c r="B10629" s="1"/>
    </row>
    <row r="10630" spans="2:2" x14ac:dyDescent="0.15">
      <c r="B10630" s="1"/>
    </row>
    <row r="10631" spans="2:2" x14ac:dyDescent="0.15">
      <c r="B10631" s="1"/>
    </row>
    <row r="10632" spans="2:2" x14ac:dyDescent="0.15">
      <c r="B10632" s="1"/>
    </row>
    <row r="10633" spans="2:2" x14ac:dyDescent="0.15">
      <c r="B10633" s="1"/>
    </row>
    <row r="10634" spans="2:2" x14ac:dyDescent="0.15">
      <c r="B10634" s="1"/>
    </row>
    <row r="10635" spans="2:2" x14ac:dyDescent="0.15">
      <c r="B10635" s="1"/>
    </row>
    <row r="10636" spans="2:2" x14ac:dyDescent="0.15">
      <c r="B10636" s="1"/>
    </row>
    <row r="10637" spans="2:2" x14ac:dyDescent="0.15">
      <c r="B10637" s="1"/>
    </row>
    <row r="10638" spans="2:2" x14ac:dyDescent="0.15">
      <c r="B10638" s="1"/>
    </row>
    <row r="10639" spans="2:2" x14ac:dyDescent="0.15">
      <c r="B10639" s="1"/>
    </row>
    <row r="10640" spans="2:2" x14ac:dyDescent="0.15">
      <c r="B10640" s="1"/>
    </row>
    <row r="10641" spans="2:2" x14ac:dyDescent="0.15">
      <c r="B10641" s="1"/>
    </row>
    <row r="10642" spans="2:2" x14ac:dyDescent="0.15">
      <c r="B10642" s="1"/>
    </row>
    <row r="10643" spans="2:2" x14ac:dyDescent="0.15">
      <c r="B10643" s="1"/>
    </row>
    <row r="10644" spans="2:2" x14ac:dyDescent="0.15">
      <c r="B10644" s="1"/>
    </row>
    <row r="10645" spans="2:2" x14ac:dyDescent="0.15">
      <c r="B10645" s="1"/>
    </row>
    <row r="10646" spans="2:2" x14ac:dyDescent="0.15">
      <c r="B10646" s="1"/>
    </row>
    <row r="10647" spans="2:2" x14ac:dyDescent="0.15">
      <c r="B10647" s="1"/>
    </row>
    <row r="10648" spans="2:2" x14ac:dyDescent="0.15">
      <c r="B10648" s="1"/>
    </row>
    <row r="10649" spans="2:2" x14ac:dyDescent="0.15">
      <c r="B10649" s="1"/>
    </row>
    <row r="10650" spans="2:2" x14ac:dyDescent="0.15">
      <c r="B10650" s="1"/>
    </row>
    <row r="10651" spans="2:2" x14ac:dyDescent="0.15">
      <c r="B10651" s="1"/>
    </row>
    <row r="10652" spans="2:2" x14ac:dyDescent="0.15">
      <c r="B10652" s="1"/>
    </row>
    <row r="10653" spans="2:2" x14ac:dyDescent="0.15">
      <c r="B10653" s="1"/>
    </row>
    <row r="10654" spans="2:2" x14ac:dyDescent="0.15">
      <c r="B10654" s="1"/>
    </row>
    <row r="10655" spans="2:2" x14ac:dyDescent="0.15">
      <c r="B10655" s="1"/>
    </row>
    <row r="10656" spans="2:2" x14ac:dyDescent="0.15">
      <c r="B10656" s="1"/>
    </row>
    <row r="10657" spans="2:2" x14ac:dyDescent="0.15">
      <c r="B10657" s="1"/>
    </row>
    <row r="10658" spans="2:2" x14ac:dyDescent="0.15">
      <c r="B10658" s="1"/>
    </row>
    <row r="10659" spans="2:2" x14ac:dyDescent="0.15">
      <c r="B10659" s="1"/>
    </row>
    <row r="10660" spans="2:2" x14ac:dyDescent="0.15">
      <c r="B10660" s="1"/>
    </row>
    <row r="10661" spans="2:2" x14ac:dyDescent="0.15">
      <c r="B10661" s="1"/>
    </row>
    <row r="10662" spans="2:2" x14ac:dyDescent="0.15">
      <c r="B10662" s="1"/>
    </row>
    <row r="10663" spans="2:2" x14ac:dyDescent="0.15">
      <c r="B10663" s="1"/>
    </row>
    <row r="10664" spans="2:2" x14ac:dyDescent="0.15">
      <c r="B10664" s="1"/>
    </row>
    <row r="10665" spans="2:2" x14ac:dyDescent="0.15">
      <c r="B10665" s="1"/>
    </row>
    <row r="10666" spans="2:2" x14ac:dyDescent="0.15">
      <c r="B10666" s="1"/>
    </row>
    <row r="10667" spans="2:2" x14ac:dyDescent="0.15">
      <c r="B10667" s="1"/>
    </row>
    <row r="10668" spans="2:2" x14ac:dyDescent="0.15">
      <c r="B10668" s="1"/>
    </row>
    <row r="10669" spans="2:2" x14ac:dyDescent="0.15">
      <c r="B10669" s="1"/>
    </row>
    <row r="10670" spans="2:2" x14ac:dyDescent="0.15">
      <c r="B10670" s="1"/>
    </row>
    <row r="10671" spans="2:2" x14ac:dyDescent="0.15">
      <c r="B10671" s="1"/>
    </row>
    <row r="10672" spans="2:2" x14ac:dyDescent="0.15">
      <c r="B10672" s="1"/>
    </row>
    <row r="10673" spans="2:2" x14ac:dyDescent="0.15">
      <c r="B10673" s="1"/>
    </row>
    <row r="10674" spans="2:2" x14ac:dyDescent="0.15">
      <c r="B10674" s="1"/>
    </row>
    <row r="10675" spans="2:2" x14ac:dyDescent="0.15">
      <c r="B10675" s="1"/>
    </row>
    <row r="10676" spans="2:2" x14ac:dyDescent="0.15">
      <c r="B10676" s="1"/>
    </row>
    <row r="10677" spans="2:2" x14ac:dyDescent="0.15">
      <c r="B10677" s="1"/>
    </row>
    <row r="10678" spans="2:2" x14ac:dyDescent="0.15">
      <c r="B10678" s="1"/>
    </row>
    <row r="10679" spans="2:2" x14ac:dyDescent="0.15">
      <c r="B10679" s="1"/>
    </row>
    <row r="10680" spans="2:2" x14ac:dyDescent="0.15">
      <c r="B10680" s="1"/>
    </row>
    <row r="10681" spans="2:2" x14ac:dyDescent="0.15">
      <c r="B10681" s="1"/>
    </row>
    <row r="10682" spans="2:2" x14ac:dyDescent="0.15">
      <c r="B10682" s="1"/>
    </row>
    <row r="10683" spans="2:2" x14ac:dyDescent="0.15">
      <c r="B10683" s="1"/>
    </row>
    <row r="10684" spans="2:2" x14ac:dyDescent="0.15">
      <c r="B10684" s="1"/>
    </row>
    <row r="10685" spans="2:2" x14ac:dyDescent="0.15">
      <c r="B10685" s="1"/>
    </row>
    <row r="10686" spans="2:2" x14ac:dyDescent="0.15">
      <c r="B10686" s="1"/>
    </row>
    <row r="10687" spans="2:2" x14ac:dyDescent="0.15">
      <c r="B10687" s="1"/>
    </row>
    <row r="10688" spans="2:2" x14ac:dyDescent="0.15">
      <c r="B10688" s="1"/>
    </row>
    <row r="10689" spans="2:2" x14ac:dyDescent="0.15">
      <c r="B10689" s="1"/>
    </row>
    <row r="10690" spans="2:2" x14ac:dyDescent="0.15">
      <c r="B10690" s="1"/>
    </row>
    <row r="10691" spans="2:2" x14ac:dyDescent="0.15">
      <c r="B10691" s="1"/>
    </row>
    <row r="10692" spans="2:2" x14ac:dyDescent="0.15">
      <c r="B10692" s="1"/>
    </row>
    <row r="10693" spans="2:2" x14ac:dyDescent="0.15">
      <c r="B10693" s="1"/>
    </row>
    <row r="10694" spans="2:2" x14ac:dyDescent="0.15">
      <c r="B10694" s="1"/>
    </row>
    <row r="10695" spans="2:2" x14ac:dyDescent="0.15">
      <c r="B10695" s="1"/>
    </row>
    <row r="10696" spans="2:2" x14ac:dyDescent="0.15">
      <c r="B10696" s="1"/>
    </row>
    <row r="10697" spans="2:2" x14ac:dyDescent="0.15">
      <c r="B10697" s="1"/>
    </row>
    <row r="10698" spans="2:2" x14ac:dyDescent="0.15">
      <c r="B10698" s="1"/>
    </row>
    <row r="10699" spans="2:2" x14ac:dyDescent="0.15">
      <c r="B10699" s="1"/>
    </row>
    <row r="10700" spans="2:2" x14ac:dyDescent="0.15">
      <c r="B10700" s="1"/>
    </row>
    <row r="10701" spans="2:2" x14ac:dyDescent="0.15">
      <c r="B10701" s="1"/>
    </row>
    <row r="10702" spans="2:2" x14ac:dyDescent="0.15">
      <c r="B10702" s="1"/>
    </row>
    <row r="10703" spans="2:2" x14ac:dyDescent="0.15">
      <c r="B10703" s="1"/>
    </row>
    <row r="10704" spans="2:2" x14ac:dyDescent="0.15">
      <c r="B10704" s="1"/>
    </row>
    <row r="10705" spans="2:2" x14ac:dyDescent="0.15">
      <c r="B10705" s="1"/>
    </row>
    <row r="10706" spans="2:2" x14ac:dyDescent="0.15">
      <c r="B10706" s="1"/>
    </row>
    <row r="10707" spans="2:2" x14ac:dyDescent="0.15">
      <c r="B10707" s="1"/>
    </row>
    <row r="10708" spans="2:2" x14ac:dyDescent="0.15">
      <c r="B10708" s="1"/>
    </row>
    <row r="10709" spans="2:2" x14ac:dyDescent="0.15">
      <c r="B10709" s="1"/>
    </row>
    <row r="10710" spans="2:2" x14ac:dyDescent="0.15">
      <c r="B10710" s="1"/>
    </row>
    <row r="10711" spans="2:2" x14ac:dyDescent="0.15">
      <c r="B10711" s="1"/>
    </row>
    <row r="10712" spans="2:2" x14ac:dyDescent="0.15">
      <c r="B10712" s="1"/>
    </row>
    <row r="10713" spans="2:2" x14ac:dyDescent="0.15">
      <c r="B10713" s="1"/>
    </row>
    <row r="10714" spans="2:2" x14ac:dyDescent="0.15">
      <c r="B10714" s="1"/>
    </row>
    <row r="10715" spans="2:2" x14ac:dyDescent="0.15">
      <c r="B10715" s="1"/>
    </row>
    <row r="10716" spans="2:2" x14ac:dyDescent="0.15">
      <c r="B10716" s="1"/>
    </row>
    <row r="10717" spans="2:2" x14ac:dyDescent="0.15">
      <c r="B10717" s="1"/>
    </row>
    <row r="10718" spans="2:2" x14ac:dyDescent="0.15">
      <c r="B10718" s="1"/>
    </row>
    <row r="10719" spans="2:2" x14ac:dyDescent="0.15">
      <c r="B10719" s="1"/>
    </row>
    <row r="10720" spans="2:2" x14ac:dyDescent="0.15">
      <c r="B10720" s="1"/>
    </row>
    <row r="10721" spans="2:2" x14ac:dyDescent="0.15">
      <c r="B10721" s="1"/>
    </row>
    <row r="10722" spans="2:2" x14ac:dyDescent="0.15">
      <c r="B10722" s="1"/>
    </row>
    <row r="10723" spans="2:2" x14ac:dyDescent="0.15">
      <c r="B10723" s="1"/>
    </row>
    <row r="10724" spans="2:2" x14ac:dyDescent="0.15">
      <c r="B10724" s="1"/>
    </row>
    <row r="10725" spans="2:2" x14ac:dyDescent="0.15">
      <c r="B10725" s="1"/>
    </row>
    <row r="10726" spans="2:2" x14ac:dyDescent="0.15">
      <c r="B10726" s="1"/>
    </row>
    <row r="10727" spans="2:2" x14ac:dyDescent="0.15">
      <c r="B10727" s="1"/>
    </row>
    <row r="10728" spans="2:2" x14ac:dyDescent="0.15">
      <c r="B10728" s="1"/>
    </row>
    <row r="10729" spans="2:2" x14ac:dyDescent="0.15">
      <c r="B10729" s="1"/>
    </row>
    <row r="10730" spans="2:2" x14ac:dyDescent="0.15">
      <c r="B10730" s="1"/>
    </row>
    <row r="10731" spans="2:2" x14ac:dyDescent="0.15">
      <c r="B10731" s="1"/>
    </row>
    <row r="10732" spans="2:2" x14ac:dyDescent="0.15">
      <c r="B10732" s="1"/>
    </row>
    <row r="10733" spans="2:2" x14ac:dyDescent="0.15">
      <c r="B10733" s="1"/>
    </row>
    <row r="10734" spans="2:2" x14ac:dyDescent="0.15">
      <c r="B10734" s="1"/>
    </row>
    <row r="10735" spans="2:2" x14ac:dyDescent="0.15">
      <c r="B10735" s="1"/>
    </row>
    <row r="10736" spans="2:2" x14ac:dyDescent="0.15">
      <c r="B10736" s="1"/>
    </row>
    <row r="10737" spans="2:2" x14ac:dyDescent="0.15">
      <c r="B10737" s="1"/>
    </row>
    <row r="10738" spans="2:2" x14ac:dyDescent="0.15">
      <c r="B10738" s="1"/>
    </row>
    <row r="10739" spans="2:2" x14ac:dyDescent="0.15">
      <c r="B10739" s="1"/>
    </row>
    <row r="10740" spans="2:2" x14ac:dyDescent="0.15">
      <c r="B10740" s="1"/>
    </row>
    <row r="10741" spans="2:2" x14ac:dyDescent="0.15">
      <c r="B10741" s="1"/>
    </row>
    <row r="10742" spans="2:2" x14ac:dyDescent="0.15">
      <c r="B10742" s="1"/>
    </row>
    <row r="10743" spans="2:2" x14ac:dyDescent="0.15">
      <c r="B10743" s="1"/>
    </row>
    <row r="10744" spans="2:2" x14ac:dyDescent="0.15">
      <c r="B10744" s="1"/>
    </row>
    <row r="10745" spans="2:2" x14ac:dyDescent="0.15">
      <c r="B10745" s="1"/>
    </row>
    <row r="10746" spans="2:2" x14ac:dyDescent="0.15">
      <c r="B10746" s="1"/>
    </row>
    <row r="10747" spans="2:2" x14ac:dyDescent="0.15">
      <c r="B10747" s="1"/>
    </row>
    <row r="10748" spans="2:2" x14ac:dyDescent="0.15">
      <c r="B10748" s="1"/>
    </row>
    <row r="10749" spans="2:2" x14ac:dyDescent="0.15">
      <c r="B10749" s="1"/>
    </row>
    <row r="10750" spans="2:2" x14ac:dyDescent="0.15">
      <c r="B10750" s="1"/>
    </row>
    <row r="10751" spans="2:2" x14ac:dyDescent="0.15">
      <c r="B10751" s="1"/>
    </row>
    <row r="10752" spans="2:2" x14ac:dyDescent="0.15">
      <c r="B10752" s="1"/>
    </row>
    <row r="10753" spans="2:2" x14ac:dyDescent="0.15">
      <c r="B10753" s="1"/>
    </row>
    <row r="10754" spans="2:2" x14ac:dyDescent="0.15">
      <c r="B10754" s="1"/>
    </row>
    <row r="10755" spans="2:2" x14ac:dyDescent="0.15">
      <c r="B10755" s="1"/>
    </row>
    <row r="10756" spans="2:2" x14ac:dyDescent="0.15">
      <c r="B10756" s="1"/>
    </row>
    <row r="10757" spans="2:2" x14ac:dyDescent="0.15">
      <c r="B10757" s="1"/>
    </row>
    <row r="10758" spans="2:2" x14ac:dyDescent="0.15">
      <c r="B10758" s="1"/>
    </row>
    <row r="10759" spans="2:2" x14ac:dyDescent="0.15">
      <c r="B10759" s="1"/>
    </row>
    <row r="10760" spans="2:2" x14ac:dyDescent="0.15">
      <c r="B10760" s="1"/>
    </row>
    <row r="10761" spans="2:2" x14ac:dyDescent="0.15">
      <c r="B10761" s="1"/>
    </row>
    <row r="10762" spans="2:2" x14ac:dyDescent="0.15">
      <c r="B10762" s="1"/>
    </row>
    <row r="10763" spans="2:2" x14ac:dyDescent="0.15">
      <c r="B10763" s="1"/>
    </row>
    <row r="10764" spans="2:2" x14ac:dyDescent="0.15">
      <c r="B10764" s="1"/>
    </row>
    <row r="10765" spans="2:2" x14ac:dyDescent="0.15">
      <c r="B10765" s="1"/>
    </row>
    <row r="10766" spans="2:2" x14ac:dyDescent="0.15">
      <c r="B10766" s="1"/>
    </row>
    <row r="10767" spans="2:2" x14ac:dyDescent="0.15">
      <c r="B10767" s="1"/>
    </row>
    <row r="10768" spans="2:2" x14ac:dyDescent="0.15">
      <c r="B10768" s="1"/>
    </row>
    <row r="10769" spans="2:2" x14ac:dyDescent="0.15">
      <c r="B10769" s="1"/>
    </row>
    <row r="10770" spans="2:2" x14ac:dyDescent="0.15">
      <c r="B10770" s="1"/>
    </row>
    <row r="10771" spans="2:2" x14ac:dyDescent="0.15">
      <c r="B10771" s="1"/>
    </row>
    <row r="10772" spans="2:2" x14ac:dyDescent="0.15">
      <c r="B10772" s="1"/>
    </row>
    <row r="10773" spans="2:2" x14ac:dyDescent="0.15">
      <c r="B10773" s="1"/>
    </row>
    <row r="10774" spans="2:2" x14ac:dyDescent="0.15">
      <c r="B10774" s="1"/>
    </row>
    <row r="10775" spans="2:2" x14ac:dyDescent="0.15">
      <c r="B10775" s="1"/>
    </row>
    <row r="10776" spans="2:2" x14ac:dyDescent="0.15">
      <c r="B10776" s="1"/>
    </row>
    <row r="10777" spans="2:2" x14ac:dyDescent="0.15">
      <c r="B10777" s="1"/>
    </row>
    <row r="10778" spans="2:2" x14ac:dyDescent="0.15">
      <c r="B10778" s="1"/>
    </row>
    <row r="10779" spans="2:2" x14ac:dyDescent="0.15">
      <c r="B10779" s="1"/>
    </row>
    <row r="10780" spans="2:2" x14ac:dyDescent="0.15">
      <c r="B10780" s="1"/>
    </row>
    <row r="10781" spans="2:2" x14ac:dyDescent="0.15">
      <c r="B10781" s="1"/>
    </row>
    <row r="10782" spans="2:2" x14ac:dyDescent="0.15">
      <c r="B10782" s="1"/>
    </row>
    <row r="10783" spans="2:2" x14ac:dyDescent="0.15">
      <c r="B10783" s="1"/>
    </row>
    <row r="10784" spans="2:2" x14ac:dyDescent="0.15">
      <c r="B10784" s="1"/>
    </row>
    <row r="10785" spans="2:2" x14ac:dyDescent="0.15">
      <c r="B10785" s="1"/>
    </row>
    <row r="10786" spans="2:2" x14ac:dyDescent="0.15">
      <c r="B10786" s="1"/>
    </row>
    <row r="10787" spans="2:2" x14ac:dyDescent="0.15">
      <c r="B10787" s="1"/>
    </row>
    <row r="10788" spans="2:2" x14ac:dyDescent="0.15">
      <c r="B10788" s="1"/>
    </row>
    <row r="10789" spans="2:2" x14ac:dyDescent="0.15">
      <c r="B10789" s="1"/>
    </row>
    <row r="10790" spans="2:2" x14ac:dyDescent="0.15">
      <c r="B10790" s="1"/>
    </row>
    <row r="10791" spans="2:2" x14ac:dyDescent="0.15">
      <c r="B10791" s="1"/>
    </row>
    <row r="10792" spans="2:2" x14ac:dyDescent="0.15">
      <c r="B10792" s="1"/>
    </row>
    <row r="10793" spans="2:2" x14ac:dyDescent="0.15">
      <c r="B10793" s="1"/>
    </row>
    <row r="10794" spans="2:2" x14ac:dyDescent="0.15">
      <c r="B10794" s="1"/>
    </row>
    <row r="10795" spans="2:2" x14ac:dyDescent="0.15">
      <c r="B10795" s="1"/>
    </row>
    <row r="10796" spans="2:2" x14ac:dyDescent="0.15">
      <c r="B10796" s="1"/>
    </row>
    <row r="10797" spans="2:2" x14ac:dyDescent="0.15">
      <c r="B10797" s="1"/>
    </row>
    <row r="10798" spans="2:2" x14ac:dyDescent="0.15">
      <c r="B10798" s="1"/>
    </row>
    <row r="10799" spans="2:2" x14ac:dyDescent="0.15">
      <c r="B10799" s="1"/>
    </row>
    <row r="10800" spans="2:2" x14ac:dyDescent="0.15">
      <c r="B10800" s="1"/>
    </row>
    <row r="10801" spans="2:2" x14ac:dyDescent="0.15">
      <c r="B10801" s="1"/>
    </row>
    <row r="10802" spans="2:2" x14ac:dyDescent="0.15">
      <c r="B10802" s="1"/>
    </row>
    <row r="10803" spans="2:2" x14ac:dyDescent="0.15">
      <c r="B10803" s="1"/>
    </row>
    <row r="10804" spans="2:2" x14ac:dyDescent="0.15">
      <c r="B10804" s="1"/>
    </row>
    <row r="10805" spans="2:2" x14ac:dyDescent="0.15">
      <c r="B10805" s="1"/>
    </row>
    <row r="10806" spans="2:2" x14ac:dyDescent="0.15">
      <c r="B10806" s="1"/>
    </row>
    <row r="10807" spans="2:2" x14ac:dyDescent="0.15">
      <c r="B10807" s="1"/>
    </row>
    <row r="10808" spans="2:2" x14ac:dyDescent="0.15">
      <c r="B10808" s="1"/>
    </row>
    <row r="10809" spans="2:2" x14ac:dyDescent="0.15">
      <c r="B10809" s="1"/>
    </row>
    <row r="10810" spans="2:2" x14ac:dyDescent="0.15">
      <c r="B10810" s="1"/>
    </row>
    <row r="10811" spans="2:2" x14ac:dyDescent="0.15">
      <c r="B10811" s="1"/>
    </row>
    <row r="10812" spans="2:2" x14ac:dyDescent="0.15">
      <c r="B10812" s="1"/>
    </row>
    <row r="10813" spans="2:2" x14ac:dyDescent="0.15">
      <c r="B10813" s="1"/>
    </row>
    <row r="10814" spans="2:2" x14ac:dyDescent="0.15">
      <c r="B10814" s="1"/>
    </row>
    <row r="10815" spans="2:2" x14ac:dyDescent="0.15">
      <c r="B10815" s="1"/>
    </row>
    <row r="10816" spans="2:2" x14ac:dyDescent="0.15">
      <c r="B10816" s="1"/>
    </row>
    <row r="10817" spans="2:2" x14ac:dyDescent="0.15">
      <c r="B10817" s="1"/>
    </row>
    <row r="10818" spans="2:2" x14ac:dyDescent="0.15">
      <c r="B10818" s="1"/>
    </row>
    <row r="10819" spans="2:2" x14ac:dyDescent="0.15">
      <c r="B10819" s="1"/>
    </row>
    <row r="10820" spans="2:2" x14ac:dyDescent="0.15">
      <c r="B10820" s="1"/>
    </row>
    <row r="10821" spans="2:2" x14ac:dyDescent="0.15">
      <c r="B10821" s="1"/>
    </row>
    <row r="10822" spans="2:2" x14ac:dyDescent="0.15">
      <c r="B10822" s="1"/>
    </row>
    <row r="10823" spans="2:2" x14ac:dyDescent="0.15">
      <c r="B10823" s="1"/>
    </row>
    <row r="10824" spans="2:2" x14ac:dyDescent="0.15">
      <c r="B10824" s="1"/>
    </row>
    <row r="10825" spans="2:2" x14ac:dyDescent="0.15">
      <c r="B10825" s="1"/>
    </row>
    <row r="10826" spans="2:2" x14ac:dyDescent="0.15">
      <c r="B10826" s="1"/>
    </row>
    <row r="10827" spans="2:2" x14ac:dyDescent="0.15">
      <c r="B10827" s="1"/>
    </row>
    <row r="10828" spans="2:2" x14ac:dyDescent="0.15">
      <c r="B10828" s="1"/>
    </row>
    <row r="10829" spans="2:2" x14ac:dyDescent="0.15">
      <c r="B10829" s="1"/>
    </row>
    <row r="10830" spans="2:2" x14ac:dyDescent="0.15">
      <c r="B10830" s="1"/>
    </row>
    <row r="10831" spans="2:2" x14ac:dyDescent="0.15">
      <c r="B10831" s="1"/>
    </row>
    <row r="10832" spans="2:2" x14ac:dyDescent="0.15">
      <c r="B10832" s="1"/>
    </row>
    <row r="10833" spans="2:2" x14ac:dyDescent="0.15">
      <c r="B10833" s="1"/>
    </row>
    <row r="10834" spans="2:2" x14ac:dyDescent="0.15">
      <c r="B10834" s="1"/>
    </row>
    <row r="10835" spans="2:2" x14ac:dyDescent="0.15">
      <c r="B10835" s="1"/>
    </row>
    <row r="10836" spans="2:2" x14ac:dyDescent="0.15">
      <c r="B10836" s="1"/>
    </row>
    <row r="10837" spans="2:2" x14ac:dyDescent="0.15">
      <c r="B10837" s="1"/>
    </row>
    <row r="10838" spans="2:2" x14ac:dyDescent="0.15">
      <c r="B10838" s="1"/>
    </row>
    <row r="10839" spans="2:2" x14ac:dyDescent="0.15">
      <c r="B10839" s="1"/>
    </row>
    <row r="10840" spans="2:2" x14ac:dyDescent="0.15">
      <c r="B10840" s="1"/>
    </row>
    <row r="10841" spans="2:2" x14ac:dyDescent="0.15">
      <c r="B10841" s="1"/>
    </row>
    <row r="10842" spans="2:2" x14ac:dyDescent="0.15">
      <c r="B10842" s="1"/>
    </row>
    <row r="10843" spans="2:2" x14ac:dyDescent="0.15">
      <c r="B10843" s="1"/>
    </row>
    <row r="10844" spans="2:2" x14ac:dyDescent="0.15">
      <c r="B10844" s="1"/>
    </row>
    <row r="10845" spans="2:2" x14ac:dyDescent="0.15">
      <c r="B10845" s="1"/>
    </row>
    <row r="10846" spans="2:2" x14ac:dyDescent="0.15">
      <c r="B10846" s="1"/>
    </row>
    <row r="10847" spans="2:2" x14ac:dyDescent="0.15">
      <c r="B10847" s="1"/>
    </row>
    <row r="10848" spans="2:2" x14ac:dyDescent="0.15">
      <c r="B10848" s="1"/>
    </row>
    <row r="10849" spans="2:2" x14ac:dyDescent="0.15">
      <c r="B10849" s="1"/>
    </row>
    <row r="10850" spans="2:2" x14ac:dyDescent="0.15">
      <c r="B10850" s="1"/>
    </row>
    <row r="10851" spans="2:2" x14ac:dyDescent="0.15">
      <c r="B10851" s="1"/>
    </row>
    <row r="10852" spans="2:2" x14ac:dyDescent="0.15">
      <c r="B10852" s="1"/>
    </row>
    <row r="10853" spans="2:2" x14ac:dyDescent="0.15">
      <c r="B10853" s="1"/>
    </row>
    <row r="10854" spans="2:2" x14ac:dyDescent="0.15">
      <c r="B10854" s="1"/>
    </row>
    <row r="10855" spans="2:2" x14ac:dyDescent="0.15">
      <c r="B10855" s="1"/>
    </row>
    <row r="10856" spans="2:2" x14ac:dyDescent="0.15">
      <c r="B10856" s="1"/>
    </row>
    <row r="10857" spans="2:2" x14ac:dyDescent="0.15">
      <c r="B10857" s="1"/>
    </row>
    <row r="10858" spans="2:2" x14ac:dyDescent="0.15">
      <c r="B10858" s="1"/>
    </row>
    <row r="10859" spans="2:2" x14ac:dyDescent="0.15">
      <c r="B10859" s="1"/>
    </row>
    <row r="10860" spans="2:2" x14ac:dyDescent="0.15">
      <c r="B10860" s="1"/>
    </row>
    <row r="10861" spans="2:2" x14ac:dyDescent="0.15">
      <c r="B10861" s="1"/>
    </row>
    <row r="10862" spans="2:2" x14ac:dyDescent="0.15">
      <c r="B10862" s="1"/>
    </row>
    <row r="10863" spans="2:2" x14ac:dyDescent="0.15">
      <c r="B10863" s="1"/>
    </row>
    <row r="10864" spans="2:2" x14ac:dyDescent="0.15">
      <c r="B10864" s="1"/>
    </row>
    <row r="10865" spans="2:2" x14ac:dyDescent="0.15">
      <c r="B10865" s="1"/>
    </row>
    <row r="10866" spans="2:2" x14ac:dyDescent="0.15">
      <c r="B10866" s="1"/>
    </row>
    <row r="10867" spans="2:2" x14ac:dyDescent="0.15">
      <c r="B10867" s="1"/>
    </row>
    <row r="10868" spans="2:2" x14ac:dyDescent="0.15">
      <c r="B10868" s="1"/>
    </row>
    <row r="10869" spans="2:2" x14ac:dyDescent="0.15">
      <c r="B10869" s="1"/>
    </row>
    <row r="10870" spans="2:2" x14ac:dyDescent="0.15">
      <c r="B10870" s="1"/>
    </row>
    <row r="10871" spans="2:2" x14ac:dyDescent="0.15">
      <c r="B10871" s="1"/>
    </row>
    <row r="10872" spans="2:2" x14ac:dyDescent="0.15">
      <c r="B10872" s="1"/>
    </row>
    <row r="10873" spans="2:2" x14ac:dyDescent="0.15">
      <c r="B10873" s="1"/>
    </row>
    <row r="10874" spans="2:2" x14ac:dyDescent="0.15">
      <c r="B10874" s="1"/>
    </row>
    <row r="10875" spans="2:2" x14ac:dyDescent="0.15">
      <c r="B10875" s="1"/>
    </row>
    <row r="10876" spans="2:2" x14ac:dyDescent="0.15">
      <c r="B10876" s="1"/>
    </row>
    <row r="10877" spans="2:2" x14ac:dyDescent="0.15">
      <c r="B10877" s="1"/>
    </row>
    <row r="10878" spans="2:2" x14ac:dyDescent="0.15">
      <c r="B10878" s="1"/>
    </row>
    <row r="10879" spans="2:2" x14ac:dyDescent="0.15">
      <c r="B10879" s="1"/>
    </row>
    <row r="10880" spans="2:2" x14ac:dyDescent="0.15">
      <c r="B10880" s="1"/>
    </row>
    <row r="10881" spans="2:2" x14ac:dyDescent="0.15">
      <c r="B10881" s="1"/>
    </row>
    <row r="10882" spans="2:2" x14ac:dyDescent="0.15">
      <c r="B10882" s="1"/>
    </row>
    <row r="10883" spans="2:2" x14ac:dyDescent="0.15">
      <c r="B10883" s="1"/>
    </row>
    <row r="10884" spans="2:2" x14ac:dyDescent="0.15">
      <c r="B10884" s="1"/>
    </row>
    <row r="10885" spans="2:2" x14ac:dyDescent="0.15">
      <c r="B10885" s="1"/>
    </row>
    <row r="10886" spans="2:2" x14ac:dyDescent="0.15">
      <c r="B10886" s="1"/>
    </row>
    <row r="10887" spans="2:2" x14ac:dyDescent="0.15">
      <c r="B10887" s="1"/>
    </row>
    <row r="10888" spans="2:2" x14ac:dyDescent="0.15">
      <c r="B10888" s="1"/>
    </row>
    <row r="10889" spans="2:2" x14ac:dyDescent="0.15">
      <c r="B10889" s="1"/>
    </row>
    <row r="10890" spans="2:2" x14ac:dyDescent="0.15">
      <c r="B10890" s="1"/>
    </row>
    <row r="10891" spans="2:2" x14ac:dyDescent="0.15">
      <c r="B10891" s="1"/>
    </row>
    <row r="10892" spans="2:2" x14ac:dyDescent="0.15">
      <c r="B10892" s="1"/>
    </row>
    <row r="10893" spans="2:2" x14ac:dyDescent="0.15">
      <c r="B10893" s="1"/>
    </row>
    <row r="10894" spans="2:2" x14ac:dyDescent="0.15">
      <c r="B10894" s="1"/>
    </row>
    <row r="10895" spans="2:2" x14ac:dyDescent="0.15">
      <c r="B10895" s="1"/>
    </row>
    <row r="10896" spans="2:2" x14ac:dyDescent="0.15">
      <c r="B10896" s="1"/>
    </row>
    <row r="10897" spans="2:2" x14ac:dyDescent="0.15">
      <c r="B10897" s="1"/>
    </row>
    <row r="10898" spans="2:2" x14ac:dyDescent="0.15">
      <c r="B10898" s="1"/>
    </row>
    <row r="10899" spans="2:2" x14ac:dyDescent="0.15">
      <c r="B10899" s="1"/>
    </row>
    <row r="10900" spans="2:2" x14ac:dyDescent="0.15">
      <c r="B10900" s="1"/>
    </row>
    <row r="10901" spans="2:2" x14ac:dyDescent="0.15">
      <c r="B10901" s="1"/>
    </row>
    <row r="10902" spans="2:2" x14ac:dyDescent="0.15">
      <c r="B10902" s="1"/>
    </row>
    <row r="10903" spans="2:2" x14ac:dyDescent="0.15">
      <c r="B10903" s="1"/>
    </row>
    <row r="10904" spans="2:2" x14ac:dyDescent="0.15">
      <c r="B10904" s="1"/>
    </row>
    <row r="10905" spans="2:2" x14ac:dyDescent="0.15">
      <c r="B10905" s="1"/>
    </row>
    <row r="10906" spans="2:2" x14ac:dyDescent="0.15">
      <c r="B10906" s="1"/>
    </row>
    <row r="10907" spans="2:2" x14ac:dyDescent="0.15">
      <c r="B10907" s="1"/>
    </row>
    <row r="10908" spans="2:2" x14ac:dyDescent="0.15">
      <c r="B10908" s="1"/>
    </row>
    <row r="10909" spans="2:2" x14ac:dyDescent="0.15">
      <c r="B10909" s="1"/>
    </row>
    <row r="10910" spans="2:2" x14ac:dyDescent="0.15">
      <c r="B10910" s="1"/>
    </row>
    <row r="10911" spans="2:2" x14ac:dyDescent="0.15">
      <c r="B10911" s="1"/>
    </row>
    <row r="10912" spans="2:2" x14ac:dyDescent="0.15">
      <c r="B10912" s="1"/>
    </row>
    <row r="10913" spans="2:2" x14ac:dyDescent="0.15">
      <c r="B10913" s="1"/>
    </row>
    <row r="10914" spans="2:2" x14ac:dyDescent="0.15">
      <c r="B10914" s="1"/>
    </row>
    <row r="10915" spans="2:2" x14ac:dyDescent="0.15">
      <c r="B10915" s="1"/>
    </row>
    <row r="10916" spans="2:2" x14ac:dyDescent="0.15">
      <c r="B10916" s="1"/>
    </row>
    <row r="10917" spans="2:2" x14ac:dyDescent="0.15">
      <c r="B10917" s="1"/>
    </row>
    <row r="10918" spans="2:2" x14ac:dyDescent="0.15">
      <c r="B10918" s="1"/>
    </row>
    <row r="10919" spans="2:2" x14ac:dyDescent="0.15">
      <c r="B10919" s="1"/>
    </row>
    <row r="10920" spans="2:2" x14ac:dyDescent="0.15">
      <c r="B10920" s="1"/>
    </row>
    <row r="10921" spans="2:2" x14ac:dyDescent="0.15">
      <c r="B10921" s="1"/>
    </row>
    <row r="10922" spans="2:2" x14ac:dyDescent="0.15">
      <c r="B10922" s="1"/>
    </row>
    <row r="10923" spans="2:2" x14ac:dyDescent="0.15">
      <c r="B10923" s="1"/>
    </row>
    <row r="10924" spans="2:2" x14ac:dyDescent="0.15">
      <c r="B10924" s="1"/>
    </row>
    <row r="10925" spans="2:2" x14ac:dyDescent="0.15">
      <c r="B10925" s="1"/>
    </row>
    <row r="10926" spans="2:2" x14ac:dyDescent="0.15">
      <c r="B10926" s="1"/>
    </row>
    <row r="10927" spans="2:2" x14ac:dyDescent="0.15">
      <c r="B10927" s="1"/>
    </row>
    <row r="10928" spans="2:2" x14ac:dyDescent="0.15">
      <c r="B10928" s="1"/>
    </row>
    <row r="10929" spans="2:2" x14ac:dyDescent="0.15">
      <c r="B10929" s="1"/>
    </row>
    <row r="10930" spans="2:2" x14ac:dyDescent="0.15">
      <c r="B10930" s="1"/>
    </row>
    <row r="10931" spans="2:2" x14ac:dyDescent="0.15">
      <c r="B10931" s="1"/>
    </row>
    <row r="10932" spans="2:2" x14ac:dyDescent="0.15">
      <c r="B10932" s="1"/>
    </row>
    <row r="10933" spans="2:2" x14ac:dyDescent="0.15">
      <c r="B10933" s="1"/>
    </row>
    <row r="10934" spans="2:2" x14ac:dyDescent="0.15">
      <c r="B10934" s="1"/>
    </row>
    <row r="10935" spans="2:2" x14ac:dyDescent="0.15">
      <c r="B10935" s="1"/>
    </row>
    <row r="10936" spans="2:2" x14ac:dyDescent="0.15">
      <c r="B10936" s="1"/>
    </row>
    <row r="10937" spans="2:2" x14ac:dyDescent="0.15">
      <c r="B10937" s="1"/>
    </row>
    <row r="10938" spans="2:2" x14ac:dyDescent="0.15">
      <c r="B10938" s="1"/>
    </row>
    <row r="10939" spans="2:2" x14ac:dyDescent="0.15">
      <c r="B10939" s="1"/>
    </row>
    <row r="10940" spans="2:2" x14ac:dyDescent="0.15">
      <c r="B10940" s="1"/>
    </row>
    <row r="10941" spans="2:2" x14ac:dyDescent="0.15">
      <c r="B10941" s="1"/>
    </row>
    <row r="10942" spans="2:2" x14ac:dyDescent="0.15">
      <c r="B10942" s="1"/>
    </row>
    <row r="10943" spans="2:2" x14ac:dyDescent="0.15">
      <c r="B10943" s="1"/>
    </row>
    <row r="10944" spans="2:2" x14ac:dyDescent="0.15">
      <c r="B10944" s="1"/>
    </row>
    <row r="10945" spans="2:2" x14ac:dyDescent="0.15">
      <c r="B10945" s="1"/>
    </row>
    <row r="10946" spans="2:2" x14ac:dyDescent="0.15">
      <c r="B10946" s="1"/>
    </row>
    <row r="10947" spans="2:2" x14ac:dyDescent="0.15">
      <c r="B10947" s="1"/>
    </row>
    <row r="10948" spans="2:2" x14ac:dyDescent="0.15">
      <c r="B10948" s="1"/>
    </row>
    <row r="10949" spans="2:2" x14ac:dyDescent="0.15">
      <c r="B10949" s="1"/>
    </row>
    <row r="10950" spans="2:2" x14ac:dyDescent="0.15">
      <c r="B10950" s="1"/>
    </row>
    <row r="10951" spans="2:2" x14ac:dyDescent="0.15">
      <c r="B10951" s="1"/>
    </row>
    <row r="10952" spans="2:2" x14ac:dyDescent="0.15">
      <c r="B10952" s="1"/>
    </row>
    <row r="10953" spans="2:2" x14ac:dyDescent="0.15">
      <c r="B10953" s="1"/>
    </row>
    <row r="10954" spans="2:2" x14ac:dyDescent="0.15">
      <c r="B10954" s="1"/>
    </row>
    <row r="10955" spans="2:2" x14ac:dyDescent="0.15">
      <c r="B10955" s="1"/>
    </row>
    <row r="10956" spans="2:2" x14ac:dyDescent="0.15">
      <c r="B10956" s="1"/>
    </row>
    <row r="10957" spans="2:2" x14ac:dyDescent="0.15">
      <c r="B10957" s="1"/>
    </row>
    <row r="10958" spans="2:2" x14ac:dyDescent="0.15">
      <c r="B10958" s="1"/>
    </row>
    <row r="10959" spans="2:2" x14ac:dyDescent="0.15">
      <c r="B10959" s="1"/>
    </row>
    <row r="10960" spans="2:2" x14ac:dyDescent="0.15">
      <c r="B10960" s="1"/>
    </row>
    <row r="10961" spans="2:2" x14ac:dyDescent="0.15">
      <c r="B10961" s="1"/>
    </row>
    <row r="10962" spans="2:2" x14ac:dyDescent="0.15">
      <c r="B10962" s="1"/>
    </row>
    <row r="10963" spans="2:2" x14ac:dyDescent="0.15">
      <c r="B10963" s="1"/>
    </row>
    <row r="10964" spans="2:2" x14ac:dyDescent="0.15">
      <c r="B10964" s="1"/>
    </row>
    <row r="10965" spans="2:2" x14ac:dyDescent="0.15">
      <c r="B10965" s="1"/>
    </row>
    <row r="10966" spans="2:2" x14ac:dyDescent="0.15">
      <c r="B10966" s="1"/>
    </row>
    <row r="10967" spans="2:2" x14ac:dyDescent="0.15">
      <c r="B10967" s="1"/>
    </row>
    <row r="10968" spans="2:2" x14ac:dyDescent="0.15">
      <c r="B10968" s="1"/>
    </row>
    <row r="10969" spans="2:2" x14ac:dyDescent="0.15">
      <c r="B10969" s="1"/>
    </row>
    <row r="10970" spans="2:2" x14ac:dyDescent="0.15">
      <c r="B10970" s="1"/>
    </row>
    <row r="10971" spans="2:2" x14ac:dyDescent="0.15">
      <c r="B10971" s="1"/>
    </row>
    <row r="10972" spans="2:2" x14ac:dyDescent="0.15">
      <c r="B10972" s="1"/>
    </row>
    <row r="10973" spans="2:2" x14ac:dyDescent="0.15">
      <c r="B10973" s="1"/>
    </row>
    <row r="10974" spans="2:2" x14ac:dyDescent="0.15">
      <c r="B10974" s="1"/>
    </row>
    <row r="10975" spans="2:2" x14ac:dyDescent="0.15">
      <c r="B10975" s="1"/>
    </row>
    <row r="10976" spans="2:2" x14ac:dyDescent="0.15">
      <c r="B10976" s="1"/>
    </row>
    <row r="10977" spans="2:2" x14ac:dyDescent="0.15">
      <c r="B10977" s="1"/>
    </row>
    <row r="10978" spans="2:2" x14ac:dyDescent="0.15">
      <c r="B10978" s="1"/>
    </row>
    <row r="10979" spans="2:2" x14ac:dyDescent="0.15">
      <c r="B10979" s="1"/>
    </row>
    <row r="10980" spans="2:2" x14ac:dyDescent="0.15">
      <c r="B10980" s="1"/>
    </row>
    <row r="10981" spans="2:2" x14ac:dyDescent="0.15">
      <c r="B10981" s="1"/>
    </row>
    <row r="10982" spans="2:2" x14ac:dyDescent="0.15">
      <c r="B10982" s="1"/>
    </row>
    <row r="10983" spans="2:2" x14ac:dyDescent="0.15">
      <c r="B10983" s="1"/>
    </row>
    <row r="10984" spans="2:2" x14ac:dyDescent="0.15">
      <c r="B10984" s="1"/>
    </row>
    <row r="10985" spans="2:2" x14ac:dyDescent="0.15">
      <c r="B10985" s="1"/>
    </row>
    <row r="10986" spans="2:2" x14ac:dyDescent="0.15">
      <c r="B10986" s="1"/>
    </row>
    <row r="10987" spans="2:2" x14ac:dyDescent="0.15">
      <c r="B10987" s="1"/>
    </row>
    <row r="10988" spans="2:2" x14ac:dyDescent="0.15">
      <c r="B10988" s="1"/>
    </row>
    <row r="10989" spans="2:2" x14ac:dyDescent="0.15">
      <c r="B10989" s="1"/>
    </row>
    <row r="10990" spans="2:2" x14ac:dyDescent="0.15">
      <c r="B10990" s="1"/>
    </row>
    <row r="10991" spans="2:2" x14ac:dyDescent="0.15">
      <c r="B10991" s="1"/>
    </row>
    <row r="10992" spans="2:2" x14ac:dyDescent="0.15">
      <c r="B10992" s="1"/>
    </row>
    <row r="10993" spans="2:2" x14ac:dyDescent="0.15">
      <c r="B10993" s="1"/>
    </row>
    <row r="10994" spans="2:2" x14ac:dyDescent="0.15">
      <c r="B10994" s="1"/>
    </row>
    <row r="10995" spans="2:2" x14ac:dyDescent="0.15">
      <c r="B10995" s="1"/>
    </row>
    <row r="10996" spans="2:2" x14ac:dyDescent="0.15">
      <c r="B10996" s="1"/>
    </row>
    <row r="10997" spans="2:2" x14ac:dyDescent="0.15">
      <c r="B10997" s="1"/>
    </row>
    <row r="10998" spans="2:2" x14ac:dyDescent="0.15">
      <c r="B10998" s="1"/>
    </row>
    <row r="10999" spans="2:2" x14ac:dyDescent="0.15">
      <c r="B10999" s="1"/>
    </row>
    <row r="11000" spans="2:2" x14ac:dyDescent="0.15">
      <c r="B11000" s="1"/>
    </row>
    <row r="11001" spans="2:2" x14ac:dyDescent="0.15">
      <c r="B11001" s="1"/>
    </row>
    <row r="11002" spans="2:2" x14ac:dyDescent="0.15">
      <c r="B11002" s="1"/>
    </row>
    <row r="11003" spans="2:2" x14ac:dyDescent="0.15">
      <c r="B11003" s="1"/>
    </row>
    <row r="11004" spans="2:2" x14ac:dyDescent="0.15">
      <c r="B11004" s="1"/>
    </row>
    <row r="11005" spans="2:2" x14ac:dyDescent="0.15">
      <c r="B11005" s="1"/>
    </row>
    <row r="11006" spans="2:2" x14ac:dyDescent="0.15">
      <c r="B11006" s="1"/>
    </row>
    <row r="11007" spans="2:2" x14ac:dyDescent="0.15">
      <c r="B11007" s="1"/>
    </row>
    <row r="11008" spans="2:2" x14ac:dyDescent="0.15">
      <c r="B11008" s="1"/>
    </row>
    <row r="11009" spans="2:2" x14ac:dyDescent="0.15">
      <c r="B11009" s="1"/>
    </row>
    <row r="11010" spans="2:2" x14ac:dyDescent="0.15">
      <c r="B11010" s="1"/>
    </row>
    <row r="11011" spans="2:2" x14ac:dyDescent="0.15">
      <c r="B11011" s="1"/>
    </row>
    <row r="11012" spans="2:2" x14ac:dyDescent="0.15">
      <c r="B11012" s="1"/>
    </row>
    <row r="11013" spans="2:2" x14ac:dyDescent="0.15">
      <c r="B11013" s="1"/>
    </row>
    <row r="11014" spans="2:2" x14ac:dyDescent="0.15">
      <c r="B11014" s="1"/>
    </row>
    <row r="11015" spans="2:2" x14ac:dyDescent="0.15">
      <c r="B11015" s="1"/>
    </row>
    <row r="11016" spans="2:2" x14ac:dyDescent="0.15">
      <c r="B11016" s="1"/>
    </row>
    <row r="11017" spans="2:2" x14ac:dyDescent="0.15">
      <c r="B11017" s="1"/>
    </row>
    <row r="11018" spans="2:2" x14ac:dyDescent="0.15">
      <c r="B11018" s="1"/>
    </row>
    <row r="11019" spans="2:2" x14ac:dyDescent="0.15">
      <c r="B11019" s="1"/>
    </row>
    <row r="11020" spans="2:2" x14ac:dyDescent="0.15">
      <c r="B11020" s="1"/>
    </row>
    <row r="11021" spans="2:2" x14ac:dyDescent="0.15">
      <c r="B11021" s="1"/>
    </row>
    <row r="11022" spans="2:2" x14ac:dyDescent="0.15">
      <c r="B11022" s="1"/>
    </row>
    <row r="11023" spans="2:2" x14ac:dyDescent="0.15">
      <c r="B11023" s="1"/>
    </row>
    <row r="11024" spans="2:2" x14ac:dyDescent="0.15">
      <c r="B11024" s="1"/>
    </row>
    <row r="11025" spans="2:2" x14ac:dyDescent="0.15">
      <c r="B11025" s="1"/>
    </row>
    <row r="11026" spans="2:2" x14ac:dyDescent="0.15">
      <c r="B11026" s="1"/>
    </row>
    <row r="11027" spans="2:2" x14ac:dyDescent="0.15">
      <c r="B11027" s="1"/>
    </row>
    <row r="11028" spans="2:2" x14ac:dyDescent="0.15">
      <c r="B11028" s="1"/>
    </row>
    <row r="11029" spans="2:2" x14ac:dyDescent="0.15">
      <c r="B11029" s="1"/>
    </row>
    <row r="11030" spans="2:2" x14ac:dyDescent="0.15">
      <c r="B11030" s="1"/>
    </row>
    <row r="11031" spans="2:2" x14ac:dyDescent="0.15">
      <c r="B11031" s="1"/>
    </row>
    <row r="11032" spans="2:2" x14ac:dyDescent="0.15">
      <c r="B11032" s="1"/>
    </row>
    <row r="11033" spans="2:2" x14ac:dyDescent="0.15">
      <c r="B11033" s="1"/>
    </row>
    <row r="11034" spans="2:2" x14ac:dyDescent="0.15">
      <c r="B11034" s="1"/>
    </row>
    <row r="11035" spans="2:2" x14ac:dyDescent="0.15">
      <c r="B11035" s="1"/>
    </row>
    <row r="11036" spans="2:2" x14ac:dyDescent="0.15">
      <c r="B11036" s="1"/>
    </row>
    <row r="11037" spans="2:2" x14ac:dyDescent="0.15">
      <c r="B11037" s="1"/>
    </row>
    <row r="11038" spans="2:2" x14ac:dyDescent="0.15">
      <c r="B11038" s="1"/>
    </row>
    <row r="11039" spans="2:2" x14ac:dyDescent="0.15">
      <c r="B11039" s="1"/>
    </row>
    <row r="11040" spans="2:2" x14ac:dyDescent="0.15">
      <c r="B11040" s="1"/>
    </row>
    <row r="11041" spans="2:2" x14ac:dyDescent="0.15">
      <c r="B11041" s="1"/>
    </row>
    <row r="11042" spans="2:2" x14ac:dyDescent="0.15">
      <c r="B11042" s="1"/>
    </row>
    <row r="11043" spans="2:2" x14ac:dyDescent="0.15">
      <c r="B11043" s="1"/>
    </row>
    <row r="11044" spans="2:2" x14ac:dyDescent="0.15">
      <c r="B11044" s="1"/>
    </row>
    <row r="11045" spans="2:2" x14ac:dyDescent="0.15">
      <c r="B11045" s="1"/>
    </row>
    <row r="11046" spans="2:2" x14ac:dyDescent="0.15">
      <c r="B11046" s="1"/>
    </row>
    <row r="11047" spans="2:2" x14ac:dyDescent="0.15">
      <c r="B11047" s="1"/>
    </row>
    <row r="11048" spans="2:2" x14ac:dyDescent="0.15">
      <c r="B11048" s="1"/>
    </row>
    <row r="11049" spans="2:2" x14ac:dyDescent="0.15">
      <c r="B11049" s="1"/>
    </row>
    <row r="11050" spans="2:2" x14ac:dyDescent="0.15">
      <c r="B11050" s="1"/>
    </row>
    <row r="11051" spans="2:2" x14ac:dyDescent="0.15">
      <c r="B11051" s="1"/>
    </row>
    <row r="11052" spans="2:2" x14ac:dyDescent="0.15">
      <c r="B11052" s="1"/>
    </row>
    <row r="11053" spans="2:2" x14ac:dyDescent="0.15">
      <c r="B11053" s="1"/>
    </row>
    <row r="11054" spans="2:2" x14ac:dyDescent="0.15">
      <c r="B11054" s="1"/>
    </row>
    <row r="11055" spans="2:2" x14ac:dyDescent="0.15">
      <c r="B11055" s="1"/>
    </row>
    <row r="11056" spans="2:2" x14ac:dyDescent="0.15">
      <c r="B11056" s="1"/>
    </row>
    <row r="11057" spans="2:2" x14ac:dyDescent="0.15">
      <c r="B11057" s="1"/>
    </row>
    <row r="11058" spans="2:2" x14ac:dyDescent="0.15">
      <c r="B11058" s="1"/>
    </row>
    <row r="11059" spans="2:2" x14ac:dyDescent="0.15">
      <c r="B11059" s="1"/>
    </row>
    <row r="11060" spans="2:2" x14ac:dyDescent="0.15">
      <c r="B11060" s="1"/>
    </row>
    <row r="11061" spans="2:2" x14ac:dyDescent="0.15">
      <c r="B11061" s="1"/>
    </row>
    <row r="11062" spans="2:2" x14ac:dyDescent="0.15">
      <c r="B11062" s="1"/>
    </row>
    <row r="11063" spans="2:2" x14ac:dyDescent="0.15">
      <c r="B11063" s="1"/>
    </row>
    <row r="11064" spans="2:2" x14ac:dyDescent="0.15">
      <c r="B11064" s="1"/>
    </row>
    <row r="11065" spans="2:2" x14ac:dyDescent="0.15">
      <c r="B11065" s="1"/>
    </row>
    <row r="11066" spans="2:2" x14ac:dyDescent="0.15">
      <c r="B11066" s="1"/>
    </row>
    <row r="11067" spans="2:2" x14ac:dyDescent="0.15">
      <c r="B11067" s="1"/>
    </row>
    <row r="11068" spans="2:2" x14ac:dyDescent="0.15">
      <c r="B11068" s="1"/>
    </row>
    <row r="11069" spans="2:2" x14ac:dyDescent="0.15">
      <c r="B11069" s="1"/>
    </row>
    <row r="11070" spans="2:2" x14ac:dyDescent="0.15">
      <c r="B11070" s="1"/>
    </row>
    <row r="11071" spans="2:2" x14ac:dyDescent="0.15">
      <c r="B11071" s="1"/>
    </row>
    <row r="11072" spans="2:2" x14ac:dyDescent="0.15">
      <c r="B11072" s="1"/>
    </row>
    <row r="11073" spans="2:2" x14ac:dyDescent="0.15">
      <c r="B11073" s="1"/>
    </row>
    <row r="11074" spans="2:2" x14ac:dyDescent="0.15">
      <c r="B11074" s="1"/>
    </row>
    <row r="11075" spans="2:2" x14ac:dyDescent="0.15">
      <c r="B11075" s="1"/>
    </row>
    <row r="11076" spans="2:2" x14ac:dyDescent="0.15">
      <c r="B11076" s="1"/>
    </row>
    <row r="11077" spans="2:2" x14ac:dyDescent="0.15">
      <c r="B11077" s="1"/>
    </row>
    <row r="11078" spans="2:2" x14ac:dyDescent="0.15">
      <c r="B11078" s="1"/>
    </row>
    <row r="11079" spans="2:2" x14ac:dyDescent="0.15">
      <c r="B11079" s="1"/>
    </row>
    <row r="11080" spans="2:2" x14ac:dyDescent="0.15">
      <c r="B11080" s="1"/>
    </row>
    <row r="11081" spans="2:2" x14ac:dyDescent="0.15">
      <c r="B11081" s="1"/>
    </row>
    <row r="11082" spans="2:2" x14ac:dyDescent="0.15">
      <c r="B11082" s="1"/>
    </row>
    <row r="11083" spans="2:2" x14ac:dyDescent="0.15">
      <c r="B11083" s="1"/>
    </row>
    <row r="11084" spans="2:2" x14ac:dyDescent="0.15">
      <c r="B11084" s="1"/>
    </row>
    <row r="11085" spans="2:2" x14ac:dyDescent="0.15">
      <c r="B11085" s="1"/>
    </row>
    <row r="11086" spans="2:2" x14ac:dyDescent="0.15">
      <c r="B11086" s="1"/>
    </row>
    <row r="11087" spans="2:2" x14ac:dyDescent="0.15">
      <c r="B11087" s="1"/>
    </row>
    <row r="11088" spans="2:2" x14ac:dyDescent="0.15">
      <c r="B11088" s="1"/>
    </row>
    <row r="11089" spans="2:2" x14ac:dyDescent="0.15">
      <c r="B11089" s="1"/>
    </row>
    <row r="11090" spans="2:2" x14ac:dyDescent="0.15">
      <c r="B11090" s="1"/>
    </row>
    <row r="11091" spans="2:2" x14ac:dyDescent="0.15">
      <c r="B11091" s="1"/>
    </row>
    <row r="11092" spans="2:2" x14ac:dyDescent="0.15">
      <c r="B11092" s="1"/>
    </row>
    <row r="11093" spans="2:2" x14ac:dyDescent="0.15">
      <c r="B11093" s="1"/>
    </row>
    <row r="11094" spans="2:2" x14ac:dyDescent="0.15">
      <c r="B11094" s="1"/>
    </row>
    <row r="11095" spans="2:2" x14ac:dyDescent="0.15">
      <c r="B11095" s="1"/>
    </row>
    <row r="11096" spans="2:2" x14ac:dyDescent="0.15">
      <c r="B11096" s="1"/>
    </row>
    <row r="11097" spans="2:2" x14ac:dyDescent="0.15">
      <c r="B11097" s="1"/>
    </row>
    <row r="11098" spans="2:2" x14ac:dyDescent="0.15">
      <c r="B11098" s="1"/>
    </row>
    <row r="11099" spans="2:2" x14ac:dyDescent="0.15">
      <c r="B11099" s="1"/>
    </row>
    <row r="11100" spans="2:2" x14ac:dyDescent="0.15">
      <c r="B11100" s="1"/>
    </row>
    <row r="11101" spans="2:2" x14ac:dyDescent="0.15">
      <c r="B11101" s="1"/>
    </row>
    <row r="11102" spans="2:2" x14ac:dyDescent="0.15">
      <c r="B11102" s="1"/>
    </row>
    <row r="11103" spans="2:2" x14ac:dyDescent="0.15">
      <c r="B11103" s="1"/>
    </row>
    <row r="11104" spans="2:2" x14ac:dyDescent="0.15">
      <c r="B11104" s="1"/>
    </row>
    <row r="11105" spans="2:2" x14ac:dyDescent="0.15">
      <c r="B11105" s="1"/>
    </row>
    <row r="11106" spans="2:2" x14ac:dyDescent="0.15">
      <c r="B11106" s="1"/>
    </row>
    <row r="11107" spans="2:2" x14ac:dyDescent="0.15">
      <c r="B11107" s="1"/>
    </row>
    <row r="11108" spans="2:2" x14ac:dyDescent="0.15">
      <c r="B11108" s="1"/>
    </row>
    <row r="11109" spans="2:2" x14ac:dyDescent="0.15">
      <c r="B11109" s="1"/>
    </row>
    <row r="11110" spans="2:2" x14ac:dyDescent="0.15">
      <c r="B11110" s="1"/>
    </row>
    <row r="11111" spans="2:2" x14ac:dyDescent="0.15">
      <c r="B11111" s="1"/>
    </row>
    <row r="11112" spans="2:2" x14ac:dyDescent="0.15">
      <c r="B11112" s="1"/>
    </row>
    <row r="11113" spans="2:2" x14ac:dyDescent="0.15">
      <c r="B11113" s="1"/>
    </row>
    <row r="11114" spans="2:2" x14ac:dyDescent="0.15">
      <c r="B11114" s="1"/>
    </row>
    <row r="11115" spans="2:2" x14ac:dyDescent="0.15">
      <c r="B11115" s="1"/>
    </row>
    <row r="11116" spans="2:2" x14ac:dyDescent="0.15">
      <c r="B11116" s="1"/>
    </row>
    <row r="11117" spans="2:2" x14ac:dyDescent="0.15">
      <c r="B11117" s="1"/>
    </row>
    <row r="11118" spans="2:2" x14ac:dyDescent="0.15">
      <c r="B11118" s="1"/>
    </row>
    <row r="11119" spans="2:2" x14ac:dyDescent="0.15">
      <c r="B11119" s="1"/>
    </row>
    <row r="11120" spans="2:2" x14ac:dyDescent="0.15">
      <c r="B11120" s="1"/>
    </row>
    <row r="11121" spans="2:2" x14ac:dyDescent="0.15">
      <c r="B11121" s="1"/>
    </row>
    <row r="11122" spans="2:2" x14ac:dyDescent="0.15">
      <c r="B11122" s="1"/>
    </row>
    <row r="11123" spans="2:2" x14ac:dyDescent="0.15">
      <c r="B11123" s="1"/>
    </row>
    <row r="11124" spans="2:2" x14ac:dyDescent="0.15">
      <c r="B11124" s="1"/>
    </row>
    <row r="11125" spans="2:2" x14ac:dyDescent="0.15">
      <c r="B11125" s="1"/>
    </row>
    <row r="11126" spans="2:2" x14ac:dyDescent="0.15">
      <c r="B11126" s="1"/>
    </row>
    <row r="11127" spans="2:2" x14ac:dyDescent="0.15">
      <c r="B11127" s="1"/>
    </row>
    <row r="11128" spans="2:2" x14ac:dyDescent="0.15">
      <c r="B11128" s="1"/>
    </row>
    <row r="11129" spans="2:2" x14ac:dyDescent="0.15">
      <c r="B11129" s="1"/>
    </row>
    <row r="11130" spans="2:2" x14ac:dyDescent="0.15">
      <c r="B11130" s="1"/>
    </row>
    <row r="11131" spans="2:2" x14ac:dyDescent="0.15">
      <c r="B11131" s="1"/>
    </row>
    <row r="11132" spans="2:2" x14ac:dyDescent="0.15">
      <c r="B11132" s="1"/>
    </row>
    <row r="11133" spans="2:2" x14ac:dyDescent="0.15">
      <c r="B11133" s="1"/>
    </row>
    <row r="11134" spans="2:2" x14ac:dyDescent="0.15">
      <c r="B11134" s="1"/>
    </row>
    <row r="11135" spans="2:2" x14ac:dyDescent="0.15">
      <c r="B11135" s="1"/>
    </row>
    <row r="11136" spans="2:2" x14ac:dyDescent="0.15">
      <c r="B11136" s="1"/>
    </row>
    <row r="11137" spans="2:2" x14ac:dyDescent="0.15">
      <c r="B11137" s="1"/>
    </row>
    <row r="11138" spans="2:2" x14ac:dyDescent="0.15">
      <c r="B11138" s="1"/>
    </row>
    <row r="11139" spans="2:2" x14ac:dyDescent="0.15">
      <c r="B11139" s="1"/>
    </row>
    <row r="11140" spans="2:2" x14ac:dyDescent="0.15">
      <c r="B11140" s="1"/>
    </row>
    <row r="11141" spans="2:2" x14ac:dyDescent="0.15">
      <c r="B11141" s="1"/>
    </row>
    <row r="11142" spans="2:2" x14ac:dyDescent="0.15">
      <c r="B11142" s="1"/>
    </row>
    <row r="11143" spans="2:2" x14ac:dyDescent="0.15">
      <c r="B11143" s="1"/>
    </row>
    <row r="11144" spans="2:2" x14ac:dyDescent="0.15">
      <c r="B11144" s="1"/>
    </row>
    <row r="11145" spans="2:2" x14ac:dyDescent="0.15">
      <c r="B11145" s="1"/>
    </row>
    <row r="11146" spans="2:2" x14ac:dyDescent="0.15">
      <c r="B11146" s="1"/>
    </row>
    <row r="11147" spans="2:2" x14ac:dyDescent="0.15">
      <c r="B11147" s="1"/>
    </row>
    <row r="11148" spans="2:2" x14ac:dyDescent="0.15">
      <c r="B11148" s="1"/>
    </row>
    <row r="11149" spans="2:2" x14ac:dyDescent="0.15">
      <c r="B11149" s="1"/>
    </row>
    <row r="11150" spans="2:2" x14ac:dyDescent="0.15">
      <c r="B11150" s="1"/>
    </row>
    <row r="11151" spans="2:2" x14ac:dyDescent="0.15">
      <c r="B11151" s="1"/>
    </row>
    <row r="11152" spans="2:2" x14ac:dyDescent="0.15">
      <c r="B11152" s="1"/>
    </row>
    <row r="11153" spans="2:2" x14ac:dyDescent="0.15">
      <c r="B11153" s="1"/>
    </row>
    <row r="11154" spans="2:2" x14ac:dyDescent="0.15">
      <c r="B11154" s="1"/>
    </row>
    <row r="11155" spans="2:2" x14ac:dyDescent="0.15">
      <c r="B11155" s="1"/>
    </row>
    <row r="11156" spans="2:2" x14ac:dyDescent="0.15">
      <c r="B11156" s="1"/>
    </row>
    <row r="11157" spans="2:2" x14ac:dyDescent="0.15">
      <c r="B11157" s="1"/>
    </row>
    <row r="11158" spans="2:2" x14ac:dyDescent="0.15">
      <c r="B11158" s="1"/>
    </row>
    <row r="11159" spans="2:2" x14ac:dyDescent="0.15">
      <c r="B11159" s="1"/>
    </row>
    <row r="11160" spans="2:2" x14ac:dyDescent="0.15">
      <c r="B11160" s="1"/>
    </row>
    <row r="11161" spans="2:2" x14ac:dyDescent="0.15">
      <c r="B11161" s="1"/>
    </row>
    <row r="11162" spans="2:2" x14ac:dyDescent="0.15">
      <c r="B11162" s="1"/>
    </row>
    <row r="11163" spans="2:2" x14ac:dyDescent="0.15">
      <c r="B11163" s="1"/>
    </row>
    <row r="11164" spans="2:2" x14ac:dyDescent="0.15">
      <c r="B11164" s="1"/>
    </row>
    <row r="11165" spans="2:2" x14ac:dyDescent="0.15">
      <c r="B11165" s="1"/>
    </row>
    <row r="11166" spans="2:2" x14ac:dyDescent="0.15">
      <c r="B11166" s="1"/>
    </row>
    <row r="11167" spans="2:2" x14ac:dyDescent="0.15">
      <c r="B11167" s="1"/>
    </row>
    <row r="11168" spans="2:2" x14ac:dyDescent="0.15">
      <c r="B11168" s="1"/>
    </row>
    <row r="11169" spans="2:2" x14ac:dyDescent="0.15">
      <c r="B11169" s="1"/>
    </row>
    <row r="11170" spans="2:2" x14ac:dyDescent="0.15">
      <c r="B11170" s="1"/>
    </row>
    <row r="11171" spans="2:2" x14ac:dyDescent="0.15">
      <c r="B11171" s="1"/>
    </row>
    <row r="11172" spans="2:2" x14ac:dyDescent="0.15">
      <c r="B11172" s="1"/>
    </row>
    <row r="11173" spans="2:2" x14ac:dyDescent="0.15">
      <c r="B11173" s="1"/>
    </row>
    <row r="11174" spans="2:2" x14ac:dyDescent="0.15">
      <c r="B11174" s="1"/>
    </row>
    <row r="11175" spans="2:2" x14ac:dyDescent="0.15">
      <c r="B11175" s="1"/>
    </row>
    <row r="11176" spans="2:2" x14ac:dyDescent="0.15">
      <c r="B11176" s="1"/>
    </row>
    <row r="11177" spans="2:2" x14ac:dyDescent="0.15">
      <c r="B11177" s="1"/>
    </row>
    <row r="11178" spans="2:2" x14ac:dyDescent="0.15">
      <c r="B11178" s="1"/>
    </row>
    <row r="11179" spans="2:2" x14ac:dyDescent="0.15">
      <c r="B11179" s="1"/>
    </row>
    <row r="11180" spans="2:2" x14ac:dyDescent="0.15">
      <c r="B11180" s="1"/>
    </row>
    <row r="11181" spans="2:2" x14ac:dyDescent="0.15">
      <c r="B11181" s="1"/>
    </row>
    <row r="11182" spans="2:2" x14ac:dyDescent="0.15">
      <c r="B11182" s="1"/>
    </row>
    <row r="11183" spans="2:2" x14ac:dyDescent="0.15">
      <c r="B11183" s="1"/>
    </row>
    <row r="11184" spans="2:2" x14ac:dyDescent="0.15">
      <c r="B11184" s="1"/>
    </row>
    <row r="11185" spans="2:2" x14ac:dyDescent="0.15">
      <c r="B11185" s="1"/>
    </row>
    <row r="11186" spans="2:2" x14ac:dyDescent="0.15">
      <c r="B11186" s="1"/>
    </row>
    <row r="11187" spans="2:2" x14ac:dyDescent="0.15">
      <c r="B11187" s="1"/>
    </row>
    <row r="11188" spans="2:2" x14ac:dyDescent="0.15">
      <c r="B11188" s="1"/>
    </row>
    <row r="11189" spans="2:2" x14ac:dyDescent="0.15">
      <c r="B11189" s="1"/>
    </row>
    <row r="11190" spans="2:2" x14ac:dyDescent="0.15">
      <c r="B11190" s="1"/>
    </row>
    <row r="11191" spans="2:2" x14ac:dyDescent="0.15">
      <c r="B11191" s="1"/>
    </row>
    <row r="11192" spans="2:2" x14ac:dyDescent="0.15">
      <c r="B11192" s="1"/>
    </row>
    <row r="11193" spans="2:2" x14ac:dyDescent="0.15">
      <c r="B11193" s="1"/>
    </row>
    <row r="11194" spans="2:2" x14ac:dyDescent="0.15">
      <c r="B11194" s="1"/>
    </row>
    <row r="11195" spans="2:2" x14ac:dyDescent="0.15">
      <c r="B11195" s="1"/>
    </row>
    <row r="11196" spans="2:2" x14ac:dyDescent="0.15">
      <c r="B11196" s="1"/>
    </row>
    <row r="11197" spans="2:2" x14ac:dyDescent="0.15">
      <c r="B11197" s="1"/>
    </row>
    <row r="11198" spans="2:2" x14ac:dyDescent="0.15">
      <c r="B11198" s="1"/>
    </row>
    <row r="11199" spans="2:2" x14ac:dyDescent="0.15">
      <c r="B11199" s="1"/>
    </row>
    <row r="11200" spans="2:2" x14ac:dyDescent="0.15">
      <c r="B11200" s="1"/>
    </row>
    <row r="11201" spans="2:2" x14ac:dyDescent="0.15">
      <c r="B11201" s="1"/>
    </row>
    <row r="11202" spans="2:2" x14ac:dyDescent="0.15">
      <c r="B11202" s="1"/>
    </row>
    <row r="11203" spans="2:2" x14ac:dyDescent="0.15">
      <c r="B11203" s="1"/>
    </row>
    <row r="11204" spans="2:2" x14ac:dyDescent="0.15">
      <c r="B11204" s="1"/>
    </row>
    <row r="11205" spans="2:2" x14ac:dyDescent="0.15">
      <c r="B11205" s="1"/>
    </row>
    <row r="11206" spans="2:2" x14ac:dyDescent="0.15">
      <c r="B11206" s="1"/>
    </row>
    <row r="11207" spans="2:2" x14ac:dyDescent="0.15">
      <c r="B11207" s="1"/>
    </row>
    <row r="11208" spans="2:2" x14ac:dyDescent="0.15">
      <c r="B11208" s="1"/>
    </row>
    <row r="11209" spans="2:2" x14ac:dyDescent="0.15">
      <c r="B11209" s="1"/>
    </row>
    <row r="11210" spans="2:2" x14ac:dyDescent="0.15">
      <c r="B11210" s="1"/>
    </row>
    <row r="11211" spans="2:2" x14ac:dyDescent="0.15">
      <c r="B11211" s="1"/>
    </row>
    <row r="11212" spans="2:2" x14ac:dyDescent="0.15">
      <c r="B11212" s="1"/>
    </row>
    <row r="11213" spans="2:2" x14ac:dyDescent="0.15">
      <c r="B11213" s="1"/>
    </row>
    <row r="11214" spans="2:2" x14ac:dyDescent="0.15">
      <c r="B11214" s="1"/>
    </row>
    <row r="11215" spans="2:2" x14ac:dyDescent="0.15">
      <c r="B11215" s="1"/>
    </row>
    <row r="11216" spans="2:2" x14ac:dyDescent="0.15">
      <c r="B11216" s="1"/>
    </row>
    <row r="11217" spans="2:2" x14ac:dyDescent="0.15">
      <c r="B11217" s="1"/>
    </row>
    <row r="11218" spans="2:2" x14ac:dyDescent="0.15">
      <c r="B11218" s="1"/>
    </row>
    <row r="11219" spans="2:2" x14ac:dyDescent="0.15">
      <c r="B11219" s="1"/>
    </row>
    <row r="11220" spans="2:2" x14ac:dyDescent="0.15">
      <c r="B11220" s="1"/>
    </row>
    <row r="11221" spans="2:2" x14ac:dyDescent="0.15">
      <c r="B11221" s="1"/>
    </row>
    <row r="11222" spans="2:2" x14ac:dyDescent="0.15">
      <c r="B11222" s="1"/>
    </row>
    <row r="11223" spans="2:2" x14ac:dyDescent="0.15">
      <c r="B11223" s="1"/>
    </row>
    <row r="11224" spans="2:2" x14ac:dyDescent="0.15">
      <c r="B11224" s="1"/>
    </row>
    <row r="11225" spans="2:2" x14ac:dyDescent="0.15">
      <c r="B11225" s="1"/>
    </row>
    <row r="11226" spans="2:2" x14ac:dyDescent="0.15">
      <c r="B11226" s="1"/>
    </row>
    <row r="11227" spans="2:2" x14ac:dyDescent="0.15">
      <c r="B11227" s="1"/>
    </row>
    <row r="11228" spans="2:2" x14ac:dyDescent="0.15">
      <c r="B11228" s="1"/>
    </row>
    <row r="11229" spans="2:2" x14ac:dyDescent="0.15">
      <c r="B11229" s="1"/>
    </row>
    <row r="11230" spans="2:2" x14ac:dyDescent="0.15">
      <c r="B11230" s="1"/>
    </row>
    <row r="11231" spans="2:2" x14ac:dyDescent="0.15">
      <c r="B11231" s="1"/>
    </row>
    <row r="11232" spans="2:2" x14ac:dyDescent="0.15">
      <c r="B11232" s="1"/>
    </row>
    <row r="11233" spans="2:2" x14ac:dyDescent="0.15">
      <c r="B11233" s="1"/>
    </row>
    <row r="11234" spans="2:2" x14ac:dyDescent="0.15">
      <c r="B11234" s="1"/>
    </row>
    <row r="11235" spans="2:2" x14ac:dyDescent="0.15">
      <c r="B11235" s="1"/>
    </row>
    <row r="11236" spans="2:2" x14ac:dyDescent="0.15">
      <c r="B11236" s="1"/>
    </row>
    <row r="11237" spans="2:2" x14ac:dyDescent="0.15">
      <c r="B11237" s="1"/>
    </row>
    <row r="11238" spans="2:2" x14ac:dyDescent="0.15">
      <c r="B11238" s="1"/>
    </row>
    <row r="11239" spans="2:2" x14ac:dyDescent="0.15">
      <c r="B11239" s="1"/>
    </row>
    <row r="11240" spans="2:2" x14ac:dyDescent="0.15">
      <c r="B11240" s="1"/>
    </row>
    <row r="11241" spans="2:2" x14ac:dyDescent="0.15">
      <c r="B11241" s="1"/>
    </row>
    <row r="11242" spans="2:2" x14ac:dyDescent="0.15">
      <c r="B11242" s="1"/>
    </row>
    <row r="11243" spans="2:2" x14ac:dyDescent="0.15">
      <c r="B11243" s="1"/>
    </row>
    <row r="11244" spans="2:2" x14ac:dyDescent="0.15">
      <c r="B11244" s="1"/>
    </row>
    <row r="11245" spans="2:2" x14ac:dyDescent="0.15">
      <c r="B11245" s="1"/>
    </row>
    <row r="11246" spans="2:2" x14ac:dyDescent="0.15">
      <c r="B11246" s="1"/>
    </row>
    <row r="11247" spans="2:2" x14ac:dyDescent="0.15">
      <c r="B11247" s="1"/>
    </row>
    <row r="11248" spans="2:2" x14ac:dyDescent="0.15">
      <c r="B11248" s="1"/>
    </row>
    <row r="11249" spans="2:2" x14ac:dyDescent="0.15">
      <c r="B11249" s="1"/>
    </row>
    <row r="11250" spans="2:2" x14ac:dyDescent="0.15">
      <c r="B11250" s="1"/>
    </row>
    <row r="11251" spans="2:2" x14ac:dyDescent="0.15">
      <c r="B11251" s="1"/>
    </row>
    <row r="11252" spans="2:2" x14ac:dyDescent="0.15">
      <c r="B11252" s="1"/>
    </row>
    <row r="11253" spans="2:2" x14ac:dyDescent="0.15">
      <c r="B11253" s="1"/>
    </row>
    <row r="11254" spans="2:2" x14ac:dyDescent="0.15">
      <c r="B11254" s="1"/>
    </row>
    <row r="11255" spans="2:2" x14ac:dyDescent="0.15">
      <c r="B11255" s="1"/>
    </row>
    <row r="11256" spans="2:2" x14ac:dyDescent="0.15">
      <c r="B11256" s="1"/>
    </row>
    <row r="11257" spans="2:2" x14ac:dyDescent="0.15">
      <c r="B11257" s="1"/>
    </row>
    <row r="11258" spans="2:2" x14ac:dyDescent="0.15">
      <c r="B11258" s="1"/>
    </row>
    <row r="11259" spans="2:2" x14ac:dyDescent="0.15">
      <c r="B11259" s="1"/>
    </row>
    <row r="11260" spans="2:2" x14ac:dyDescent="0.15">
      <c r="B11260" s="1"/>
    </row>
    <row r="11261" spans="2:2" x14ac:dyDescent="0.15">
      <c r="B11261" s="1"/>
    </row>
    <row r="11262" spans="2:2" x14ac:dyDescent="0.15">
      <c r="B11262" s="1"/>
    </row>
    <row r="11263" spans="2:2" x14ac:dyDescent="0.15">
      <c r="B11263" s="1"/>
    </row>
    <row r="11264" spans="2:2" x14ac:dyDescent="0.15">
      <c r="B11264" s="1"/>
    </row>
    <row r="11265" spans="2:2" x14ac:dyDescent="0.15">
      <c r="B11265" s="1"/>
    </row>
    <row r="11266" spans="2:2" x14ac:dyDescent="0.15">
      <c r="B11266" s="1"/>
    </row>
    <row r="11267" spans="2:2" x14ac:dyDescent="0.15">
      <c r="B11267" s="1"/>
    </row>
    <row r="11268" spans="2:2" x14ac:dyDescent="0.15">
      <c r="B11268" s="1"/>
    </row>
    <row r="11269" spans="2:2" x14ac:dyDescent="0.15">
      <c r="B11269" s="1"/>
    </row>
    <row r="11270" spans="2:2" x14ac:dyDescent="0.15">
      <c r="B11270" s="1"/>
    </row>
    <row r="11271" spans="2:2" x14ac:dyDescent="0.15">
      <c r="B11271" s="1"/>
    </row>
    <row r="11272" spans="2:2" x14ac:dyDescent="0.15">
      <c r="B11272" s="1"/>
    </row>
    <row r="11273" spans="2:2" x14ac:dyDescent="0.15">
      <c r="B11273" s="1"/>
    </row>
    <row r="11274" spans="2:2" x14ac:dyDescent="0.15">
      <c r="B11274" s="1"/>
    </row>
    <row r="11275" spans="2:2" x14ac:dyDescent="0.15">
      <c r="B11275" s="1"/>
    </row>
    <row r="11276" spans="2:2" x14ac:dyDescent="0.15">
      <c r="B11276" s="1"/>
    </row>
    <row r="11277" spans="2:2" x14ac:dyDescent="0.15">
      <c r="B11277" s="1"/>
    </row>
    <row r="11278" spans="2:2" x14ac:dyDescent="0.15">
      <c r="B11278" s="1"/>
    </row>
    <row r="11279" spans="2:2" x14ac:dyDescent="0.15">
      <c r="B11279" s="1"/>
    </row>
    <row r="11280" spans="2:2" x14ac:dyDescent="0.15">
      <c r="B11280" s="1"/>
    </row>
    <row r="11281" spans="2:2" x14ac:dyDescent="0.15">
      <c r="B11281" s="1"/>
    </row>
    <row r="11282" spans="2:2" x14ac:dyDescent="0.15">
      <c r="B11282" s="1"/>
    </row>
    <row r="11283" spans="2:2" x14ac:dyDescent="0.15">
      <c r="B11283" s="1"/>
    </row>
    <row r="11284" spans="2:2" x14ac:dyDescent="0.15">
      <c r="B11284" s="1"/>
    </row>
    <row r="11285" spans="2:2" x14ac:dyDescent="0.15">
      <c r="B11285" s="1"/>
    </row>
    <row r="11286" spans="2:2" x14ac:dyDescent="0.15">
      <c r="B11286" s="1"/>
    </row>
    <row r="11287" spans="2:2" x14ac:dyDescent="0.15">
      <c r="B11287" s="1"/>
    </row>
    <row r="11288" spans="2:2" x14ac:dyDescent="0.15">
      <c r="B11288" s="1"/>
    </row>
    <row r="11289" spans="2:2" x14ac:dyDescent="0.15">
      <c r="B11289" s="1"/>
    </row>
    <row r="11290" spans="2:2" x14ac:dyDescent="0.15">
      <c r="B11290" s="1"/>
    </row>
    <row r="11291" spans="2:2" x14ac:dyDescent="0.15">
      <c r="B11291" s="1"/>
    </row>
    <row r="11292" spans="2:2" x14ac:dyDescent="0.15">
      <c r="B11292" s="1"/>
    </row>
    <row r="11293" spans="2:2" x14ac:dyDescent="0.15">
      <c r="B11293" s="1"/>
    </row>
    <row r="11294" spans="2:2" x14ac:dyDescent="0.15">
      <c r="B11294" s="1"/>
    </row>
    <row r="11295" spans="2:2" x14ac:dyDescent="0.15">
      <c r="B11295" s="1"/>
    </row>
    <row r="11296" spans="2:2" x14ac:dyDescent="0.15">
      <c r="B11296" s="1"/>
    </row>
    <row r="11297" spans="2:2" x14ac:dyDescent="0.15">
      <c r="B11297" s="1"/>
    </row>
    <row r="11298" spans="2:2" x14ac:dyDescent="0.15">
      <c r="B11298" s="1"/>
    </row>
    <row r="11299" spans="2:2" x14ac:dyDescent="0.15">
      <c r="B11299" s="1"/>
    </row>
    <row r="11300" spans="2:2" x14ac:dyDescent="0.15">
      <c r="B11300" s="1"/>
    </row>
    <row r="11301" spans="2:2" x14ac:dyDescent="0.15">
      <c r="B11301" s="1"/>
    </row>
    <row r="11302" spans="2:2" x14ac:dyDescent="0.15">
      <c r="B11302" s="1"/>
    </row>
    <row r="11303" spans="2:2" x14ac:dyDescent="0.15">
      <c r="B11303" s="1"/>
    </row>
    <row r="11304" spans="2:2" x14ac:dyDescent="0.15">
      <c r="B11304" s="1"/>
    </row>
    <row r="11305" spans="2:2" x14ac:dyDescent="0.15">
      <c r="B11305" s="1"/>
    </row>
    <row r="11306" spans="2:2" x14ac:dyDescent="0.15">
      <c r="B11306" s="1"/>
    </row>
    <row r="11307" spans="2:2" x14ac:dyDescent="0.15">
      <c r="B11307" s="1"/>
    </row>
    <row r="11308" spans="2:2" x14ac:dyDescent="0.15">
      <c r="B11308" s="1"/>
    </row>
    <row r="11309" spans="2:2" x14ac:dyDescent="0.15">
      <c r="B11309" s="1"/>
    </row>
    <row r="11310" spans="2:2" x14ac:dyDescent="0.15">
      <c r="B11310" s="1"/>
    </row>
    <row r="11311" spans="2:2" x14ac:dyDescent="0.15">
      <c r="B11311" s="1"/>
    </row>
    <row r="11312" spans="2:2" x14ac:dyDescent="0.15">
      <c r="B11312" s="1"/>
    </row>
    <row r="11313" spans="2:2" x14ac:dyDescent="0.15">
      <c r="B11313" s="1"/>
    </row>
    <row r="11314" spans="2:2" x14ac:dyDescent="0.15">
      <c r="B11314" s="1"/>
    </row>
    <row r="11315" spans="2:2" x14ac:dyDescent="0.15">
      <c r="B11315" s="1"/>
    </row>
    <row r="11316" spans="2:2" x14ac:dyDescent="0.15">
      <c r="B11316" s="1"/>
    </row>
    <row r="11317" spans="2:2" x14ac:dyDescent="0.15">
      <c r="B11317" s="1"/>
    </row>
    <row r="11318" spans="2:2" x14ac:dyDescent="0.15">
      <c r="B11318" s="1"/>
    </row>
    <row r="11319" spans="2:2" x14ac:dyDescent="0.15">
      <c r="B11319" s="1"/>
    </row>
    <row r="11320" spans="2:2" x14ac:dyDescent="0.15">
      <c r="B11320" s="1"/>
    </row>
    <row r="11321" spans="2:2" x14ac:dyDescent="0.15">
      <c r="B11321" s="1"/>
    </row>
    <row r="11322" spans="2:2" x14ac:dyDescent="0.15">
      <c r="B11322" s="1"/>
    </row>
    <row r="11323" spans="2:2" x14ac:dyDescent="0.15">
      <c r="B11323" s="1"/>
    </row>
    <row r="11324" spans="2:2" x14ac:dyDescent="0.15">
      <c r="B11324" s="1"/>
    </row>
    <row r="11325" spans="2:2" x14ac:dyDescent="0.15">
      <c r="B11325" s="1"/>
    </row>
    <row r="11326" spans="2:2" x14ac:dyDescent="0.15">
      <c r="B11326" s="1"/>
    </row>
    <row r="11327" spans="2:2" x14ac:dyDescent="0.15">
      <c r="B11327" s="1"/>
    </row>
    <row r="11328" spans="2:2" x14ac:dyDescent="0.15">
      <c r="B11328" s="1"/>
    </row>
    <row r="11329" spans="2:2" x14ac:dyDescent="0.15">
      <c r="B11329" s="1"/>
    </row>
    <row r="11330" spans="2:2" x14ac:dyDescent="0.15">
      <c r="B11330" s="1"/>
    </row>
    <row r="11331" spans="2:2" x14ac:dyDescent="0.15">
      <c r="B11331" s="1"/>
    </row>
    <row r="11332" spans="2:2" x14ac:dyDescent="0.15">
      <c r="B11332" s="1"/>
    </row>
    <row r="11333" spans="2:2" x14ac:dyDescent="0.15">
      <c r="B11333" s="1"/>
    </row>
    <row r="11334" spans="2:2" x14ac:dyDescent="0.15">
      <c r="B11334" s="1"/>
    </row>
    <row r="11335" spans="2:2" x14ac:dyDescent="0.15">
      <c r="B11335" s="1"/>
    </row>
    <row r="11336" spans="2:2" x14ac:dyDescent="0.15">
      <c r="B11336" s="1"/>
    </row>
    <row r="11337" spans="2:2" x14ac:dyDescent="0.15">
      <c r="B11337" s="1"/>
    </row>
    <row r="11338" spans="2:2" x14ac:dyDescent="0.15">
      <c r="B11338" s="1"/>
    </row>
    <row r="11339" spans="2:2" x14ac:dyDescent="0.15">
      <c r="B11339" s="1"/>
    </row>
    <row r="11340" spans="2:2" x14ac:dyDescent="0.15">
      <c r="B11340" s="1"/>
    </row>
    <row r="11341" spans="2:2" x14ac:dyDescent="0.15">
      <c r="B11341" s="1"/>
    </row>
    <row r="11342" spans="2:2" x14ac:dyDescent="0.15">
      <c r="B11342" s="1"/>
    </row>
    <row r="11343" spans="2:2" x14ac:dyDescent="0.15">
      <c r="B11343" s="1"/>
    </row>
    <row r="11344" spans="2:2" x14ac:dyDescent="0.15">
      <c r="B11344" s="1"/>
    </row>
    <row r="11345" spans="2:2" x14ac:dyDescent="0.15">
      <c r="B11345" s="1"/>
    </row>
    <row r="11346" spans="2:2" x14ac:dyDescent="0.15">
      <c r="B11346" s="1"/>
    </row>
    <row r="11347" spans="2:2" x14ac:dyDescent="0.15">
      <c r="B11347" s="1"/>
    </row>
    <row r="11348" spans="2:2" x14ac:dyDescent="0.15">
      <c r="B11348" s="1"/>
    </row>
    <row r="11349" spans="2:2" x14ac:dyDescent="0.15">
      <c r="B11349" s="1"/>
    </row>
    <row r="11350" spans="2:2" x14ac:dyDescent="0.15">
      <c r="B11350" s="1"/>
    </row>
    <row r="11351" spans="2:2" x14ac:dyDescent="0.15">
      <c r="B11351" s="1"/>
    </row>
    <row r="11352" spans="2:2" x14ac:dyDescent="0.15">
      <c r="B11352" s="1"/>
    </row>
    <row r="11353" spans="2:2" x14ac:dyDescent="0.15">
      <c r="B11353" s="1"/>
    </row>
    <row r="11354" spans="2:2" x14ac:dyDescent="0.15">
      <c r="B11354" s="1"/>
    </row>
    <row r="11355" spans="2:2" x14ac:dyDescent="0.15">
      <c r="B11355" s="1"/>
    </row>
    <row r="11356" spans="2:2" x14ac:dyDescent="0.15">
      <c r="B11356" s="1"/>
    </row>
    <row r="11357" spans="2:2" x14ac:dyDescent="0.15">
      <c r="B11357" s="1"/>
    </row>
    <row r="11358" spans="2:2" x14ac:dyDescent="0.15">
      <c r="B11358" s="1"/>
    </row>
    <row r="11359" spans="2:2" x14ac:dyDescent="0.15">
      <c r="B11359" s="1"/>
    </row>
    <row r="11360" spans="2:2" x14ac:dyDescent="0.15">
      <c r="B11360" s="1"/>
    </row>
    <row r="11361" spans="2:2" x14ac:dyDescent="0.15">
      <c r="B11361" s="1"/>
    </row>
    <row r="11362" spans="2:2" x14ac:dyDescent="0.15">
      <c r="B11362" s="1"/>
    </row>
    <row r="11363" spans="2:2" x14ac:dyDescent="0.15">
      <c r="B11363" s="1"/>
    </row>
    <row r="11364" spans="2:2" x14ac:dyDescent="0.15">
      <c r="B11364" s="1"/>
    </row>
    <row r="11365" spans="2:2" x14ac:dyDescent="0.15">
      <c r="B11365" s="1"/>
    </row>
    <row r="11366" spans="2:2" x14ac:dyDescent="0.15">
      <c r="B11366" s="1"/>
    </row>
    <row r="11367" spans="2:2" x14ac:dyDescent="0.15">
      <c r="B11367" s="1"/>
    </row>
    <row r="11368" spans="2:2" x14ac:dyDescent="0.15">
      <c r="B11368" s="1"/>
    </row>
    <row r="11369" spans="2:2" x14ac:dyDescent="0.15">
      <c r="B11369" s="1"/>
    </row>
    <row r="11370" spans="2:2" x14ac:dyDescent="0.15">
      <c r="B11370" s="1"/>
    </row>
    <row r="11371" spans="2:2" x14ac:dyDescent="0.15">
      <c r="B11371" s="1"/>
    </row>
    <row r="11372" spans="2:2" x14ac:dyDescent="0.15">
      <c r="B11372" s="1"/>
    </row>
    <row r="11373" spans="2:2" x14ac:dyDescent="0.15">
      <c r="B11373" s="1"/>
    </row>
    <row r="11374" spans="2:2" x14ac:dyDescent="0.15">
      <c r="B11374" s="1"/>
    </row>
    <row r="11375" spans="2:2" x14ac:dyDescent="0.15">
      <c r="B11375" s="1"/>
    </row>
    <row r="11376" spans="2:2" x14ac:dyDescent="0.15">
      <c r="B11376" s="1"/>
    </row>
    <row r="11377" spans="2:2" x14ac:dyDescent="0.15">
      <c r="B11377" s="1"/>
    </row>
    <row r="11378" spans="2:2" x14ac:dyDescent="0.15">
      <c r="B11378" s="1"/>
    </row>
    <row r="11379" spans="2:2" x14ac:dyDescent="0.15">
      <c r="B11379" s="1"/>
    </row>
    <row r="11380" spans="2:2" x14ac:dyDescent="0.15">
      <c r="B11380" s="1"/>
    </row>
    <row r="11381" spans="2:2" x14ac:dyDescent="0.15">
      <c r="B11381" s="1"/>
    </row>
    <row r="11382" spans="2:2" x14ac:dyDescent="0.15">
      <c r="B11382" s="1"/>
    </row>
    <row r="11383" spans="2:2" x14ac:dyDescent="0.15">
      <c r="B11383" s="1"/>
    </row>
    <row r="11384" spans="2:2" x14ac:dyDescent="0.15">
      <c r="B11384" s="1"/>
    </row>
    <row r="11385" spans="2:2" x14ac:dyDescent="0.15">
      <c r="B11385" s="1"/>
    </row>
    <row r="11386" spans="2:2" x14ac:dyDescent="0.15">
      <c r="B11386" s="1"/>
    </row>
    <row r="11387" spans="2:2" x14ac:dyDescent="0.15">
      <c r="B11387" s="1"/>
    </row>
    <row r="11388" spans="2:2" x14ac:dyDescent="0.15">
      <c r="B11388" s="1"/>
    </row>
    <row r="11389" spans="2:2" x14ac:dyDescent="0.15">
      <c r="B11389" s="1"/>
    </row>
    <row r="11390" spans="2:2" x14ac:dyDescent="0.15">
      <c r="B11390" s="1"/>
    </row>
    <row r="11391" spans="2:2" x14ac:dyDescent="0.15">
      <c r="B11391" s="1"/>
    </row>
    <row r="11392" spans="2:2" x14ac:dyDescent="0.15">
      <c r="B11392" s="1"/>
    </row>
    <row r="11393" spans="2:2" x14ac:dyDescent="0.15">
      <c r="B11393" s="1"/>
    </row>
    <row r="11394" spans="2:2" x14ac:dyDescent="0.15">
      <c r="B11394" s="1"/>
    </row>
    <row r="11395" spans="2:2" x14ac:dyDescent="0.15">
      <c r="B11395" s="1"/>
    </row>
    <row r="11396" spans="2:2" x14ac:dyDescent="0.15">
      <c r="B11396" s="1"/>
    </row>
    <row r="11397" spans="2:2" x14ac:dyDescent="0.15">
      <c r="B11397" s="1"/>
    </row>
    <row r="11398" spans="2:2" x14ac:dyDescent="0.15">
      <c r="B11398" s="1"/>
    </row>
    <row r="11399" spans="2:2" x14ac:dyDescent="0.15">
      <c r="B11399" s="1"/>
    </row>
    <row r="11400" spans="2:2" x14ac:dyDescent="0.15">
      <c r="B11400" s="1"/>
    </row>
    <row r="11401" spans="2:2" x14ac:dyDescent="0.15">
      <c r="B11401" s="1"/>
    </row>
    <row r="11402" spans="2:2" x14ac:dyDescent="0.15">
      <c r="B11402" s="1"/>
    </row>
    <row r="11403" spans="2:2" x14ac:dyDescent="0.15">
      <c r="B11403" s="1"/>
    </row>
    <row r="11404" spans="2:2" x14ac:dyDescent="0.15">
      <c r="B11404" s="1"/>
    </row>
    <row r="11405" spans="2:2" x14ac:dyDescent="0.15">
      <c r="B11405" s="1"/>
    </row>
    <row r="11406" spans="2:2" x14ac:dyDescent="0.15">
      <c r="B11406" s="1"/>
    </row>
    <row r="11407" spans="2:2" x14ac:dyDescent="0.15">
      <c r="B11407" s="1"/>
    </row>
    <row r="11408" spans="2:2" x14ac:dyDescent="0.15">
      <c r="B11408" s="1"/>
    </row>
    <row r="11409" spans="2:2" x14ac:dyDescent="0.15">
      <c r="B11409" s="1"/>
    </row>
    <row r="11410" spans="2:2" x14ac:dyDescent="0.15">
      <c r="B11410" s="1"/>
    </row>
    <row r="11411" spans="2:2" x14ac:dyDescent="0.15">
      <c r="B11411" s="1"/>
    </row>
    <row r="11412" spans="2:2" x14ac:dyDescent="0.15">
      <c r="B11412" s="1"/>
    </row>
    <row r="11413" spans="2:2" x14ac:dyDescent="0.15">
      <c r="B11413" s="1"/>
    </row>
    <row r="11414" spans="2:2" x14ac:dyDescent="0.15">
      <c r="B11414" s="1"/>
    </row>
    <row r="11415" spans="2:2" x14ac:dyDescent="0.15">
      <c r="B11415" s="1"/>
    </row>
    <row r="11416" spans="2:2" x14ac:dyDescent="0.15">
      <c r="B11416" s="1"/>
    </row>
    <row r="11417" spans="2:2" x14ac:dyDescent="0.15">
      <c r="B11417" s="1"/>
    </row>
    <row r="11418" spans="2:2" x14ac:dyDescent="0.15">
      <c r="B11418" s="1"/>
    </row>
    <row r="11419" spans="2:2" x14ac:dyDescent="0.15">
      <c r="B11419" s="1"/>
    </row>
    <row r="11420" spans="2:2" x14ac:dyDescent="0.15">
      <c r="B11420" s="1"/>
    </row>
    <row r="11421" spans="2:2" x14ac:dyDescent="0.15">
      <c r="B11421" s="1"/>
    </row>
    <row r="11422" spans="2:2" x14ac:dyDescent="0.15">
      <c r="B11422" s="1"/>
    </row>
    <row r="11423" spans="2:2" x14ac:dyDescent="0.15">
      <c r="B11423" s="1"/>
    </row>
    <row r="11424" spans="2:2" x14ac:dyDescent="0.15">
      <c r="B11424" s="1"/>
    </row>
    <row r="11425" spans="2:2" x14ac:dyDescent="0.15">
      <c r="B11425" s="1"/>
    </row>
    <row r="11426" spans="2:2" x14ac:dyDescent="0.15">
      <c r="B11426" s="1"/>
    </row>
    <row r="11427" spans="2:2" x14ac:dyDescent="0.15">
      <c r="B11427" s="1"/>
    </row>
    <row r="11428" spans="2:2" x14ac:dyDescent="0.15">
      <c r="B11428" s="1"/>
    </row>
    <row r="11429" spans="2:2" x14ac:dyDescent="0.15">
      <c r="B11429" s="1"/>
    </row>
    <row r="11430" spans="2:2" x14ac:dyDescent="0.15">
      <c r="B11430" s="1"/>
    </row>
    <row r="11431" spans="2:2" x14ac:dyDescent="0.15">
      <c r="B11431" s="1"/>
    </row>
    <row r="11432" spans="2:2" x14ac:dyDescent="0.15">
      <c r="B11432" s="1"/>
    </row>
    <row r="11433" spans="2:2" x14ac:dyDescent="0.15">
      <c r="B11433" s="1"/>
    </row>
    <row r="11434" spans="2:2" x14ac:dyDescent="0.15">
      <c r="B11434" s="1"/>
    </row>
    <row r="11435" spans="2:2" x14ac:dyDescent="0.15">
      <c r="B11435" s="1"/>
    </row>
    <row r="11436" spans="2:2" x14ac:dyDescent="0.15">
      <c r="B11436" s="1"/>
    </row>
    <row r="11437" spans="2:2" x14ac:dyDescent="0.15">
      <c r="B11437" s="1"/>
    </row>
    <row r="11438" spans="2:2" x14ac:dyDescent="0.15">
      <c r="B11438" s="1"/>
    </row>
    <row r="11439" spans="2:2" x14ac:dyDescent="0.15">
      <c r="B11439" s="1"/>
    </row>
    <row r="11440" spans="2:2" x14ac:dyDescent="0.15">
      <c r="B11440" s="1"/>
    </row>
    <row r="11441" spans="2:2" x14ac:dyDescent="0.15">
      <c r="B11441" s="1"/>
    </row>
    <row r="11442" spans="2:2" x14ac:dyDescent="0.15">
      <c r="B11442" s="1"/>
    </row>
    <row r="11443" spans="2:2" x14ac:dyDescent="0.15">
      <c r="B11443" s="1"/>
    </row>
    <row r="11444" spans="2:2" x14ac:dyDescent="0.15">
      <c r="B11444" s="1"/>
    </row>
    <row r="11445" spans="2:2" x14ac:dyDescent="0.15">
      <c r="B11445" s="1"/>
    </row>
    <row r="11446" spans="2:2" x14ac:dyDescent="0.15">
      <c r="B11446" s="1"/>
    </row>
    <row r="11447" spans="2:2" x14ac:dyDescent="0.15">
      <c r="B11447" s="1"/>
    </row>
    <row r="11448" spans="2:2" x14ac:dyDescent="0.15">
      <c r="B11448" s="1"/>
    </row>
    <row r="11449" spans="2:2" x14ac:dyDescent="0.15">
      <c r="B11449" s="1"/>
    </row>
    <row r="11450" spans="2:2" x14ac:dyDescent="0.15">
      <c r="B11450" s="1"/>
    </row>
    <row r="11451" spans="2:2" x14ac:dyDescent="0.15">
      <c r="B11451" s="1"/>
    </row>
    <row r="11452" spans="2:2" x14ac:dyDescent="0.15">
      <c r="B11452" s="1"/>
    </row>
    <row r="11453" spans="2:2" x14ac:dyDescent="0.15">
      <c r="B11453" s="1"/>
    </row>
    <row r="11454" spans="2:2" x14ac:dyDescent="0.15">
      <c r="B11454" s="1"/>
    </row>
    <row r="11455" spans="2:2" x14ac:dyDescent="0.15">
      <c r="B11455" s="1"/>
    </row>
    <row r="11456" spans="2:2" x14ac:dyDescent="0.15">
      <c r="B11456" s="1"/>
    </row>
    <row r="11457" spans="2:2" x14ac:dyDescent="0.15">
      <c r="B11457" s="1"/>
    </row>
    <row r="11458" spans="2:2" x14ac:dyDescent="0.15">
      <c r="B11458" s="1"/>
    </row>
    <row r="11459" spans="2:2" x14ac:dyDescent="0.15">
      <c r="B11459" s="1"/>
    </row>
    <row r="11460" spans="2:2" x14ac:dyDescent="0.15">
      <c r="B11460" s="1"/>
    </row>
    <row r="11461" spans="2:2" x14ac:dyDescent="0.15">
      <c r="B11461" s="1"/>
    </row>
    <row r="11462" spans="2:2" x14ac:dyDescent="0.15">
      <c r="B11462" s="1"/>
    </row>
    <row r="11463" spans="2:2" x14ac:dyDescent="0.15">
      <c r="B11463" s="1"/>
    </row>
    <row r="11464" spans="2:2" x14ac:dyDescent="0.15">
      <c r="B11464" s="1"/>
    </row>
    <row r="11465" spans="2:2" x14ac:dyDescent="0.15">
      <c r="B11465" s="1"/>
    </row>
    <row r="11466" spans="2:2" x14ac:dyDescent="0.15">
      <c r="B11466" s="1"/>
    </row>
    <row r="11467" spans="2:2" x14ac:dyDescent="0.15">
      <c r="B11467" s="1"/>
    </row>
    <row r="11468" spans="2:2" x14ac:dyDescent="0.15">
      <c r="B11468" s="1"/>
    </row>
    <row r="11469" spans="2:2" x14ac:dyDescent="0.15">
      <c r="B11469" s="1"/>
    </row>
    <row r="11470" spans="2:2" x14ac:dyDescent="0.15">
      <c r="B11470" s="1"/>
    </row>
    <row r="11471" spans="2:2" x14ac:dyDescent="0.15">
      <c r="B11471" s="1"/>
    </row>
    <row r="11472" spans="2:2" x14ac:dyDescent="0.15">
      <c r="B11472" s="1"/>
    </row>
    <row r="11473" spans="2:2" x14ac:dyDescent="0.15">
      <c r="B11473" s="1"/>
    </row>
    <row r="11474" spans="2:2" x14ac:dyDescent="0.15">
      <c r="B11474" s="1"/>
    </row>
    <row r="11475" spans="2:2" x14ac:dyDescent="0.15">
      <c r="B11475" s="1"/>
    </row>
    <row r="11476" spans="2:2" x14ac:dyDescent="0.15">
      <c r="B11476" s="1"/>
    </row>
    <row r="11477" spans="2:2" x14ac:dyDescent="0.15">
      <c r="B11477" s="1"/>
    </row>
    <row r="11478" spans="2:2" x14ac:dyDescent="0.15">
      <c r="B11478" s="1"/>
    </row>
    <row r="11479" spans="2:2" x14ac:dyDescent="0.15">
      <c r="B11479" s="1"/>
    </row>
    <row r="11480" spans="2:2" x14ac:dyDescent="0.15">
      <c r="B11480" s="1"/>
    </row>
    <row r="11481" spans="2:2" x14ac:dyDescent="0.15">
      <c r="B11481" s="1"/>
    </row>
    <row r="11482" spans="2:2" x14ac:dyDescent="0.15">
      <c r="B11482" s="1"/>
    </row>
    <row r="11483" spans="2:2" x14ac:dyDescent="0.15">
      <c r="B11483" s="1"/>
    </row>
    <row r="11484" spans="2:2" x14ac:dyDescent="0.15">
      <c r="B11484" s="1"/>
    </row>
    <row r="11485" spans="2:2" x14ac:dyDescent="0.15">
      <c r="B11485" s="1"/>
    </row>
    <row r="11486" spans="2:2" x14ac:dyDescent="0.15">
      <c r="B11486" s="1"/>
    </row>
    <row r="11487" spans="2:2" x14ac:dyDescent="0.15">
      <c r="B11487" s="1"/>
    </row>
    <row r="11488" spans="2:2" x14ac:dyDescent="0.15">
      <c r="B11488" s="1"/>
    </row>
    <row r="11489" spans="2:2" x14ac:dyDescent="0.15">
      <c r="B11489" s="1"/>
    </row>
    <row r="11490" spans="2:2" x14ac:dyDescent="0.15">
      <c r="B11490" s="1"/>
    </row>
    <row r="11491" spans="2:2" x14ac:dyDescent="0.15">
      <c r="B11491" s="1"/>
    </row>
    <row r="11492" spans="2:2" x14ac:dyDescent="0.15">
      <c r="B11492" s="1"/>
    </row>
    <row r="11493" spans="2:2" x14ac:dyDescent="0.15">
      <c r="B11493" s="1"/>
    </row>
    <row r="11494" spans="2:2" x14ac:dyDescent="0.15">
      <c r="B11494" s="1"/>
    </row>
    <row r="11495" spans="2:2" x14ac:dyDescent="0.15">
      <c r="B11495" s="1"/>
    </row>
    <row r="11496" spans="2:2" x14ac:dyDescent="0.15">
      <c r="B11496" s="1"/>
    </row>
    <row r="11497" spans="2:2" x14ac:dyDescent="0.15">
      <c r="B11497" s="1"/>
    </row>
    <row r="11498" spans="2:2" x14ac:dyDescent="0.15">
      <c r="B11498" s="1"/>
    </row>
    <row r="11499" spans="2:2" x14ac:dyDescent="0.15">
      <c r="B11499" s="1"/>
    </row>
    <row r="11500" spans="2:2" x14ac:dyDescent="0.15">
      <c r="B11500" s="1"/>
    </row>
    <row r="11501" spans="2:2" x14ac:dyDescent="0.15">
      <c r="B11501" s="1"/>
    </row>
    <row r="11502" spans="2:2" x14ac:dyDescent="0.15">
      <c r="B11502" s="1"/>
    </row>
    <row r="11503" spans="2:2" x14ac:dyDescent="0.15">
      <c r="B11503" s="1"/>
    </row>
    <row r="11504" spans="2:2" x14ac:dyDescent="0.15">
      <c r="B11504" s="1"/>
    </row>
    <row r="11505" spans="2:2" x14ac:dyDescent="0.15">
      <c r="B11505" s="1"/>
    </row>
    <row r="11506" spans="2:2" x14ac:dyDescent="0.15">
      <c r="B11506" s="1"/>
    </row>
    <row r="11507" spans="2:2" x14ac:dyDescent="0.15">
      <c r="B11507" s="1"/>
    </row>
    <row r="11508" spans="2:2" x14ac:dyDescent="0.15">
      <c r="B11508" s="1"/>
    </row>
    <row r="11509" spans="2:2" x14ac:dyDescent="0.15">
      <c r="B11509" s="1"/>
    </row>
    <row r="11510" spans="2:2" x14ac:dyDescent="0.15">
      <c r="B11510" s="1"/>
    </row>
    <row r="11511" spans="2:2" x14ac:dyDescent="0.15">
      <c r="B11511" s="1"/>
    </row>
    <row r="11512" spans="2:2" x14ac:dyDescent="0.15">
      <c r="B11512" s="1"/>
    </row>
    <row r="11513" spans="2:2" x14ac:dyDescent="0.15">
      <c r="B11513" s="1"/>
    </row>
    <row r="11514" spans="2:2" x14ac:dyDescent="0.15">
      <c r="B11514" s="1"/>
    </row>
    <row r="11515" spans="2:2" x14ac:dyDescent="0.15">
      <c r="B11515" s="1"/>
    </row>
    <row r="11516" spans="2:2" x14ac:dyDescent="0.15">
      <c r="B11516" s="1"/>
    </row>
    <row r="11517" spans="2:2" x14ac:dyDescent="0.15">
      <c r="B11517" s="1"/>
    </row>
    <row r="11518" spans="2:2" x14ac:dyDescent="0.15">
      <c r="B11518" s="1"/>
    </row>
    <row r="11519" spans="2:2" x14ac:dyDescent="0.15">
      <c r="B11519" s="1"/>
    </row>
    <row r="11520" spans="2:2" x14ac:dyDescent="0.15">
      <c r="B11520" s="1"/>
    </row>
    <row r="11521" spans="2:2" x14ac:dyDescent="0.15">
      <c r="B11521" s="1"/>
    </row>
    <row r="11522" spans="2:2" x14ac:dyDescent="0.15">
      <c r="B11522" s="1"/>
    </row>
    <row r="11523" spans="2:2" x14ac:dyDescent="0.15">
      <c r="B11523" s="1"/>
    </row>
    <row r="11524" spans="2:2" x14ac:dyDescent="0.15">
      <c r="B11524" s="1"/>
    </row>
    <row r="11525" spans="2:2" x14ac:dyDescent="0.15">
      <c r="B11525" s="1"/>
    </row>
    <row r="11526" spans="2:2" x14ac:dyDescent="0.15">
      <c r="B11526" s="1"/>
    </row>
    <row r="11527" spans="2:2" x14ac:dyDescent="0.15">
      <c r="B11527" s="1"/>
    </row>
    <row r="11528" spans="2:2" x14ac:dyDescent="0.15">
      <c r="B11528" s="1"/>
    </row>
    <row r="11529" spans="2:2" x14ac:dyDescent="0.15">
      <c r="B11529" s="1"/>
    </row>
    <row r="11530" spans="2:2" x14ac:dyDescent="0.15">
      <c r="B11530" s="1"/>
    </row>
    <row r="11531" spans="2:2" x14ac:dyDescent="0.15">
      <c r="B11531" s="1"/>
    </row>
    <row r="11532" spans="2:2" x14ac:dyDescent="0.15">
      <c r="B11532" s="1"/>
    </row>
    <row r="11533" spans="2:2" x14ac:dyDescent="0.15">
      <c r="B11533" s="1"/>
    </row>
    <row r="11534" spans="2:2" x14ac:dyDescent="0.15">
      <c r="B11534" s="1"/>
    </row>
    <row r="11535" spans="2:2" x14ac:dyDescent="0.15">
      <c r="B11535" s="1"/>
    </row>
    <row r="11536" spans="2:2" x14ac:dyDescent="0.15">
      <c r="B11536" s="1"/>
    </row>
    <row r="11537" spans="2:2" x14ac:dyDescent="0.15">
      <c r="B11537" s="1"/>
    </row>
    <row r="11538" spans="2:2" x14ac:dyDescent="0.15">
      <c r="B11538" s="1"/>
    </row>
    <row r="11539" spans="2:2" x14ac:dyDescent="0.15">
      <c r="B11539" s="1"/>
    </row>
    <row r="11540" spans="2:2" x14ac:dyDescent="0.15">
      <c r="B11540" s="1"/>
    </row>
    <row r="11541" spans="2:2" x14ac:dyDescent="0.15">
      <c r="B11541" s="1"/>
    </row>
    <row r="11542" spans="2:2" x14ac:dyDescent="0.15">
      <c r="B11542" s="1"/>
    </row>
    <row r="11543" spans="2:2" x14ac:dyDescent="0.15">
      <c r="B11543" s="1"/>
    </row>
    <row r="11544" spans="2:2" x14ac:dyDescent="0.15">
      <c r="B11544" s="1"/>
    </row>
    <row r="11545" spans="2:2" x14ac:dyDescent="0.15">
      <c r="B11545" s="1"/>
    </row>
    <row r="11546" spans="2:2" x14ac:dyDescent="0.15">
      <c r="B11546" s="1"/>
    </row>
    <row r="11547" spans="2:2" x14ac:dyDescent="0.15">
      <c r="B11547" s="1"/>
    </row>
    <row r="11548" spans="2:2" x14ac:dyDescent="0.15">
      <c r="B11548" s="1"/>
    </row>
    <row r="11549" spans="2:2" x14ac:dyDescent="0.15">
      <c r="B11549" s="1"/>
    </row>
    <row r="11550" spans="2:2" x14ac:dyDescent="0.15">
      <c r="B11550" s="1"/>
    </row>
    <row r="11551" spans="2:2" x14ac:dyDescent="0.15">
      <c r="B11551" s="1"/>
    </row>
    <row r="11552" spans="2:2" x14ac:dyDescent="0.15">
      <c r="B11552" s="1"/>
    </row>
    <row r="11553" spans="2:2" x14ac:dyDescent="0.15">
      <c r="B11553" s="1"/>
    </row>
    <row r="11554" spans="2:2" x14ac:dyDescent="0.15">
      <c r="B11554" s="1"/>
    </row>
    <row r="11555" spans="2:2" x14ac:dyDescent="0.15">
      <c r="B11555" s="1"/>
    </row>
    <row r="11556" spans="2:2" x14ac:dyDescent="0.15">
      <c r="B11556" s="1"/>
    </row>
    <row r="11557" spans="2:2" x14ac:dyDescent="0.15">
      <c r="B11557" s="1"/>
    </row>
    <row r="11558" spans="2:2" x14ac:dyDescent="0.15">
      <c r="B11558" s="1"/>
    </row>
    <row r="11559" spans="2:2" x14ac:dyDescent="0.15">
      <c r="B11559" s="1"/>
    </row>
    <row r="11560" spans="2:2" x14ac:dyDescent="0.15">
      <c r="B11560" s="1"/>
    </row>
    <row r="11561" spans="2:2" x14ac:dyDescent="0.15">
      <c r="B11561" s="1"/>
    </row>
    <row r="11562" spans="2:2" x14ac:dyDescent="0.15">
      <c r="B11562" s="1"/>
    </row>
    <row r="11563" spans="2:2" x14ac:dyDescent="0.15">
      <c r="B11563" s="1"/>
    </row>
    <row r="11564" spans="2:2" x14ac:dyDescent="0.15">
      <c r="B11564" s="1"/>
    </row>
    <row r="11565" spans="2:2" x14ac:dyDescent="0.15">
      <c r="B11565" s="1"/>
    </row>
    <row r="11566" spans="2:2" x14ac:dyDescent="0.15">
      <c r="B11566" s="1"/>
    </row>
    <row r="11567" spans="2:2" x14ac:dyDescent="0.15">
      <c r="B11567" s="1"/>
    </row>
    <row r="11568" spans="2:2" x14ac:dyDescent="0.15">
      <c r="B11568" s="1"/>
    </row>
    <row r="11569" spans="2:2" x14ac:dyDescent="0.15">
      <c r="B11569" s="1"/>
    </row>
    <row r="11570" spans="2:2" x14ac:dyDescent="0.15">
      <c r="B11570" s="1"/>
    </row>
    <row r="11571" spans="2:2" x14ac:dyDescent="0.15">
      <c r="B11571" s="1"/>
    </row>
    <row r="11572" spans="2:2" x14ac:dyDescent="0.15">
      <c r="B11572" s="1"/>
    </row>
    <row r="11573" spans="2:2" x14ac:dyDescent="0.15">
      <c r="B11573" s="1"/>
    </row>
    <row r="11574" spans="2:2" x14ac:dyDescent="0.15">
      <c r="B11574" s="1"/>
    </row>
    <row r="11575" spans="2:2" x14ac:dyDescent="0.15">
      <c r="B11575" s="1"/>
    </row>
    <row r="11576" spans="2:2" x14ac:dyDescent="0.15">
      <c r="B11576" s="1"/>
    </row>
    <row r="11577" spans="2:2" x14ac:dyDescent="0.15">
      <c r="B11577" s="1"/>
    </row>
    <row r="11578" spans="2:2" x14ac:dyDescent="0.15">
      <c r="B11578" s="1"/>
    </row>
    <row r="11579" spans="2:2" x14ac:dyDescent="0.15">
      <c r="B11579" s="1"/>
    </row>
    <row r="11580" spans="2:2" x14ac:dyDescent="0.15">
      <c r="B11580" s="1"/>
    </row>
    <row r="11581" spans="2:2" x14ac:dyDescent="0.15">
      <c r="B11581" s="1"/>
    </row>
    <row r="11582" spans="2:2" x14ac:dyDescent="0.15">
      <c r="B11582" s="1"/>
    </row>
    <row r="11583" spans="2:2" x14ac:dyDescent="0.15">
      <c r="B11583" s="1"/>
    </row>
    <row r="11584" spans="2:2" x14ac:dyDescent="0.15">
      <c r="B11584" s="1"/>
    </row>
    <row r="11585" spans="2:2" x14ac:dyDescent="0.15">
      <c r="B11585" s="1"/>
    </row>
    <row r="11586" spans="2:2" x14ac:dyDescent="0.15">
      <c r="B11586" s="1"/>
    </row>
    <row r="11587" spans="2:2" x14ac:dyDescent="0.15">
      <c r="B11587" s="1"/>
    </row>
    <row r="11588" spans="2:2" x14ac:dyDescent="0.15">
      <c r="B11588" s="1"/>
    </row>
    <row r="11589" spans="2:2" x14ac:dyDescent="0.15">
      <c r="B11589" s="1"/>
    </row>
    <row r="11590" spans="2:2" x14ac:dyDescent="0.15">
      <c r="B11590" s="1"/>
    </row>
    <row r="11591" spans="2:2" x14ac:dyDescent="0.15">
      <c r="B11591" s="1"/>
    </row>
    <row r="11592" spans="2:2" x14ac:dyDescent="0.15">
      <c r="B11592" s="1"/>
    </row>
    <row r="11593" spans="2:2" x14ac:dyDescent="0.15">
      <c r="B11593" s="1"/>
    </row>
    <row r="11594" spans="2:2" x14ac:dyDescent="0.15">
      <c r="B11594" s="1"/>
    </row>
    <row r="11595" spans="2:2" x14ac:dyDescent="0.15">
      <c r="B11595" s="1"/>
    </row>
    <row r="11596" spans="2:2" x14ac:dyDescent="0.15">
      <c r="B11596" s="1"/>
    </row>
    <row r="11597" spans="2:2" x14ac:dyDescent="0.15">
      <c r="B11597" s="1"/>
    </row>
    <row r="11598" spans="2:2" x14ac:dyDescent="0.15">
      <c r="B11598" s="1"/>
    </row>
    <row r="11599" spans="2:2" x14ac:dyDescent="0.15">
      <c r="B11599" s="1"/>
    </row>
    <row r="11600" spans="2:2" x14ac:dyDescent="0.15">
      <c r="B11600" s="1"/>
    </row>
    <row r="11601" spans="2:2" x14ac:dyDescent="0.15">
      <c r="B11601" s="1"/>
    </row>
    <row r="11602" spans="2:2" x14ac:dyDescent="0.15">
      <c r="B11602" s="1"/>
    </row>
    <row r="11603" spans="2:2" x14ac:dyDescent="0.15">
      <c r="B11603" s="1"/>
    </row>
    <row r="11604" spans="2:2" x14ac:dyDescent="0.15">
      <c r="B11604" s="1"/>
    </row>
    <row r="11605" spans="2:2" x14ac:dyDescent="0.15">
      <c r="B11605" s="1"/>
    </row>
    <row r="11606" spans="2:2" x14ac:dyDescent="0.15">
      <c r="B11606" s="1"/>
    </row>
    <row r="11607" spans="2:2" x14ac:dyDescent="0.15">
      <c r="B11607" s="1"/>
    </row>
    <row r="11608" spans="2:2" x14ac:dyDescent="0.15">
      <c r="B11608" s="1"/>
    </row>
    <row r="11609" spans="2:2" x14ac:dyDescent="0.15">
      <c r="B11609" s="1"/>
    </row>
    <row r="11610" spans="2:2" x14ac:dyDescent="0.15">
      <c r="B11610" s="1"/>
    </row>
    <row r="11611" spans="2:2" x14ac:dyDescent="0.15">
      <c r="B11611" s="1"/>
    </row>
    <row r="11612" spans="2:2" x14ac:dyDescent="0.15">
      <c r="B11612" s="1"/>
    </row>
    <row r="11613" spans="2:2" x14ac:dyDescent="0.15">
      <c r="B11613" s="1"/>
    </row>
    <row r="11614" spans="2:2" x14ac:dyDescent="0.15">
      <c r="B11614" s="1"/>
    </row>
    <row r="11615" spans="2:2" x14ac:dyDescent="0.15">
      <c r="B11615" s="1"/>
    </row>
    <row r="11616" spans="2:2" x14ac:dyDescent="0.15">
      <c r="B11616" s="1"/>
    </row>
    <row r="11617" spans="2:2" x14ac:dyDescent="0.15">
      <c r="B11617" s="1"/>
    </row>
    <row r="11618" spans="2:2" x14ac:dyDescent="0.15">
      <c r="B11618" s="1"/>
    </row>
    <row r="11619" spans="2:2" x14ac:dyDescent="0.15">
      <c r="B11619" s="1"/>
    </row>
    <row r="11620" spans="2:2" x14ac:dyDescent="0.15">
      <c r="B11620" s="1"/>
    </row>
    <row r="11621" spans="2:2" x14ac:dyDescent="0.15">
      <c r="B11621" s="1"/>
    </row>
    <row r="11622" spans="2:2" x14ac:dyDescent="0.15">
      <c r="B11622" s="1"/>
    </row>
    <row r="11623" spans="2:2" x14ac:dyDescent="0.15">
      <c r="B11623" s="1"/>
    </row>
    <row r="11624" spans="2:2" x14ac:dyDescent="0.15">
      <c r="B11624" s="1"/>
    </row>
    <row r="11625" spans="2:2" x14ac:dyDescent="0.15">
      <c r="B11625" s="1"/>
    </row>
    <row r="11626" spans="2:2" x14ac:dyDescent="0.15">
      <c r="B11626" s="1"/>
    </row>
    <row r="11627" spans="2:2" x14ac:dyDescent="0.15">
      <c r="B11627" s="1"/>
    </row>
    <row r="11628" spans="2:2" x14ac:dyDescent="0.15">
      <c r="B11628" s="1"/>
    </row>
    <row r="11629" spans="2:2" x14ac:dyDescent="0.15">
      <c r="B11629" s="1"/>
    </row>
    <row r="11630" spans="2:2" x14ac:dyDescent="0.15">
      <c r="B11630" s="1"/>
    </row>
    <row r="11631" spans="2:2" x14ac:dyDescent="0.15">
      <c r="B11631" s="1"/>
    </row>
    <row r="11632" spans="2:2" x14ac:dyDescent="0.15">
      <c r="B11632" s="1"/>
    </row>
    <row r="11633" spans="2:2" x14ac:dyDescent="0.15">
      <c r="B11633" s="1"/>
    </row>
    <row r="11634" spans="2:2" x14ac:dyDescent="0.15">
      <c r="B11634" s="1"/>
    </row>
    <row r="11635" spans="2:2" x14ac:dyDescent="0.15">
      <c r="B11635" s="1"/>
    </row>
    <row r="11636" spans="2:2" x14ac:dyDescent="0.15">
      <c r="B11636" s="1"/>
    </row>
    <row r="11637" spans="2:2" x14ac:dyDescent="0.15">
      <c r="B11637" s="1"/>
    </row>
    <row r="11638" spans="2:2" x14ac:dyDescent="0.15">
      <c r="B11638" s="1"/>
    </row>
    <row r="11639" spans="2:2" x14ac:dyDescent="0.15">
      <c r="B11639" s="1"/>
    </row>
    <row r="11640" spans="2:2" x14ac:dyDescent="0.15">
      <c r="B11640" s="1"/>
    </row>
    <row r="11641" spans="2:2" x14ac:dyDescent="0.15">
      <c r="B11641" s="1"/>
    </row>
    <row r="11642" spans="2:2" x14ac:dyDescent="0.15">
      <c r="B11642" s="1"/>
    </row>
    <row r="11643" spans="2:2" x14ac:dyDescent="0.15">
      <c r="B11643" s="1"/>
    </row>
    <row r="11644" spans="2:2" x14ac:dyDescent="0.15">
      <c r="B11644" s="1"/>
    </row>
    <row r="11645" spans="2:2" x14ac:dyDescent="0.15">
      <c r="B11645" s="1"/>
    </row>
    <row r="11646" spans="2:2" x14ac:dyDescent="0.15">
      <c r="B11646" s="1"/>
    </row>
    <row r="11647" spans="2:2" x14ac:dyDescent="0.15">
      <c r="B11647" s="1"/>
    </row>
    <row r="11648" spans="2:2" x14ac:dyDescent="0.15">
      <c r="B11648" s="1"/>
    </row>
    <row r="11649" spans="2:2" x14ac:dyDescent="0.15">
      <c r="B11649" s="1"/>
    </row>
    <row r="11650" spans="2:2" x14ac:dyDescent="0.15">
      <c r="B11650" s="1"/>
    </row>
    <row r="11651" spans="2:2" x14ac:dyDescent="0.15">
      <c r="B11651" s="1"/>
    </row>
    <row r="11652" spans="2:2" x14ac:dyDescent="0.15">
      <c r="B11652" s="1"/>
    </row>
    <row r="11653" spans="2:2" x14ac:dyDescent="0.15">
      <c r="B11653" s="1"/>
    </row>
    <row r="11654" spans="2:2" x14ac:dyDescent="0.15">
      <c r="B11654" s="1"/>
    </row>
    <row r="11655" spans="2:2" x14ac:dyDescent="0.15">
      <c r="B11655" s="1"/>
    </row>
    <row r="11656" spans="2:2" x14ac:dyDescent="0.15">
      <c r="B11656" s="1"/>
    </row>
    <row r="11657" spans="2:2" x14ac:dyDescent="0.15">
      <c r="B11657" s="1"/>
    </row>
    <row r="11658" spans="2:2" x14ac:dyDescent="0.15">
      <c r="B11658" s="1"/>
    </row>
    <row r="11659" spans="2:2" x14ac:dyDescent="0.15">
      <c r="B11659" s="1"/>
    </row>
    <row r="11660" spans="2:2" x14ac:dyDescent="0.15">
      <c r="B11660" s="1"/>
    </row>
    <row r="11661" spans="2:2" x14ac:dyDescent="0.15">
      <c r="B11661" s="1"/>
    </row>
    <row r="11662" spans="2:2" x14ac:dyDescent="0.15">
      <c r="B11662" s="1"/>
    </row>
    <row r="11663" spans="2:2" x14ac:dyDescent="0.15">
      <c r="B11663" s="1"/>
    </row>
    <row r="11664" spans="2:2" x14ac:dyDescent="0.15">
      <c r="B11664" s="1"/>
    </row>
    <row r="11665" spans="2:2" x14ac:dyDescent="0.15">
      <c r="B11665" s="1"/>
    </row>
    <row r="11666" spans="2:2" x14ac:dyDescent="0.15">
      <c r="B11666" s="1"/>
    </row>
    <row r="11667" spans="2:2" x14ac:dyDescent="0.15">
      <c r="B11667" s="1"/>
    </row>
    <row r="11668" spans="2:2" x14ac:dyDescent="0.15">
      <c r="B11668" s="1"/>
    </row>
    <row r="11669" spans="2:2" x14ac:dyDescent="0.15">
      <c r="B11669" s="1"/>
    </row>
    <row r="11670" spans="2:2" x14ac:dyDescent="0.15">
      <c r="B11670" s="1"/>
    </row>
    <row r="11671" spans="2:2" x14ac:dyDescent="0.15">
      <c r="B11671" s="1"/>
    </row>
    <row r="11672" spans="2:2" x14ac:dyDescent="0.15">
      <c r="B11672" s="1"/>
    </row>
    <row r="11673" spans="2:2" x14ac:dyDescent="0.15">
      <c r="B11673" s="1"/>
    </row>
    <row r="11674" spans="2:2" x14ac:dyDescent="0.15">
      <c r="B11674" s="1"/>
    </row>
    <row r="11675" spans="2:2" x14ac:dyDescent="0.15">
      <c r="B11675" s="1"/>
    </row>
    <row r="11676" spans="2:2" x14ac:dyDescent="0.15">
      <c r="B11676" s="1"/>
    </row>
    <row r="11677" spans="2:2" x14ac:dyDescent="0.15">
      <c r="B11677" s="1"/>
    </row>
    <row r="11678" spans="2:2" x14ac:dyDescent="0.15">
      <c r="B11678" s="1"/>
    </row>
    <row r="11679" spans="2:2" x14ac:dyDescent="0.15">
      <c r="B11679" s="1"/>
    </row>
    <row r="11680" spans="2:2" x14ac:dyDescent="0.15">
      <c r="B11680" s="1"/>
    </row>
    <row r="11681" spans="2:2" x14ac:dyDescent="0.15">
      <c r="B11681" s="1"/>
    </row>
    <row r="11682" spans="2:2" x14ac:dyDescent="0.15">
      <c r="B11682" s="1"/>
    </row>
    <row r="11683" spans="2:2" x14ac:dyDescent="0.15">
      <c r="B11683" s="1"/>
    </row>
    <row r="11684" spans="2:2" x14ac:dyDescent="0.15">
      <c r="B11684" s="1"/>
    </row>
    <row r="11685" spans="2:2" x14ac:dyDescent="0.15">
      <c r="B11685" s="1"/>
    </row>
    <row r="11686" spans="2:2" x14ac:dyDescent="0.15">
      <c r="B11686" s="1"/>
    </row>
    <row r="11687" spans="2:2" x14ac:dyDescent="0.15">
      <c r="B11687" s="1"/>
    </row>
    <row r="11688" spans="2:2" x14ac:dyDescent="0.15">
      <c r="B11688" s="1"/>
    </row>
    <row r="11689" spans="2:2" x14ac:dyDescent="0.15">
      <c r="B11689" s="1"/>
    </row>
    <row r="11690" spans="2:2" x14ac:dyDescent="0.15">
      <c r="B11690" s="1"/>
    </row>
    <row r="11691" spans="2:2" x14ac:dyDescent="0.15">
      <c r="B11691" s="1"/>
    </row>
    <row r="11692" spans="2:2" x14ac:dyDescent="0.15">
      <c r="B11692" s="1"/>
    </row>
    <row r="11693" spans="2:2" x14ac:dyDescent="0.15">
      <c r="B11693" s="1"/>
    </row>
    <row r="11694" spans="2:2" x14ac:dyDescent="0.15">
      <c r="B11694" s="1"/>
    </row>
    <row r="11695" spans="2:2" x14ac:dyDescent="0.15">
      <c r="B11695" s="1"/>
    </row>
    <row r="11696" spans="2:2" x14ac:dyDescent="0.15">
      <c r="B11696" s="1"/>
    </row>
    <row r="11697" spans="2:2" x14ac:dyDescent="0.15">
      <c r="B11697" s="1"/>
    </row>
    <row r="11698" spans="2:2" x14ac:dyDescent="0.15">
      <c r="B11698" s="1"/>
    </row>
    <row r="11699" spans="2:2" x14ac:dyDescent="0.15">
      <c r="B11699" s="1"/>
    </row>
    <row r="11700" spans="2:2" x14ac:dyDescent="0.15">
      <c r="B11700" s="1"/>
    </row>
    <row r="11701" spans="2:2" x14ac:dyDescent="0.15">
      <c r="B11701" s="1"/>
    </row>
    <row r="11702" spans="2:2" x14ac:dyDescent="0.15">
      <c r="B11702" s="1"/>
    </row>
    <row r="11703" spans="2:2" x14ac:dyDescent="0.15">
      <c r="B11703" s="1"/>
    </row>
    <row r="11704" spans="2:2" x14ac:dyDescent="0.15">
      <c r="B11704" s="1"/>
    </row>
    <row r="11705" spans="2:2" x14ac:dyDescent="0.15">
      <c r="B11705" s="1"/>
    </row>
    <row r="11706" spans="2:2" x14ac:dyDescent="0.15">
      <c r="B11706" s="1"/>
    </row>
    <row r="11707" spans="2:2" x14ac:dyDescent="0.15">
      <c r="B11707" s="1"/>
    </row>
    <row r="11708" spans="2:2" x14ac:dyDescent="0.15">
      <c r="B11708" s="1"/>
    </row>
    <row r="11709" spans="2:2" x14ac:dyDescent="0.15">
      <c r="B11709" s="1"/>
    </row>
    <row r="11710" spans="2:2" x14ac:dyDescent="0.15">
      <c r="B11710" s="1"/>
    </row>
    <row r="11711" spans="2:2" x14ac:dyDescent="0.15">
      <c r="B11711" s="1"/>
    </row>
    <row r="11712" spans="2:2" x14ac:dyDescent="0.15">
      <c r="B11712" s="1"/>
    </row>
    <row r="11713" spans="2:2" x14ac:dyDescent="0.15">
      <c r="B11713" s="1"/>
    </row>
    <row r="11714" spans="2:2" x14ac:dyDescent="0.15">
      <c r="B11714" s="1"/>
    </row>
    <row r="11715" spans="2:2" x14ac:dyDescent="0.15">
      <c r="B11715" s="1"/>
    </row>
    <row r="11716" spans="2:2" x14ac:dyDescent="0.15">
      <c r="B11716" s="1"/>
    </row>
    <row r="11717" spans="2:2" x14ac:dyDescent="0.15">
      <c r="B11717" s="1"/>
    </row>
    <row r="11718" spans="2:2" x14ac:dyDescent="0.15">
      <c r="B11718" s="1"/>
    </row>
    <row r="11719" spans="2:2" x14ac:dyDescent="0.15">
      <c r="B11719" s="1"/>
    </row>
    <row r="11720" spans="2:2" x14ac:dyDescent="0.15">
      <c r="B11720" s="1"/>
    </row>
    <row r="11721" spans="2:2" x14ac:dyDescent="0.15">
      <c r="B11721" s="1"/>
    </row>
    <row r="11722" spans="2:2" x14ac:dyDescent="0.15">
      <c r="B11722" s="1"/>
    </row>
    <row r="11723" spans="2:2" x14ac:dyDescent="0.15">
      <c r="B11723" s="1"/>
    </row>
    <row r="11724" spans="2:2" x14ac:dyDescent="0.15">
      <c r="B11724" s="1"/>
    </row>
    <row r="11725" spans="2:2" x14ac:dyDescent="0.15">
      <c r="B11725" s="1"/>
    </row>
    <row r="11726" spans="2:2" x14ac:dyDescent="0.15">
      <c r="B11726" s="1"/>
    </row>
    <row r="11727" spans="2:2" x14ac:dyDescent="0.15">
      <c r="B11727" s="1"/>
    </row>
    <row r="11728" spans="2:2" x14ac:dyDescent="0.15">
      <c r="B11728" s="1"/>
    </row>
    <row r="11729" spans="2:2" x14ac:dyDescent="0.15">
      <c r="B11729" s="1"/>
    </row>
    <row r="11730" spans="2:2" x14ac:dyDescent="0.15">
      <c r="B11730" s="1"/>
    </row>
    <row r="11731" spans="2:2" x14ac:dyDescent="0.15">
      <c r="B11731" s="1"/>
    </row>
    <row r="11732" spans="2:2" x14ac:dyDescent="0.15">
      <c r="B11732" s="1"/>
    </row>
    <row r="11733" spans="2:2" x14ac:dyDescent="0.15">
      <c r="B11733" s="1"/>
    </row>
    <row r="11734" spans="2:2" x14ac:dyDescent="0.15">
      <c r="B11734" s="1"/>
    </row>
    <row r="11735" spans="2:2" x14ac:dyDescent="0.15">
      <c r="B11735" s="1"/>
    </row>
    <row r="11736" spans="2:2" x14ac:dyDescent="0.15">
      <c r="B11736" s="1"/>
    </row>
    <row r="11737" spans="2:2" x14ac:dyDescent="0.15">
      <c r="B11737" s="1"/>
    </row>
    <row r="11738" spans="2:2" x14ac:dyDescent="0.15">
      <c r="B11738" s="1"/>
    </row>
    <row r="11739" spans="2:2" x14ac:dyDescent="0.15">
      <c r="B11739" s="1"/>
    </row>
    <row r="11740" spans="2:2" x14ac:dyDescent="0.15">
      <c r="B11740" s="1"/>
    </row>
    <row r="11741" spans="2:2" x14ac:dyDescent="0.15">
      <c r="B11741" s="1"/>
    </row>
    <row r="11742" spans="2:2" x14ac:dyDescent="0.15">
      <c r="B11742" s="1"/>
    </row>
    <row r="11743" spans="2:2" x14ac:dyDescent="0.15">
      <c r="B11743" s="1"/>
    </row>
    <row r="11744" spans="2:2" x14ac:dyDescent="0.15">
      <c r="B11744" s="1"/>
    </row>
    <row r="11745" spans="2:2" x14ac:dyDescent="0.15">
      <c r="B11745" s="1"/>
    </row>
    <row r="11746" spans="2:2" x14ac:dyDescent="0.15">
      <c r="B11746" s="1"/>
    </row>
    <row r="11747" spans="2:2" x14ac:dyDescent="0.15">
      <c r="B11747" s="1"/>
    </row>
    <row r="11748" spans="2:2" x14ac:dyDescent="0.15">
      <c r="B11748" s="1"/>
    </row>
    <row r="11749" spans="2:2" x14ac:dyDescent="0.15">
      <c r="B11749" s="1"/>
    </row>
    <row r="11750" spans="2:2" x14ac:dyDescent="0.15">
      <c r="B11750" s="1"/>
    </row>
    <row r="11751" spans="2:2" x14ac:dyDescent="0.15">
      <c r="B11751" s="1"/>
    </row>
    <row r="11752" spans="2:2" x14ac:dyDescent="0.15">
      <c r="B11752" s="1"/>
    </row>
    <row r="11753" spans="2:2" x14ac:dyDescent="0.15">
      <c r="B11753" s="1"/>
    </row>
    <row r="11754" spans="2:2" x14ac:dyDescent="0.15">
      <c r="B11754" s="1"/>
    </row>
    <row r="11755" spans="2:2" x14ac:dyDescent="0.15">
      <c r="B11755" s="1"/>
    </row>
    <row r="11756" spans="2:2" x14ac:dyDescent="0.15">
      <c r="B11756" s="1"/>
    </row>
    <row r="11757" spans="2:2" x14ac:dyDescent="0.15">
      <c r="B11757" s="1"/>
    </row>
    <row r="11758" spans="2:2" x14ac:dyDescent="0.15">
      <c r="B11758" s="1"/>
    </row>
    <row r="11759" spans="2:2" x14ac:dyDescent="0.15">
      <c r="B11759" s="1"/>
    </row>
    <row r="11760" spans="2:2" x14ac:dyDescent="0.15">
      <c r="B11760" s="1"/>
    </row>
    <row r="11761" spans="2:2" x14ac:dyDescent="0.15">
      <c r="B11761" s="1"/>
    </row>
    <row r="11762" spans="2:2" x14ac:dyDescent="0.15">
      <c r="B11762" s="1"/>
    </row>
    <row r="11763" spans="2:2" x14ac:dyDescent="0.15">
      <c r="B11763" s="1"/>
    </row>
    <row r="11764" spans="2:2" x14ac:dyDescent="0.15">
      <c r="B11764" s="1"/>
    </row>
    <row r="11765" spans="2:2" x14ac:dyDescent="0.15">
      <c r="B11765" s="1"/>
    </row>
    <row r="11766" spans="2:2" x14ac:dyDescent="0.15">
      <c r="B11766" s="1"/>
    </row>
    <row r="11767" spans="2:2" x14ac:dyDescent="0.15">
      <c r="B11767" s="1"/>
    </row>
    <row r="11768" spans="2:2" x14ac:dyDescent="0.15">
      <c r="B11768" s="1"/>
    </row>
    <row r="11769" spans="2:2" x14ac:dyDescent="0.15">
      <c r="B11769" s="1"/>
    </row>
    <row r="11770" spans="2:2" x14ac:dyDescent="0.15">
      <c r="B11770" s="1"/>
    </row>
    <row r="11771" spans="2:2" x14ac:dyDescent="0.15">
      <c r="B11771" s="1"/>
    </row>
    <row r="11772" spans="2:2" x14ac:dyDescent="0.15">
      <c r="B11772" s="1"/>
    </row>
    <row r="11773" spans="2:2" x14ac:dyDescent="0.15">
      <c r="B11773" s="1"/>
    </row>
    <row r="11774" spans="2:2" x14ac:dyDescent="0.15">
      <c r="B11774" s="1"/>
    </row>
    <row r="11775" spans="2:2" x14ac:dyDescent="0.15">
      <c r="B11775" s="1"/>
    </row>
    <row r="11776" spans="2:2" x14ac:dyDescent="0.15">
      <c r="B11776" s="1"/>
    </row>
    <row r="11777" spans="2:2" x14ac:dyDescent="0.15">
      <c r="B11777" s="1"/>
    </row>
    <row r="11778" spans="2:2" x14ac:dyDescent="0.15">
      <c r="B11778" s="1"/>
    </row>
    <row r="11779" spans="2:2" x14ac:dyDescent="0.15">
      <c r="B11779" s="1"/>
    </row>
    <row r="11780" spans="2:2" x14ac:dyDescent="0.15">
      <c r="B11780" s="1"/>
    </row>
    <row r="11781" spans="2:2" x14ac:dyDescent="0.15">
      <c r="B11781" s="1"/>
    </row>
    <row r="11782" spans="2:2" x14ac:dyDescent="0.15">
      <c r="B11782" s="1"/>
    </row>
    <row r="11783" spans="2:2" x14ac:dyDescent="0.15">
      <c r="B11783" s="1"/>
    </row>
    <row r="11784" spans="2:2" x14ac:dyDescent="0.15">
      <c r="B11784" s="1"/>
    </row>
    <row r="11785" spans="2:2" x14ac:dyDescent="0.15">
      <c r="B11785" s="1"/>
    </row>
    <row r="11786" spans="2:2" x14ac:dyDescent="0.15">
      <c r="B11786" s="1"/>
    </row>
    <row r="11787" spans="2:2" x14ac:dyDescent="0.15">
      <c r="B11787" s="1"/>
    </row>
    <row r="11788" spans="2:2" x14ac:dyDescent="0.15">
      <c r="B11788" s="1"/>
    </row>
    <row r="11789" spans="2:2" x14ac:dyDescent="0.15">
      <c r="B11789" s="1"/>
    </row>
    <row r="11790" spans="2:2" x14ac:dyDescent="0.15">
      <c r="B11790" s="1"/>
    </row>
    <row r="11791" spans="2:2" x14ac:dyDescent="0.15">
      <c r="B11791" s="1"/>
    </row>
    <row r="11792" spans="2:2" x14ac:dyDescent="0.15">
      <c r="B11792" s="1"/>
    </row>
    <row r="11793" spans="2:2" x14ac:dyDescent="0.15">
      <c r="B11793" s="1"/>
    </row>
    <row r="11794" spans="2:2" x14ac:dyDescent="0.15">
      <c r="B11794" s="1"/>
    </row>
    <row r="11795" spans="2:2" x14ac:dyDescent="0.15">
      <c r="B11795" s="1"/>
    </row>
    <row r="11796" spans="2:2" x14ac:dyDescent="0.15">
      <c r="B11796" s="1"/>
    </row>
    <row r="11797" spans="2:2" x14ac:dyDescent="0.15">
      <c r="B11797" s="1"/>
    </row>
    <row r="11798" spans="2:2" x14ac:dyDescent="0.15">
      <c r="B11798" s="1"/>
    </row>
    <row r="11799" spans="2:2" x14ac:dyDescent="0.15">
      <c r="B11799" s="1"/>
    </row>
    <row r="11800" spans="2:2" x14ac:dyDescent="0.15">
      <c r="B11800" s="1"/>
    </row>
    <row r="11801" spans="2:2" x14ac:dyDescent="0.15">
      <c r="B11801" s="1"/>
    </row>
    <row r="11802" spans="2:2" x14ac:dyDescent="0.15">
      <c r="B11802" s="1"/>
    </row>
    <row r="11803" spans="2:2" x14ac:dyDescent="0.15">
      <c r="B11803" s="1"/>
    </row>
    <row r="11804" spans="2:2" x14ac:dyDescent="0.15">
      <c r="B11804" s="1"/>
    </row>
    <row r="11805" spans="2:2" x14ac:dyDescent="0.15">
      <c r="B11805" s="1"/>
    </row>
    <row r="11806" spans="2:2" x14ac:dyDescent="0.15">
      <c r="B11806" s="1"/>
    </row>
    <row r="11807" spans="2:2" x14ac:dyDescent="0.15">
      <c r="B11807" s="1"/>
    </row>
    <row r="11808" spans="2:2" x14ac:dyDescent="0.15">
      <c r="B11808" s="1"/>
    </row>
    <row r="11809" spans="2:2" x14ac:dyDescent="0.15">
      <c r="B11809" s="1"/>
    </row>
    <row r="11810" spans="2:2" x14ac:dyDescent="0.15">
      <c r="B11810" s="1"/>
    </row>
    <row r="11811" spans="2:2" x14ac:dyDescent="0.15">
      <c r="B11811" s="1"/>
    </row>
    <row r="11812" spans="2:2" x14ac:dyDescent="0.15">
      <c r="B11812" s="1"/>
    </row>
    <row r="11813" spans="2:2" x14ac:dyDescent="0.15">
      <c r="B11813" s="1"/>
    </row>
    <row r="11814" spans="2:2" x14ac:dyDescent="0.15">
      <c r="B11814" s="1"/>
    </row>
    <row r="11815" spans="2:2" x14ac:dyDescent="0.15">
      <c r="B11815" s="1"/>
    </row>
    <row r="11816" spans="2:2" x14ac:dyDescent="0.15">
      <c r="B11816" s="1"/>
    </row>
    <row r="11817" spans="2:2" x14ac:dyDescent="0.15">
      <c r="B11817" s="1"/>
    </row>
    <row r="11818" spans="2:2" x14ac:dyDescent="0.15">
      <c r="B11818" s="1"/>
    </row>
    <row r="11819" spans="2:2" x14ac:dyDescent="0.15">
      <c r="B11819" s="1"/>
    </row>
    <row r="11820" spans="2:2" x14ac:dyDescent="0.15">
      <c r="B11820" s="1"/>
    </row>
    <row r="11821" spans="2:2" x14ac:dyDescent="0.15">
      <c r="B11821" s="1"/>
    </row>
    <row r="11822" spans="2:2" x14ac:dyDescent="0.15">
      <c r="B11822" s="1"/>
    </row>
    <row r="11823" spans="2:2" x14ac:dyDescent="0.15">
      <c r="B11823" s="1"/>
    </row>
    <row r="11824" spans="2:2" x14ac:dyDescent="0.15">
      <c r="B11824" s="1"/>
    </row>
    <row r="11825" spans="2:2" x14ac:dyDescent="0.15">
      <c r="B11825" s="1"/>
    </row>
    <row r="11826" spans="2:2" x14ac:dyDescent="0.15">
      <c r="B11826" s="1"/>
    </row>
    <row r="11827" spans="2:2" x14ac:dyDescent="0.15">
      <c r="B11827" s="1"/>
    </row>
    <row r="11828" spans="2:2" x14ac:dyDescent="0.15">
      <c r="B11828" s="1"/>
    </row>
    <row r="11829" spans="2:2" x14ac:dyDescent="0.15">
      <c r="B11829" s="1"/>
    </row>
    <row r="11830" spans="2:2" x14ac:dyDescent="0.15">
      <c r="B11830" s="1"/>
    </row>
    <row r="11831" spans="2:2" x14ac:dyDescent="0.15">
      <c r="B11831" s="1"/>
    </row>
    <row r="11832" spans="2:2" x14ac:dyDescent="0.15">
      <c r="B11832" s="1"/>
    </row>
    <row r="11833" spans="2:2" x14ac:dyDescent="0.15">
      <c r="B11833" s="1"/>
    </row>
    <row r="11834" spans="2:2" x14ac:dyDescent="0.15">
      <c r="B11834" s="1"/>
    </row>
    <row r="11835" spans="2:2" x14ac:dyDescent="0.15">
      <c r="B11835" s="1"/>
    </row>
    <row r="11836" spans="2:2" x14ac:dyDescent="0.15">
      <c r="B11836" s="1"/>
    </row>
    <row r="11837" spans="2:2" x14ac:dyDescent="0.15">
      <c r="B11837" s="1"/>
    </row>
    <row r="11838" spans="2:2" x14ac:dyDescent="0.15">
      <c r="B11838" s="1"/>
    </row>
    <row r="11839" spans="2:2" x14ac:dyDescent="0.15">
      <c r="B11839" s="1"/>
    </row>
    <row r="11840" spans="2:2" x14ac:dyDescent="0.15">
      <c r="B11840" s="1"/>
    </row>
    <row r="11841" spans="2:2" x14ac:dyDescent="0.15">
      <c r="B11841" s="1"/>
    </row>
    <row r="11842" spans="2:2" x14ac:dyDescent="0.15">
      <c r="B11842" s="1"/>
    </row>
    <row r="11843" spans="2:2" x14ac:dyDescent="0.15">
      <c r="B11843" s="1"/>
    </row>
    <row r="11844" spans="2:2" x14ac:dyDescent="0.15">
      <c r="B11844" s="1"/>
    </row>
    <row r="11845" spans="2:2" x14ac:dyDescent="0.15">
      <c r="B11845" s="1"/>
    </row>
    <row r="11846" spans="2:2" x14ac:dyDescent="0.15">
      <c r="B11846" s="1"/>
    </row>
    <row r="11847" spans="2:2" x14ac:dyDescent="0.15">
      <c r="B11847" s="1"/>
    </row>
    <row r="11848" spans="2:2" x14ac:dyDescent="0.15">
      <c r="B11848" s="1"/>
    </row>
    <row r="11849" spans="2:2" x14ac:dyDescent="0.15">
      <c r="B11849" s="1"/>
    </row>
    <row r="11850" spans="2:2" x14ac:dyDescent="0.15">
      <c r="B11850" s="1"/>
    </row>
    <row r="11851" spans="2:2" x14ac:dyDescent="0.15">
      <c r="B11851" s="1"/>
    </row>
    <row r="11852" spans="2:2" x14ac:dyDescent="0.15">
      <c r="B11852" s="1"/>
    </row>
    <row r="11853" spans="2:2" x14ac:dyDescent="0.15">
      <c r="B11853" s="1"/>
    </row>
    <row r="11854" spans="2:2" x14ac:dyDescent="0.15">
      <c r="B11854" s="1"/>
    </row>
    <row r="11855" spans="2:2" x14ac:dyDescent="0.15">
      <c r="B11855" s="1"/>
    </row>
    <row r="11856" spans="2:2" x14ac:dyDescent="0.15">
      <c r="B11856" s="1"/>
    </row>
    <row r="11857" spans="2:2" x14ac:dyDescent="0.15">
      <c r="B11857" s="1"/>
    </row>
    <row r="11858" spans="2:2" x14ac:dyDescent="0.15">
      <c r="B11858" s="1"/>
    </row>
    <row r="11859" spans="2:2" x14ac:dyDescent="0.15">
      <c r="B11859" s="1"/>
    </row>
    <row r="11860" spans="2:2" x14ac:dyDescent="0.15">
      <c r="B11860" s="1"/>
    </row>
    <row r="11861" spans="2:2" x14ac:dyDescent="0.15">
      <c r="B11861" s="1"/>
    </row>
    <row r="11862" spans="2:2" x14ac:dyDescent="0.15">
      <c r="B11862" s="1"/>
    </row>
    <row r="11863" spans="2:2" x14ac:dyDescent="0.15">
      <c r="B11863" s="1"/>
    </row>
    <row r="11864" spans="2:2" x14ac:dyDescent="0.15">
      <c r="B11864" s="1"/>
    </row>
    <row r="11865" spans="2:2" x14ac:dyDescent="0.15">
      <c r="B11865" s="1"/>
    </row>
    <row r="11866" spans="2:2" x14ac:dyDescent="0.15">
      <c r="B11866" s="1"/>
    </row>
    <row r="11867" spans="2:2" x14ac:dyDescent="0.15">
      <c r="B11867" s="1"/>
    </row>
    <row r="11868" spans="2:2" x14ac:dyDescent="0.15">
      <c r="B11868" s="1"/>
    </row>
    <row r="11869" spans="2:2" x14ac:dyDescent="0.15">
      <c r="B11869" s="1"/>
    </row>
    <row r="11870" spans="2:2" x14ac:dyDescent="0.15">
      <c r="B11870" s="1"/>
    </row>
    <row r="11871" spans="2:2" x14ac:dyDescent="0.15">
      <c r="B11871" s="1"/>
    </row>
    <row r="11872" spans="2:2" x14ac:dyDescent="0.15">
      <c r="B11872" s="1"/>
    </row>
    <row r="11873" spans="2:2" x14ac:dyDescent="0.15">
      <c r="B11873" s="1"/>
    </row>
    <row r="11874" spans="2:2" x14ac:dyDescent="0.15">
      <c r="B11874" s="1"/>
    </row>
    <row r="11875" spans="2:2" x14ac:dyDescent="0.15">
      <c r="B11875" s="1"/>
    </row>
    <row r="11876" spans="2:2" x14ac:dyDescent="0.15">
      <c r="B11876" s="1"/>
    </row>
    <row r="11877" spans="2:2" x14ac:dyDescent="0.15">
      <c r="B11877" s="1"/>
    </row>
    <row r="11878" spans="2:2" x14ac:dyDescent="0.15">
      <c r="B11878" s="1"/>
    </row>
    <row r="11879" spans="2:2" x14ac:dyDescent="0.15">
      <c r="B11879" s="1"/>
    </row>
    <row r="11880" spans="2:2" x14ac:dyDescent="0.15">
      <c r="B11880" s="1"/>
    </row>
    <row r="11881" spans="2:2" x14ac:dyDescent="0.15">
      <c r="B11881" s="1"/>
    </row>
    <row r="11882" spans="2:2" x14ac:dyDescent="0.15">
      <c r="B11882" s="1"/>
    </row>
    <row r="11883" spans="2:2" x14ac:dyDescent="0.15">
      <c r="B11883" s="1"/>
    </row>
    <row r="11884" spans="2:2" x14ac:dyDescent="0.15">
      <c r="B11884" s="1"/>
    </row>
    <row r="11885" spans="2:2" x14ac:dyDescent="0.15">
      <c r="B11885" s="1"/>
    </row>
    <row r="11886" spans="2:2" x14ac:dyDescent="0.15">
      <c r="B11886" s="1"/>
    </row>
    <row r="11887" spans="2:2" x14ac:dyDescent="0.15">
      <c r="B11887" s="1"/>
    </row>
    <row r="11888" spans="2:2" x14ac:dyDescent="0.15">
      <c r="B11888" s="1"/>
    </row>
    <row r="11889" spans="2:2" x14ac:dyDescent="0.15">
      <c r="B11889" s="1"/>
    </row>
    <row r="11890" spans="2:2" x14ac:dyDescent="0.15">
      <c r="B11890" s="1"/>
    </row>
    <row r="11891" spans="2:2" x14ac:dyDescent="0.15">
      <c r="B11891" s="1"/>
    </row>
    <row r="11892" spans="2:2" x14ac:dyDescent="0.15">
      <c r="B11892" s="1"/>
    </row>
    <row r="11893" spans="2:2" x14ac:dyDescent="0.15">
      <c r="B11893" s="1"/>
    </row>
    <row r="11894" spans="2:2" x14ac:dyDescent="0.15">
      <c r="B11894" s="1"/>
    </row>
    <row r="11895" spans="2:2" x14ac:dyDescent="0.15">
      <c r="B11895" s="1"/>
    </row>
    <row r="11896" spans="2:2" x14ac:dyDescent="0.15">
      <c r="B11896" s="1"/>
    </row>
    <row r="11897" spans="2:2" x14ac:dyDescent="0.15">
      <c r="B11897" s="1"/>
    </row>
    <row r="11898" spans="2:2" x14ac:dyDescent="0.15">
      <c r="B11898" s="1"/>
    </row>
    <row r="11899" spans="2:2" x14ac:dyDescent="0.15">
      <c r="B11899" s="1"/>
    </row>
    <row r="11900" spans="2:2" x14ac:dyDescent="0.15">
      <c r="B11900" s="1"/>
    </row>
    <row r="11901" spans="2:2" x14ac:dyDescent="0.15">
      <c r="B11901" s="1"/>
    </row>
    <row r="11902" spans="2:2" x14ac:dyDescent="0.15">
      <c r="B11902" s="1"/>
    </row>
    <row r="11903" spans="2:2" x14ac:dyDescent="0.15">
      <c r="B11903" s="1"/>
    </row>
    <row r="11904" spans="2:2" x14ac:dyDescent="0.15">
      <c r="B11904" s="1"/>
    </row>
    <row r="11905" spans="2:2" x14ac:dyDescent="0.15">
      <c r="B11905" s="1"/>
    </row>
    <row r="11906" spans="2:2" x14ac:dyDescent="0.15">
      <c r="B11906" s="1"/>
    </row>
    <row r="11907" spans="2:2" x14ac:dyDescent="0.15">
      <c r="B11907" s="1"/>
    </row>
    <row r="11908" spans="2:2" x14ac:dyDescent="0.15">
      <c r="B11908" s="1"/>
    </row>
    <row r="11909" spans="2:2" x14ac:dyDescent="0.15">
      <c r="B11909" s="1"/>
    </row>
    <row r="11910" spans="2:2" x14ac:dyDescent="0.15">
      <c r="B11910" s="1"/>
    </row>
    <row r="11911" spans="2:2" x14ac:dyDescent="0.15">
      <c r="B11911" s="1"/>
    </row>
    <row r="11912" spans="2:2" x14ac:dyDescent="0.15">
      <c r="B11912" s="1"/>
    </row>
    <row r="11913" spans="2:2" x14ac:dyDescent="0.15">
      <c r="B11913" s="1"/>
    </row>
    <row r="11914" spans="2:2" x14ac:dyDescent="0.15">
      <c r="B11914" s="1"/>
    </row>
    <row r="11915" spans="2:2" x14ac:dyDescent="0.15">
      <c r="B11915" s="1"/>
    </row>
    <row r="11916" spans="2:2" x14ac:dyDescent="0.15">
      <c r="B11916" s="1"/>
    </row>
    <row r="11917" spans="2:2" x14ac:dyDescent="0.15">
      <c r="B11917" s="1"/>
    </row>
    <row r="11918" spans="2:2" x14ac:dyDescent="0.15">
      <c r="B11918" s="1"/>
    </row>
    <row r="11919" spans="2:2" x14ac:dyDescent="0.15">
      <c r="B11919" s="1"/>
    </row>
    <row r="11920" spans="2:2" x14ac:dyDescent="0.15">
      <c r="B11920" s="1"/>
    </row>
    <row r="11921" spans="2:2" x14ac:dyDescent="0.15">
      <c r="B11921" s="1"/>
    </row>
    <row r="11922" spans="2:2" x14ac:dyDescent="0.15">
      <c r="B11922" s="1"/>
    </row>
    <row r="11923" spans="2:2" x14ac:dyDescent="0.15">
      <c r="B11923" s="1"/>
    </row>
    <row r="11924" spans="2:2" x14ac:dyDescent="0.15">
      <c r="B11924" s="1"/>
    </row>
    <row r="11925" spans="2:2" x14ac:dyDescent="0.15">
      <c r="B11925" s="1"/>
    </row>
    <row r="11926" spans="2:2" x14ac:dyDescent="0.15">
      <c r="B11926" s="1"/>
    </row>
    <row r="11927" spans="2:2" x14ac:dyDescent="0.15">
      <c r="B11927" s="1"/>
    </row>
    <row r="11928" spans="2:2" x14ac:dyDescent="0.15">
      <c r="B11928" s="1"/>
    </row>
    <row r="11929" spans="2:2" x14ac:dyDescent="0.15">
      <c r="B11929" s="1"/>
    </row>
    <row r="11930" spans="2:2" x14ac:dyDescent="0.15">
      <c r="B11930" s="1"/>
    </row>
    <row r="11931" spans="2:2" x14ac:dyDescent="0.15">
      <c r="B11931" s="1"/>
    </row>
    <row r="11932" spans="2:2" x14ac:dyDescent="0.15">
      <c r="B11932" s="1"/>
    </row>
    <row r="11933" spans="2:2" x14ac:dyDescent="0.15">
      <c r="B11933" s="1"/>
    </row>
    <row r="11934" spans="2:2" x14ac:dyDescent="0.15">
      <c r="B11934" s="1"/>
    </row>
    <row r="11935" spans="2:2" x14ac:dyDescent="0.15">
      <c r="B11935" s="1"/>
    </row>
    <row r="11936" spans="2:2" x14ac:dyDescent="0.15">
      <c r="B11936" s="1"/>
    </row>
    <row r="11937" spans="2:2" x14ac:dyDescent="0.15">
      <c r="B11937" s="1"/>
    </row>
    <row r="11938" spans="2:2" x14ac:dyDescent="0.15">
      <c r="B11938" s="1"/>
    </row>
    <row r="11939" spans="2:2" x14ac:dyDescent="0.15">
      <c r="B11939" s="1"/>
    </row>
    <row r="11940" spans="2:2" x14ac:dyDescent="0.15">
      <c r="B11940" s="1"/>
    </row>
    <row r="11941" spans="2:2" x14ac:dyDescent="0.15">
      <c r="B11941" s="1"/>
    </row>
    <row r="11942" spans="2:2" x14ac:dyDescent="0.15">
      <c r="B11942" s="1"/>
    </row>
    <row r="11943" spans="2:2" x14ac:dyDescent="0.15">
      <c r="B11943" s="1"/>
    </row>
    <row r="11944" spans="2:2" x14ac:dyDescent="0.15">
      <c r="B11944" s="1"/>
    </row>
    <row r="11945" spans="2:2" x14ac:dyDescent="0.15">
      <c r="B11945" s="1"/>
    </row>
    <row r="11946" spans="2:2" x14ac:dyDescent="0.15">
      <c r="B11946" s="1"/>
    </row>
    <row r="11947" spans="2:2" x14ac:dyDescent="0.15">
      <c r="B11947" s="1"/>
    </row>
    <row r="11948" spans="2:2" x14ac:dyDescent="0.15">
      <c r="B11948" s="1"/>
    </row>
    <row r="11949" spans="2:2" x14ac:dyDescent="0.15">
      <c r="B11949" s="1"/>
    </row>
    <row r="11950" spans="2:2" x14ac:dyDescent="0.15">
      <c r="B11950" s="1"/>
    </row>
    <row r="11951" spans="2:2" x14ac:dyDescent="0.15">
      <c r="B11951" s="1"/>
    </row>
    <row r="11952" spans="2:2" x14ac:dyDescent="0.15">
      <c r="B11952" s="1"/>
    </row>
    <row r="11953" spans="2:2" x14ac:dyDescent="0.15">
      <c r="B11953" s="1"/>
    </row>
    <row r="11954" spans="2:2" x14ac:dyDescent="0.15">
      <c r="B11954" s="1"/>
    </row>
    <row r="11955" spans="2:2" x14ac:dyDescent="0.15">
      <c r="B11955" s="1"/>
    </row>
    <row r="11956" spans="2:2" x14ac:dyDescent="0.15">
      <c r="B11956" s="1"/>
    </row>
    <row r="11957" spans="2:2" x14ac:dyDescent="0.15">
      <c r="B11957" s="1"/>
    </row>
    <row r="11958" spans="2:2" x14ac:dyDescent="0.15">
      <c r="B11958" s="1"/>
    </row>
    <row r="11959" spans="2:2" x14ac:dyDescent="0.15">
      <c r="B11959" s="1"/>
    </row>
    <row r="11960" spans="2:2" x14ac:dyDescent="0.15">
      <c r="B11960" s="1"/>
    </row>
    <row r="11961" spans="2:2" x14ac:dyDescent="0.15">
      <c r="B11961" s="1"/>
    </row>
    <row r="11962" spans="2:2" x14ac:dyDescent="0.15">
      <c r="B11962" s="1"/>
    </row>
    <row r="11963" spans="2:2" x14ac:dyDescent="0.15">
      <c r="B11963" s="1"/>
    </row>
    <row r="11964" spans="2:2" x14ac:dyDescent="0.15">
      <c r="B11964" s="1"/>
    </row>
    <row r="11965" spans="2:2" x14ac:dyDescent="0.15">
      <c r="B11965" s="1"/>
    </row>
    <row r="11966" spans="2:2" x14ac:dyDescent="0.15">
      <c r="B11966" s="1"/>
    </row>
    <row r="11967" spans="2:2" x14ac:dyDescent="0.15">
      <c r="B11967" s="1"/>
    </row>
    <row r="11968" spans="2:2" x14ac:dyDescent="0.15">
      <c r="B11968" s="1"/>
    </row>
    <row r="11969" spans="2:2" x14ac:dyDescent="0.15">
      <c r="B11969" s="1"/>
    </row>
    <row r="11970" spans="2:2" x14ac:dyDescent="0.15">
      <c r="B11970" s="1"/>
    </row>
    <row r="11971" spans="2:2" x14ac:dyDescent="0.15">
      <c r="B11971" s="1"/>
    </row>
    <row r="11972" spans="2:2" x14ac:dyDescent="0.15">
      <c r="B11972" s="1"/>
    </row>
    <row r="11973" spans="2:2" x14ac:dyDescent="0.15">
      <c r="B11973" s="1"/>
    </row>
    <row r="11974" spans="2:2" x14ac:dyDescent="0.15">
      <c r="B11974" s="1"/>
    </row>
    <row r="11975" spans="2:2" x14ac:dyDescent="0.15">
      <c r="B11975" s="1"/>
    </row>
    <row r="11976" spans="2:2" x14ac:dyDescent="0.15">
      <c r="B11976" s="1"/>
    </row>
    <row r="11977" spans="2:2" x14ac:dyDescent="0.15">
      <c r="B11977" s="1"/>
    </row>
    <row r="11978" spans="2:2" x14ac:dyDescent="0.15">
      <c r="B11978" s="1"/>
    </row>
    <row r="11979" spans="2:2" x14ac:dyDescent="0.15">
      <c r="B11979" s="1"/>
    </row>
    <row r="11980" spans="2:2" x14ac:dyDescent="0.15">
      <c r="B11980" s="1"/>
    </row>
    <row r="11981" spans="2:2" x14ac:dyDescent="0.15">
      <c r="B11981" s="1"/>
    </row>
    <row r="11982" spans="2:2" x14ac:dyDescent="0.15">
      <c r="B11982" s="1"/>
    </row>
    <row r="11983" spans="2:2" x14ac:dyDescent="0.15">
      <c r="B11983" s="1"/>
    </row>
    <row r="11984" spans="2:2" x14ac:dyDescent="0.15">
      <c r="B11984" s="1"/>
    </row>
    <row r="11985" spans="2:2" x14ac:dyDescent="0.15">
      <c r="B11985" s="1"/>
    </row>
    <row r="11986" spans="2:2" x14ac:dyDescent="0.15">
      <c r="B11986" s="1"/>
    </row>
    <row r="11987" spans="2:2" x14ac:dyDescent="0.15">
      <c r="B11987" s="1"/>
    </row>
    <row r="11988" spans="2:2" x14ac:dyDescent="0.15">
      <c r="B11988" s="1"/>
    </row>
    <row r="11989" spans="2:2" x14ac:dyDescent="0.15">
      <c r="B11989" s="1"/>
    </row>
    <row r="11990" spans="2:2" x14ac:dyDescent="0.15">
      <c r="B11990" s="1"/>
    </row>
    <row r="11991" spans="2:2" x14ac:dyDescent="0.15">
      <c r="B11991" s="1"/>
    </row>
    <row r="11992" spans="2:2" x14ac:dyDescent="0.15">
      <c r="B11992" s="1"/>
    </row>
    <row r="11993" spans="2:2" x14ac:dyDescent="0.15">
      <c r="B11993" s="1"/>
    </row>
    <row r="11994" spans="2:2" x14ac:dyDescent="0.15">
      <c r="B11994" s="1"/>
    </row>
    <row r="11995" spans="2:2" x14ac:dyDescent="0.15">
      <c r="B11995" s="1"/>
    </row>
    <row r="11996" spans="2:2" x14ac:dyDescent="0.15">
      <c r="B11996" s="1"/>
    </row>
    <row r="11997" spans="2:2" x14ac:dyDescent="0.15">
      <c r="B11997" s="1"/>
    </row>
    <row r="11998" spans="2:2" x14ac:dyDescent="0.15">
      <c r="B11998" s="1"/>
    </row>
    <row r="11999" spans="2:2" x14ac:dyDescent="0.15">
      <c r="B11999" s="1"/>
    </row>
    <row r="12000" spans="2:2" x14ac:dyDescent="0.15">
      <c r="B12000" s="1"/>
    </row>
    <row r="12001" spans="2:2" x14ac:dyDescent="0.15">
      <c r="B12001" s="1"/>
    </row>
    <row r="12002" spans="2:2" x14ac:dyDescent="0.15">
      <c r="B12002" s="1"/>
    </row>
    <row r="12003" spans="2:2" x14ac:dyDescent="0.15">
      <c r="B12003" s="1"/>
    </row>
    <row r="12004" spans="2:2" x14ac:dyDescent="0.15">
      <c r="B12004" s="1"/>
    </row>
    <row r="12005" spans="2:2" x14ac:dyDescent="0.15">
      <c r="B12005" s="1"/>
    </row>
    <row r="12006" spans="2:2" x14ac:dyDescent="0.15">
      <c r="B12006" s="1"/>
    </row>
    <row r="12007" spans="2:2" x14ac:dyDescent="0.15">
      <c r="B12007" s="1"/>
    </row>
    <row r="12008" spans="2:2" x14ac:dyDescent="0.15">
      <c r="B12008" s="1"/>
    </row>
    <row r="12009" spans="2:2" x14ac:dyDescent="0.15">
      <c r="B12009" s="1"/>
    </row>
    <row r="12010" spans="2:2" x14ac:dyDescent="0.15">
      <c r="B12010" s="1"/>
    </row>
    <row r="12011" spans="2:2" x14ac:dyDescent="0.15">
      <c r="B12011" s="1"/>
    </row>
    <row r="12012" spans="2:2" x14ac:dyDescent="0.15">
      <c r="B12012" s="1"/>
    </row>
    <row r="12013" spans="2:2" x14ac:dyDescent="0.15">
      <c r="B12013" s="1"/>
    </row>
    <row r="12014" spans="2:2" x14ac:dyDescent="0.15">
      <c r="B12014" s="1"/>
    </row>
    <row r="12015" spans="2:2" x14ac:dyDescent="0.15">
      <c r="B12015" s="1"/>
    </row>
    <row r="12016" spans="2:2" x14ac:dyDescent="0.15">
      <c r="B12016" s="1"/>
    </row>
    <row r="12017" spans="2:2" x14ac:dyDescent="0.15">
      <c r="B12017" s="1"/>
    </row>
    <row r="12018" spans="2:2" x14ac:dyDescent="0.15">
      <c r="B12018" s="1"/>
    </row>
    <row r="12019" spans="2:2" x14ac:dyDescent="0.15">
      <c r="B12019" s="1"/>
    </row>
    <row r="12020" spans="2:2" x14ac:dyDescent="0.15">
      <c r="B12020" s="1"/>
    </row>
    <row r="12021" spans="2:2" x14ac:dyDescent="0.15">
      <c r="B12021" s="1"/>
    </row>
    <row r="12022" spans="2:2" x14ac:dyDescent="0.15">
      <c r="B12022" s="1"/>
    </row>
    <row r="12023" spans="2:2" x14ac:dyDescent="0.15">
      <c r="B12023" s="1"/>
    </row>
    <row r="12024" spans="2:2" x14ac:dyDescent="0.15">
      <c r="B12024" s="1"/>
    </row>
    <row r="12025" spans="2:2" x14ac:dyDescent="0.15">
      <c r="B12025" s="1"/>
    </row>
    <row r="12026" spans="2:2" x14ac:dyDescent="0.15">
      <c r="B12026" s="1"/>
    </row>
    <row r="12027" spans="2:2" x14ac:dyDescent="0.15">
      <c r="B12027" s="1"/>
    </row>
    <row r="12028" spans="2:2" x14ac:dyDescent="0.15">
      <c r="B12028" s="1"/>
    </row>
    <row r="12029" spans="2:2" x14ac:dyDescent="0.15">
      <c r="B12029" s="1"/>
    </row>
    <row r="12030" spans="2:2" x14ac:dyDescent="0.15">
      <c r="B12030" s="1"/>
    </row>
    <row r="12031" spans="2:2" x14ac:dyDescent="0.15">
      <c r="B12031" s="1"/>
    </row>
    <row r="12032" spans="2:2" x14ac:dyDescent="0.15">
      <c r="B12032" s="1"/>
    </row>
    <row r="12033" spans="2:2" x14ac:dyDescent="0.15">
      <c r="B12033" s="1"/>
    </row>
    <row r="12034" spans="2:2" x14ac:dyDescent="0.15">
      <c r="B12034" s="1"/>
    </row>
    <row r="12035" spans="2:2" x14ac:dyDescent="0.15">
      <c r="B12035" s="1"/>
    </row>
    <row r="12036" spans="2:2" x14ac:dyDescent="0.15">
      <c r="B12036" s="1"/>
    </row>
    <row r="12037" spans="2:2" x14ac:dyDescent="0.15">
      <c r="B12037" s="1"/>
    </row>
    <row r="12038" spans="2:2" x14ac:dyDescent="0.15">
      <c r="B12038" s="1"/>
    </row>
    <row r="12039" spans="2:2" x14ac:dyDescent="0.15">
      <c r="B12039" s="1"/>
    </row>
    <row r="12040" spans="2:2" x14ac:dyDescent="0.15">
      <c r="B12040" s="1"/>
    </row>
    <row r="12041" spans="2:2" x14ac:dyDescent="0.15">
      <c r="B12041" s="1"/>
    </row>
    <row r="12042" spans="2:2" x14ac:dyDescent="0.15">
      <c r="B12042" s="1"/>
    </row>
    <row r="12043" spans="2:2" x14ac:dyDescent="0.15">
      <c r="B12043" s="1"/>
    </row>
    <row r="12044" spans="2:2" x14ac:dyDescent="0.15">
      <c r="B12044" s="1"/>
    </row>
    <row r="12045" spans="2:2" x14ac:dyDescent="0.15">
      <c r="B12045" s="1"/>
    </row>
    <row r="12046" spans="2:2" x14ac:dyDescent="0.15">
      <c r="B12046" s="1"/>
    </row>
    <row r="12047" spans="2:2" x14ac:dyDescent="0.15">
      <c r="B12047" s="1"/>
    </row>
    <row r="12048" spans="2:2" x14ac:dyDescent="0.15">
      <c r="B12048" s="1"/>
    </row>
    <row r="12049" spans="2:2" x14ac:dyDescent="0.15">
      <c r="B12049" s="1"/>
    </row>
    <row r="12050" spans="2:2" x14ac:dyDescent="0.15">
      <c r="B12050" s="1"/>
    </row>
    <row r="12051" spans="2:2" x14ac:dyDescent="0.15">
      <c r="B12051" s="1"/>
    </row>
    <row r="12052" spans="2:2" x14ac:dyDescent="0.15">
      <c r="B12052" s="1"/>
    </row>
    <row r="12053" spans="2:2" x14ac:dyDescent="0.15">
      <c r="B12053" s="1"/>
    </row>
    <row r="12054" spans="2:2" x14ac:dyDescent="0.15">
      <c r="B12054" s="1"/>
    </row>
    <row r="12055" spans="2:2" x14ac:dyDescent="0.15">
      <c r="B12055" s="1"/>
    </row>
    <row r="12056" spans="2:2" x14ac:dyDescent="0.15">
      <c r="B12056" s="1"/>
    </row>
    <row r="12057" spans="2:2" x14ac:dyDescent="0.15">
      <c r="B12057" s="1"/>
    </row>
    <row r="12058" spans="2:2" x14ac:dyDescent="0.15">
      <c r="B12058" s="1"/>
    </row>
    <row r="12059" spans="2:2" x14ac:dyDescent="0.15">
      <c r="B12059" s="1"/>
    </row>
    <row r="12060" spans="2:2" x14ac:dyDescent="0.15">
      <c r="B12060" s="1"/>
    </row>
    <row r="12061" spans="2:2" x14ac:dyDescent="0.15">
      <c r="B12061" s="1"/>
    </row>
    <row r="12062" spans="2:2" x14ac:dyDescent="0.15">
      <c r="B12062" s="1"/>
    </row>
    <row r="12063" spans="2:2" x14ac:dyDescent="0.15">
      <c r="B12063" s="1"/>
    </row>
    <row r="12064" spans="2:2" x14ac:dyDescent="0.15">
      <c r="B12064" s="1"/>
    </row>
    <row r="12065" spans="2:2" x14ac:dyDescent="0.15">
      <c r="B12065" s="1"/>
    </row>
    <row r="12066" spans="2:2" x14ac:dyDescent="0.15">
      <c r="B12066" s="1"/>
    </row>
    <row r="12067" spans="2:2" x14ac:dyDescent="0.15">
      <c r="B12067" s="1"/>
    </row>
    <row r="12068" spans="2:2" x14ac:dyDescent="0.15">
      <c r="B12068" s="1"/>
    </row>
    <row r="12069" spans="2:2" x14ac:dyDescent="0.15">
      <c r="B12069" s="1"/>
    </row>
    <row r="12070" spans="2:2" x14ac:dyDescent="0.15">
      <c r="B12070" s="1"/>
    </row>
    <row r="12071" spans="2:2" x14ac:dyDescent="0.15">
      <c r="B12071" s="1"/>
    </row>
    <row r="12072" spans="2:2" x14ac:dyDescent="0.15">
      <c r="B12072" s="1"/>
    </row>
    <row r="12073" spans="2:2" x14ac:dyDescent="0.15">
      <c r="B12073" s="1"/>
    </row>
    <row r="12074" spans="2:2" x14ac:dyDescent="0.15">
      <c r="B12074" s="1"/>
    </row>
    <row r="12075" spans="2:2" x14ac:dyDescent="0.15">
      <c r="B12075" s="1"/>
    </row>
    <row r="12076" spans="2:2" x14ac:dyDescent="0.15">
      <c r="B12076" s="1"/>
    </row>
    <row r="12077" spans="2:2" x14ac:dyDescent="0.15">
      <c r="B12077" s="1"/>
    </row>
    <row r="12078" spans="2:2" x14ac:dyDescent="0.15">
      <c r="B12078" s="1"/>
    </row>
    <row r="12079" spans="2:2" x14ac:dyDescent="0.15">
      <c r="B12079" s="1"/>
    </row>
    <row r="12080" spans="2:2" x14ac:dyDescent="0.15">
      <c r="B12080" s="1"/>
    </row>
    <row r="12081" spans="2:2" x14ac:dyDescent="0.15">
      <c r="B12081" s="1"/>
    </row>
    <row r="12082" spans="2:2" x14ac:dyDescent="0.15">
      <c r="B12082" s="1"/>
    </row>
    <row r="12083" spans="2:2" x14ac:dyDescent="0.15">
      <c r="B12083" s="1"/>
    </row>
    <row r="12084" spans="2:2" x14ac:dyDescent="0.15">
      <c r="B12084" s="1"/>
    </row>
    <row r="12085" spans="2:2" x14ac:dyDescent="0.15">
      <c r="B12085" s="1"/>
    </row>
    <row r="12086" spans="2:2" x14ac:dyDescent="0.15">
      <c r="B12086" s="1"/>
    </row>
    <row r="12087" spans="2:2" x14ac:dyDescent="0.15">
      <c r="B12087" s="1"/>
    </row>
    <row r="12088" spans="2:2" x14ac:dyDescent="0.15">
      <c r="B12088" s="1"/>
    </row>
    <row r="12089" spans="2:2" x14ac:dyDescent="0.15">
      <c r="B12089" s="1"/>
    </row>
    <row r="12090" spans="2:2" x14ac:dyDescent="0.15">
      <c r="B12090" s="1"/>
    </row>
    <row r="12091" spans="2:2" x14ac:dyDescent="0.15">
      <c r="B12091" s="1"/>
    </row>
    <row r="12092" spans="2:2" x14ac:dyDescent="0.15">
      <c r="B12092" s="1"/>
    </row>
    <row r="12093" spans="2:2" x14ac:dyDescent="0.15">
      <c r="B12093" s="1"/>
    </row>
    <row r="12094" spans="2:2" x14ac:dyDescent="0.15">
      <c r="B12094" s="1"/>
    </row>
    <row r="12095" spans="2:2" x14ac:dyDescent="0.15">
      <c r="B12095" s="1"/>
    </row>
    <row r="12096" spans="2:2" x14ac:dyDescent="0.15">
      <c r="B12096" s="1"/>
    </row>
    <row r="12097" spans="2:2" x14ac:dyDescent="0.15">
      <c r="B12097" s="1"/>
    </row>
    <row r="12098" spans="2:2" x14ac:dyDescent="0.15">
      <c r="B12098" s="1"/>
    </row>
    <row r="12099" spans="2:2" x14ac:dyDescent="0.15">
      <c r="B12099" s="1"/>
    </row>
    <row r="12100" spans="2:2" x14ac:dyDescent="0.15">
      <c r="B12100" s="1"/>
    </row>
    <row r="12101" spans="2:2" x14ac:dyDescent="0.15">
      <c r="B12101" s="1"/>
    </row>
    <row r="12102" spans="2:2" x14ac:dyDescent="0.15">
      <c r="B12102" s="1"/>
    </row>
    <row r="12103" spans="2:2" x14ac:dyDescent="0.15">
      <c r="B12103" s="1"/>
    </row>
    <row r="12104" spans="2:2" x14ac:dyDescent="0.15">
      <c r="B12104" s="1"/>
    </row>
    <row r="12105" spans="2:2" x14ac:dyDescent="0.15">
      <c r="B12105" s="1"/>
    </row>
    <row r="12106" spans="2:2" x14ac:dyDescent="0.15">
      <c r="B12106" s="1"/>
    </row>
    <row r="12107" spans="2:2" x14ac:dyDescent="0.15">
      <c r="B12107" s="1"/>
    </row>
    <row r="12108" spans="2:2" x14ac:dyDescent="0.15">
      <c r="B12108" s="1"/>
    </row>
    <row r="12109" spans="2:2" x14ac:dyDescent="0.15">
      <c r="B12109" s="1"/>
    </row>
    <row r="12110" spans="2:2" x14ac:dyDescent="0.15">
      <c r="B12110" s="1"/>
    </row>
    <row r="12111" spans="2:2" x14ac:dyDescent="0.15">
      <c r="B12111" s="1"/>
    </row>
    <row r="12112" spans="2:2" x14ac:dyDescent="0.15">
      <c r="B12112" s="1"/>
    </row>
    <row r="12113" spans="2:2" x14ac:dyDescent="0.15">
      <c r="B12113" s="1"/>
    </row>
    <row r="12114" spans="2:2" x14ac:dyDescent="0.15">
      <c r="B12114" s="1"/>
    </row>
    <row r="12115" spans="2:2" x14ac:dyDescent="0.15">
      <c r="B12115" s="1"/>
    </row>
    <row r="12116" spans="2:2" x14ac:dyDescent="0.15">
      <c r="B12116" s="1"/>
    </row>
    <row r="12117" spans="2:2" x14ac:dyDescent="0.15">
      <c r="B12117" s="1"/>
    </row>
    <row r="12118" spans="2:2" x14ac:dyDescent="0.15">
      <c r="B12118" s="1"/>
    </row>
    <row r="12119" spans="2:2" x14ac:dyDescent="0.15">
      <c r="B12119" s="1"/>
    </row>
    <row r="12120" spans="2:2" x14ac:dyDescent="0.15">
      <c r="B12120" s="1"/>
    </row>
    <row r="12121" spans="2:2" x14ac:dyDescent="0.15">
      <c r="B12121" s="1"/>
    </row>
    <row r="12122" spans="2:2" x14ac:dyDescent="0.15">
      <c r="B12122" s="1"/>
    </row>
    <row r="12123" spans="2:2" x14ac:dyDescent="0.15">
      <c r="B12123" s="1"/>
    </row>
    <row r="12124" spans="2:2" x14ac:dyDescent="0.15">
      <c r="B12124" s="1"/>
    </row>
    <row r="12125" spans="2:2" x14ac:dyDescent="0.15">
      <c r="B12125" s="1"/>
    </row>
    <row r="12126" spans="2:2" x14ac:dyDescent="0.15">
      <c r="B12126" s="1"/>
    </row>
    <row r="12127" spans="2:2" x14ac:dyDescent="0.15">
      <c r="B12127" s="1"/>
    </row>
    <row r="12128" spans="2:2" x14ac:dyDescent="0.15">
      <c r="B12128" s="1"/>
    </row>
    <row r="12129" spans="2:2" x14ac:dyDescent="0.15">
      <c r="B12129" s="1"/>
    </row>
    <row r="12130" spans="2:2" x14ac:dyDescent="0.15">
      <c r="B12130" s="1"/>
    </row>
    <row r="12131" spans="2:2" x14ac:dyDescent="0.15">
      <c r="B12131" s="1"/>
    </row>
    <row r="12132" spans="2:2" x14ac:dyDescent="0.15">
      <c r="B12132" s="1"/>
    </row>
    <row r="12133" spans="2:2" x14ac:dyDescent="0.15">
      <c r="B12133" s="1"/>
    </row>
    <row r="12134" spans="2:2" x14ac:dyDescent="0.15">
      <c r="B12134" s="1"/>
    </row>
    <row r="12135" spans="2:2" x14ac:dyDescent="0.15">
      <c r="B12135" s="1"/>
    </row>
    <row r="12136" spans="2:2" x14ac:dyDescent="0.15">
      <c r="B12136" s="1"/>
    </row>
    <row r="12137" spans="2:2" x14ac:dyDescent="0.15">
      <c r="B12137" s="1"/>
    </row>
    <row r="12138" spans="2:2" x14ac:dyDescent="0.15">
      <c r="B12138" s="1"/>
    </row>
    <row r="12139" spans="2:2" x14ac:dyDescent="0.15">
      <c r="B12139" s="1"/>
    </row>
    <row r="12140" spans="2:2" x14ac:dyDescent="0.15">
      <c r="B12140" s="1"/>
    </row>
    <row r="12141" spans="2:2" x14ac:dyDescent="0.15">
      <c r="B12141" s="1"/>
    </row>
    <row r="12142" spans="2:2" x14ac:dyDescent="0.15">
      <c r="B12142" s="1"/>
    </row>
    <row r="12143" spans="2:2" x14ac:dyDescent="0.15">
      <c r="B12143" s="1"/>
    </row>
    <row r="12144" spans="2:2" x14ac:dyDescent="0.15">
      <c r="B12144" s="1"/>
    </row>
    <row r="12145" spans="2:2" x14ac:dyDescent="0.15">
      <c r="B12145" s="1"/>
    </row>
    <row r="12146" spans="2:2" x14ac:dyDescent="0.15">
      <c r="B12146" s="1"/>
    </row>
    <row r="12147" spans="2:2" x14ac:dyDescent="0.15">
      <c r="B12147" s="1"/>
    </row>
    <row r="12148" spans="2:2" x14ac:dyDescent="0.15">
      <c r="B12148" s="1"/>
    </row>
    <row r="12149" spans="2:2" x14ac:dyDescent="0.15">
      <c r="B12149" s="1"/>
    </row>
    <row r="12150" spans="2:2" x14ac:dyDescent="0.15">
      <c r="B12150" s="1"/>
    </row>
    <row r="12151" spans="2:2" x14ac:dyDescent="0.15">
      <c r="B12151" s="1"/>
    </row>
    <row r="12152" spans="2:2" x14ac:dyDescent="0.15">
      <c r="B12152" s="1"/>
    </row>
    <row r="12153" spans="2:2" x14ac:dyDescent="0.15">
      <c r="B12153" s="1"/>
    </row>
    <row r="12154" spans="2:2" x14ac:dyDescent="0.15">
      <c r="B12154" s="1"/>
    </row>
    <row r="12155" spans="2:2" x14ac:dyDescent="0.15">
      <c r="B12155" s="1"/>
    </row>
    <row r="12156" spans="2:2" x14ac:dyDescent="0.15">
      <c r="B12156" s="1"/>
    </row>
    <row r="12157" spans="2:2" x14ac:dyDescent="0.15">
      <c r="B12157" s="1"/>
    </row>
    <row r="12158" spans="2:2" x14ac:dyDescent="0.15">
      <c r="B12158" s="1"/>
    </row>
    <row r="12159" spans="2:2" x14ac:dyDescent="0.15">
      <c r="B12159" s="1"/>
    </row>
    <row r="12160" spans="2:2" x14ac:dyDescent="0.15">
      <c r="B12160" s="1"/>
    </row>
    <row r="12161" spans="2:2" x14ac:dyDescent="0.15">
      <c r="B12161" s="1"/>
    </row>
    <row r="12162" spans="2:2" x14ac:dyDescent="0.15">
      <c r="B12162" s="1"/>
    </row>
    <row r="12163" spans="2:2" x14ac:dyDescent="0.15">
      <c r="B12163" s="1"/>
    </row>
    <row r="12164" spans="2:2" x14ac:dyDescent="0.15">
      <c r="B12164" s="1"/>
    </row>
    <row r="12165" spans="2:2" x14ac:dyDescent="0.15">
      <c r="B12165" s="1"/>
    </row>
    <row r="12166" spans="2:2" x14ac:dyDescent="0.15">
      <c r="B12166" s="1"/>
    </row>
    <row r="12167" spans="2:2" x14ac:dyDescent="0.15">
      <c r="B12167" s="1"/>
    </row>
    <row r="12168" spans="2:2" x14ac:dyDescent="0.15">
      <c r="B12168" s="1"/>
    </row>
    <row r="12169" spans="2:2" x14ac:dyDescent="0.15">
      <c r="B12169" s="1"/>
    </row>
    <row r="12170" spans="2:2" x14ac:dyDescent="0.15">
      <c r="B12170" s="1"/>
    </row>
    <row r="12171" spans="2:2" x14ac:dyDescent="0.15">
      <c r="B12171" s="1"/>
    </row>
    <row r="12172" spans="2:2" x14ac:dyDescent="0.15">
      <c r="B12172" s="1"/>
    </row>
    <row r="12173" spans="2:2" x14ac:dyDescent="0.15">
      <c r="B12173" s="1"/>
    </row>
    <row r="12174" spans="2:2" x14ac:dyDescent="0.15">
      <c r="B12174" s="1"/>
    </row>
    <row r="12175" spans="2:2" x14ac:dyDescent="0.15">
      <c r="B12175" s="1"/>
    </row>
    <row r="12176" spans="2:2" x14ac:dyDescent="0.15">
      <c r="B12176" s="1"/>
    </row>
    <row r="12177" spans="2:2" x14ac:dyDescent="0.15">
      <c r="B12177" s="1"/>
    </row>
    <row r="12178" spans="2:2" x14ac:dyDescent="0.15">
      <c r="B12178" s="1"/>
    </row>
    <row r="12179" spans="2:2" x14ac:dyDescent="0.15">
      <c r="B12179" s="1"/>
    </row>
    <row r="12180" spans="2:2" x14ac:dyDescent="0.15">
      <c r="B12180" s="1"/>
    </row>
    <row r="12181" spans="2:2" x14ac:dyDescent="0.15">
      <c r="B12181" s="1"/>
    </row>
    <row r="12182" spans="2:2" x14ac:dyDescent="0.15">
      <c r="B12182" s="1"/>
    </row>
    <row r="12183" spans="2:2" x14ac:dyDescent="0.15">
      <c r="B12183" s="1"/>
    </row>
    <row r="12184" spans="2:2" x14ac:dyDescent="0.15">
      <c r="B12184" s="1"/>
    </row>
    <row r="12185" spans="2:2" x14ac:dyDescent="0.15">
      <c r="B12185" s="1"/>
    </row>
    <row r="12186" spans="2:2" x14ac:dyDescent="0.15">
      <c r="B12186" s="1"/>
    </row>
    <row r="12187" spans="2:2" x14ac:dyDescent="0.15">
      <c r="B12187" s="1"/>
    </row>
    <row r="12188" spans="2:2" x14ac:dyDescent="0.15">
      <c r="B12188" s="1"/>
    </row>
    <row r="12189" spans="2:2" x14ac:dyDescent="0.15">
      <c r="B12189" s="1"/>
    </row>
    <row r="12190" spans="2:2" x14ac:dyDescent="0.15">
      <c r="B12190" s="1"/>
    </row>
    <row r="12191" spans="2:2" x14ac:dyDescent="0.15">
      <c r="B12191" s="1"/>
    </row>
    <row r="12192" spans="2:2" x14ac:dyDescent="0.15">
      <c r="B12192" s="1"/>
    </row>
    <row r="12193" spans="2:2" x14ac:dyDescent="0.15">
      <c r="B12193" s="1"/>
    </row>
    <row r="12194" spans="2:2" x14ac:dyDescent="0.15">
      <c r="B12194" s="1"/>
    </row>
    <row r="12195" spans="2:2" x14ac:dyDescent="0.15">
      <c r="B12195" s="1"/>
    </row>
    <row r="12196" spans="2:2" x14ac:dyDescent="0.15">
      <c r="B12196" s="1"/>
    </row>
    <row r="12197" spans="2:2" x14ac:dyDescent="0.15">
      <c r="B12197" s="1"/>
    </row>
    <row r="12198" spans="2:2" x14ac:dyDescent="0.15">
      <c r="B12198" s="1"/>
    </row>
    <row r="12199" spans="2:2" x14ac:dyDescent="0.15">
      <c r="B12199" s="1"/>
    </row>
    <row r="12200" spans="2:2" x14ac:dyDescent="0.15">
      <c r="B12200" s="1"/>
    </row>
    <row r="12201" spans="2:2" x14ac:dyDescent="0.15">
      <c r="B12201" s="1"/>
    </row>
    <row r="12202" spans="2:2" x14ac:dyDescent="0.15">
      <c r="B12202" s="1"/>
    </row>
    <row r="12203" spans="2:2" x14ac:dyDescent="0.15">
      <c r="B12203" s="1"/>
    </row>
    <row r="12204" spans="2:2" x14ac:dyDescent="0.15">
      <c r="B12204" s="1"/>
    </row>
    <row r="12205" spans="2:2" x14ac:dyDescent="0.15">
      <c r="B12205" s="1"/>
    </row>
    <row r="12206" spans="2:2" x14ac:dyDescent="0.15">
      <c r="B12206" s="1"/>
    </row>
    <row r="12207" spans="2:2" x14ac:dyDescent="0.15">
      <c r="B12207" s="1"/>
    </row>
    <row r="12208" spans="2:2" x14ac:dyDescent="0.15">
      <c r="B12208" s="1"/>
    </row>
    <row r="12209" spans="2:2" x14ac:dyDescent="0.15">
      <c r="B12209" s="1"/>
    </row>
    <row r="12210" spans="2:2" x14ac:dyDescent="0.15">
      <c r="B12210" s="1"/>
    </row>
    <row r="12211" spans="2:2" x14ac:dyDescent="0.15">
      <c r="B12211" s="1"/>
    </row>
    <row r="12212" spans="2:2" x14ac:dyDescent="0.15">
      <c r="B12212" s="1"/>
    </row>
    <row r="12213" spans="2:2" x14ac:dyDescent="0.15">
      <c r="B12213" s="1"/>
    </row>
    <row r="12214" spans="2:2" x14ac:dyDescent="0.15">
      <c r="B12214" s="1"/>
    </row>
    <row r="12215" spans="2:2" x14ac:dyDescent="0.15">
      <c r="B12215" s="1"/>
    </row>
    <row r="12216" spans="2:2" x14ac:dyDescent="0.15">
      <c r="B12216" s="1"/>
    </row>
    <row r="12217" spans="2:2" x14ac:dyDescent="0.15">
      <c r="B12217" s="1"/>
    </row>
    <row r="12218" spans="2:2" x14ac:dyDescent="0.15">
      <c r="B12218" s="1"/>
    </row>
    <row r="12219" spans="2:2" x14ac:dyDescent="0.15">
      <c r="B12219" s="1"/>
    </row>
    <row r="12220" spans="2:2" x14ac:dyDescent="0.15">
      <c r="B12220" s="1"/>
    </row>
    <row r="12221" spans="2:2" x14ac:dyDescent="0.15">
      <c r="B12221" s="1"/>
    </row>
    <row r="12222" spans="2:2" x14ac:dyDescent="0.15">
      <c r="B12222" s="1"/>
    </row>
    <row r="12223" spans="2:2" x14ac:dyDescent="0.15">
      <c r="B12223" s="1"/>
    </row>
    <row r="12224" spans="2:2" x14ac:dyDescent="0.15">
      <c r="B12224" s="1"/>
    </row>
    <row r="12225" spans="2:2" x14ac:dyDescent="0.15">
      <c r="B12225" s="1"/>
    </row>
    <row r="12226" spans="2:2" x14ac:dyDescent="0.15">
      <c r="B12226" s="1"/>
    </row>
    <row r="12227" spans="2:2" x14ac:dyDescent="0.15">
      <c r="B12227" s="1"/>
    </row>
    <row r="12228" spans="2:2" x14ac:dyDescent="0.15">
      <c r="B12228" s="1"/>
    </row>
    <row r="12229" spans="2:2" x14ac:dyDescent="0.15">
      <c r="B12229" s="1"/>
    </row>
    <row r="12230" spans="2:2" x14ac:dyDescent="0.15">
      <c r="B12230" s="1"/>
    </row>
    <row r="12231" spans="2:2" x14ac:dyDescent="0.15">
      <c r="B12231" s="1"/>
    </row>
    <row r="12232" spans="2:2" x14ac:dyDescent="0.15">
      <c r="B12232" s="1"/>
    </row>
    <row r="12233" spans="2:2" x14ac:dyDescent="0.15">
      <c r="B12233" s="1"/>
    </row>
    <row r="12234" spans="2:2" x14ac:dyDescent="0.15">
      <c r="B12234" s="1"/>
    </row>
    <row r="12235" spans="2:2" x14ac:dyDescent="0.15">
      <c r="B12235" s="1"/>
    </row>
    <row r="12236" spans="2:2" x14ac:dyDescent="0.15">
      <c r="B12236" s="1"/>
    </row>
    <row r="12237" spans="2:2" x14ac:dyDescent="0.15">
      <c r="B12237" s="1"/>
    </row>
    <row r="12238" spans="2:2" x14ac:dyDescent="0.15">
      <c r="B12238" s="1"/>
    </row>
    <row r="12239" spans="2:2" x14ac:dyDescent="0.15">
      <c r="B12239" s="1"/>
    </row>
    <row r="12240" spans="2:2" x14ac:dyDescent="0.15">
      <c r="B12240" s="1"/>
    </row>
    <row r="12241" spans="2:2" x14ac:dyDescent="0.15">
      <c r="B12241" s="1"/>
    </row>
    <row r="12242" spans="2:2" x14ac:dyDescent="0.15">
      <c r="B12242" s="1"/>
    </row>
    <row r="12243" spans="2:2" x14ac:dyDescent="0.15">
      <c r="B12243" s="1"/>
    </row>
    <row r="12244" spans="2:2" x14ac:dyDescent="0.15">
      <c r="B12244" s="1"/>
    </row>
    <row r="12245" spans="2:2" x14ac:dyDescent="0.15">
      <c r="B12245" s="1"/>
    </row>
    <row r="12246" spans="2:2" x14ac:dyDescent="0.15">
      <c r="B12246" s="1"/>
    </row>
    <row r="12247" spans="2:2" x14ac:dyDescent="0.15">
      <c r="B12247" s="1"/>
    </row>
    <row r="12248" spans="2:2" x14ac:dyDescent="0.15">
      <c r="B12248" s="1"/>
    </row>
    <row r="12249" spans="2:2" x14ac:dyDescent="0.15">
      <c r="B12249" s="1"/>
    </row>
    <row r="12250" spans="2:2" x14ac:dyDescent="0.15">
      <c r="B12250" s="1"/>
    </row>
    <row r="12251" spans="2:2" x14ac:dyDescent="0.15">
      <c r="B12251" s="1"/>
    </row>
    <row r="12252" spans="2:2" x14ac:dyDescent="0.15">
      <c r="B12252" s="1"/>
    </row>
    <row r="12253" spans="2:2" x14ac:dyDescent="0.15">
      <c r="B12253" s="1"/>
    </row>
    <row r="12254" spans="2:2" x14ac:dyDescent="0.15">
      <c r="B12254" s="1"/>
    </row>
    <row r="12255" spans="2:2" x14ac:dyDescent="0.15">
      <c r="B12255" s="1"/>
    </row>
    <row r="12256" spans="2:2" x14ac:dyDescent="0.15">
      <c r="B12256" s="1"/>
    </row>
    <row r="12257" spans="2:2" x14ac:dyDescent="0.15">
      <c r="B12257" s="1"/>
    </row>
    <row r="12258" spans="2:2" x14ac:dyDescent="0.15">
      <c r="B12258" s="1"/>
    </row>
    <row r="12259" spans="2:2" x14ac:dyDescent="0.15">
      <c r="B12259" s="1"/>
    </row>
    <row r="12260" spans="2:2" x14ac:dyDescent="0.15">
      <c r="B12260" s="1"/>
    </row>
    <row r="12261" spans="2:2" x14ac:dyDescent="0.15">
      <c r="B12261" s="1"/>
    </row>
    <row r="12262" spans="2:2" x14ac:dyDescent="0.15">
      <c r="B12262" s="1"/>
    </row>
    <row r="12263" spans="2:2" x14ac:dyDescent="0.15">
      <c r="B12263" s="1"/>
    </row>
    <row r="12264" spans="2:2" x14ac:dyDescent="0.15">
      <c r="B12264" s="1"/>
    </row>
    <row r="12265" spans="2:2" x14ac:dyDescent="0.15">
      <c r="B12265" s="1"/>
    </row>
    <row r="12266" spans="2:2" x14ac:dyDescent="0.15">
      <c r="B12266" s="1"/>
    </row>
    <row r="12267" spans="2:2" x14ac:dyDescent="0.15">
      <c r="B12267" s="1"/>
    </row>
    <row r="12268" spans="2:2" x14ac:dyDescent="0.15">
      <c r="B12268" s="1"/>
    </row>
    <row r="12269" spans="2:2" x14ac:dyDescent="0.15">
      <c r="B12269" s="1"/>
    </row>
    <row r="12270" spans="2:2" x14ac:dyDescent="0.15">
      <c r="B12270" s="1"/>
    </row>
    <row r="12271" spans="2:2" x14ac:dyDescent="0.15">
      <c r="B12271" s="1"/>
    </row>
    <row r="12272" spans="2:2" x14ac:dyDescent="0.15">
      <c r="B12272" s="1"/>
    </row>
    <row r="12273" spans="2:2" x14ac:dyDescent="0.15">
      <c r="B12273" s="1"/>
    </row>
    <row r="12274" spans="2:2" x14ac:dyDescent="0.15">
      <c r="B12274" s="1"/>
    </row>
    <row r="12275" spans="2:2" x14ac:dyDescent="0.15">
      <c r="B12275" s="1"/>
    </row>
    <row r="12276" spans="2:2" x14ac:dyDescent="0.15">
      <c r="B12276" s="1"/>
    </row>
    <row r="12277" spans="2:2" x14ac:dyDescent="0.15">
      <c r="B12277" s="1"/>
    </row>
    <row r="12278" spans="2:2" x14ac:dyDescent="0.15">
      <c r="B12278" s="1"/>
    </row>
    <row r="12279" spans="2:2" x14ac:dyDescent="0.15">
      <c r="B12279" s="1"/>
    </row>
    <row r="12280" spans="2:2" x14ac:dyDescent="0.15">
      <c r="B12280" s="1"/>
    </row>
    <row r="12281" spans="2:2" x14ac:dyDescent="0.15">
      <c r="B12281" s="1"/>
    </row>
    <row r="12282" spans="2:2" x14ac:dyDescent="0.15">
      <c r="B12282" s="1"/>
    </row>
    <row r="12283" spans="2:2" x14ac:dyDescent="0.15">
      <c r="B12283" s="1"/>
    </row>
    <row r="12284" spans="2:2" x14ac:dyDescent="0.15">
      <c r="B12284" s="1"/>
    </row>
    <row r="12285" spans="2:2" x14ac:dyDescent="0.15">
      <c r="B12285" s="1"/>
    </row>
    <row r="12286" spans="2:2" x14ac:dyDescent="0.15">
      <c r="B12286" s="1"/>
    </row>
    <row r="12287" spans="2:2" x14ac:dyDescent="0.15">
      <c r="B12287" s="1"/>
    </row>
    <row r="12288" spans="2:2" x14ac:dyDescent="0.15">
      <c r="B12288" s="1"/>
    </row>
    <row r="12289" spans="2:2" x14ac:dyDescent="0.15">
      <c r="B12289" s="1"/>
    </row>
    <row r="12290" spans="2:2" x14ac:dyDescent="0.15">
      <c r="B12290" s="1"/>
    </row>
    <row r="12291" spans="2:2" x14ac:dyDescent="0.15">
      <c r="B12291" s="1"/>
    </row>
    <row r="12292" spans="2:2" x14ac:dyDescent="0.15">
      <c r="B12292" s="1"/>
    </row>
    <row r="12293" spans="2:2" x14ac:dyDescent="0.15">
      <c r="B12293" s="1"/>
    </row>
    <row r="12294" spans="2:2" x14ac:dyDescent="0.15">
      <c r="B12294" s="1"/>
    </row>
    <row r="12295" spans="2:2" x14ac:dyDescent="0.15">
      <c r="B12295" s="1"/>
    </row>
    <row r="12296" spans="2:2" x14ac:dyDescent="0.15">
      <c r="B12296" s="1"/>
    </row>
    <row r="12297" spans="2:2" x14ac:dyDescent="0.15">
      <c r="B12297" s="1"/>
    </row>
    <row r="12298" spans="2:2" x14ac:dyDescent="0.15">
      <c r="B12298" s="1"/>
    </row>
    <row r="12299" spans="2:2" x14ac:dyDescent="0.15">
      <c r="B12299" s="1"/>
    </row>
    <row r="12300" spans="2:2" x14ac:dyDescent="0.15">
      <c r="B12300" s="1"/>
    </row>
    <row r="12301" spans="2:2" x14ac:dyDescent="0.15">
      <c r="B12301" s="1"/>
    </row>
    <row r="12302" spans="2:2" x14ac:dyDescent="0.15">
      <c r="B12302" s="1"/>
    </row>
    <row r="12303" spans="2:2" x14ac:dyDescent="0.15">
      <c r="B12303" s="1"/>
    </row>
    <row r="12304" spans="2:2" x14ac:dyDescent="0.15">
      <c r="B12304" s="1"/>
    </row>
    <row r="12305" spans="2:2" x14ac:dyDescent="0.15">
      <c r="B12305" s="1"/>
    </row>
    <row r="12306" spans="2:2" x14ac:dyDescent="0.15">
      <c r="B12306" s="1"/>
    </row>
    <row r="12307" spans="2:2" x14ac:dyDescent="0.15">
      <c r="B12307" s="1"/>
    </row>
    <row r="12308" spans="2:2" x14ac:dyDescent="0.15">
      <c r="B12308" s="1"/>
    </row>
    <row r="12309" spans="2:2" x14ac:dyDescent="0.15">
      <c r="B12309" s="1"/>
    </row>
    <row r="12310" spans="2:2" x14ac:dyDescent="0.15">
      <c r="B12310" s="1"/>
    </row>
    <row r="12311" spans="2:2" x14ac:dyDescent="0.15">
      <c r="B12311" s="1"/>
    </row>
    <row r="12312" spans="2:2" x14ac:dyDescent="0.15">
      <c r="B12312" s="1"/>
    </row>
    <row r="12313" spans="2:2" x14ac:dyDescent="0.15">
      <c r="B12313" s="1"/>
    </row>
    <row r="12314" spans="2:2" x14ac:dyDescent="0.15">
      <c r="B12314" s="1"/>
    </row>
    <row r="12315" spans="2:2" x14ac:dyDescent="0.15">
      <c r="B12315" s="1"/>
    </row>
    <row r="12316" spans="2:2" x14ac:dyDescent="0.15">
      <c r="B12316" s="1"/>
    </row>
    <row r="12317" spans="2:2" x14ac:dyDescent="0.15">
      <c r="B12317" s="1"/>
    </row>
    <row r="12318" spans="2:2" x14ac:dyDescent="0.15">
      <c r="B12318" s="1"/>
    </row>
    <row r="12319" spans="2:2" x14ac:dyDescent="0.15">
      <c r="B12319" s="1"/>
    </row>
    <row r="12320" spans="2:2" x14ac:dyDescent="0.15">
      <c r="B12320" s="1"/>
    </row>
    <row r="12321" spans="2:2" x14ac:dyDescent="0.15">
      <c r="B12321" s="1"/>
    </row>
    <row r="12322" spans="2:2" x14ac:dyDescent="0.15">
      <c r="B12322" s="1"/>
    </row>
    <row r="12323" spans="2:2" x14ac:dyDescent="0.15">
      <c r="B12323" s="1"/>
    </row>
    <row r="12324" spans="2:2" x14ac:dyDescent="0.15">
      <c r="B12324" s="1"/>
    </row>
    <row r="12325" spans="2:2" x14ac:dyDescent="0.15">
      <c r="B12325" s="1"/>
    </row>
    <row r="12326" spans="2:2" x14ac:dyDescent="0.15">
      <c r="B12326" s="1"/>
    </row>
    <row r="12327" spans="2:2" x14ac:dyDescent="0.15">
      <c r="B12327" s="1"/>
    </row>
    <row r="12328" spans="2:2" x14ac:dyDescent="0.15">
      <c r="B12328" s="1"/>
    </row>
    <row r="12329" spans="2:2" x14ac:dyDescent="0.15">
      <c r="B12329" s="1"/>
    </row>
    <row r="12330" spans="2:2" x14ac:dyDescent="0.15">
      <c r="B12330" s="1"/>
    </row>
    <row r="12331" spans="2:2" x14ac:dyDescent="0.15">
      <c r="B12331" s="1"/>
    </row>
    <row r="12332" spans="2:2" x14ac:dyDescent="0.15">
      <c r="B12332" s="1"/>
    </row>
    <row r="12333" spans="2:2" x14ac:dyDescent="0.15">
      <c r="B12333" s="1"/>
    </row>
    <row r="12334" spans="2:2" x14ac:dyDescent="0.15">
      <c r="B12334" s="1"/>
    </row>
    <row r="12335" spans="2:2" x14ac:dyDescent="0.15">
      <c r="B12335" s="1"/>
    </row>
    <row r="12336" spans="2:2" x14ac:dyDescent="0.15">
      <c r="B12336" s="1"/>
    </row>
    <row r="12337" spans="2:2" x14ac:dyDescent="0.15">
      <c r="B12337" s="1"/>
    </row>
    <row r="12338" spans="2:2" x14ac:dyDescent="0.15">
      <c r="B12338" s="1"/>
    </row>
    <row r="12339" spans="2:2" x14ac:dyDescent="0.15">
      <c r="B12339" s="1"/>
    </row>
    <row r="12340" spans="2:2" x14ac:dyDescent="0.15">
      <c r="B12340" s="1"/>
    </row>
    <row r="12341" spans="2:2" x14ac:dyDescent="0.15">
      <c r="B12341" s="1"/>
    </row>
    <row r="12342" spans="2:2" x14ac:dyDescent="0.15">
      <c r="B12342" s="1"/>
    </row>
    <row r="12343" spans="2:2" x14ac:dyDescent="0.15">
      <c r="B12343" s="1"/>
    </row>
    <row r="12344" spans="2:2" x14ac:dyDescent="0.15">
      <c r="B12344" s="1"/>
    </row>
    <row r="12345" spans="2:2" x14ac:dyDescent="0.15">
      <c r="B12345" s="1"/>
    </row>
    <row r="12346" spans="2:2" x14ac:dyDescent="0.15">
      <c r="B12346" s="1"/>
    </row>
    <row r="12347" spans="2:2" x14ac:dyDescent="0.15">
      <c r="B12347" s="1"/>
    </row>
    <row r="12348" spans="2:2" x14ac:dyDescent="0.15">
      <c r="B12348" s="1"/>
    </row>
    <row r="12349" spans="2:2" x14ac:dyDescent="0.15">
      <c r="B12349" s="1"/>
    </row>
    <row r="12350" spans="2:2" x14ac:dyDescent="0.15">
      <c r="B12350" s="1"/>
    </row>
    <row r="12351" spans="2:2" x14ac:dyDescent="0.15">
      <c r="B12351" s="1"/>
    </row>
    <row r="12352" spans="2:2" x14ac:dyDescent="0.15">
      <c r="B12352" s="1"/>
    </row>
    <row r="12353" spans="2:2" x14ac:dyDescent="0.15">
      <c r="B12353" s="1"/>
    </row>
    <row r="12354" spans="2:2" x14ac:dyDescent="0.15">
      <c r="B12354" s="1"/>
    </row>
    <row r="12355" spans="2:2" x14ac:dyDescent="0.15">
      <c r="B12355" s="1"/>
    </row>
    <row r="12356" spans="2:2" x14ac:dyDescent="0.15">
      <c r="B12356" s="1"/>
    </row>
    <row r="12357" spans="2:2" x14ac:dyDescent="0.15">
      <c r="B12357" s="1"/>
    </row>
    <row r="12358" spans="2:2" x14ac:dyDescent="0.15">
      <c r="B12358" s="1"/>
    </row>
    <row r="12359" spans="2:2" x14ac:dyDescent="0.15">
      <c r="B12359" s="1"/>
    </row>
    <row r="12360" spans="2:2" x14ac:dyDescent="0.15">
      <c r="B12360" s="1"/>
    </row>
    <row r="12361" spans="2:2" x14ac:dyDescent="0.15">
      <c r="B12361" s="1"/>
    </row>
    <row r="12362" spans="2:2" x14ac:dyDescent="0.15">
      <c r="B12362" s="1"/>
    </row>
    <row r="12363" spans="2:2" x14ac:dyDescent="0.15">
      <c r="B12363" s="1"/>
    </row>
    <row r="12364" spans="2:2" x14ac:dyDescent="0.15">
      <c r="B12364" s="1"/>
    </row>
    <row r="12365" spans="2:2" x14ac:dyDescent="0.15">
      <c r="B12365" s="1"/>
    </row>
    <row r="12366" spans="2:2" x14ac:dyDescent="0.15">
      <c r="B12366" s="1"/>
    </row>
    <row r="12367" spans="2:2" x14ac:dyDescent="0.15">
      <c r="B12367" s="1"/>
    </row>
    <row r="12368" spans="2:2" x14ac:dyDescent="0.15">
      <c r="B12368" s="1"/>
    </row>
    <row r="12369" spans="2:2" x14ac:dyDescent="0.15">
      <c r="B12369" s="1"/>
    </row>
    <row r="12370" spans="2:2" x14ac:dyDescent="0.15">
      <c r="B12370" s="1"/>
    </row>
    <row r="12371" spans="2:2" x14ac:dyDescent="0.15">
      <c r="B12371" s="1"/>
    </row>
    <row r="12372" spans="2:2" x14ac:dyDescent="0.15">
      <c r="B12372" s="1"/>
    </row>
    <row r="12373" spans="2:2" x14ac:dyDescent="0.15">
      <c r="B12373" s="1"/>
    </row>
    <row r="12374" spans="2:2" x14ac:dyDescent="0.15">
      <c r="B12374" s="1"/>
    </row>
    <row r="12375" spans="2:2" x14ac:dyDescent="0.15">
      <c r="B12375" s="1"/>
    </row>
    <row r="12376" spans="2:2" x14ac:dyDescent="0.15">
      <c r="B12376" s="1"/>
    </row>
    <row r="12377" spans="2:2" x14ac:dyDescent="0.15">
      <c r="B12377" s="1"/>
    </row>
    <row r="12378" spans="2:2" x14ac:dyDescent="0.15">
      <c r="B12378" s="1"/>
    </row>
    <row r="12379" spans="2:2" x14ac:dyDescent="0.15">
      <c r="B12379" s="1"/>
    </row>
    <row r="12380" spans="2:2" x14ac:dyDescent="0.15">
      <c r="B12380" s="1"/>
    </row>
    <row r="12381" spans="2:2" x14ac:dyDescent="0.15">
      <c r="B12381" s="1"/>
    </row>
    <row r="12382" spans="2:2" x14ac:dyDescent="0.15">
      <c r="B12382" s="1"/>
    </row>
    <row r="12383" spans="2:2" x14ac:dyDescent="0.15">
      <c r="B12383" s="1"/>
    </row>
    <row r="12384" spans="2:2" x14ac:dyDescent="0.15">
      <c r="B12384" s="1"/>
    </row>
    <row r="12385" spans="2:2" x14ac:dyDescent="0.15">
      <c r="B12385" s="1"/>
    </row>
    <row r="12386" spans="2:2" x14ac:dyDescent="0.15">
      <c r="B12386" s="1"/>
    </row>
    <row r="12387" spans="2:2" x14ac:dyDescent="0.15">
      <c r="B12387" s="1"/>
    </row>
    <row r="12388" spans="2:2" x14ac:dyDescent="0.15">
      <c r="B12388" s="1"/>
    </row>
    <row r="12389" spans="2:2" x14ac:dyDescent="0.15">
      <c r="B12389" s="1"/>
    </row>
    <row r="12390" spans="2:2" x14ac:dyDescent="0.15">
      <c r="B12390" s="1"/>
    </row>
    <row r="12391" spans="2:2" x14ac:dyDescent="0.15">
      <c r="B12391" s="1"/>
    </row>
    <row r="12392" spans="2:2" x14ac:dyDescent="0.15">
      <c r="B12392" s="1"/>
    </row>
    <row r="12393" spans="2:2" x14ac:dyDescent="0.15">
      <c r="B12393" s="1"/>
    </row>
    <row r="12394" spans="2:2" x14ac:dyDescent="0.15">
      <c r="B12394" s="1"/>
    </row>
    <row r="12395" spans="2:2" x14ac:dyDescent="0.15">
      <c r="B12395" s="1"/>
    </row>
    <row r="12396" spans="2:2" x14ac:dyDescent="0.15">
      <c r="B12396" s="1"/>
    </row>
    <row r="12397" spans="2:2" x14ac:dyDescent="0.15">
      <c r="B12397" s="1"/>
    </row>
    <row r="12398" spans="2:2" x14ac:dyDescent="0.15">
      <c r="B12398" s="1"/>
    </row>
    <row r="12399" spans="2:2" x14ac:dyDescent="0.15">
      <c r="B12399" s="1"/>
    </row>
    <row r="12400" spans="2:2" x14ac:dyDescent="0.15">
      <c r="B12400" s="1"/>
    </row>
    <row r="12401" spans="2:2" x14ac:dyDescent="0.15">
      <c r="B12401" s="1"/>
    </row>
    <row r="12402" spans="2:2" x14ac:dyDescent="0.15">
      <c r="B12402" s="1"/>
    </row>
    <row r="12403" spans="2:2" x14ac:dyDescent="0.15">
      <c r="B12403" s="1"/>
    </row>
    <row r="12404" spans="2:2" x14ac:dyDescent="0.15">
      <c r="B12404" s="1"/>
    </row>
    <row r="12405" spans="2:2" x14ac:dyDescent="0.15">
      <c r="B12405" s="1"/>
    </row>
    <row r="12406" spans="2:2" x14ac:dyDescent="0.15">
      <c r="B12406" s="1"/>
    </row>
    <row r="12407" spans="2:2" x14ac:dyDescent="0.15">
      <c r="B12407" s="1"/>
    </row>
    <row r="12408" spans="2:2" x14ac:dyDescent="0.15">
      <c r="B12408" s="1"/>
    </row>
    <row r="12409" spans="2:2" x14ac:dyDescent="0.15">
      <c r="B12409" s="1"/>
    </row>
    <row r="12410" spans="2:2" x14ac:dyDescent="0.15">
      <c r="B12410" s="1"/>
    </row>
    <row r="12411" spans="2:2" x14ac:dyDescent="0.15">
      <c r="B12411" s="1"/>
    </row>
    <row r="12412" spans="2:2" x14ac:dyDescent="0.15">
      <c r="B12412" s="1"/>
    </row>
    <row r="12413" spans="2:2" x14ac:dyDescent="0.15">
      <c r="B12413" s="1"/>
    </row>
    <row r="12414" spans="2:2" x14ac:dyDescent="0.15">
      <c r="B12414" s="1"/>
    </row>
    <row r="12415" spans="2:2" x14ac:dyDescent="0.15">
      <c r="B12415" s="1"/>
    </row>
    <row r="12416" spans="2:2" x14ac:dyDescent="0.15">
      <c r="B12416" s="1"/>
    </row>
    <row r="12417" spans="2:2" x14ac:dyDescent="0.15">
      <c r="B12417" s="1"/>
    </row>
    <row r="12418" spans="2:2" x14ac:dyDescent="0.15">
      <c r="B12418" s="1"/>
    </row>
    <row r="12419" spans="2:2" x14ac:dyDescent="0.15">
      <c r="B12419" s="1"/>
    </row>
    <row r="12420" spans="2:2" x14ac:dyDescent="0.15">
      <c r="B12420" s="1"/>
    </row>
    <row r="12421" spans="2:2" x14ac:dyDescent="0.15">
      <c r="B12421" s="1"/>
    </row>
    <row r="12422" spans="2:2" x14ac:dyDescent="0.15">
      <c r="B12422" s="1"/>
    </row>
    <row r="12423" spans="2:2" x14ac:dyDescent="0.15">
      <c r="B12423" s="1"/>
    </row>
    <row r="12424" spans="2:2" x14ac:dyDescent="0.15">
      <c r="B12424" s="1"/>
    </row>
    <row r="12425" spans="2:2" x14ac:dyDescent="0.15">
      <c r="B12425" s="1"/>
    </row>
    <row r="12426" spans="2:2" x14ac:dyDescent="0.15">
      <c r="B12426" s="1"/>
    </row>
    <row r="12427" spans="2:2" x14ac:dyDescent="0.15">
      <c r="B12427" s="1"/>
    </row>
    <row r="12428" spans="2:2" x14ac:dyDescent="0.15">
      <c r="B12428" s="1"/>
    </row>
    <row r="12429" spans="2:2" x14ac:dyDescent="0.15">
      <c r="B12429" s="1"/>
    </row>
    <row r="12430" spans="2:2" x14ac:dyDescent="0.15">
      <c r="B12430" s="1"/>
    </row>
    <row r="12431" spans="2:2" x14ac:dyDescent="0.15">
      <c r="B12431" s="1"/>
    </row>
    <row r="12432" spans="2:2" x14ac:dyDescent="0.15">
      <c r="B12432" s="1"/>
    </row>
    <row r="12433" spans="2:2" x14ac:dyDescent="0.15">
      <c r="B12433" s="1"/>
    </row>
    <row r="12434" spans="2:2" x14ac:dyDescent="0.15">
      <c r="B12434" s="1"/>
    </row>
    <row r="12435" spans="2:2" x14ac:dyDescent="0.15">
      <c r="B12435" s="1"/>
    </row>
    <row r="12436" spans="2:2" x14ac:dyDescent="0.15">
      <c r="B12436" s="1"/>
    </row>
    <row r="12437" spans="2:2" x14ac:dyDescent="0.15">
      <c r="B12437" s="1"/>
    </row>
    <row r="12438" spans="2:2" x14ac:dyDescent="0.15">
      <c r="B12438" s="1"/>
    </row>
    <row r="12439" spans="2:2" x14ac:dyDescent="0.15">
      <c r="B12439" s="1"/>
    </row>
    <row r="12440" spans="2:2" x14ac:dyDescent="0.15">
      <c r="B12440" s="1"/>
    </row>
    <row r="12441" spans="2:2" x14ac:dyDescent="0.15">
      <c r="B12441" s="1"/>
    </row>
    <row r="12442" spans="2:2" x14ac:dyDescent="0.15">
      <c r="B12442" s="1"/>
    </row>
    <row r="12443" spans="2:2" x14ac:dyDescent="0.15">
      <c r="B12443" s="1"/>
    </row>
    <row r="12444" spans="2:2" x14ac:dyDescent="0.15">
      <c r="B12444" s="1"/>
    </row>
    <row r="12445" spans="2:2" x14ac:dyDescent="0.15">
      <c r="B12445" s="1"/>
    </row>
    <row r="12446" spans="2:2" x14ac:dyDescent="0.15">
      <c r="B12446" s="1"/>
    </row>
    <row r="12447" spans="2:2" x14ac:dyDescent="0.15">
      <c r="B12447" s="1"/>
    </row>
    <row r="12448" spans="2:2" x14ac:dyDescent="0.15">
      <c r="B12448" s="1"/>
    </row>
    <row r="12449" spans="2:2" x14ac:dyDescent="0.15">
      <c r="B12449" s="1"/>
    </row>
    <row r="12450" spans="2:2" x14ac:dyDescent="0.15">
      <c r="B12450" s="1"/>
    </row>
    <row r="12451" spans="2:2" x14ac:dyDescent="0.15">
      <c r="B12451" s="1"/>
    </row>
    <row r="12452" spans="2:2" x14ac:dyDescent="0.15">
      <c r="B12452" s="1"/>
    </row>
    <row r="12453" spans="2:2" x14ac:dyDescent="0.15">
      <c r="B12453" s="1"/>
    </row>
    <row r="12454" spans="2:2" x14ac:dyDescent="0.15">
      <c r="B12454" s="1"/>
    </row>
    <row r="12455" spans="2:2" x14ac:dyDescent="0.15">
      <c r="B12455" s="1"/>
    </row>
    <row r="12456" spans="2:2" x14ac:dyDescent="0.15">
      <c r="B12456" s="1"/>
    </row>
    <row r="12457" spans="2:2" x14ac:dyDescent="0.15">
      <c r="B12457" s="1"/>
    </row>
    <row r="12458" spans="2:2" x14ac:dyDescent="0.15">
      <c r="B12458" s="1"/>
    </row>
    <row r="12459" spans="2:2" x14ac:dyDescent="0.15">
      <c r="B12459" s="1"/>
    </row>
    <row r="12460" spans="2:2" x14ac:dyDescent="0.15">
      <c r="B12460" s="1"/>
    </row>
    <row r="12461" spans="2:2" x14ac:dyDescent="0.15">
      <c r="B12461" s="1"/>
    </row>
    <row r="12462" spans="2:2" x14ac:dyDescent="0.15">
      <c r="B12462" s="1"/>
    </row>
    <row r="12463" spans="2:2" x14ac:dyDescent="0.15">
      <c r="B12463" s="1"/>
    </row>
    <row r="12464" spans="2:2" x14ac:dyDescent="0.15">
      <c r="B12464" s="1"/>
    </row>
    <row r="12465" spans="2:2" x14ac:dyDescent="0.15">
      <c r="B12465" s="1"/>
    </row>
    <row r="12466" spans="2:2" x14ac:dyDescent="0.15">
      <c r="B12466" s="1"/>
    </row>
    <row r="12467" spans="2:2" x14ac:dyDescent="0.15">
      <c r="B12467" s="1"/>
    </row>
    <row r="12468" spans="2:2" x14ac:dyDescent="0.15">
      <c r="B12468" s="1"/>
    </row>
    <row r="12469" spans="2:2" x14ac:dyDescent="0.15">
      <c r="B12469" s="1"/>
    </row>
    <row r="12470" spans="2:2" x14ac:dyDescent="0.15">
      <c r="B12470" s="1"/>
    </row>
    <row r="12471" spans="2:2" x14ac:dyDescent="0.15">
      <c r="B12471" s="1"/>
    </row>
    <row r="12472" spans="2:2" x14ac:dyDescent="0.15">
      <c r="B12472" s="1"/>
    </row>
    <row r="12473" spans="2:2" x14ac:dyDescent="0.15">
      <c r="B12473" s="1"/>
    </row>
    <row r="12474" spans="2:2" x14ac:dyDescent="0.15">
      <c r="B12474" s="1"/>
    </row>
    <row r="12475" spans="2:2" x14ac:dyDescent="0.15">
      <c r="B12475" s="1"/>
    </row>
    <row r="12476" spans="2:2" x14ac:dyDescent="0.15">
      <c r="B12476" s="1"/>
    </row>
    <row r="12477" spans="2:2" x14ac:dyDescent="0.15">
      <c r="B12477" s="1"/>
    </row>
    <row r="12478" spans="2:2" x14ac:dyDescent="0.15">
      <c r="B12478" s="1"/>
    </row>
    <row r="12479" spans="2:2" x14ac:dyDescent="0.15">
      <c r="B12479" s="1"/>
    </row>
    <row r="12480" spans="2:2" x14ac:dyDescent="0.15">
      <c r="B12480" s="1"/>
    </row>
    <row r="12481" spans="2:2" x14ac:dyDescent="0.15">
      <c r="B12481" s="1"/>
    </row>
    <row r="12482" spans="2:2" x14ac:dyDescent="0.15">
      <c r="B12482" s="1"/>
    </row>
    <row r="12483" spans="2:2" x14ac:dyDescent="0.15">
      <c r="B12483" s="1"/>
    </row>
    <row r="12484" spans="2:2" x14ac:dyDescent="0.15">
      <c r="B12484" s="1"/>
    </row>
    <row r="12485" spans="2:2" x14ac:dyDescent="0.15">
      <c r="B12485" s="1"/>
    </row>
    <row r="12486" spans="2:2" x14ac:dyDescent="0.15">
      <c r="B12486" s="1"/>
    </row>
    <row r="12487" spans="2:2" x14ac:dyDescent="0.15">
      <c r="B12487" s="1"/>
    </row>
    <row r="12488" spans="2:2" x14ac:dyDescent="0.15">
      <c r="B12488" s="1"/>
    </row>
    <row r="12489" spans="2:2" x14ac:dyDescent="0.15">
      <c r="B12489" s="1"/>
    </row>
    <row r="12490" spans="2:2" x14ac:dyDescent="0.15">
      <c r="B12490" s="1"/>
    </row>
    <row r="12491" spans="2:2" x14ac:dyDescent="0.15">
      <c r="B12491" s="1"/>
    </row>
    <row r="12492" spans="2:2" x14ac:dyDescent="0.15">
      <c r="B12492" s="1"/>
    </row>
    <row r="12493" spans="2:2" x14ac:dyDescent="0.15">
      <c r="B12493" s="1"/>
    </row>
    <row r="12494" spans="2:2" x14ac:dyDescent="0.15">
      <c r="B12494" s="1"/>
    </row>
    <row r="12495" spans="2:2" x14ac:dyDescent="0.15">
      <c r="B12495" s="1"/>
    </row>
    <row r="12496" spans="2:2" x14ac:dyDescent="0.15">
      <c r="B12496" s="1"/>
    </row>
    <row r="12497" spans="2:2" x14ac:dyDescent="0.15">
      <c r="B12497" s="1"/>
    </row>
    <row r="12498" spans="2:2" x14ac:dyDescent="0.15">
      <c r="B12498" s="1"/>
    </row>
    <row r="12499" spans="2:2" x14ac:dyDescent="0.15">
      <c r="B12499" s="1"/>
    </row>
    <row r="12500" spans="2:2" x14ac:dyDescent="0.15">
      <c r="B12500" s="1"/>
    </row>
    <row r="12501" spans="2:2" x14ac:dyDescent="0.15">
      <c r="B12501" s="1"/>
    </row>
    <row r="12502" spans="2:2" x14ac:dyDescent="0.15">
      <c r="B12502" s="1"/>
    </row>
    <row r="12503" spans="2:2" x14ac:dyDescent="0.15">
      <c r="B12503" s="1"/>
    </row>
    <row r="12504" spans="2:2" x14ac:dyDescent="0.15">
      <c r="B12504" s="1"/>
    </row>
    <row r="12505" spans="2:2" x14ac:dyDescent="0.15">
      <c r="B12505" s="1"/>
    </row>
    <row r="12506" spans="2:2" x14ac:dyDescent="0.15">
      <c r="B12506" s="1"/>
    </row>
    <row r="12507" spans="2:2" x14ac:dyDescent="0.15">
      <c r="B12507" s="1"/>
    </row>
    <row r="12508" spans="2:2" x14ac:dyDescent="0.15">
      <c r="B12508" s="1"/>
    </row>
    <row r="12509" spans="2:2" x14ac:dyDescent="0.15">
      <c r="B12509" s="1"/>
    </row>
    <row r="12510" spans="2:2" x14ac:dyDescent="0.15">
      <c r="B12510" s="1"/>
    </row>
    <row r="12511" spans="2:2" x14ac:dyDescent="0.15">
      <c r="B12511" s="1"/>
    </row>
    <row r="12512" spans="2:2" x14ac:dyDescent="0.15">
      <c r="B12512" s="1"/>
    </row>
    <row r="12513" spans="2:2" x14ac:dyDescent="0.15">
      <c r="B12513" s="1"/>
    </row>
    <row r="12514" spans="2:2" x14ac:dyDescent="0.15">
      <c r="B12514" s="1"/>
    </row>
    <row r="12515" spans="2:2" x14ac:dyDescent="0.15">
      <c r="B12515" s="1"/>
    </row>
    <row r="12516" spans="2:2" x14ac:dyDescent="0.15">
      <c r="B12516" s="1"/>
    </row>
    <row r="12517" spans="2:2" x14ac:dyDescent="0.15">
      <c r="B12517" s="1"/>
    </row>
    <row r="12518" spans="2:2" x14ac:dyDescent="0.15">
      <c r="B12518" s="1"/>
    </row>
    <row r="12519" spans="2:2" x14ac:dyDescent="0.15">
      <c r="B12519" s="1"/>
    </row>
    <row r="12520" spans="2:2" x14ac:dyDescent="0.15">
      <c r="B12520" s="1"/>
    </row>
    <row r="12521" spans="2:2" x14ac:dyDescent="0.15">
      <c r="B12521" s="1"/>
    </row>
    <row r="12522" spans="2:2" x14ac:dyDescent="0.15">
      <c r="B12522" s="1"/>
    </row>
    <row r="12523" spans="2:2" x14ac:dyDescent="0.15">
      <c r="B12523" s="1"/>
    </row>
    <row r="12524" spans="2:2" x14ac:dyDescent="0.15">
      <c r="B12524" s="1"/>
    </row>
    <row r="12525" spans="2:2" x14ac:dyDescent="0.15">
      <c r="B12525" s="1"/>
    </row>
    <row r="12526" spans="2:2" x14ac:dyDescent="0.15">
      <c r="B12526" s="1"/>
    </row>
    <row r="12527" spans="2:2" x14ac:dyDescent="0.15">
      <c r="B12527" s="1"/>
    </row>
    <row r="12528" spans="2:2" x14ac:dyDescent="0.15">
      <c r="B12528" s="1"/>
    </row>
    <row r="12529" spans="2:2" x14ac:dyDescent="0.15">
      <c r="B12529" s="1"/>
    </row>
    <row r="12530" spans="2:2" x14ac:dyDescent="0.15">
      <c r="B12530" s="1"/>
    </row>
    <row r="12531" spans="2:2" x14ac:dyDescent="0.15">
      <c r="B12531" s="1"/>
    </row>
    <row r="12532" spans="2:2" x14ac:dyDescent="0.15">
      <c r="B12532" s="1"/>
    </row>
    <row r="12533" spans="2:2" x14ac:dyDescent="0.15">
      <c r="B12533" s="1"/>
    </row>
    <row r="12534" spans="2:2" x14ac:dyDescent="0.15">
      <c r="B12534" s="1"/>
    </row>
    <row r="12535" spans="2:2" x14ac:dyDescent="0.15">
      <c r="B12535" s="1"/>
    </row>
    <row r="12536" spans="2:2" x14ac:dyDescent="0.15">
      <c r="B12536" s="1"/>
    </row>
    <row r="12537" spans="2:2" x14ac:dyDescent="0.15">
      <c r="B12537" s="1"/>
    </row>
    <row r="12538" spans="2:2" x14ac:dyDescent="0.15">
      <c r="B12538" s="1"/>
    </row>
    <row r="12539" spans="2:2" x14ac:dyDescent="0.15">
      <c r="B12539" s="1"/>
    </row>
    <row r="12540" spans="2:2" x14ac:dyDescent="0.15">
      <c r="B12540" s="1"/>
    </row>
    <row r="12541" spans="2:2" x14ac:dyDescent="0.15">
      <c r="B12541" s="1"/>
    </row>
    <row r="12542" spans="2:2" x14ac:dyDescent="0.15">
      <c r="B12542" s="1"/>
    </row>
    <row r="12543" spans="2:2" x14ac:dyDescent="0.15">
      <c r="B12543" s="1"/>
    </row>
    <row r="12544" spans="2:2" x14ac:dyDescent="0.15">
      <c r="B12544" s="1"/>
    </row>
    <row r="12545" spans="2:2" x14ac:dyDescent="0.15">
      <c r="B12545" s="1"/>
    </row>
    <row r="12546" spans="2:2" x14ac:dyDescent="0.15">
      <c r="B12546" s="1"/>
    </row>
    <row r="12547" spans="2:2" x14ac:dyDescent="0.15">
      <c r="B12547" s="1"/>
    </row>
    <row r="12548" spans="2:2" x14ac:dyDescent="0.15">
      <c r="B12548" s="1"/>
    </row>
    <row r="12549" spans="2:2" x14ac:dyDescent="0.15">
      <c r="B12549" s="1"/>
    </row>
    <row r="12550" spans="2:2" x14ac:dyDescent="0.15">
      <c r="B12550" s="1"/>
    </row>
    <row r="12551" spans="2:2" x14ac:dyDescent="0.15">
      <c r="B12551" s="1"/>
    </row>
    <row r="12552" spans="2:2" x14ac:dyDescent="0.15">
      <c r="B12552" s="1"/>
    </row>
    <row r="12553" spans="2:2" x14ac:dyDescent="0.15">
      <c r="B12553" s="1"/>
    </row>
    <row r="12554" spans="2:2" x14ac:dyDescent="0.15">
      <c r="B12554" s="1"/>
    </row>
    <row r="12555" spans="2:2" x14ac:dyDescent="0.15">
      <c r="B12555" s="1"/>
    </row>
    <row r="12556" spans="2:2" x14ac:dyDescent="0.15">
      <c r="B12556" s="1"/>
    </row>
    <row r="12557" spans="2:2" x14ac:dyDescent="0.15">
      <c r="B12557" s="1"/>
    </row>
    <row r="12558" spans="2:2" x14ac:dyDescent="0.15">
      <c r="B12558" s="1"/>
    </row>
    <row r="12559" spans="2:2" x14ac:dyDescent="0.15">
      <c r="B12559" s="1"/>
    </row>
    <row r="12560" spans="2:2" x14ac:dyDescent="0.15">
      <c r="B12560" s="1"/>
    </row>
    <row r="12561" spans="2:2" x14ac:dyDescent="0.15">
      <c r="B12561" s="1"/>
    </row>
    <row r="12562" spans="2:2" x14ac:dyDescent="0.15">
      <c r="B12562" s="1"/>
    </row>
    <row r="12563" spans="2:2" x14ac:dyDescent="0.15">
      <c r="B12563" s="1"/>
    </row>
    <row r="12564" spans="2:2" x14ac:dyDescent="0.15">
      <c r="B12564" s="1"/>
    </row>
    <row r="12565" spans="2:2" x14ac:dyDescent="0.15">
      <c r="B12565" s="1"/>
    </row>
    <row r="12566" spans="2:2" x14ac:dyDescent="0.15">
      <c r="B12566" s="1"/>
    </row>
    <row r="12567" spans="2:2" x14ac:dyDescent="0.15">
      <c r="B12567" s="1"/>
    </row>
    <row r="12568" spans="2:2" x14ac:dyDescent="0.15">
      <c r="B12568" s="1"/>
    </row>
    <row r="12569" spans="2:2" x14ac:dyDescent="0.15">
      <c r="B12569" s="1"/>
    </row>
    <row r="12570" spans="2:2" x14ac:dyDescent="0.15">
      <c r="B12570" s="1"/>
    </row>
    <row r="12571" spans="2:2" x14ac:dyDescent="0.15">
      <c r="B12571" s="1"/>
    </row>
    <row r="12572" spans="2:2" x14ac:dyDescent="0.15">
      <c r="B12572" s="1"/>
    </row>
    <row r="12573" spans="2:2" x14ac:dyDescent="0.15">
      <c r="B12573" s="1"/>
    </row>
    <row r="12574" spans="2:2" x14ac:dyDescent="0.15">
      <c r="B12574" s="1"/>
    </row>
    <row r="12575" spans="2:2" x14ac:dyDescent="0.15">
      <c r="B12575" s="1"/>
    </row>
    <row r="12576" spans="2:2" x14ac:dyDescent="0.15">
      <c r="B12576" s="1"/>
    </row>
    <row r="12577" spans="2:2" x14ac:dyDescent="0.15">
      <c r="B12577" s="1"/>
    </row>
    <row r="12578" spans="2:2" x14ac:dyDescent="0.15">
      <c r="B12578" s="1"/>
    </row>
    <row r="12579" spans="2:2" x14ac:dyDescent="0.15">
      <c r="B12579" s="1"/>
    </row>
    <row r="12580" spans="2:2" x14ac:dyDescent="0.15">
      <c r="B12580" s="1"/>
    </row>
    <row r="12581" spans="2:2" x14ac:dyDescent="0.15">
      <c r="B12581" s="1"/>
    </row>
    <row r="12582" spans="2:2" x14ac:dyDescent="0.15">
      <c r="B12582" s="1"/>
    </row>
    <row r="12583" spans="2:2" x14ac:dyDescent="0.15">
      <c r="B12583" s="1"/>
    </row>
    <row r="12584" spans="2:2" x14ac:dyDescent="0.15">
      <c r="B12584" s="1"/>
    </row>
    <row r="12585" spans="2:2" x14ac:dyDescent="0.15">
      <c r="B12585" s="1"/>
    </row>
    <row r="12586" spans="2:2" x14ac:dyDescent="0.15">
      <c r="B12586" s="1"/>
    </row>
    <row r="12587" spans="2:2" x14ac:dyDescent="0.15">
      <c r="B12587" s="1"/>
    </row>
    <row r="12588" spans="2:2" x14ac:dyDescent="0.15">
      <c r="B12588" s="1"/>
    </row>
    <row r="12589" spans="2:2" x14ac:dyDescent="0.15">
      <c r="B12589" s="1"/>
    </row>
    <row r="12590" spans="2:2" x14ac:dyDescent="0.15">
      <c r="B12590" s="1"/>
    </row>
    <row r="12591" spans="2:2" x14ac:dyDescent="0.15">
      <c r="B12591" s="1"/>
    </row>
    <row r="12592" spans="2:2" x14ac:dyDescent="0.15">
      <c r="B12592" s="1"/>
    </row>
    <row r="12593" spans="2:2" x14ac:dyDescent="0.15">
      <c r="B12593" s="1"/>
    </row>
    <row r="12594" spans="2:2" x14ac:dyDescent="0.15">
      <c r="B12594" s="1"/>
    </row>
    <row r="12595" spans="2:2" x14ac:dyDescent="0.15">
      <c r="B12595" s="1"/>
    </row>
    <row r="12596" spans="2:2" x14ac:dyDescent="0.15">
      <c r="B12596" s="1"/>
    </row>
    <row r="12597" spans="2:2" x14ac:dyDescent="0.15">
      <c r="B12597" s="1"/>
    </row>
    <row r="12598" spans="2:2" x14ac:dyDescent="0.15">
      <c r="B12598" s="1"/>
    </row>
    <row r="12599" spans="2:2" x14ac:dyDescent="0.15">
      <c r="B12599" s="1"/>
    </row>
    <row r="12600" spans="2:2" x14ac:dyDescent="0.15">
      <c r="B12600" s="1"/>
    </row>
    <row r="12601" spans="2:2" x14ac:dyDescent="0.15">
      <c r="B12601" s="1"/>
    </row>
    <row r="12602" spans="2:2" x14ac:dyDescent="0.15">
      <c r="B12602" s="1"/>
    </row>
    <row r="12603" spans="2:2" x14ac:dyDescent="0.15">
      <c r="B12603" s="1"/>
    </row>
    <row r="12604" spans="2:2" x14ac:dyDescent="0.15">
      <c r="B12604" s="1"/>
    </row>
    <row r="12605" spans="2:2" x14ac:dyDescent="0.15">
      <c r="B12605" s="1"/>
    </row>
    <row r="12606" spans="2:2" x14ac:dyDescent="0.15">
      <c r="B12606" s="1"/>
    </row>
    <row r="12607" spans="2:2" x14ac:dyDescent="0.15">
      <c r="B12607" s="1"/>
    </row>
    <row r="12608" spans="2:2" x14ac:dyDescent="0.15">
      <c r="B12608" s="1"/>
    </row>
    <row r="12609" spans="2:2" x14ac:dyDescent="0.15">
      <c r="B12609" s="1"/>
    </row>
    <row r="12610" spans="2:2" x14ac:dyDescent="0.15">
      <c r="B12610" s="1"/>
    </row>
    <row r="12611" spans="2:2" x14ac:dyDescent="0.15">
      <c r="B12611" s="1"/>
    </row>
    <row r="12612" spans="2:2" x14ac:dyDescent="0.15">
      <c r="B12612" s="1"/>
    </row>
    <row r="12613" spans="2:2" x14ac:dyDescent="0.15">
      <c r="B12613" s="1"/>
    </row>
    <row r="12614" spans="2:2" x14ac:dyDescent="0.15">
      <c r="B12614" s="1"/>
    </row>
    <row r="12615" spans="2:2" x14ac:dyDescent="0.15">
      <c r="B12615" s="1"/>
    </row>
    <row r="12616" spans="2:2" x14ac:dyDescent="0.15">
      <c r="B12616" s="1"/>
    </row>
    <row r="12617" spans="2:2" x14ac:dyDescent="0.15">
      <c r="B12617" s="1"/>
    </row>
    <row r="12618" spans="2:2" x14ac:dyDescent="0.15">
      <c r="B12618" s="1"/>
    </row>
    <row r="12619" spans="2:2" x14ac:dyDescent="0.15">
      <c r="B12619" s="1"/>
    </row>
    <row r="12620" spans="2:2" x14ac:dyDescent="0.15">
      <c r="B12620" s="1"/>
    </row>
    <row r="12621" spans="2:2" x14ac:dyDescent="0.15">
      <c r="B12621" s="1"/>
    </row>
    <row r="12622" spans="2:2" x14ac:dyDescent="0.15">
      <c r="B12622" s="1"/>
    </row>
    <row r="12623" spans="2:2" x14ac:dyDescent="0.15">
      <c r="B12623" s="1"/>
    </row>
    <row r="12624" spans="2:2" x14ac:dyDescent="0.15">
      <c r="B12624" s="1"/>
    </row>
    <row r="12625" spans="2:2" x14ac:dyDescent="0.15">
      <c r="B12625" s="1"/>
    </row>
    <row r="12626" spans="2:2" x14ac:dyDescent="0.15">
      <c r="B12626" s="1"/>
    </row>
    <row r="12627" spans="2:2" x14ac:dyDescent="0.15">
      <c r="B12627" s="1"/>
    </row>
    <row r="12628" spans="2:2" x14ac:dyDescent="0.15">
      <c r="B12628" s="1"/>
    </row>
    <row r="12629" spans="2:2" x14ac:dyDescent="0.15">
      <c r="B12629" s="1"/>
    </row>
    <row r="12630" spans="2:2" x14ac:dyDescent="0.15">
      <c r="B12630" s="1"/>
    </row>
    <row r="12631" spans="2:2" x14ac:dyDescent="0.15">
      <c r="B12631" s="1"/>
    </row>
    <row r="12632" spans="2:2" x14ac:dyDescent="0.15">
      <c r="B12632" s="1"/>
    </row>
    <row r="12633" spans="2:2" x14ac:dyDescent="0.15">
      <c r="B12633" s="1"/>
    </row>
    <row r="12634" spans="2:2" x14ac:dyDescent="0.15">
      <c r="B12634" s="1"/>
    </row>
    <row r="12635" spans="2:2" x14ac:dyDescent="0.15">
      <c r="B12635" s="1"/>
    </row>
    <row r="12636" spans="2:2" x14ac:dyDescent="0.15">
      <c r="B12636" s="1"/>
    </row>
    <row r="12637" spans="2:2" x14ac:dyDescent="0.15">
      <c r="B12637" s="1"/>
    </row>
    <row r="12638" spans="2:2" x14ac:dyDescent="0.15">
      <c r="B12638" s="1"/>
    </row>
    <row r="12639" spans="2:2" x14ac:dyDescent="0.15">
      <c r="B12639" s="1"/>
    </row>
    <row r="12640" spans="2:2" x14ac:dyDescent="0.15">
      <c r="B12640" s="1"/>
    </row>
    <row r="12641" spans="2:2" x14ac:dyDescent="0.15">
      <c r="B12641" s="1"/>
    </row>
    <row r="12642" spans="2:2" x14ac:dyDescent="0.15">
      <c r="B12642" s="1"/>
    </row>
    <row r="12643" spans="2:2" x14ac:dyDescent="0.15">
      <c r="B12643" s="1"/>
    </row>
    <row r="12644" spans="2:2" x14ac:dyDescent="0.15">
      <c r="B12644" s="1"/>
    </row>
    <row r="12645" spans="2:2" x14ac:dyDescent="0.15">
      <c r="B12645" s="1"/>
    </row>
    <row r="12646" spans="2:2" x14ac:dyDescent="0.15">
      <c r="B12646" s="1"/>
    </row>
    <row r="12647" spans="2:2" x14ac:dyDescent="0.15">
      <c r="B12647" s="1"/>
    </row>
    <row r="12648" spans="2:2" x14ac:dyDescent="0.15">
      <c r="B12648" s="1"/>
    </row>
    <row r="12649" spans="2:2" x14ac:dyDescent="0.15">
      <c r="B12649" s="1"/>
    </row>
    <row r="12650" spans="2:2" x14ac:dyDescent="0.15">
      <c r="B12650" s="1"/>
    </row>
    <row r="12651" spans="2:2" x14ac:dyDescent="0.15">
      <c r="B12651" s="1"/>
    </row>
    <row r="12652" spans="2:2" x14ac:dyDescent="0.15">
      <c r="B12652" s="1"/>
    </row>
    <row r="12653" spans="2:2" x14ac:dyDescent="0.15">
      <c r="B12653" s="1"/>
    </row>
    <row r="12654" spans="2:2" x14ac:dyDescent="0.15">
      <c r="B12654" s="1"/>
    </row>
    <row r="12655" spans="2:2" x14ac:dyDescent="0.15">
      <c r="B12655" s="1"/>
    </row>
    <row r="12656" spans="2:2" x14ac:dyDescent="0.15">
      <c r="B12656" s="1"/>
    </row>
    <row r="12657" spans="2:2" x14ac:dyDescent="0.15">
      <c r="B12657" s="1"/>
    </row>
    <row r="12658" spans="2:2" x14ac:dyDescent="0.15">
      <c r="B12658" s="1"/>
    </row>
    <row r="12659" spans="2:2" x14ac:dyDescent="0.15">
      <c r="B12659" s="1"/>
    </row>
    <row r="12660" spans="2:2" x14ac:dyDescent="0.15">
      <c r="B12660" s="1"/>
    </row>
    <row r="12661" spans="2:2" x14ac:dyDescent="0.15">
      <c r="B12661" s="1"/>
    </row>
    <row r="12662" spans="2:2" x14ac:dyDescent="0.15">
      <c r="B12662" s="1"/>
    </row>
    <row r="12663" spans="2:2" x14ac:dyDescent="0.15">
      <c r="B12663" s="1"/>
    </row>
    <row r="12664" spans="2:2" x14ac:dyDescent="0.15">
      <c r="B12664" s="1"/>
    </row>
    <row r="12665" spans="2:2" x14ac:dyDescent="0.15">
      <c r="B12665" s="1"/>
    </row>
    <row r="12666" spans="2:2" x14ac:dyDescent="0.15">
      <c r="B12666" s="1"/>
    </row>
    <row r="12667" spans="2:2" x14ac:dyDescent="0.15">
      <c r="B12667" s="1"/>
    </row>
    <row r="12668" spans="2:2" x14ac:dyDescent="0.15">
      <c r="B12668" s="1"/>
    </row>
    <row r="12669" spans="2:2" x14ac:dyDescent="0.15">
      <c r="B12669" s="1"/>
    </row>
    <row r="12670" spans="2:2" x14ac:dyDescent="0.15">
      <c r="B12670" s="1"/>
    </row>
    <row r="12671" spans="2:2" x14ac:dyDescent="0.15">
      <c r="B12671" s="1"/>
    </row>
    <row r="12672" spans="2:2" x14ac:dyDescent="0.15">
      <c r="B12672" s="1"/>
    </row>
    <row r="12673" spans="2:2" x14ac:dyDescent="0.15">
      <c r="B12673" s="1"/>
    </row>
    <row r="12674" spans="2:2" x14ac:dyDescent="0.15">
      <c r="B12674" s="1"/>
    </row>
    <row r="12675" spans="2:2" x14ac:dyDescent="0.15">
      <c r="B12675" s="1"/>
    </row>
    <row r="12676" spans="2:2" x14ac:dyDescent="0.15">
      <c r="B12676" s="1"/>
    </row>
    <row r="12677" spans="2:2" x14ac:dyDescent="0.15">
      <c r="B12677" s="1"/>
    </row>
    <row r="12678" spans="2:2" x14ac:dyDescent="0.15">
      <c r="B12678" s="1"/>
    </row>
    <row r="12679" spans="2:2" x14ac:dyDescent="0.15">
      <c r="B12679" s="1"/>
    </row>
    <row r="12680" spans="2:2" x14ac:dyDescent="0.15">
      <c r="B12680" s="1"/>
    </row>
    <row r="12681" spans="2:2" x14ac:dyDescent="0.15">
      <c r="B12681" s="1"/>
    </row>
    <row r="12682" spans="2:2" x14ac:dyDescent="0.15">
      <c r="B12682" s="1"/>
    </row>
    <row r="12683" spans="2:2" x14ac:dyDescent="0.15">
      <c r="B12683" s="1"/>
    </row>
    <row r="12684" spans="2:2" x14ac:dyDescent="0.15">
      <c r="B12684" s="1"/>
    </row>
    <row r="12685" spans="2:2" x14ac:dyDescent="0.15">
      <c r="B12685" s="1"/>
    </row>
    <row r="12686" spans="2:2" x14ac:dyDescent="0.15">
      <c r="B12686" s="1"/>
    </row>
    <row r="12687" spans="2:2" x14ac:dyDescent="0.15">
      <c r="B12687" s="1"/>
    </row>
    <row r="12688" spans="2:2" x14ac:dyDescent="0.15">
      <c r="B12688" s="1"/>
    </row>
    <row r="12689" spans="2:2" x14ac:dyDescent="0.15">
      <c r="B12689" s="1"/>
    </row>
    <row r="12690" spans="2:2" x14ac:dyDescent="0.15">
      <c r="B12690" s="1"/>
    </row>
    <row r="12691" spans="2:2" x14ac:dyDescent="0.15">
      <c r="B12691" s="1"/>
    </row>
    <row r="12692" spans="2:2" x14ac:dyDescent="0.15">
      <c r="B12692" s="1"/>
    </row>
    <row r="12693" spans="2:2" x14ac:dyDescent="0.15">
      <c r="B12693" s="1"/>
    </row>
    <row r="12694" spans="2:2" x14ac:dyDescent="0.15">
      <c r="B12694" s="1"/>
    </row>
    <row r="12695" spans="2:2" x14ac:dyDescent="0.15">
      <c r="B12695" s="1"/>
    </row>
    <row r="12696" spans="2:2" x14ac:dyDescent="0.15">
      <c r="B12696" s="1"/>
    </row>
    <row r="12697" spans="2:2" x14ac:dyDescent="0.15">
      <c r="B12697" s="1"/>
    </row>
    <row r="12698" spans="2:2" x14ac:dyDescent="0.15">
      <c r="B12698" s="1"/>
    </row>
    <row r="12699" spans="2:2" x14ac:dyDescent="0.15">
      <c r="B12699" s="1"/>
    </row>
    <row r="12700" spans="2:2" x14ac:dyDescent="0.15">
      <c r="B12700" s="1"/>
    </row>
    <row r="12701" spans="2:2" x14ac:dyDescent="0.15">
      <c r="B12701" s="1"/>
    </row>
    <row r="12702" spans="2:2" x14ac:dyDescent="0.15">
      <c r="B12702" s="1"/>
    </row>
    <row r="12703" spans="2:2" x14ac:dyDescent="0.15">
      <c r="B12703" s="1"/>
    </row>
    <row r="12704" spans="2:2" x14ac:dyDescent="0.15">
      <c r="B12704" s="1"/>
    </row>
    <row r="12705" spans="2:2" x14ac:dyDescent="0.15">
      <c r="B12705" s="1"/>
    </row>
    <row r="12706" spans="2:2" x14ac:dyDescent="0.15">
      <c r="B12706" s="1"/>
    </row>
    <row r="12707" spans="2:2" x14ac:dyDescent="0.15">
      <c r="B12707" s="1"/>
    </row>
    <row r="12708" spans="2:2" x14ac:dyDescent="0.15">
      <c r="B12708" s="1"/>
    </row>
    <row r="12709" spans="2:2" x14ac:dyDescent="0.15">
      <c r="B12709" s="1"/>
    </row>
    <row r="12710" spans="2:2" x14ac:dyDescent="0.15">
      <c r="B12710" s="1"/>
    </row>
    <row r="12711" spans="2:2" x14ac:dyDescent="0.15">
      <c r="B12711" s="1"/>
    </row>
    <row r="12712" spans="2:2" x14ac:dyDescent="0.15">
      <c r="B12712" s="1"/>
    </row>
    <row r="12713" spans="2:2" x14ac:dyDescent="0.15">
      <c r="B12713" s="1"/>
    </row>
    <row r="12714" spans="2:2" x14ac:dyDescent="0.15">
      <c r="B12714" s="1"/>
    </row>
    <row r="12715" spans="2:2" x14ac:dyDescent="0.15">
      <c r="B12715" s="1"/>
    </row>
    <row r="12716" spans="2:2" x14ac:dyDescent="0.15">
      <c r="B12716" s="1"/>
    </row>
    <row r="12717" spans="2:2" x14ac:dyDescent="0.15">
      <c r="B12717" s="1"/>
    </row>
    <row r="12718" spans="2:2" x14ac:dyDescent="0.15">
      <c r="B12718" s="1"/>
    </row>
    <row r="12719" spans="2:2" x14ac:dyDescent="0.15">
      <c r="B12719" s="1"/>
    </row>
    <row r="12720" spans="2:2" x14ac:dyDescent="0.15">
      <c r="B12720" s="1"/>
    </row>
    <row r="12721" spans="2:2" x14ac:dyDescent="0.15">
      <c r="B12721" s="1"/>
    </row>
    <row r="12722" spans="2:2" x14ac:dyDescent="0.15">
      <c r="B12722" s="1"/>
    </row>
    <row r="12723" spans="2:2" x14ac:dyDescent="0.15">
      <c r="B12723" s="1"/>
    </row>
    <row r="12724" spans="2:2" x14ac:dyDescent="0.15">
      <c r="B12724" s="1"/>
    </row>
    <row r="12725" spans="2:2" x14ac:dyDescent="0.15">
      <c r="B12725" s="1"/>
    </row>
    <row r="12726" spans="2:2" x14ac:dyDescent="0.15">
      <c r="B12726" s="1"/>
    </row>
    <row r="12727" spans="2:2" x14ac:dyDescent="0.15">
      <c r="B12727" s="1"/>
    </row>
    <row r="12728" spans="2:2" x14ac:dyDescent="0.15">
      <c r="B12728" s="1"/>
    </row>
    <row r="12729" spans="2:2" x14ac:dyDescent="0.15">
      <c r="B12729" s="1"/>
    </row>
    <row r="12730" spans="2:2" x14ac:dyDescent="0.15">
      <c r="B12730" s="1"/>
    </row>
    <row r="12731" spans="2:2" x14ac:dyDescent="0.15">
      <c r="B12731" s="1"/>
    </row>
    <row r="12732" spans="2:2" x14ac:dyDescent="0.15">
      <c r="B12732" s="1"/>
    </row>
    <row r="12733" spans="2:2" x14ac:dyDescent="0.15">
      <c r="B12733" s="1"/>
    </row>
    <row r="12734" spans="2:2" x14ac:dyDescent="0.15">
      <c r="B12734" s="1"/>
    </row>
    <row r="12735" spans="2:2" x14ac:dyDescent="0.15">
      <c r="B12735" s="1"/>
    </row>
    <row r="12736" spans="2:2" x14ac:dyDescent="0.15">
      <c r="B12736" s="1"/>
    </row>
    <row r="12737" spans="2:2" x14ac:dyDescent="0.15">
      <c r="B12737" s="1"/>
    </row>
    <row r="12738" spans="2:2" x14ac:dyDescent="0.15">
      <c r="B12738" s="1"/>
    </row>
    <row r="12739" spans="2:2" x14ac:dyDescent="0.15">
      <c r="B12739" s="1"/>
    </row>
    <row r="12740" spans="2:2" x14ac:dyDescent="0.15">
      <c r="B12740" s="1"/>
    </row>
    <row r="12741" spans="2:2" x14ac:dyDescent="0.15">
      <c r="B12741" s="1"/>
    </row>
    <row r="12742" spans="2:2" x14ac:dyDescent="0.15">
      <c r="B12742" s="1"/>
    </row>
    <row r="12743" spans="2:2" x14ac:dyDescent="0.15">
      <c r="B12743" s="1"/>
    </row>
    <row r="12744" spans="2:2" x14ac:dyDescent="0.15">
      <c r="B12744" s="1"/>
    </row>
    <row r="12745" spans="2:2" x14ac:dyDescent="0.15">
      <c r="B12745" s="1"/>
    </row>
    <row r="12746" spans="2:2" x14ac:dyDescent="0.15">
      <c r="B12746" s="1"/>
    </row>
    <row r="12747" spans="2:2" x14ac:dyDescent="0.15">
      <c r="B12747" s="1"/>
    </row>
    <row r="12748" spans="2:2" x14ac:dyDescent="0.15">
      <c r="B12748" s="1"/>
    </row>
    <row r="12749" spans="2:2" x14ac:dyDescent="0.15">
      <c r="B12749" s="1"/>
    </row>
    <row r="12750" spans="2:2" x14ac:dyDescent="0.15">
      <c r="B12750" s="1"/>
    </row>
    <row r="12751" spans="2:2" x14ac:dyDescent="0.15">
      <c r="B12751" s="1"/>
    </row>
    <row r="12752" spans="2:2" x14ac:dyDescent="0.15">
      <c r="B12752" s="1"/>
    </row>
    <row r="12753" spans="2:2" x14ac:dyDescent="0.15">
      <c r="B12753" s="1"/>
    </row>
    <row r="12754" spans="2:2" x14ac:dyDescent="0.15">
      <c r="B12754" s="1"/>
    </row>
    <row r="12755" spans="2:2" x14ac:dyDescent="0.15">
      <c r="B12755" s="1"/>
    </row>
    <row r="12756" spans="2:2" x14ac:dyDescent="0.15">
      <c r="B12756" s="1"/>
    </row>
    <row r="12757" spans="2:2" x14ac:dyDescent="0.15">
      <c r="B12757" s="1"/>
    </row>
    <row r="12758" spans="2:2" x14ac:dyDescent="0.15">
      <c r="B12758" s="1"/>
    </row>
    <row r="12759" spans="2:2" x14ac:dyDescent="0.15">
      <c r="B12759" s="1"/>
    </row>
    <row r="12760" spans="2:2" x14ac:dyDescent="0.15">
      <c r="B12760" s="1"/>
    </row>
    <row r="12761" spans="2:2" x14ac:dyDescent="0.15">
      <c r="B12761" s="1"/>
    </row>
    <row r="12762" spans="2:2" x14ac:dyDescent="0.15">
      <c r="B12762" s="1"/>
    </row>
    <row r="12763" spans="2:2" x14ac:dyDescent="0.15">
      <c r="B12763" s="1"/>
    </row>
    <row r="12764" spans="2:2" x14ac:dyDescent="0.15">
      <c r="B12764" s="1"/>
    </row>
    <row r="12765" spans="2:2" x14ac:dyDescent="0.15">
      <c r="B12765" s="1"/>
    </row>
    <row r="12766" spans="2:2" x14ac:dyDescent="0.15">
      <c r="B12766" s="1"/>
    </row>
    <row r="12767" spans="2:2" x14ac:dyDescent="0.15">
      <c r="B12767" s="1"/>
    </row>
    <row r="12768" spans="2:2" x14ac:dyDescent="0.15">
      <c r="B12768" s="1"/>
    </row>
    <row r="12769" spans="2:2" x14ac:dyDescent="0.15">
      <c r="B12769" s="1"/>
    </row>
    <row r="12770" spans="2:2" x14ac:dyDescent="0.15">
      <c r="B12770" s="1"/>
    </row>
    <row r="12771" spans="2:2" x14ac:dyDescent="0.15">
      <c r="B12771" s="1"/>
    </row>
    <row r="12772" spans="2:2" x14ac:dyDescent="0.15">
      <c r="B12772" s="1"/>
    </row>
    <row r="12773" spans="2:2" x14ac:dyDescent="0.15">
      <c r="B12773" s="1"/>
    </row>
    <row r="12774" spans="2:2" x14ac:dyDescent="0.15">
      <c r="B12774" s="1"/>
    </row>
    <row r="12775" spans="2:2" x14ac:dyDescent="0.15">
      <c r="B12775" s="1"/>
    </row>
    <row r="12776" spans="2:2" x14ac:dyDescent="0.15">
      <c r="B12776" s="1"/>
    </row>
    <row r="12777" spans="2:2" x14ac:dyDescent="0.15">
      <c r="B12777" s="1"/>
    </row>
    <row r="12778" spans="2:2" x14ac:dyDescent="0.15">
      <c r="B12778" s="1"/>
    </row>
    <row r="12779" spans="2:2" x14ac:dyDescent="0.15">
      <c r="B12779" s="1"/>
    </row>
    <row r="12780" spans="2:2" x14ac:dyDescent="0.15">
      <c r="B12780" s="1"/>
    </row>
    <row r="12781" spans="2:2" x14ac:dyDescent="0.15">
      <c r="B12781" s="1"/>
    </row>
    <row r="12782" spans="2:2" x14ac:dyDescent="0.15">
      <c r="B12782" s="1"/>
    </row>
    <row r="12783" spans="2:2" x14ac:dyDescent="0.15">
      <c r="B12783" s="1"/>
    </row>
    <row r="12784" spans="2:2" x14ac:dyDescent="0.15">
      <c r="B12784" s="1"/>
    </row>
    <row r="12785" spans="2:2" x14ac:dyDescent="0.15">
      <c r="B12785" s="1"/>
    </row>
    <row r="12786" spans="2:2" x14ac:dyDescent="0.15">
      <c r="B12786" s="1"/>
    </row>
    <row r="12787" spans="2:2" x14ac:dyDescent="0.15">
      <c r="B12787" s="1"/>
    </row>
    <row r="12788" spans="2:2" x14ac:dyDescent="0.15">
      <c r="B12788" s="1"/>
    </row>
    <row r="12789" spans="2:2" x14ac:dyDescent="0.15">
      <c r="B12789" s="1"/>
    </row>
    <row r="12790" spans="2:2" x14ac:dyDescent="0.15">
      <c r="B12790" s="1"/>
    </row>
    <row r="12791" spans="2:2" x14ac:dyDescent="0.15">
      <c r="B12791" s="1"/>
    </row>
    <row r="12792" spans="2:2" x14ac:dyDescent="0.15">
      <c r="B12792" s="1"/>
    </row>
    <row r="12793" spans="2:2" x14ac:dyDescent="0.15">
      <c r="B12793" s="1"/>
    </row>
    <row r="12794" spans="2:2" x14ac:dyDescent="0.15">
      <c r="B12794" s="1"/>
    </row>
    <row r="12795" spans="2:2" x14ac:dyDescent="0.15">
      <c r="B12795" s="1"/>
    </row>
    <row r="12796" spans="2:2" x14ac:dyDescent="0.15">
      <c r="B12796" s="1"/>
    </row>
    <row r="12797" spans="2:2" x14ac:dyDescent="0.15">
      <c r="B12797" s="1"/>
    </row>
    <row r="12798" spans="2:2" x14ac:dyDescent="0.15">
      <c r="B12798" s="1"/>
    </row>
    <row r="12799" spans="2:2" x14ac:dyDescent="0.15">
      <c r="B12799" s="1"/>
    </row>
    <row r="12800" spans="2:2" x14ac:dyDescent="0.15">
      <c r="B12800" s="1"/>
    </row>
    <row r="12801" spans="2:2" x14ac:dyDescent="0.15">
      <c r="B12801" s="1"/>
    </row>
    <row r="12802" spans="2:2" x14ac:dyDescent="0.15">
      <c r="B12802" s="1"/>
    </row>
    <row r="12803" spans="2:2" x14ac:dyDescent="0.15">
      <c r="B12803" s="1"/>
    </row>
    <row r="12804" spans="2:2" x14ac:dyDescent="0.15">
      <c r="B12804" s="1"/>
    </row>
    <row r="12805" spans="2:2" x14ac:dyDescent="0.15">
      <c r="B12805" s="1"/>
    </row>
    <row r="12806" spans="2:2" x14ac:dyDescent="0.15">
      <c r="B12806" s="1"/>
    </row>
    <row r="12807" spans="2:2" x14ac:dyDescent="0.15">
      <c r="B12807" s="1"/>
    </row>
    <row r="12808" spans="2:2" x14ac:dyDescent="0.15">
      <c r="B12808" s="1"/>
    </row>
    <row r="12809" spans="2:2" x14ac:dyDescent="0.15">
      <c r="B12809" s="1"/>
    </row>
    <row r="12810" spans="2:2" x14ac:dyDescent="0.15">
      <c r="B12810" s="1"/>
    </row>
    <row r="12811" spans="2:2" x14ac:dyDescent="0.15">
      <c r="B12811" s="1"/>
    </row>
    <row r="12812" spans="2:2" x14ac:dyDescent="0.15">
      <c r="B12812" s="1"/>
    </row>
    <row r="12813" spans="2:2" x14ac:dyDescent="0.15">
      <c r="B12813" s="1"/>
    </row>
    <row r="12814" spans="2:2" x14ac:dyDescent="0.15">
      <c r="B12814" s="1"/>
    </row>
    <row r="12815" spans="2:2" x14ac:dyDescent="0.15">
      <c r="B12815" s="1"/>
    </row>
    <row r="12816" spans="2:2" x14ac:dyDescent="0.15">
      <c r="B12816" s="1"/>
    </row>
    <row r="12817" spans="2:2" x14ac:dyDescent="0.15">
      <c r="B12817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変動ルックバックコール</vt:lpstr>
      <vt:lpstr>変動ルックバックプット</vt:lpstr>
      <vt:lpstr>固定ルックバックコール</vt:lpstr>
      <vt:lpstr>固定ルックバックコール 2</vt:lpstr>
      <vt:lpstr>バリアオプション</vt:lpstr>
      <vt:lpstr>バイナリコール</vt:lpstr>
      <vt:lpstr>バイナリプット</vt:lpstr>
      <vt:lpstr>アジアンコール</vt:lpstr>
      <vt:lpstr>アジアンプット</vt:lpstr>
      <vt:lpstr>通貨変換オプション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2021-01-21T17:42:25Z</dcterms:modified>
</cp:coreProperties>
</file>