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rivers_all_ALL_DOMAIN_complete" vbProcedure="false">Sheet1!$A$1:$J$119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<sst xmlns="http://schemas.openxmlformats.org/spreadsheetml/2006/main" count="283" uniqueCount="177">
  <si>
    <t xml:space="preserve">ir</t>
  </si>
  <si>
    <t xml:space="preserve">rivername</t>
  </si>
  <si>
    <t xml:space="preserve">jir</t>
  </si>
  <si>
    <t xml:space="preserve">jjr</t>
  </si>
  <si>
    <t xml:space="preserve">runoffFactor</t>
  </si>
  <si>
    <t xml:space="preserve">catchment</t>
  </si>
  <si>
    <t xml:space="preserve">lon_mouth</t>
  </si>
  <si>
    <t xml:space="preserve">lat_mouth</t>
  </si>
  <si>
    <t xml:space="preserve">lon_EFAS</t>
  </si>
  <si>
    <t xml:space="preserve">lat_EFAS</t>
  </si>
  <si>
    <t xml:space="preserve">MEAN_1992_2024</t>
  </si>
  <si>
    <t xml:space="preserve">MAX_1992_2024</t>
  </si>
  <si>
    <t xml:space="preserve">MEAN_1992_2010</t>
  </si>
  <si>
    <t xml:space="preserve">MEAN_2011_2023</t>
  </si>
  <si>
    <t xml:space="preserve">MEAN_2024</t>
  </si>
  <si>
    <t xml:space="preserve">Region</t>
  </si>
  <si>
    <t xml:space="preserve">MER_DOMAIN</t>
  </si>
  <si>
    <t xml:space="preserve">not_open_sea_mouth</t>
  </si>
  <si>
    <t xml:space="preserve">MajorR_500km2</t>
  </si>
  <si>
    <t xml:space="preserve">majorR_20m3_2</t>
  </si>
  <si>
    <t xml:space="preserve">italia-estero</t>
  </si>
  <si>
    <t xml:space="preserve">SELECTED</t>
  </si>
  <si>
    <t xml:space="preserve">Dominio</t>
  </si>
  <si>
    <t xml:space="preserve">Sotto-Dominio</t>
  </si>
  <si>
    <t xml:space="preserve">new_lon</t>
  </si>
  <si>
    <t xml:space="preserve">new_lat</t>
  </si>
  <si>
    <t xml:space="preserve">Roia</t>
  </si>
  <si>
    <t xml:space="preserve">LIG</t>
  </si>
  <si>
    <t xml:space="preserve">Centa</t>
  </si>
  <si>
    <t xml:space="preserve">Entella</t>
  </si>
  <si>
    <t xml:space="preserve">Magra Ligure</t>
  </si>
  <si>
    <t xml:space="preserve">Serchio</t>
  </si>
  <si>
    <t xml:space="preserve">TOS</t>
  </si>
  <si>
    <t xml:space="preserve">Arno</t>
  </si>
  <si>
    <t xml:space="preserve">Scolmatore dell'Arno</t>
  </si>
  <si>
    <t xml:space="preserve">Cecina</t>
  </si>
  <si>
    <t xml:space="preserve">Bruna</t>
  </si>
  <si>
    <t xml:space="preserve">Ombrone</t>
  </si>
  <si>
    <t xml:space="preserve">Albegna</t>
  </si>
  <si>
    <t xml:space="preserve">Fiora</t>
  </si>
  <si>
    <t xml:space="preserve">LAZ</t>
  </si>
  <si>
    <t xml:space="preserve">5 and 6</t>
  </si>
  <si>
    <t xml:space="preserve">Mignone</t>
  </si>
  <si>
    <t xml:space="preserve">Tevere</t>
  </si>
  <si>
    <t xml:space="preserve">Portatore</t>
  </si>
  <si>
    <t xml:space="preserve">Garigliano</t>
  </si>
  <si>
    <t xml:space="preserve">CAM - LAZ</t>
  </si>
  <si>
    <t xml:space="preserve">Volturno</t>
  </si>
  <si>
    <t xml:space="preserve">CAM</t>
  </si>
  <si>
    <t xml:space="preserve">Regi Lagni</t>
  </si>
  <si>
    <t xml:space="preserve">Sarno</t>
  </si>
  <si>
    <t xml:space="preserve">Sele</t>
  </si>
  <si>
    <t xml:space="preserve">Alento</t>
  </si>
  <si>
    <t xml:space="preserve">Bussento</t>
  </si>
  <si>
    <t xml:space="preserve">3 and 5</t>
  </si>
  <si>
    <t xml:space="preserve">Noce</t>
  </si>
  <si>
    <t xml:space="preserve">CAL - BAS</t>
  </si>
  <si>
    <t xml:space="preserve">Lao</t>
  </si>
  <si>
    <t xml:space="preserve">CAL</t>
  </si>
  <si>
    <t xml:space="preserve">Savuto</t>
  </si>
  <si>
    <t xml:space="preserve">Amato</t>
  </si>
  <si>
    <t xml:space="preserve">3 and 4</t>
  </si>
  <si>
    <t xml:space="preserve">Mesima</t>
  </si>
  <si>
    <t xml:space="preserve">Petrace</t>
  </si>
  <si>
    <t xml:space="preserve">Corace</t>
  </si>
  <si>
    <t xml:space="preserve">Tacina</t>
  </si>
  <si>
    <t xml:space="preserve">Neto</t>
  </si>
  <si>
    <t xml:space="preserve">Trionto</t>
  </si>
  <si>
    <t xml:space="preserve">2 and 3</t>
  </si>
  <si>
    <t xml:space="preserve">Crati</t>
  </si>
  <si>
    <t xml:space="preserve">Sinni</t>
  </si>
  <si>
    <t xml:space="preserve">BAS</t>
  </si>
  <si>
    <t xml:space="preserve">Agri</t>
  </si>
  <si>
    <t xml:space="preserve">Cavone</t>
  </si>
  <si>
    <t xml:space="preserve">Basento</t>
  </si>
  <si>
    <t xml:space="preserve">Bradano</t>
  </si>
  <si>
    <t xml:space="preserve">Lato</t>
  </si>
  <si>
    <t xml:space="preserve">PUG</t>
  </si>
  <si>
    <t xml:space="preserve">Canale d'Aiedda</t>
  </si>
  <si>
    <t xml:space="preserve">Scolmatore dell'Asso</t>
  </si>
  <si>
    <t xml:space="preserve">Canale Reale</t>
  </si>
  <si>
    <t xml:space="preserve">Lama San Giorgio</t>
  </si>
  <si>
    <t xml:space="preserve">Ofanto</t>
  </si>
  <si>
    <t xml:space="preserve">Carapelle</t>
  </si>
  <si>
    <t xml:space="preserve">Candelaro</t>
  </si>
  <si>
    <t xml:space="preserve">Fortore</t>
  </si>
  <si>
    <t xml:space="preserve">Biferno</t>
  </si>
  <si>
    <t xml:space="preserve">MOL</t>
  </si>
  <si>
    <t xml:space="preserve">Trigno</t>
  </si>
  <si>
    <t xml:space="preserve">Sangro</t>
  </si>
  <si>
    <t xml:space="preserve">ABR</t>
  </si>
  <si>
    <t xml:space="preserve">Pescara</t>
  </si>
  <si>
    <t xml:space="preserve">Vomano</t>
  </si>
  <si>
    <t xml:space="preserve">Tronto</t>
  </si>
  <si>
    <t xml:space="preserve">MAR - ABR</t>
  </si>
  <si>
    <t xml:space="preserve">1 and 2 </t>
  </si>
  <si>
    <t xml:space="preserve">Chienti</t>
  </si>
  <si>
    <t xml:space="preserve">MAR</t>
  </si>
  <si>
    <t xml:space="preserve">Potenza</t>
  </si>
  <si>
    <t xml:space="preserve">Musone</t>
  </si>
  <si>
    <t xml:space="preserve">Esino</t>
  </si>
  <si>
    <t xml:space="preserve">Metauro</t>
  </si>
  <si>
    <t xml:space="preserve">Foglia</t>
  </si>
  <si>
    <t xml:space="preserve">Marecchia</t>
  </si>
  <si>
    <t xml:space="preserve">EMR</t>
  </si>
  <si>
    <t xml:space="preserve">Savio</t>
  </si>
  <si>
    <t xml:space="preserve">Fiumi uniti</t>
  </si>
  <si>
    <t xml:space="preserve">Lamone</t>
  </si>
  <si>
    <t xml:space="preserve">Reno</t>
  </si>
  <si>
    <t xml:space="preserve">Po</t>
  </si>
  <si>
    <t xml:space="preserve">VEN -EMR</t>
  </si>
  <si>
    <t xml:space="preserve">Adige</t>
  </si>
  <si>
    <t xml:space="preserve">VEN</t>
  </si>
  <si>
    <t xml:space="preserve">Brenta</t>
  </si>
  <si>
    <t xml:space="preserve">Naviglio del Brenta</t>
  </si>
  <si>
    <t xml:space="preserve">Dese</t>
  </si>
  <si>
    <t xml:space="preserve">Sile</t>
  </si>
  <si>
    <t xml:space="preserve">Piave</t>
  </si>
  <si>
    <t xml:space="preserve">Livenza</t>
  </si>
  <si>
    <t xml:space="preserve">Lemene</t>
  </si>
  <si>
    <t xml:space="preserve">Tagliamento</t>
  </si>
  <si>
    <t xml:space="preserve">FVG - VEN</t>
  </si>
  <si>
    <t xml:space="preserve">Stella</t>
  </si>
  <si>
    <t xml:space="preserve">FVG</t>
  </si>
  <si>
    <t xml:space="preserve">Cormor</t>
  </si>
  <si>
    <t xml:space="preserve">Aussa</t>
  </si>
  <si>
    <t xml:space="preserve">Timavo</t>
  </si>
  <si>
    <t xml:space="preserve">Isonzo</t>
  </si>
  <si>
    <t xml:space="preserve">Mirna</t>
  </si>
  <si>
    <t xml:space="preserve">Croazia</t>
  </si>
  <si>
    <t xml:space="preserve">Rasa</t>
  </si>
  <si>
    <t xml:space="preserve">Rjecina</t>
  </si>
  <si>
    <t xml:space="preserve">Zrmanja </t>
  </si>
  <si>
    <t xml:space="preserve">Krka</t>
  </si>
  <si>
    <t xml:space="preserve">Dabar (Morinje)</t>
  </si>
  <si>
    <t xml:space="preserve">Cetina</t>
  </si>
  <si>
    <t xml:space="preserve">Neretva</t>
  </si>
  <si>
    <t xml:space="preserve">Bosnia Herzegovina</t>
  </si>
  <si>
    <t xml:space="preserve">1 and 2</t>
  </si>
  <si>
    <t xml:space="preserve">Ombla</t>
  </si>
  <si>
    <t xml:space="preserve">Buna/Bojana</t>
  </si>
  <si>
    <t xml:space="preserve">Albania - Montenegro</t>
  </si>
  <si>
    <t xml:space="preserve">Drin</t>
  </si>
  <si>
    <t xml:space="preserve">Albania</t>
  </si>
  <si>
    <t xml:space="preserve">Mat</t>
  </si>
  <si>
    <t xml:space="preserve">Ishem</t>
  </si>
  <si>
    <t xml:space="preserve">Erzeni</t>
  </si>
  <si>
    <t xml:space="preserve">Shkumbini</t>
  </si>
  <si>
    <t xml:space="preserve">Seman</t>
  </si>
  <si>
    <t xml:space="preserve">Aoos Vjose</t>
  </si>
  <si>
    <t xml:space="preserve">Pavlla</t>
  </si>
  <si>
    <t xml:space="preserve">Albania - Grecia</t>
  </si>
  <si>
    <t xml:space="preserve">Kalamas Thyamis Glykys</t>
  </si>
  <si>
    <t xml:space="preserve">Grecia</t>
  </si>
  <si>
    <t xml:space="preserve">S. Leonardo</t>
  </si>
  <si>
    <t xml:space="preserve">SIC</t>
  </si>
  <si>
    <t xml:space="preserve">Alcantara</t>
  </si>
  <si>
    <t xml:space="preserve">Simeto</t>
  </si>
  <si>
    <t xml:space="preserve">Salso</t>
  </si>
  <si>
    <t xml:space="preserve">Platani</t>
  </si>
  <si>
    <t xml:space="preserve">Verdura</t>
  </si>
  <si>
    <t xml:space="preserve">Belice</t>
  </si>
  <si>
    <t xml:space="preserve">Coghinas</t>
  </si>
  <si>
    <t xml:space="preserve">SAR</t>
  </si>
  <si>
    <t xml:space="preserve">Posada</t>
  </si>
  <si>
    <t xml:space="preserve">Cedrino</t>
  </si>
  <si>
    <t xml:space="preserve">Flumendosa</t>
  </si>
  <si>
    <t xml:space="preserve">Mannu</t>
  </si>
  <si>
    <t xml:space="preserve">Tirso</t>
  </si>
  <si>
    <t xml:space="preserve">Temo</t>
  </si>
  <si>
    <t xml:space="preserve">Le Golo</t>
  </si>
  <si>
    <t xml:space="preserve">Corsica</t>
  </si>
  <si>
    <t xml:space="preserve">Le Tavignano</t>
  </si>
  <si>
    <t xml:space="preserve">Le Rizzanese</t>
  </si>
  <si>
    <t xml:space="preserve">6 and 7</t>
  </si>
  <si>
    <t xml:space="preserve">La Gravona</t>
  </si>
  <si>
    <t xml:space="preserve">Liamone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</si>
</sst>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ptos Narrow"/>
      <family val="2"/>
    </font>
    <font>
      <sz val="12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37185482075262"/>
          <c:y val="0.0336952945047713"/>
          <c:w val="0.917947005121354"/>
          <c:h val="0.8953603158933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lat_mouth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Sheet1!$G$2:$G$118</c:f>
              <c:numCache>
                <c:formatCode>General</c:formatCode>
                <c:ptCount val="117"/>
                <c:pt idx="0">
                  <c:v>7.606078125</c:v>
                </c:pt>
                <c:pt idx="1">
                  <c:v>8.224299476</c:v>
                </c:pt>
                <c:pt idx="2">
                  <c:v>9.330529034</c:v>
                </c:pt>
                <c:pt idx="3">
                  <c:v>9.986767526</c:v>
                </c:pt>
                <c:pt idx="4">
                  <c:v>10.26898455</c:v>
                </c:pt>
                <c:pt idx="5">
                  <c:v>10.27365266</c:v>
                </c:pt>
                <c:pt idx="6">
                  <c:v>10.2975549</c:v>
                </c:pt>
                <c:pt idx="7">
                  <c:v>10.4860226</c:v>
                </c:pt>
                <c:pt idx="8">
                  <c:v>10.88158383</c:v>
                </c:pt>
                <c:pt idx="9">
                  <c:v>11.00849455</c:v>
                </c:pt>
                <c:pt idx="10">
                  <c:v>11.19122021</c:v>
                </c:pt>
                <c:pt idx="11">
                  <c:v>11.57202245</c:v>
                </c:pt>
                <c:pt idx="12">
                  <c:v>11.73404033</c:v>
                </c:pt>
                <c:pt idx="13">
                  <c:v>12.23083468</c:v>
                </c:pt>
                <c:pt idx="14">
                  <c:v>13.20167367</c:v>
                </c:pt>
                <c:pt idx="15">
                  <c:v>13.75913825</c:v>
                </c:pt>
                <c:pt idx="16">
                  <c:v>13.91736725</c:v>
                </c:pt>
                <c:pt idx="17">
                  <c:v>13.97047855</c:v>
                </c:pt>
                <c:pt idx="18">
                  <c:v>14.47000868</c:v>
                </c:pt>
                <c:pt idx="19">
                  <c:v>14.93677269</c:v>
                </c:pt>
                <c:pt idx="20">
                  <c:v>15.14142115</c:v>
                </c:pt>
                <c:pt idx="21">
                  <c:v>15.50978952</c:v>
                </c:pt>
                <c:pt idx="22">
                  <c:v>15.75589554</c:v>
                </c:pt>
                <c:pt idx="23">
                  <c:v>15.79336565</c:v>
                </c:pt>
                <c:pt idx="24">
                  <c:v>16.09502688</c:v>
                </c:pt>
                <c:pt idx="25">
                  <c:v>16.21976022</c:v>
                </c:pt>
                <c:pt idx="26">
                  <c:v>15.91589873</c:v>
                </c:pt>
                <c:pt idx="27">
                  <c:v>15.87387901</c:v>
                </c:pt>
                <c:pt idx="28">
                  <c:v>16.60773896</c:v>
                </c:pt>
                <c:pt idx="29">
                  <c:v>16.89048723</c:v>
                </c:pt>
                <c:pt idx="30">
                  <c:v>17.14855855</c:v>
                </c:pt>
                <c:pt idx="31">
                  <c:v>16.75711482</c:v>
                </c:pt>
                <c:pt idx="32">
                  <c:v>16.52763282</c:v>
                </c:pt>
                <c:pt idx="33">
                  <c:v>16.68584556</c:v>
                </c:pt>
                <c:pt idx="34">
                  <c:v>16.73634254</c:v>
                </c:pt>
                <c:pt idx="35">
                  <c:v>16.77517026</c:v>
                </c:pt>
                <c:pt idx="36">
                  <c:v>16.81820242</c:v>
                </c:pt>
                <c:pt idx="37">
                  <c:v>16.859183</c:v>
                </c:pt>
                <c:pt idx="38">
                  <c:v>16.99127672</c:v>
                </c:pt>
                <c:pt idx="39">
                  <c:v>17.318707</c:v>
                </c:pt>
                <c:pt idx="40">
                  <c:v>17.9228863</c:v>
                </c:pt>
                <c:pt idx="41">
                  <c:v>17.8071333</c:v>
                </c:pt>
                <c:pt idx="42">
                  <c:v>16.96163542</c:v>
                </c:pt>
                <c:pt idx="43">
                  <c:v>16.20105623</c:v>
                </c:pt>
                <c:pt idx="44">
                  <c:v>15.9262739</c:v>
                </c:pt>
                <c:pt idx="45">
                  <c:v>15.89353635</c:v>
                </c:pt>
                <c:pt idx="46">
                  <c:v>15.28607185</c:v>
                </c:pt>
                <c:pt idx="47">
                  <c:v>15.02838315</c:v>
                </c:pt>
                <c:pt idx="48">
                  <c:v>14.79940472</c:v>
                </c:pt>
                <c:pt idx="49">
                  <c:v>14.54396919</c:v>
                </c:pt>
                <c:pt idx="50">
                  <c:v>14.22867695</c:v>
                </c:pt>
                <c:pt idx="51">
                  <c:v>14.03838367</c:v>
                </c:pt>
                <c:pt idx="52">
                  <c:v>13.91668175</c:v>
                </c:pt>
                <c:pt idx="53">
                  <c:v>13.74337453</c:v>
                </c:pt>
                <c:pt idx="54">
                  <c:v>13.67144905</c:v>
                </c:pt>
                <c:pt idx="55">
                  <c:v>13.64190727</c:v>
                </c:pt>
                <c:pt idx="56">
                  <c:v>13.37394192</c:v>
                </c:pt>
                <c:pt idx="57">
                  <c:v>13.05708596</c:v>
                </c:pt>
                <c:pt idx="58">
                  <c:v>12.90296739</c:v>
                </c:pt>
                <c:pt idx="59">
                  <c:v>12.5639617</c:v>
                </c:pt>
                <c:pt idx="60">
                  <c:v>12.34484423</c:v>
                </c:pt>
                <c:pt idx="61">
                  <c:v>12.32321036</c:v>
                </c:pt>
                <c:pt idx="62">
                  <c:v>12.28249866</c:v>
                </c:pt>
                <c:pt idx="63">
                  <c:v>12.28132054</c:v>
                </c:pt>
                <c:pt idx="64">
                  <c:v>12.53661795</c:v>
                </c:pt>
                <c:pt idx="65">
                  <c:v>12.33163902</c:v>
                </c:pt>
                <c:pt idx="66">
                  <c:v>12.30867239</c:v>
                </c:pt>
                <c:pt idx="67">
                  <c:v>12.428</c:v>
                </c:pt>
                <c:pt idx="68">
                  <c:v>12.38593442</c:v>
                </c:pt>
                <c:pt idx="69">
                  <c:v>12.58372364</c:v>
                </c:pt>
                <c:pt idx="70">
                  <c:v>12.73102769</c:v>
                </c:pt>
                <c:pt idx="71">
                  <c:v>12.86368887</c:v>
                </c:pt>
                <c:pt idx="72">
                  <c:v>12.89164423</c:v>
                </c:pt>
                <c:pt idx="73">
                  <c:v>13.1003319</c:v>
                </c:pt>
                <c:pt idx="74">
                  <c:v>13.09330531</c:v>
                </c:pt>
                <c:pt idx="75">
                  <c:v>13.12950726</c:v>
                </c:pt>
                <c:pt idx="76">
                  <c:v>13.23713615</c:v>
                </c:pt>
                <c:pt idx="77">
                  <c:v>13.6053587</c:v>
                </c:pt>
                <c:pt idx="78">
                  <c:v>13.55256778</c:v>
                </c:pt>
                <c:pt idx="79">
                  <c:v>13.5947871</c:v>
                </c:pt>
                <c:pt idx="80">
                  <c:v>14.04653</c:v>
                </c:pt>
                <c:pt idx="81">
                  <c:v>14.449767</c:v>
                </c:pt>
                <c:pt idx="82">
                  <c:v>15.5257</c:v>
                </c:pt>
                <c:pt idx="83">
                  <c:v>15.8515885</c:v>
                </c:pt>
                <c:pt idx="84">
                  <c:v>15.9576799</c:v>
                </c:pt>
                <c:pt idx="85">
                  <c:v>16.6868</c:v>
                </c:pt>
                <c:pt idx="86">
                  <c:v>17.4601</c:v>
                </c:pt>
                <c:pt idx="87">
                  <c:v>18.1366709</c:v>
                </c:pt>
                <c:pt idx="88">
                  <c:v>19.3744</c:v>
                </c:pt>
                <c:pt idx="89">
                  <c:v>19.5764</c:v>
                </c:pt>
                <c:pt idx="90">
                  <c:v>19.570018</c:v>
                </c:pt>
                <c:pt idx="91">
                  <c:v>19.5569188</c:v>
                </c:pt>
                <c:pt idx="92">
                  <c:v>19.460319</c:v>
                </c:pt>
                <c:pt idx="93">
                  <c:v>19.4427065</c:v>
                </c:pt>
                <c:pt idx="94">
                  <c:v>19.366</c:v>
                </c:pt>
                <c:pt idx="95">
                  <c:v>19.3182321</c:v>
                </c:pt>
                <c:pt idx="96">
                  <c:v>19.9943172</c:v>
                </c:pt>
                <c:pt idx="97">
                  <c:v>20.1424</c:v>
                </c:pt>
                <c:pt idx="98">
                  <c:v>13.68939686</c:v>
                </c:pt>
                <c:pt idx="99">
                  <c:v>15.25738319</c:v>
                </c:pt>
                <c:pt idx="100">
                  <c:v>15.08939408</c:v>
                </c:pt>
                <c:pt idx="101">
                  <c:v>13.94828477</c:v>
                </c:pt>
                <c:pt idx="102">
                  <c:v>13.26673952</c:v>
                </c:pt>
                <c:pt idx="103">
                  <c:v>13.20118237</c:v>
                </c:pt>
                <c:pt idx="104">
                  <c:v>12.86270761</c:v>
                </c:pt>
                <c:pt idx="105">
                  <c:v>8.809529143</c:v>
                </c:pt>
                <c:pt idx="106">
                  <c:v>9.7369202</c:v>
                </c:pt>
                <c:pt idx="107">
                  <c:v>9.735445255</c:v>
                </c:pt>
                <c:pt idx="108">
                  <c:v>9.628675029</c:v>
                </c:pt>
                <c:pt idx="109">
                  <c:v>9.010554318</c:v>
                </c:pt>
                <c:pt idx="110">
                  <c:v>8.545113933</c:v>
                </c:pt>
                <c:pt idx="111">
                  <c:v>8.472948452</c:v>
                </c:pt>
                <c:pt idx="112">
                  <c:v>9.5331554</c:v>
                </c:pt>
                <c:pt idx="113">
                  <c:v>9.5491008</c:v>
                </c:pt>
                <c:pt idx="114">
                  <c:v>8.8788355</c:v>
                </c:pt>
                <c:pt idx="115">
                  <c:v>8.7981197</c:v>
                </c:pt>
                <c:pt idx="116">
                  <c:v>8.7174456</c:v>
                </c:pt>
              </c:numCache>
            </c:numRef>
          </c:xVal>
          <c:yVal>
            <c:numRef>
              <c:f>Sheet1!$H$2:$H$118</c:f>
              <c:numCache>
                <c:formatCode>General</c:formatCode>
                <c:ptCount val="117"/>
                <c:pt idx="0">
                  <c:v>43.78896099</c:v>
                </c:pt>
                <c:pt idx="1">
                  <c:v>44.04245762</c:v>
                </c:pt>
                <c:pt idx="2">
                  <c:v>44.3100179</c:v>
                </c:pt>
                <c:pt idx="3">
                  <c:v>44.04825289</c:v>
                </c:pt>
                <c:pt idx="4">
                  <c:v>43.78126891</c:v>
                </c:pt>
                <c:pt idx="5">
                  <c:v>43.68070268</c:v>
                </c:pt>
                <c:pt idx="6">
                  <c:v>43.5807231</c:v>
                </c:pt>
                <c:pt idx="7">
                  <c:v>43.30280064</c:v>
                </c:pt>
                <c:pt idx="8">
                  <c:v>42.76236604</c:v>
                </c:pt>
                <c:pt idx="9">
                  <c:v>42.65690874</c:v>
                </c:pt>
                <c:pt idx="10">
                  <c:v>42.50271464</c:v>
                </c:pt>
                <c:pt idx="11">
                  <c:v>42.33104928</c:v>
                </c:pt>
                <c:pt idx="12">
                  <c:v>42.17745662</c:v>
                </c:pt>
                <c:pt idx="13">
                  <c:v>41.7410984</c:v>
                </c:pt>
                <c:pt idx="14">
                  <c:v>41.28086028</c:v>
                </c:pt>
                <c:pt idx="15">
                  <c:v>41.22172515</c:v>
                </c:pt>
                <c:pt idx="16">
                  <c:v>41.02190986</c:v>
                </c:pt>
                <c:pt idx="17">
                  <c:v>40.98348422</c:v>
                </c:pt>
                <c:pt idx="18">
                  <c:v>40.72695706</c:v>
                </c:pt>
                <c:pt idx="19">
                  <c:v>40.48466165</c:v>
                </c:pt>
                <c:pt idx="20">
                  <c:v>40.16182977</c:v>
                </c:pt>
                <c:pt idx="21">
                  <c:v>40.06531675</c:v>
                </c:pt>
                <c:pt idx="22">
                  <c:v>39.92230935</c:v>
                </c:pt>
                <c:pt idx="23">
                  <c:v>39.77799509</c:v>
                </c:pt>
                <c:pt idx="24">
                  <c:v>39.03172065</c:v>
                </c:pt>
                <c:pt idx="25">
                  <c:v>38.88653426</c:v>
                </c:pt>
                <c:pt idx="26">
                  <c:v>38.50525773</c:v>
                </c:pt>
                <c:pt idx="27">
                  <c:v>38.42116735</c:v>
                </c:pt>
                <c:pt idx="28">
                  <c:v>38.81531705</c:v>
                </c:pt>
                <c:pt idx="29">
                  <c:v>38.92779546</c:v>
                </c:pt>
                <c:pt idx="30">
                  <c:v>39.21051847</c:v>
                </c:pt>
                <c:pt idx="31">
                  <c:v>39.62391322</c:v>
                </c:pt>
                <c:pt idx="32">
                  <c:v>39.72384651</c:v>
                </c:pt>
                <c:pt idx="33">
                  <c:v>40.14380599</c:v>
                </c:pt>
                <c:pt idx="34">
                  <c:v>40.21168494</c:v>
                </c:pt>
                <c:pt idx="35">
                  <c:v>40.28296666</c:v>
                </c:pt>
                <c:pt idx="36">
                  <c:v>40.33608294</c:v>
                </c:pt>
                <c:pt idx="37">
                  <c:v>40.3846873</c:v>
                </c:pt>
                <c:pt idx="38">
                  <c:v>40.49332352</c:v>
                </c:pt>
                <c:pt idx="39">
                  <c:v>40.4766494</c:v>
                </c:pt>
                <c:pt idx="40">
                  <c:v>40.2076085</c:v>
                </c:pt>
                <c:pt idx="41">
                  <c:v>40.7048312</c:v>
                </c:pt>
                <c:pt idx="42">
                  <c:v>41.09816304</c:v>
                </c:pt>
                <c:pt idx="43">
                  <c:v>41.3648744</c:v>
                </c:pt>
                <c:pt idx="44">
                  <c:v>41.4928446</c:v>
                </c:pt>
                <c:pt idx="45">
                  <c:v>41.58934425</c:v>
                </c:pt>
                <c:pt idx="46">
                  <c:v>41.92203093</c:v>
                </c:pt>
                <c:pt idx="47">
                  <c:v>41.98257357</c:v>
                </c:pt>
                <c:pt idx="48">
                  <c:v>42.065133</c:v>
                </c:pt>
                <c:pt idx="49">
                  <c:v>42.23830284</c:v>
                </c:pt>
                <c:pt idx="50">
                  <c:v>42.46867203</c:v>
                </c:pt>
                <c:pt idx="51">
                  <c:v>42.65841667</c:v>
                </c:pt>
                <c:pt idx="52">
                  <c:v>42.89411491</c:v>
                </c:pt>
                <c:pt idx="53">
                  <c:v>43.2950175</c:v>
                </c:pt>
                <c:pt idx="54">
                  <c:v>43.42474366</c:v>
                </c:pt>
                <c:pt idx="55">
                  <c:v>43.47467768</c:v>
                </c:pt>
                <c:pt idx="56">
                  <c:v>43.64310388</c:v>
                </c:pt>
                <c:pt idx="57">
                  <c:v>43.83025562</c:v>
                </c:pt>
                <c:pt idx="58">
                  <c:v>43.9252875</c:v>
                </c:pt>
                <c:pt idx="59">
                  <c:v>44.07741835</c:v>
                </c:pt>
                <c:pt idx="60">
                  <c:v>44.32078674</c:v>
                </c:pt>
                <c:pt idx="61">
                  <c:v>44.4001114</c:v>
                </c:pt>
                <c:pt idx="62">
                  <c:v>44.52707444</c:v>
                </c:pt>
                <c:pt idx="63">
                  <c:v>44.62582017</c:v>
                </c:pt>
                <c:pt idx="64">
                  <c:v>44.96713385</c:v>
                </c:pt>
                <c:pt idx="65">
                  <c:v>45.1623382</c:v>
                </c:pt>
                <c:pt idx="66">
                  <c:v>45.18201196</c:v>
                </c:pt>
                <c:pt idx="67">
                  <c:v>44.9352</c:v>
                </c:pt>
                <c:pt idx="68">
                  <c:v>45.5193871</c:v>
                </c:pt>
                <c:pt idx="69">
                  <c:v>45.47995942</c:v>
                </c:pt>
                <c:pt idx="70">
                  <c:v>45.53270909</c:v>
                </c:pt>
                <c:pt idx="71">
                  <c:v>45.59032962</c:v>
                </c:pt>
                <c:pt idx="72">
                  <c:v>45.6290241</c:v>
                </c:pt>
                <c:pt idx="73">
                  <c:v>45.64408751</c:v>
                </c:pt>
                <c:pt idx="74">
                  <c:v>45.7354159</c:v>
                </c:pt>
                <c:pt idx="75">
                  <c:v>45.77019822</c:v>
                </c:pt>
                <c:pt idx="76">
                  <c:v>45.75417162</c:v>
                </c:pt>
                <c:pt idx="77">
                  <c:v>45.78896145</c:v>
                </c:pt>
                <c:pt idx="78">
                  <c:v>45.72567141</c:v>
                </c:pt>
                <c:pt idx="79">
                  <c:v>45.3162397</c:v>
                </c:pt>
                <c:pt idx="80">
                  <c:v>45.035376</c:v>
                </c:pt>
                <c:pt idx="81">
                  <c:v>45.3227229</c:v>
                </c:pt>
                <c:pt idx="82">
                  <c:v>44.2422</c:v>
                </c:pt>
                <c:pt idx="83">
                  <c:v>43.7210232</c:v>
                </c:pt>
                <c:pt idx="84">
                  <c:v>43.6812491</c:v>
                </c:pt>
                <c:pt idx="85">
                  <c:v>43.439</c:v>
                </c:pt>
                <c:pt idx="86">
                  <c:v>43.0266</c:v>
                </c:pt>
                <c:pt idx="87">
                  <c:v>42.6755018</c:v>
                </c:pt>
                <c:pt idx="88">
                  <c:v>41.8514</c:v>
                </c:pt>
                <c:pt idx="89">
                  <c:v>41.7511</c:v>
                </c:pt>
                <c:pt idx="90">
                  <c:v>41.6352828</c:v>
                </c:pt>
                <c:pt idx="91">
                  <c:v>41.5775972</c:v>
                </c:pt>
                <c:pt idx="92">
                  <c:v>41.4363889</c:v>
                </c:pt>
                <c:pt idx="93">
                  <c:v>41.0400924</c:v>
                </c:pt>
                <c:pt idx="94">
                  <c:v>40.8227</c:v>
                </c:pt>
                <c:pt idx="95">
                  <c:v>40.6437541</c:v>
                </c:pt>
                <c:pt idx="96">
                  <c:v>39.7266975</c:v>
                </c:pt>
                <c:pt idx="97">
                  <c:v>39.5862</c:v>
                </c:pt>
                <c:pt idx="98">
                  <c:v>37.99302197</c:v>
                </c:pt>
                <c:pt idx="99">
                  <c:v>37.80773672</c:v>
                </c:pt>
                <c:pt idx="100">
                  <c:v>37.39779153</c:v>
                </c:pt>
                <c:pt idx="101">
                  <c:v>37.09932238</c:v>
                </c:pt>
                <c:pt idx="102">
                  <c:v>37.39601174</c:v>
                </c:pt>
                <c:pt idx="103">
                  <c:v>37.4638779</c:v>
                </c:pt>
                <c:pt idx="104">
                  <c:v>37.5816308</c:v>
                </c:pt>
                <c:pt idx="105">
                  <c:v>40.93343481</c:v>
                </c:pt>
                <c:pt idx="106">
                  <c:v>40.6497637</c:v>
                </c:pt>
                <c:pt idx="107">
                  <c:v>40.37750116</c:v>
                </c:pt>
                <c:pt idx="108">
                  <c:v>39.42760903</c:v>
                </c:pt>
                <c:pt idx="109">
                  <c:v>39.26484824</c:v>
                </c:pt>
                <c:pt idx="110">
                  <c:v>39.88441636</c:v>
                </c:pt>
                <c:pt idx="111">
                  <c:v>40.29101505</c:v>
                </c:pt>
                <c:pt idx="112">
                  <c:v>42.5236918</c:v>
                </c:pt>
                <c:pt idx="113">
                  <c:v>42.1040243</c:v>
                </c:pt>
                <c:pt idx="114">
                  <c:v>41.6612586</c:v>
                </c:pt>
                <c:pt idx="115">
                  <c:v>41.9047555</c:v>
                </c:pt>
                <c:pt idx="116">
                  <c:v>42.0775172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"major river"</c:f>
              <c:strCache>
                <c:ptCount val="1"/>
                <c:pt idx="0">
                  <c:v>major river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x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Sheet1!$Y$2:$Y$118</c:f>
              <c:numCache>
                <c:formatCode>"TRUE";"TRUE";"FALSE"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9.986767526</c:v>
                </c:pt>
                <c:pt idx="4">
                  <c:v>10.26898455</c:v>
                </c:pt>
                <c:pt idx="5">
                  <c:v>10.27365266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11.00849455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12.23083468</c:v>
                </c:pt>
                <c:pt idx="14">
                  <c:v>0</c:v>
                </c:pt>
                <c:pt idx="15">
                  <c:v>13.75913825</c:v>
                </c:pt>
                <c:pt idx="16">
                  <c:v>13.91736725</c:v>
                </c:pt>
                <c:pt idx="17">
                  <c:v>0</c:v>
                </c:pt>
                <c:pt idx="18">
                  <c:v>0</c:v>
                </c:pt>
                <c:pt idx="19">
                  <c:v>14.93677269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17.14855855</c:v>
                </c:pt>
                <c:pt idx="31">
                  <c:v>0</c:v>
                </c:pt>
                <c:pt idx="32">
                  <c:v>16.52763282</c:v>
                </c:pt>
                <c:pt idx="33">
                  <c:v>0</c:v>
                </c:pt>
                <c:pt idx="34">
                  <c:v>16.73634254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15.89353635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14.54396919</c:v>
                </c:pt>
                <c:pt idx="50">
                  <c:v>14.22867695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13.05708596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12.28132054</c:v>
                </c:pt>
                <c:pt idx="64">
                  <c:v>12.53661795</c:v>
                </c:pt>
                <c:pt idx="65">
                  <c:v>12.33163902</c:v>
                </c:pt>
                <c:pt idx="66">
                  <c:v>12.30867239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12.73102769</c:v>
                </c:pt>
                <c:pt idx="71">
                  <c:v>12.86368887</c:v>
                </c:pt>
                <c:pt idx="72">
                  <c:v>0</c:v>
                </c:pt>
                <c:pt idx="73">
                  <c:v>13.1003319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13.55256778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15.08939408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8.809529143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8.545113933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xVal>
          <c:yVal>
            <c:numRef>
              <c:f>Sheet1!$Z$2:$Z$118</c:f>
              <c:numCache>
                <c:formatCode>"TRUE";"TRUE";"FALSE"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44.04825289</c:v>
                </c:pt>
                <c:pt idx="4">
                  <c:v>43.78126891</c:v>
                </c:pt>
                <c:pt idx="5">
                  <c:v>43.68070268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42.65690874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41.7410984</c:v>
                </c:pt>
                <c:pt idx="14">
                  <c:v>0</c:v>
                </c:pt>
                <c:pt idx="15">
                  <c:v>41.22172515</c:v>
                </c:pt>
                <c:pt idx="16">
                  <c:v>41.02190986</c:v>
                </c:pt>
                <c:pt idx="17">
                  <c:v>0</c:v>
                </c:pt>
                <c:pt idx="18">
                  <c:v>0</c:v>
                </c:pt>
                <c:pt idx="19">
                  <c:v>40.48466165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39.21051847</c:v>
                </c:pt>
                <c:pt idx="31">
                  <c:v>0</c:v>
                </c:pt>
                <c:pt idx="32">
                  <c:v>39.72384651</c:v>
                </c:pt>
                <c:pt idx="33">
                  <c:v>0</c:v>
                </c:pt>
                <c:pt idx="34">
                  <c:v>40.21168494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41.58934425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42.23830284</c:v>
                </c:pt>
                <c:pt idx="50">
                  <c:v>42.46867203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43.83025562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44.62582017</c:v>
                </c:pt>
                <c:pt idx="64">
                  <c:v>44.96713385</c:v>
                </c:pt>
                <c:pt idx="65">
                  <c:v>45.1623382</c:v>
                </c:pt>
                <c:pt idx="66">
                  <c:v>45.18201196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45.53270909</c:v>
                </c:pt>
                <c:pt idx="71">
                  <c:v>45.59032962</c:v>
                </c:pt>
                <c:pt idx="72">
                  <c:v>0</c:v>
                </c:pt>
                <c:pt idx="73">
                  <c:v>45.64408751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45.72567141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37.39779153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40.93343481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39.88441636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</c:ser>
        <c:axId val="84300667"/>
        <c:axId val="90161050"/>
      </c:scatterChart>
      <c:valAx>
        <c:axId val="84300667"/>
        <c:scaling>
          <c:orientation val="minMax"/>
          <c:min val="7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161050"/>
        <c:crosses val="autoZero"/>
        <c:crossBetween val="midCat"/>
      </c:valAx>
      <c:valAx>
        <c:axId val="90161050"/>
        <c:scaling>
          <c:orientation val="minMax"/>
          <c:max val="46"/>
          <c:min val="3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30066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77717684279364"/>
          <c:y val="0.0685295004280667"/>
          <c:w val="0.152791797971818"/>
          <c:h val="0.09372976377952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95400</xdr:colOff>
      <xdr:row>1</xdr:row>
      <xdr:rowOff>6480</xdr:rowOff>
    </xdr:from>
    <xdr:to>
      <xdr:col>34</xdr:col>
      <xdr:colOff>138960</xdr:colOff>
      <xdr:row>28</xdr:row>
      <xdr:rowOff>75600</xdr:rowOff>
    </xdr:to>
    <xdr:graphicFrame>
      <xdr:nvGraphicFramePr>
        <xdr:cNvPr id="0" name="Chart 1"/>
        <xdr:cNvGraphicFramePr/>
      </xdr:nvGraphicFramePr>
      <xdr:xfrm>
        <a:off x="28170000" y="206640"/>
        <a:ext cx="6466680" cy="54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N80" activeCellId="0" sqref="N80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4.16"/>
    <col collapsed="false" customWidth="true" hidden="false" outlineLevel="0" max="2" min="2" style="1" width="20.5"/>
    <col collapsed="false" customWidth="true" hidden="false" outlineLevel="0" max="4" min="3" style="1" width="5.16"/>
    <col collapsed="false" customWidth="true" hidden="false" outlineLevel="0" max="5" min="5" style="1" width="11.16"/>
    <col collapsed="false" customWidth="true" hidden="false" outlineLevel="0" max="10" min="6" style="1" width="12.16"/>
    <col collapsed="false" customWidth="true" hidden="false" outlineLevel="0" max="11" min="11" style="1" width="15.66"/>
    <col collapsed="false" customWidth="true" hidden="false" outlineLevel="0" max="12" min="12" style="1" width="14.33"/>
    <col collapsed="false" customWidth="true" hidden="false" outlineLevel="0" max="14" min="13" style="1" width="15.66"/>
    <col collapsed="false" customWidth="true" hidden="false" outlineLevel="0" max="16" min="16" style="1" width="18.33"/>
    <col collapsed="false" customWidth="true" hidden="false" outlineLevel="0" max="17" min="17" style="1" width="12.16"/>
    <col collapsed="false" customWidth="true" hidden="false" outlineLevel="0" max="18" min="18" style="1" width="18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.75" hidden="false" customHeight="false" outlineLevel="0" collapsed="false">
      <c r="A2" s="1" t="n">
        <v>0</v>
      </c>
      <c r="B2" s="1" t="s">
        <v>26</v>
      </c>
      <c r="C2" s="1" t="n">
        <v>1971</v>
      </c>
      <c r="D2" s="1" t="n">
        <v>1707</v>
      </c>
      <c r="E2" s="1" t="n">
        <v>1</v>
      </c>
      <c r="F2" s="1" t="n">
        <v>678313000</v>
      </c>
      <c r="G2" s="1" t="n">
        <v>7.606078125</v>
      </c>
      <c r="H2" s="1" t="n">
        <v>43.78896099</v>
      </c>
      <c r="I2" s="1" t="n">
        <v>7.60833333</v>
      </c>
      <c r="J2" s="1" t="n">
        <v>43.79166667</v>
      </c>
      <c r="K2" s="1" t="n">
        <v>16.769</v>
      </c>
      <c r="L2" s="1" t="n">
        <v>204.223</v>
      </c>
      <c r="M2" s="1" t="n">
        <v>17.465</v>
      </c>
      <c r="N2" s="1" t="n">
        <v>15.466</v>
      </c>
      <c r="O2" s="1" t="n">
        <v>20.475</v>
      </c>
      <c r="P2" s="1" t="s">
        <v>27</v>
      </c>
      <c r="Q2" s="1" t="n">
        <v>6</v>
      </c>
      <c r="R2" s="1" t="n">
        <v>0</v>
      </c>
      <c r="S2" s="1" t="n">
        <f aca="false">IF(F2&gt;500*1000*1000,1,0)</f>
        <v>1</v>
      </c>
      <c r="T2" s="1" t="n">
        <f aca="false">IF(N2&gt;20,1,0)</f>
        <v>0</v>
      </c>
      <c r="U2" s="1" t="n">
        <v>1</v>
      </c>
      <c r="V2" s="1" t="n">
        <f aca="false">S2*U2*T2</f>
        <v>0</v>
      </c>
      <c r="Y2" s="2" t="b">
        <f aca="false">IF(V2=1,G2)</f>
        <v>0</v>
      </c>
      <c r="Z2" s="2" t="b">
        <f aca="false">IF(V2=1,H2)</f>
        <v>0</v>
      </c>
    </row>
    <row r="3" customFormat="false" ht="15.75" hidden="false" customHeight="false" outlineLevel="0" collapsed="false">
      <c r="A3" s="1" t="n">
        <v>1</v>
      </c>
      <c r="B3" s="1" t="s">
        <v>28</v>
      </c>
      <c r="C3" s="1" t="n">
        <v>2008</v>
      </c>
      <c r="D3" s="1" t="n">
        <v>1692</v>
      </c>
      <c r="E3" s="1" t="n">
        <v>1</v>
      </c>
      <c r="F3" s="1" t="n">
        <v>425282000</v>
      </c>
      <c r="G3" s="1" t="n">
        <v>8.224299476</v>
      </c>
      <c r="H3" s="1" t="n">
        <v>44.04245762</v>
      </c>
      <c r="I3" s="1" t="n">
        <v>8.225</v>
      </c>
      <c r="J3" s="1" t="n">
        <v>44.04166667</v>
      </c>
      <c r="K3" s="1" t="n">
        <v>7.688</v>
      </c>
      <c r="L3" s="1" t="n">
        <v>114.952</v>
      </c>
      <c r="M3" s="1" t="n">
        <v>8.333</v>
      </c>
      <c r="N3" s="1" t="n">
        <v>6.583</v>
      </c>
      <c r="O3" s="1" t="n">
        <v>9.785</v>
      </c>
      <c r="P3" s="1" t="s">
        <v>27</v>
      </c>
      <c r="Q3" s="1" t="n">
        <v>6</v>
      </c>
      <c r="R3" s="1" t="n">
        <v>0</v>
      </c>
      <c r="S3" s="1" t="n">
        <f aca="false">IF(F3&gt;500*1000*1000,1,0)</f>
        <v>0</v>
      </c>
      <c r="T3" s="1" t="n">
        <f aca="false">IF(N3&gt;20,1,0)</f>
        <v>0</v>
      </c>
      <c r="U3" s="1" t="n">
        <v>1</v>
      </c>
      <c r="V3" s="1" t="n">
        <f aca="false">S3*U3*T3</f>
        <v>0</v>
      </c>
      <c r="Y3" s="2" t="b">
        <f aca="false">IF(V3=1,G3)</f>
        <v>0</v>
      </c>
      <c r="Z3" s="2" t="b">
        <f aca="false">IF(V3=1,H3)</f>
        <v>0</v>
      </c>
    </row>
    <row r="4" customFormat="false" ht="15.75" hidden="false" customHeight="false" outlineLevel="0" collapsed="false">
      <c r="A4" s="1" t="n">
        <v>2</v>
      </c>
      <c r="B4" s="1" t="s">
        <v>29</v>
      </c>
      <c r="C4" s="1" t="n">
        <v>2074</v>
      </c>
      <c r="D4" s="1" t="n">
        <v>1676</v>
      </c>
      <c r="E4" s="1" t="n">
        <v>1</v>
      </c>
      <c r="F4" s="1" t="n">
        <v>376180000</v>
      </c>
      <c r="G4" s="1" t="n">
        <v>9.330529034</v>
      </c>
      <c r="H4" s="1" t="n">
        <v>44.3100179</v>
      </c>
      <c r="I4" s="1" t="n">
        <v>9.325</v>
      </c>
      <c r="J4" s="1" t="n">
        <v>44.30833333</v>
      </c>
      <c r="K4" s="1" t="n">
        <v>12.604</v>
      </c>
      <c r="L4" s="1" t="n">
        <v>114.483</v>
      </c>
      <c r="M4" s="1" t="n">
        <v>11.05</v>
      </c>
      <c r="N4" s="1" t="n">
        <v>13.997</v>
      </c>
      <c r="O4" s="1" t="n">
        <v>24.001</v>
      </c>
      <c r="P4" s="1" t="s">
        <v>27</v>
      </c>
      <c r="Q4" s="1" t="n">
        <v>6</v>
      </c>
      <c r="R4" s="1" t="n">
        <v>0</v>
      </c>
      <c r="S4" s="1" t="n">
        <f aca="false">IF(F4&gt;500*1000*1000,1,0)</f>
        <v>0</v>
      </c>
      <c r="T4" s="1" t="n">
        <f aca="false">IF(N4&gt;20,1,0)</f>
        <v>0</v>
      </c>
      <c r="U4" s="1" t="n">
        <v>1</v>
      </c>
      <c r="V4" s="1" t="n">
        <f aca="false">S4*U4*T4</f>
        <v>0</v>
      </c>
      <c r="Y4" s="2" t="b">
        <f aca="false">IF(V4=1,G4)</f>
        <v>0</v>
      </c>
      <c r="Z4" s="2" t="b">
        <f aca="false">IF(V4=1,H4)</f>
        <v>0</v>
      </c>
    </row>
    <row r="5" customFormat="false" ht="15.75" hidden="false" customHeight="false" outlineLevel="0" collapsed="false">
      <c r="A5" s="1" t="n">
        <v>3</v>
      </c>
      <c r="B5" s="1" t="s">
        <v>30</v>
      </c>
      <c r="C5" s="1" t="n">
        <v>2114</v>
      </c>
      <c r="D5" s="1" t="n">
        <v>1692</v>
      </c>
      <c r="E5" s="1" t="n">
        <v>1</v>
      </c>
      <c r="F5" s="1" t="n">
        <v>1702910000</v>
      </c>
      <c r="G5" s="1" t="n">
        <v>9.986767526</v>
      </c>
      <c r="H5" s="1" t="n">
        <v>44.04825289</v>
      </c>
      <c r="I5" s="1" t="n">
        <v>9.99166667</v>
      </c>
      <c r="J5" s="1" t="n">
        <v>44.04166667</v>
      </c>
      <c r="K5" s="1" t="n">
        <v>55.066</v>
      </c>
      <c r="L5" s="1" t="n">
        <v>457.701</v>
      </c>
      <c r="M5" s="1" t="n">
        <v>48.346</v>
      </c>
      <c r="N5" s="1" t="n">
        <v>62.338</v>
      </c>
      <c r="O5" s="1" t="n">
        <v>88.158</v>
      </c>
      <c r="P5" s="1" t="s">
        <v>27</v>
      </c>
      <c r="Q5" s="1" t="n">
        <v>6</v>
      </c>
      <c r="R5" s="1" t="n">
        <v>0</v>
      </c>
      <c r="S5" s="1" t="n">
        <f aca="false">IF(F5&gt;500*1000*1000,1,0)</f>
        <v>1</v>
      </c>
      <c r="T5" s="1" t="n">
        <f aca="false">IF(N5&gt;20,1,0)</f>
        <v>1</v>
      </c>
      <c r="U5" s="1" t="n">
        <v>1</v>
      </c>
      <c r="V5" s="1" t="n">
        <f aca="false">S5*U5*T5</f>
        <v>1</v>
      </c>
      <c r="W5" s="1" t="n">
        <v>6</v>
      </c>
      <c r="Y5" s="1" t="n">
        <f aca="false">IF(V5=1,G5)</f>
        <v>9.986767526</v>
      </c>
      <c r="Z5" s="1" t="n">
        <f aca="false">IF(V5=1,H5)</f>
        <v>44.04825289</v>
      </c>
    </row>
    <row r="6" customFormat="false" ht="15.75" hidden="false" customHeight="false" outlineLevel="0" collapsed="false">
      <c r="A6" s="1" t="n">
        <v>4</v>
      </c>
      <c r="B6" s="1" t="s">
        <v>31</v>
      </c>
      <c r="C6" s="1" t="n">
        <v>2131</v>
      </c>
      <c r="D6" s="1" t="n">
        <v>1708</v>
      </c>
      <c r="E6" s="1" t="n">
        <v>1</v>
      </c>
      <c r="F6" s="1" t="n">
        <v>1472070000</v>
      </c>
      <c r="G6" s="1" t="n">
        <v>10.26898455</v>
      </c>
      <c r="H6" s="1" t="n">
        <v>43.78126891</v>
      </c>
      <c r="I6" s="1" t="n">
        <v>10.275</v>
      </c>
      <c r="J6" s="1" t="n">
        <v>43.775</v>
      </c>
      <c r="K6" s="1" t="n">
        <v>34.122</v>
      </c>
      <c r="L6" s="1" t="n">
        <v>887.017</v>
      </c>
      <c r="M6" s="1" t="n">
        <v>30.579</v>
      </c>
      <c r="N6" s="1" t="n">
        <v>37.706</v>
      </c>
      <c r="O6" s="1" t="n">
        <v>54.785</v>
      </c>
      <c r="P6" s="1" t="s">
        <v>32</v>
      </c>
      <c r="Q6" s="1" t="n">
        <v>6</v>
      </c>
      <c r="R6" s="1" t="n">
        <v>0</v>
      </c>
      <c r="S6" s="1" t="n">
        <f aca="false">IF(F6&gt;500*1000*1000,1,0)</f>
        <v>1</v>
      </c>
      <c r="T6" s="1" t="n">
        <f aca="false">IF(N6&gt;20,1,0)</f>
        <v>1</v>
      </c>
      <c r="U6" s="1" t="n">
        <v>1</v>
      </c>
      <c r="V6" s="1" t="n">
        <f aca="false">S6*U6*T6</f>
        <v>1</v>
      </c>
      <c r="W6" s="1" t="n">
        <v>6</v>
      </c>
      <c r="Y6" s="1" t="n">
        <f aca="false">IF(V6=1,G6)</f>
        <v>10.26898455</v>
      </c>
      <c r="Z6" s="1" t="n">
        <f aca="false">IF(V6=1,H6)</f>
        <v>43.78126891</v>
      </c>
    </row>
    <row r="7" customFormat="false" ht="15.75" hidden="false" customHeight="false" outlineLevel="0" collapsed="false">
      <c r="A7" s="1" t="n">
        <v>5</v>
      </c>
      <c r="B7" s="1" t="s">
        <v>33</v>
      </c>
      <c r="C7" s="1" t="n">
        <v>2132</v>
      </c>
      <c r="D7" s="1" t="n">
        <v>1714</v>
      </c>
      <c r="E7" s="1" t="n">
        <v>1</v>
      </c>
      <c r="F7" s="1" t="n">
        <v>9016140000</v>
      </c>
      <c r="G7" s="1" t="n">
        <v>10.27365266</v>
      </c>
      <c r="H7" s="1" t="n">
        <v>43.68070268</v>
      </c>
      <c r="I7" s="1" t="n">
        <v>10.29166667</v>
      </c>
      <c r="J7" s="1" t="n">
        <v>43.675</v>
      </c>
      <c r="K7" s="1" t="n">
        <v>88.7</v>
      </c>
      <c r="L7" s="1" t="n">
        <v>1280.885</v>
      </c>
      <c r="M7" s="1" t="n">
        <v>91.614</v>
      </c>
      <c r="N7" s="1" t="n">
        <v>84.491</v>
      </c>
      <c r="O7" s="1" t="n">
        <v>88.066</v>
      </c>
      <c r="P7" s="1" t="s">
        <v>32</v>
      </c>
      <c r="Q7" s="1" t="n">
        <v>6</v>
      </c>
      <c r="R7" s="1" t="n">
        <v>0</v>
      </c>
      <c r="S7" s="1" t="n">
        <f aca="false">IF(F7&gt;500*1000*1000,1,0)</f>
        <v>1</v>
      </c>
      <c r="T7" s="1" t="n">
        <f aca="false">IF(N7&gt;20,1,0)</f>
        <v>1</v>
      </c>
      <c r="U7" s="1" t="n">
        <v>1</v>
      </c>
      <c r="V7" s="1" t="n">
        <f aca="false">S7*U7*T7</f>
        <v>1</v>
      </c>
      <c r="W7" s="1" t="n">
        <v>6</v>
      </c>
      <c r="Y7" s="1" t="n">
        <f aca="false">IF(V7=1,G7)</f>
        <v>10.27365266</v>
      </c>
      <c r="Z7" s="1" t="n">
        <f aca="false">IF(V7=1,H7)</f>
        <v>43.68070268</v>
      </c>
    </row>
    <row r="8" customFormat="false" ht="15.75" hidden="false" customHeight="false" outlineLevel="0" collapsed="false">
      <c r="A8" s="1" t="n">
        <v>6</v>
      </c>
      <c r="B8" s="1" t="s">
        <v>34</v>
      </c>
      <c r="C8" s="1" t="n">
        <v>2133</v>
      </c>
      <c r="D8" s="1" t="n">
        <v>1719</v>
      </c>
      <c r="E8" s="1" t="n">
        <v>1</v>
      </c>
      <c r="F8" s="1" t="n">
        <v>418617000</v>
      </c>
      <c r="G8" s="1" t="n">
        <v>10.2975549</v>
      </c>
      <c r="H8" s="1" t="n">
        <v>43.5807231</v>
      </c>
      <c r="I8" s="1" t="n">
        <v>10.30833333</v>
      </c>
      <c r="J8" s="1" t="n">
        <v>43.59166667</v>
      </c>
      <c r="K8" s="1" t="n">
        <v>8.516</v>
      </c>
      <c r="L8" s="1" t="n">
        <v>66.175</v>
      </c>
      <c r="M8" s="1" t="n">
        <v>8.988</v>
      </c>
      <c r="N8" s="1" t="n">
        <v>7.705</v>
      </c>
      <c r="O8" s="1" t="n">
        <v>10.093</v>
      </c>
      <c r="P8" s="1" t="s">
        <v>32</v>
      </c>
      <c r="Q8" s="1" t="n">
        <v>6</v>
      </c>
      <c r="R8" s="1" t="n">
        <v>0</v>
      </c>
      <c r="S8" s="1" t="n">
        <f aca="false">IF(F8&gt;500*1000*1000,1,0)</f>
        <v>0</v>
      </c>
      <c r="T8" s="1" t="n">
        <f aca="false">IF(N8&gt;20,1,0)</f>
        <v>0</v>
      </c>
      <c r="U8" s="1" t="n">
        <v>1</v>
      </c>
      <c r="V8" s="1" t="n">
        <f aca="false">S8*U8*T8</f>
        <v>0</v>
      </c>
      <c r="Y8" s="2" t="b">
        <f aca="false">IF(V8=1,G8)</f>
        <v>0</v>
      </c>
      <c r="Z8" s="2" t="b">
        <f aca="false">IF(V8=1,H8)</f>
        <v>0</v>
      </c>
    </row>
    <row r="9" customFormat="false" ht="15.75" hidden="false" customHeight="false" outlineLevel="0" collapsed="false">
      <c r="A9" s="1" t="n">
        <v>7</v>
      </c>
      <c r="B9" s="1" t="s">
        <v>35</v>
      </c>
      <c r="C9" s="1" t="n">
        <v>2144</v>
      </c>
      <c r="D9" s="1" t="n">
        <v>1736</v>
      </c>
      <c r="E9" s="1" t="n">
        <v>1</v>
      </c>
      <c r="F9" s="1" t="n">
        <v>896633000</v>
      </c>
      <c r="G9" s="1" t="n">
        <v>10.4860226</v>
      </c>
      <c r="H9" s="1" t="n">
        <v>43.30280064</v>
      </c>
      <c r="I9" s="1" t="n">
        <v>10.49166667</v>
      </c>
      <c r="J9" s="1" t="n">
        <v>43.30833333</v>
      </c>
      <c r="K9" s="1" t="n">
        <v>18.338</v>
      </c>
      <c r="L9" s="1" t="n">
        <v>147.017</v>
      </c>
      <c r="M9" s="1" t="n">
        <v>22.605</v>
      </c>
      <c r="N9" s="1" t="n">
        <v>12.39</v>
      </c>
      <c r="O9" s="1" t="n">
        <v>14.578</v>
      </c>
      <c r="P9" s="1" t="s">
        <v>32</v>
      </c>
      <c r="Q9" s="1" t="n">
        <v>6</v>
      </c>
      <c r="R9" s="1" t="n">
        <v>0</v>
      </c>
      <c r="S9" s="1" t="n">
        <f aca="false">IF(F9&gt;500*1000*1000,1,0)</f>
        <v>1</v>
      </c>
      <c r="T9" s="1" t="n">
        <f aca="false">IF(N9&gt;20,1,0)</f>
        <v>0</v>
      </c>
      <c r="U9" s="1" t="n">
        <v>1</v>
      </c>
      <c r="V9" s="1" t="n">
        <f aca="false">S9*U9*T9</f>
        <v>0</v>
      </c>
      <c r="Y9" s="2" t="b">
        <f aca="false">IF(V9=1,G9)</f>
        <v>0</v>
      </c>
      <c r="Z9" s="2" t="b">
        <f aca="false">IF(V9=1,H9)</f>
        <v>0</v>
      </c>
    </row>
    <row r="10" customFormat="false" ht="15.75" hidden="false" customHeight="false" outlineLevel="0" collapsed="false">
      <c r="A10" s="1" t="n">
        <v>8</v>
      </c>
      <c r="B10" s="1" t="s">
        <v>36</v>
      </c>
      <c r="C10" s="1" t="n">
        <v>2167</v>
      </c>
      <c r="D10" s="1" t="n">
        <v>1769</v>
      </c>
      <c r="E10" s="1" t="n">
        <v>1</v>
      </c>
      <c r="F10" s="1" t="n">
        <v>682834000</v>
      </c>
      <c r="G10" s="1" t="n">
        <v>10.88158383</v>
      </c>
      <c r="H10" s="1" t="n">
        <v>42.76236604</v>
      </c>
      <c r="I10" s="1" t="n">
        <v>10.875</v>
      </c>
      <c r="J10" s="1" t="n">
        <v>42.75833333</v>
      </c>
      <c r="K10" s="1" t="n">
        <v>6.564</v>
      </c>
      <c r="L10" s="1" t="n">
        <v>266.094</v>
      </c>
      <c r="M10" s="1" t="n">
        <v>7.254</v>
      </c>
      <c r="N10" s="1" t="n">
        <v>5.548</v>
      </c>
      <c r="O10" s="1" t="n">
        <v>6.659</v>
      </c>
      <c r="P10" s="1" t="s">
        <v>32</v>
      </c>
      <c r="Q10" s="1" t="n">
        <v>6</v>
      </c>
      <c r="R10" s="1" t="n">
        <v>0</v>
      </c>
      <c r="S10" s="1" t="n">
        <f aca="false">IF(F10&gt;500*1000*1000,1,0)</f>
        <v>1</v>
      </c>
      <c r="T10" s="1" t="n">
        <f aca="false">IF(N10&gt;20,1,0)</f>
        <v>0</v>
      </c>
      <c r="U10" s="1" t="n">
        <v>1</v>
      </c>
      <c r="V10" s="1" t="n">
        <f aca="false">S10*U10*T10</f>
        <v>0</v>
      </c>
      <c r="Y10" s="2" t="b">
        <f aca="false">IF(V10=1,G10)</f>
        <v>0</v>
      </c>
      <c r="Z10" s="2" t="b">
        <f aca="false">IF(V10=1,H10)</f>
        <v>0</v>
      </c>
    </row>
    <row r="11" customFormat="false" ht="15.75" hidden="false" customHeight="false" outlineLevel="0" collapsed="false">
      <c r="A11" s="1" t="n">
        <v>9</v>
      </c>
      <c r="B11" s="1" t="s">
        <v>37</v>
      </c>
      <c r="C11" s="1" t="n">
        <v>2176</v>
      </c>
      <c r="D11" s="1" t="n">
        <v>1775</v>
      </c>
      <c r="E11" s="1" t="n">
        <v>1</v>
      </c>
      <c r="F11" s="1" t="n">
        <v>3576980000</v>
      </c>
      <c r="G11" s="1" t="n">
        <v>11.00849455</v>
      </c>
      <c r="H11" s="1" t="n">
        <v>42.65690874</v>
      </c>
      <c r="I11" s="1" t="n">
        <v>11.025</v>
      </c>
      <c r="J11" s="1" t="n">
        <v>42.65833333</v>
      </c>
      <c r="K11" s="1" t="n">
        <v>55.921</v>
      </c>
      <c r="L11" s="1" t="n">
        <v>210.571</v>
      </c>
      <c r="M11" s="1" t="n">
        <v>60.629</v>
      </c>
      <c r="N11" s="1" t="n">
        <v>48.824</v>
      </c>
      <c r="O11" s="1" t="n">
        <v>58.703</v>
      </c>
      <c r="P11" s="1" t="s">
        <v>32</v>
      </c>
      <c r="Q11" s="1" t="n">
        <v>6</v>
      </c>
      <c r="R11" s="1" t="n">
        <v>0</v>
      </c>
      <c r="S11" s="1" t="n">
        <f aca="false">IF(F11&gt;500*1000*1000,1,0)</f>
        <v>1</v>
      </c>
      <c r="T11" s="1" t="n">
        <f aca="false">IF(N11&gt;20,1,0)</f>
        <v>1</v>
      </c>
      <c r="U11" s="1" t="n">
        <v>1</v>
      </c>
      <c r="V11" s="1" t="n">
        <f aca="false">S11*U11*T11</f>
        <v>1</v>
      </c>
      <c r="W11" s="1" t="n">
        <v>6</v>
      </c>
      <c r="Y11" s="1" t="n">
        <f aca="false">IF(V11=1,G11)</f>
        <v>11.00849455</v>
      </c>
      <c r="Z11" s="1" t="n">
        <f aca="false">IF(V11=1,H11)</f>
        <v>42.65690874</v>
      </c>
    </row>
    <row r="12" customFormat="false" ht="15.75" hidden="false" customHeight="false" outlineLevel="0" collapsed="false">
      <c r="A12" s="1" t="n">
        <v>10</v>
      </c>
      <c r="B12" s="1" t="s">
        <v>38</v>
      </c>
      <c r="C12" s="1" t="n">
        <v>2186</v>
      </c>
      <c r="D12" s="1" t="n">
        <v>1784</v>
      </c>
      <c r="E12" s="1" t="n">
        <v>1</v>
      </c>
      <c r="F12" s="1" t="n">
        <v>828114000</v>
      </c>
      <c r="G12" s="1" t="n">
        <v>11.19122021</v>
      </c>
      <c r="H12" s="1" t="n">
        <v>42.50271464</v>
      </c>
      <c r="I12" s="1" t="n">
        <v>11.19166667</v>
      </c>
      <c r="J12" s="1" t="n">
        <v>42.50833333</v>
      </c>
      <c r="K12" s="1" t="n">
        <v>8.642</v>
      </c>
      <c r="L12" s="1" t="n">
        <v>233.396</v>
      </c>
      <c r="M12" s="1" t="n">
        <v>8.766</v>
      </c>
      <c r="N12" s="1" t="n">
        <v>8.271</v>
      </c>
      <c r="O12" s="1" t="n">
        <v>11.134</v>
      </c>
      <c r="P12" s="1" t="s">
        <v>32</v>
      </c>
      <c r="Q12" s="1" t="n">
        <v>6</v>
      </c>
      <c r="R12" s="1" t="n">
        <v>0</v>
      </c>
      <c r="S12" s="1" t="n">
        <f aca="false">IF(F12&gt;500*1000*1000,1,0)</f>
        <v>1</v>
      </c>
      <c r="T12" s="1" t="n">
        <f aca="false">IF(N12&gt;20,1,0)</f>
        <v>0</v>
      </c>
      <c r="U12" s="1" t="n">
        <v>1</v>
      </c>
      <c r="V12" s="1" t="n">
        <f aca="false">S12*U12*T12</f>
        <v>0</v>
      </c>
      <c r="Y12" s="2" t="b">
        <f aca="false">IF(V12=1,G12)</f>
        <v>0</v>
      </c>
      <c r="Z12" s="2" t="b">
        <f aca="false">IF(V12=1,H12)</f>
        <v>0</v>
      </c>
    </row>
    <row r="13" customFormat="false" ht="15.75" hidden="false" customHeight="false" outlineLevel="0" collapsed="false">
      <c r="A13" s="1" t="n">
        <v>11</v>
      </c>
      <c r="B13" s="1" t="s">
        <v>39</v>
      </c>
      <c r="C13" s="1" t="n">
        <v>2209</v>
      </c>
      <c r="D13" s="1" t="n">
        <v>1795</v>
      </c>
      <c r="E13" s="1" t="n">
        <v>1</v>
      </c>
      <c r="F13" s="1" t="n">
        <v>840772000</v>
      </c>
      <c r="G13" s="1" t="n">
        <v>11.57202245</v>
      </c>
      <c r="H13" s="1" t="n">
        <v>42.33104928</v>
      </c>
      <c r="I13" s="1" t="n">
        <v>11.575</v>
      </c>
      <c r="J13" s="1" t="n">
        <v>42.325</v>
      </c>
      <c r="K13" s="1" t="n">
        <v>5.913</v>
      </c>
      <c r="L13" s="1" t="n">
        <v>237.049</v>
      </c>
      <c r="M13" s="1" t="n">
        <v>5.502</v>
      </c>
      <c r="N13" s="1" t="n">
        <v>6.223</v>
      </c>
      <c r="O13" s="1" t="n">
        <v>9.68</v>
      </c>
      <c r="P13" s="1" t="s">
        <v>40</v>
      </c>
      <c r="Q13" s="1" t="s">
        <v>41</v>
      </c>
      <c r="R13" s="1" t="n">
        <v>0</v>
      </c>
      <c r="S13" s="1" t="n">
        <f aca="false">IF(F13&gt;500*1000*1000,1,0)</f>
        <v>1</v>
      </c>
      <c r="T13" s="1" t="n">
        <f aca="false">IF(N13&gt;20,1,0)</f>
        <v>0</v>
      </c>
      <c r="U13" s="1" t="n">
        <v>1</v>
      </c>
      <c r="V13" s="1" t="n">
        <f aca="false">S13*U13*T13</f>
        <v>0</v>
      </c>
      <c r="Y13" s="2" t="b">
        <f aca="false">IF(V13=1,G13)</f>
        <v>0</v>
      </c>
      <c r="Z13" s="2" t="b">
        <f aca="false">IF(V13=1,H13)</f>
        <v>0</v>
      </c>
    </row>
    <row r="14" customFormat="false" ht="15.75" hidden="false" customHeight="false" outlineLevel="0" collapsed="false">
      <c r="A14" s="1" t="n">
        <v>12</v>
      </c>
      <c r="B14" s="1" t="s">
        <v>42</v>
      </c>
      <c r="C14" s="1" t="n">
        <v>2219</v>
      </c>
      <c r="D14" s="1" t="n">
        <v>1804</v>
      </c>
      <c r="E14" s="1" t="n">
        <v>1</v>
      </c>
      <c r="F14" s="1" t="n">
        <v>497056000</v>
      </c>
      <c r="G14" s="1" t="n">
        <v>11.73404033</v>
      </c>
      <c r="H14" s="1" t="n">
        <v>42.17745662</v>
      </c>
      <c r="I14" s="1" t="n">
        <v>11.74166667</v>
      </c>
      <c r="J14" s="1" t="n">
        <v>42.175</v>
      </c>
      <c r="K14" s="1" t="n">
        <v>6.402</v>
      </c>
      <c r="L14" s="1" t="n">
        <v>109.851</v>
      </c>
      <c r="M14" s="1" t="n">
        <v>6.206</v>
      </c>
      <c r="N14" s="1" t="n">
        <v>6.675</v>
      </c>
      <c r="O14" s="1" t="n">
        <v>6.587</v>
      </c>
      <c r="P14" s="1" t="s">
        <v>40</v>
      </c>
      <c r="Q14" s="1" t="s">
        <v>41</v>
      </c>
      <c r="R14" s="1" t="n">
        <v>0</v>
      </c>
      <c r="S14" s="1" t="n">
        <f aca="false">IF(F14&gt;500*1000*1000,1,0)</f>
        <v>0</v>
      </c>
      <c r="T14" s="1" t="n">
        <f aca="false">IF(N14&gt;20,1,0)</f>
        <v>0</v>
      </c>
      <c r="U14" s="1" t="n">
        <v>1</v>
      </c>
      <c r="V14" s="1" t="n">
        <f aca="false">S14*U14*T14</f>
        <v>0</v>
      </c>
      <c r="Y14" s="2" t="b">
        <f aca="false">IF(V14=1,G14)</f>
        <v>0</v>
      </c>
      <c r="Z14" s="2" t="b">
        <f aca="false">IF(V14=1,H14)</f>
        <v>0</v>
      </c>
    </row>
    <row r="15" customFormat="false" ht="15.75" hidden="false" customHeight="false" outlineLevel="0" collapsed="false">
      <c r="A15" s="1" t="n">
        <v>13</v>
      </c>
      <c r="B15" s="1" t="s">
        <v>43</v>
      </c>
      <c r="C15" s="1" t="n">
        <v>2249</v>
      </c>
      <c r="D15" s="1" t="n">
        <v>1830</v>
      </c>
      <c r="E15" s="1" t="n">
        <v>1</v>
      </c>
      <c r="F15" s="1" t="n">
        <v>16831300000</v>
      </c>
      <c r="G15" s="1" t="n">
        <v>12.23083468</v>
      </c>
      <c r="H15" s="1" t="n">
        <v>41.7410984</v>
      </c>
      <c r="I15" s="1" t="n">
        <v>12.24166667</v>
      </c>
      <c r="J15" s="1" t="n">
        <v>41.74166667</v>
      </c>
      <c r="K15" s="1" t="n">
        <v>184.748</v>
      </c>
      <c r="L15" s="1" t="n">
        <v>1109.82</v>
      </c>
      <c r="M15" s="1" t="n">
        <v>184.538</v>
      </c>
      <c r="N15" s="1" t="n">
        <v>185.558</v>
      </c>
      <c r="O15" s="1" t="n">
        <v>178.219</v>
      </c>
      <c r="P15" s="1" t="s">
        <v>40</v>
      </c>
      <c r="Q15" s="1" t="s">
        <v>41</v>
      </c>
      <c r="R15" s="1" t="n">
        <v>0</v>
      </c>
      <c r="S15" s="1" t="n">
        <f aca="false">IF(F15&gt;500*1000*1000,1,0)</f>
        <v>1</v>
      </c>
      <c r="T15" s="1" t="n">
        <f aca="false">IF(N15&gt;20,1,0)</f>
        <v>1</v>
      </c>
      <c r="U15" s="1" t="n">
        <v>1</v>
      </c>
      <c r="V15" s="1" t="n">
        <f aca="false">S15*U15*T15</f>
        <v>1</v>
      </c>
      <c r="W15" s="1" t="n">
        <v>5</v>
      </c>
      <c r="Y15" s="1" t="n">
        <f aca="false">IF(V15=1,G15)</f>
        <v>12.23083468</v>
      </c>
      <c r="Z15" s="1" t="n">
        <f aca="false">IF(V15=1,H15)</f>
        <v>41.7410984</v>
      </c>
    </row>
    <row r="16" customFormat="false" ht="15.75" hidden="false" customHeight="false" outlineLevel="0" collapsed="false">
      <c r="A16" s="1" t="n">
        <v>14</v>
      </c>
      <c r="B16" s="1" t="s">
        <v>44</v>
      </c>
      <c r="C16" s="1" t="n">
        <v>2307</v>
      </c>
      <c r="D16" s="1" t="n">
        <v>1858</v>
      </c>
      <c r="E16" s="1" t="n">
        <v>1</v>
      </c>
      <c r="F16" s="1" t="n">
        <v>1352490000</v>
      </c>
      <c r="G16" s="1" t="n">
        <v>13.20167367</v>
      </c>
      <c r="H16" s="1" t="n">
        <v>41.28086028</v>
      </c>
      <c r="I16" s="1" t="n">
        <v>13.20833333</v>
      </c>
      <c r="J16" s="1" t="n">
        <v>41.275</v>
      </c>
      <c r="K16" s="1" t="n">
        <v>14.433</v>
      </c>
      <c r="L16" s="1" t="n">
        <v>396.108</v>
      </c>
      <c r="M16" s="1" t="n">
        <v>12.916</v>
      </c>
      <c r="N16" s="1" t="n">
        <v>16.616</v>
      </c>
      <c r="O16" s="1" t="n">
        <v>14.869</v>
      </c>
      <c r="P16" s="1" t="s">
        <v>40</v>
      </c>
      <c r="Q16" s="1" t="n">
        <v>5</v>
      </c>
      <c r="R16" s="1" t="n">
        <v>0</v>
      </c>
      <c r="S16" s="1" t="n">
        <f aca="false">IF(F16&gt;500*1000*1000,1,0)</f>
        <v>1</v>
      </c>
      <c r="T16" s="1" t="n">
        <f aca="false">IF(N16&gt;20,1,0)</f>
        <v>0</v>
      </c>
      <c r="U16" s="1" t="n">
        <v>1</v>
      </c>
      <c r="V16" s="1" t="n">
        <f aca="false">S16*U16*T16</f>
        <v>0</v>
      </c>
      <c r="Y16" s="2" t="b">
        <f aca="false">IF(V16=1,G16)</f>
        <v>0</v>
      </c>
      <c r="Z16" s="2" t="b">
        <f aca="false">IF(V16=1,H16)</f>
        <v>0</v>
      </c>
    </row>
    <row r="17" customFormat="false" ht="15.75" hidden="false" customHeight="false" outlineLevel="0" collapsed="false">
      <c r="A17" s="1" t="n">
        <v>15</v>
      </c>
      <c r="B17" s="1" t="s">
        <v>45</v>
      </c>
      <c r="C17" s="1" t="n">
        <v>2340</v>
      </c>
      <c r="D17" s="1" t="n">
        <v>1861</v>
      </c>
      <c r="E17" s="1" t="n">
        <v>1</v>
      </c>
      <c r="F17" s="1" t="n">
        <v>4129790000</v>
      </c>
      <c r="G17" s="1" t="n">
        <v>13.75913825</v>
      </c>
      <c r="H17" s="1" t="n">
        <v>41.22172515</v>
      </c>
      <c r="I17" s="1" t="n">
        <v>13.75833333</v>
      </c>
      <c r="J17" s="1" t="n">
        <v>41.225</v>
      </c>
      <c r="K17" s="1" t="n">
        <v>64.354</v>
      </c>
      <c r="L17" s="1" t="n">
        <v>785.471</v>
      </c>
      <c r="M17" s="1" t="n">
        <v>58.474</v>
      </c>
      <c r="N17" s="1" t="n">
        <v>72.909</v>
      </c>
      <c r="O17" s="1" t="n">
        <v>64.886</v>
      </c>
      <c r="P17" s="1" t="s">
        <v>46</v>
      </c>
      <c r="Q17" s="1" t="n">
        <v>5</v>
      </c>
      <c r="R17" s="1" t="n">
        <v>0</v>
      </c>
      <c r="S17" s="1" t="n">
        <f aca="false">IF(F17&gt;500*1000*1000,1,0)</f>
        <v>1</v>
      </c>
      <c r="T17" s="1" t="n">
        <f aca="false">IF(N17&gt;20,1,0)</f>
        <v>1</v>
      </c>
      <c r="U17" s="1" t="n">
        <v>1</v>
      </c>
      <c r="V17" s="1" t="n">
        <f aca="false">S17*U17*T17</f>
        <v>1</v>
      </c>
      <c r="W17" s="1" t="n">
        <v>5</v>
      </c>
      <c r="Y17" s="1" t="n">
        <f aca="false">IF(V17=1,G17)</f>
        <v>13.75913825</v>
      </c>
      <c r="Z17" s="1" t="n">
        <f aca="false">IF(V17=1,H17)</f>
        <v>41.22172515</v>
      </c>
    </row>
    <row r="18" customFormat="false" ht="15.75" hidden="false" customHeight="false" outlineLevel="0" collapsed="false">
      <c r="A18" s="1" t="n">
        <v>16</v>
      </c>
      <c r="B18" s="1" t="s">
        <v>47</v>
      </c>
      <c r="C18" s="1" t="n">
        <v>2350</v>
      </c>
      <c r="D18" s="1" t="n">
        <v>1873</v>
      </c>
      <c r="E18" s="1" t="n">
        <v>1</v>
      </c>
      <c r="F18" s="1" t="n">
        <v>5645130000</v>
      </c>
      <c r="G18" s="1" t="n">
        <v>13.91736725</v>
      </c>
      <c r="H18" s="1" t="n">
        <v>41.02190986</v>
      </c>
      <c r="I18" s="1" t="n">
        <v>13.925</v>
      </c>
      <c r="J18" s="1" t="n">
        <v>41.025</v>
      </c>
      <c r="K18" s="1" t="n">
        <v>82.807</v>
      </c>
      <c r="L18" s="1" t="n">
        <v>532.22</v>
      </c>
      <c r="M18" s="1" t="n">
        <v>76.838</v>
      </c>
      <c r="N18" s="1" t="n">
        <v>91.361</v>
      </c>
      <c r="O18" s="1" t="n">
        <v>85.03</v>
      </c>
      <c r="P18" s="1" t="s">
        <v>48</v>
      </c>
      <c r="Q18" s="1" t="n">
        <v>5</v>
      </c>
      <c r="R18" s="1" t="n">
        <v>0</v>
      </c>
      <c r="S18" s="1" t="n">
        <f aca="false">IF(F18&gt;500*1000*1000,1,0)</f>
        <v>1</v>
      </c>
      <c r="T18" s="1" t="n">
        <f aca="false">IF(N18&gt;20,1,0)</f>
        <v>1</v>
      </c>
      <c r="U18" s="1" t="n">
        <v>1</v>
      </c>
      <c r="V18" s="1" t="n">
        <f aca="false">S18*U18*T18</f>
        <v>1</v>
      </c>
      <c r="W18" s="1" t="n">
        <v>5</v>
      </c>
      <c r="Y18" s="1" t="n">
        <f aca="false">IF(V18=1,G18)</f>
        <v>13.91736725</v>
      </c>
      <c r="Z18" s="1" t="n">
        <f aca="false">IF(V18=1,H18)</f>
        <v>41.02190986</v>
      </c>
    </row>
    <row r="19" customFormat="false" ht="15.75" hidden="false" customHeight="false" outlineLevel="0" collapsed="false">
      <c r="A19" s="1" t="n">
        <v>17</v>
      </c>
      <c r="B19" s="1" t="s">
        <v>49</v>
      </c>
      <c r="C19" s="1" t="n">
        <v>2353</v>
      </c>
      <c r="D19" s="1" t="n">
        <v>1876</v>
      </c>
      <c r="E19" s="1" t="n">
        <v>1</v>
      </c>
      <c r="F19" s="1" t="n">
        <v>1222960000</v>
      </c>
      <c r="G19" s="1" t="n">
        <v>13.97047855</v>
      </c>
      <c r="H19" s="1" t="n">
        <v>40.98348422</v>
      </c>
      <c r="I19" s="1" t="n">
        <v>13.975</v>
      </c>
      <c r="J19" s="1" t="n">
        <v>40.975</v>
      </c>
      <c r="K19" s="1" t="n">
        <v>19.606</v>
      </c>
      <c r="L19" s="1" t="n">
        <v>706.039</v>
      </c>
      <c r="M19" s="1" t="n">
        <v>20.613</v>
      </c>
      <c r="N19" s="1" t="n">
        <v>18.263</v>
      </c>
      <c r="O19" s="1" t="n">
        <v>17.952</v>
      </c>
      <c r="P19" s="1" t="s">
        <v>48</v>
      </c>
      <c r="Q19" s="1" t="n">
        <v>5</v>
      </c>
      <c r="R19" s="1" t="n">
        <v>0</v>
      </c>
      <c r="S19" s="1" t="n">
        <f aca="false">IF(F19&gt;500*1000*1000,1,0)</f>
        <v>1</v>
      </c>
      <c r="T19" s="1" t="n">
        <f aca="false">IF(N19&gt;20,1,0)</f>
        <v>0</v>
      </c>
      <c r="U19" s="1" t="n">
        <v>1</v>
      </c>
      <c r="V19" s="1" t="n">
        <f aca="false">S19*U19*T19</f>
        <v>0</v>
      </c>
      <c r="Y19" s="2" t="b">
        <f aca="false">IF(V19=1,G19)</f>
        <v>0</v>
      </c>
      <c r="Z19" s="2" t="b">
        <f aca="false">IF(V19=1,H19)</f>
        <v>0</v>
      </c>
    </row>
    <row r="20" customFormat="false" ht="15.75" hidden="false" customHeight="false" outlineLevel="0" collapsed="false">
      <c r="A20" s="1" t="n">
        <v>18</v>
      </c>
      <c r="B20" s="1" t="s">
        <v>50</v>
      </c>
      <c r="C20" s="1" t="n">
        <v>2383</v>
      </c>
      <c r="D20" s="1" t="n">
        <v>1891</v>
      </c>
      <c r="E20" s="1" t="n">
        <v>1</v>
      </c>
      <c r="F20" s="1" t="n">
        <v>546812000</v>
      </c>
      <c r="G20" s="1" t="n">
        <v>14.47000868</v>
      </c>
      <c r="H20" s="1" t="n">
        <v>40.72695706</v>
      </c>
      <c r="I20" s="1" t="n">
        <v>14.475</v>
      </c>
      <c r="J20" s="1" t="n">
        <v>40.725</v>
      </c>
      <c r="K20" s="1" t="n">
        <v>10.752</v>
      </c>
      <c r="L20" s="1" t="n">
        <v>330.776</v>
      </c>
      <c r="M20" s="1" t="n">
        <v>11.423</v>
      </c>
      <c r="N20" s="1" t="n">
        <v>9.85</v>
      </c>
      <c r="O20" s="1" t="n">
        <v>9.75</v>
      </c>
      <c r="P20" s="1" t="s">
        <v>48</v>
      </c>
      <c r="Q20" s="1" t="n">
        <v>5</v>
      </c>
      <c r="R20" s="1" t="n">
        <v>0</v>
      </c>
      <c r="S20" s="1" t="n">
        <f aca="false">IF(F20&gt;500*1000*1000,1,0)</f>
        <v>1</v>
      </c>
      <c r="T20" s="1" t="n">
        <f aca="false">IF(N20&gt;20,1,0)</f>
        <v>0</v>
      </c>
      <c r="U20" s="1" t="n">
        <v>1</v>
      </c>
      <c r="V20" s="1" t="n">
        <f aca="false">S20*U20*T20</f>
        <v>0</v>
      </c>
      <c r="Y20" s="2" t="b">
        <f aca="false">IF(V20=1,G20)</f>
        <v>0</v>
      </c>
      <c r="Z20" s="2" t="b">
        <f aca="false">IF(V20=1,H20)</f>
        <v>0</v>
      </c>
    </row>
    <row r="21" customFormat="false" ht="15.75" hidden="false" customHeight="false" outlineLevel="0" collapsed="false">
      <c r="A21" s="1" t="n">
        <v>19</v>
      </c>
      <c r="B21" s="1" t="s">
        <v>51</v>
      </c>
      <c r="C21" s="1" t="n">
        <v>2412</v>
      </c>
      <c r="D21" s="1" t="n">
        <v>1905</v>
      </c>
      <c r="E21" s="1" t="n">
        <v>1</v>
      </c>
      <c r="F21" s="1" t="n">
        <v>3279540000</v>
      </c>
      <c r="G21" s="1" t="n">
        <v>14.93677269</v>
      </c>
      <c r="H21" s="1" t="n">
        <v>40.48466165</v>
      </c>
      <c r="I21" s="1" t="n">
        <v>14.95833333</v>
      </c>
      <c r="J21" s="1" t="n">
        <v>40.49166667</v>
      </c>
      <c r="K21" s="1" t="n">
        <v>42.818</v>
      </c>
      <c r="L21" s="1" t="n">
        <v>193.801</v>
      </c>
      <c r="M21" s="1" t="n">
        <v>44.325</v>
      </c>
      <c r="N21" s="1" t="n">
        <v>41.419</v>
      </c>
      <c r="O21" s="1" t="n">
        <v>32.395</v>
      </c>
      <c r="P21" s="1" t="s">
        <v>48</v>
      </c>
      <c r="Q21" s="1" t="n">
        <v>5</v>
      </c>
      <c r="R21" s="1" t="n">
        <v>0</v>
      </c>
      <c r="S21" s="1" t="n">
        <f aca="false">IF(F21&gt;500*1000*1000,1,0)</f>
        <v>1</v>
      </c>
      <c r="T21" s="1" t="n">
        <f aca="false">IF(N21&gt;20,1,0)</f>
        <v>1</v>
      </c>
      <c r="U21" s="1" t="n">
        <v>1</v>
      </c>
      <c r="V21" s="1" t="n">
        <f aca="false">S21*U21*T21</f>
        <v>1</v>
      </c>
      <c r="W21" s="1" t="n">
        <v>5</v>
      </c>
      <c r="Y21" s="1" t="n">
        <f aca="false">IF(V21=1,G21)</f>
        <v>14.93677269</v>
      </c>
      <c r="Z21" s="1" t="n">
        <f aca="false">IF(V21=1,H21)</f>
        <v>40.48466165</v>
      </c>
    </row>
    <row r="22" customFormat="false" ht="15.75" hidden="false" customHeight="false" outlineLevel="0" collapsed="false">
      <c r="A22" s="1" t="n">
        <v>20</v>
      </c>
      <c r="B22" s="1" t="s">
        <v>52</v>
      </c>
      <c r="C22" s="1" t="n">
        <v>2423</v>
      </c>
      <c r="D22" s="1" t="n">
        <v>1924</v>
      </c>
      <c r="E22" s="1" t="n">
        <v>1</v>
      </c>
      <c r="F22" s="1" t="n">
        <v>409269000</v>
      </c>
      <c r="G22" s="1" t="n">
        <v>15.14142115</v>
      </c>
      <c r="H22" s="1" t="n">
        <v>40.16182977</v>
      </c>
      <c r="I22" s="1" t="n">
        <v>15.14166667</v>
      </c>
      <c r="J22" s="1" t="n">
        <v>40.175</v>
      </c>
      <c r="K22" s="1" t="n">
        <v>5.971</v>
      </c>
      <c r="L22" s="1" t="n">
        <v>157.555</v>
      </c>
      <c r="M22" s="1" t="n">
        <v>5.931</v>
      </c>
      <c r="N22" s="1" t="n">
        <v>5.974</v>
      </c>
      <c r="O22" s="1" t="n">
        <v>6.696</v>
      </c>
      <c r="P22" s="1" t="s">
        <v>48</v>
      </c>
      <c r="Q22" s="1" t="n">
        <v>5</v>
      </c>
      <c r="R22" s="1" t="n">
        <v>0</v>
      </c>
      <c r="S22" s="1" t="n">
        <f aca="false">IF(F22&gt;500*1000*1000,1,0)</f>
        <v>0</v>
      </c>
      <c r="T22" s="1" t="n">
        <f aca="false">IF(N22&gt;20,1,0)</f>
        <v>0</v>
      </c>
      <c r="U22" s="1" t="n">
        <v>1</v>
      </c>
      <c r="V22" s="1" t="n">
        <f aca="false">S22*U22*T22</f>
        <v>0</v>
      </c>
      <c r="Y22" s="2" t="b">
        <f aca="false">IF(V22=1,G22)</f>
        <v>0</v>
      </c>
      <c r="Z22" s="2" t="b">
        <f aca="false">IF(V22=1,H22)</f>
        <v>0</v>
      </c>
    </row>
    <row r="23" customFormat="false" ht="15.75" hidden="false" customHeight="false" outlineLevel="0" collapsed="false">
      <c r="A23" s="1" t="n">
        <v>21</v>
      </c>
      <c r="B23" s="1" t="s">
        <v>53</v>
      </c>
      <c r="C23" s="1" t="n">
        <v>2445</v>
      </c>
      <c r="D23" s="1" t="n">
        <v>1930</v>
      </c>
      <c r="E23" s="1" t="n">
        <v>1</v>
      </c>
      <c r="F23" s="1" t="n">
        <v>359896000</v>
      </c>
      <c r="G23" s="1" t="n">
        <v>15.50978952</v>
      </c>
      <c r="H23" s="1" t="n">
        <v>40.06531675</v>
      </c>
      <c r="I23" s="1" t="n">
        <v>15.50833333</v>
      </c>
      <c r="J23" s="1" t="n">
        <v>40.075</v>
      </c>
      <c r="K23" s="1" t="n">
        <v>5.365</v>
      </c>
      <c r="L23" s="1" t="n">
        <v>58.496</v>
      </c>
      <c r="M23" s="1" t="n">
        <v>5.228</v>
      </c>
      <c r="N23" s="1" t="n">
        <v>5.48</v>
      </c>
      <c r="O23" s="1" t="n">
        <v>6.467</v>
      </c>
      <c r="P23" s="1" t="s">
        <v>48</v>
      </c>
      <c r="Q23" s="1" t="s">
        <v>54</v>
      </c>
      <c r="R23" s="1" t="n">
        <v>0</v>
      </c>
      <c r="S23" s="1" t="n">
        <f aca="false">IF(F23&gt;500*1000*1000,1,0)</f>
        <v>0</v>
      </c>
      <c r="T23" s="1" t="n">
        <f aca="false">IF(N23&gt;20,1,0)</f>
        <v>0</v>
      </c>
      <c r="U23" s="1" t="n">
        <v>1</v>
      </c>
      <c r="V23" s="1" t="n">
        <f aca="false">S23*U23*T23</f>
        <v>0</v>
      </c>
      <c r="Y23" s="2" t="b">
        <f aca="false">IF(V23=1,G23)</f>
        <v>0</v>
      </c>
      <c r="Z23" s="2" t="b">
        <f aca="false">IF(V23=1,H23)</f>
        <v>0</v>
      </c>
    </row>
    <row r="24" customFormat="false" ht="15.75" hidden="false" customHeight="false" outlineLevel="0" collapsed="false">
      <c r="A24" s="1" t="n">
        <v>22</v>
      </c>
      <c r="B24" s="1" t="s">
        <v>55</v>
      </c>
      <c r="C24" s="1" t="n">
        <v>2460</v>
      </c>
      <c r="D24" s="1" t="n">
        <v>1939</v>
      </c>
      <c r="E24" s="1" t="n">
        <v>1</v>
      </c>
      <c r="F24" s="1" t="n">
        <v>373748000</v>
      </c>
      <c r="G24" s="1" t="n">
        <v>15.75589554</v>
      </c>
      <c r="H24" s="1" t="n">
        <v>39.92230935</v>
      </c>
      <c r="I24" s="1" t="n">
        <v>15.75833333</v>
      </c>
      <c r="J24" s="1" t="n">
        <v>39.925</v>
      </c>
      <c r="K24" s="1" t="n">
        <v>5.909</v>
      </c>
      <c r="L24" s="1" t="n">
        <v>63.423</v>
      </c>
      <c r="M24" s="1" t="n">
        <v>5.776</v>
      </c>
      <c r="N24" s="1" t="n">
        <v>5.967</v>
      </c>
      <c r="O24" s="1" t="n">
        <v>7.68</v>
      </c>
      <c r="P24" s="1" t="s">
        <v>56</v>
      </c>
      <c r="Q24" s="1" t="s">
        <v>54</v>
      </c>
      <c r="R24" s="1" t="n">
        <v>0</v>
      </c>
      <c r="S24" s="1" t="n">
        <f aca="false">IF(F24&gt;500*1000*1000,1,0)</f>
        <v>0</v>
      </c>
      <c r="T24" s="1" t="n">
        <f aca="false">IF(N24&gt;20,1,0)</f>
        <v>0</v>
      </c>
      <c r="U24" s="1" t="n">
        <v>1</v>
      </c>
      <c r="V24" s="1" t="n">
        <f aca="false">S24*U24*T24</f>
        <v>0</v>
      </c>
      <c r="Y24" s="2" t="b">
        <f aca="false">IF(V24=1,G24)</f>
        <v>0</v>
      </c>
      <c r="Z24" s="2" t="b">
        <f aca="false">IF(V24=1,H24)</f>
        <v>0</v>
      </c>
    </row>
    <row r="25" customFormat="false" ht="15.75" hidden="false" customHeight="false" outlineLevel="0" collapsed="false">
      <c r="A25" s="1" t="n">
        <v>23</v>
      </c>
      <c r="B25" s="1" t="s">
        <v>57</v>
      </c>
      <c r="C25" s="1" t="n">
        <v>2463</v>
      </c>
      <c r="D25" s="1" t="n">
        <v>1948</v>
      </c>
      <c r="E25" s="1" t="n">
        <v>1</v>
      </c>
      <c r="F25" s="1" t="n">
        <v>588195000</v>
      </c>
      <c r="G25" s="1" t="n">
        <v>15.79336565</v>
      </c>
      <c r="H25" s="1" t="n">
        <v>39.77799509</v>
      </c>
      <c r="I25" s="1" t="n">
        <v>15.80833333</v>
      </c>
      <c r="J25" s="1" t="n">
        <v>39.775</v>
      </c>
      <c r="K25" s="1" t="n">
        <v>9.225</v>
      </c>
      <c r="L25" s="1" t="n">
        <v>33.732</v>
      </c>
      <c r="M25" s="1" t="n">
        <v>9.182</v>
      </c>
      <c r="N25" s="1" t="n">
        <v>9.309</v>
      </c>
      <c r="O25" s="1" t="n">
        <v>8.953</v>
      </c>
      <c r="P25" s="1" t="s">
        <v>58</v>
      </c>
      <c r="Q25" s="1" t="s">
        <v>54</v>
      </c>
      <c r="R25" s="1" t="n">
        <v>0</v>
      </c>
      <c r="S25" s="1" t="n">
        <f aca="false">IF(F25&gt;500*1000*1000,1,0)</f>
        <v>1</v>
      </c>
      <c r="T25" s="1" t="n">
        <f aca="false">IF(N25&gt;20,1,0)</f>
        <v>0</v>
      </c>
      <c r="U25" s="1" t="n">
        <v>1</v>
      </c>
      <c r="V25" s="1" t="n">
        <f aca="false">S25*U25*T25</f>
        <v>0</v>
      </c>
      <c r="Y25" s="2" t="b">
        <f aca="false">IF(V25=1,G25)</f>
        <v>0</v>
      </c>
      <c r="Z25" s="2" t="b">
        <f aca="false">IF(V25=1,H25)</f>
        <v>0</v>
      </c>
    </row>
    <row r="26" customFormat="false" ht="15.75" hidden="false" customHeight="false" outlineLevel="0" collapsed="false">
      <c r="A26" s="1" t="n">
        <v>24</v>
      </c>
      <c r="B26" s="1" t="s">
        <v>59</v>
      </c>
      <c r="C26" s="1" t="n">
        <v>2480</v>
      </c>
      <c r="D26" s="1" t="n">
        <v>1993</v>
      </c>
      <c r="E26" s="1" t="n">
        <v>1</v>
      </c>
      <c r="F26" s="1" t="n">
        <v>405348000</v>
      </c>
      <c r="G26" s="1" t="n">
        <v>16.09502688</v>
      </c>
      <c r="H26" s="1" t="n">
        <v>39.03172065</v>
      </c>
      <c r="I26" s="1" t="n">
        <v>16.09166667</v>
      </c>
      <c r="J26" s="1" t="n">
        <v>39.025</v>
      </c>
      <c r="K26" s="1" t="n">
        <v>7.496</v>
      </c>
      <c r="L26" s="1" t="n">
        <v>63.525</v>
      </c>
      <c r="M26" s="1" t="n">
        <v>7.293</v>
      </c>
      <c r="N26" s="1" t="n">
        <v>7.818</v>
      </c>
      <c r="O26" s="1" t="n">
        <v>7.173</v>
      </c>
      <c r="P26" s="1" t="s">
        <v>58</v>
      </c>
      <c r="Q26" s="1" t="s">
        <v>54</v>
      </c>
      <c r="R26" s="1" t="n">
        <v>0</v>
      </c>
      <c r="S26" s="1" t="n">
        <f aca="false">IF(F26&gt;500*1000*1000,1,0)</f>
        <v>0</v>
      </c>
      <c r="T26" s="1" t="n">
        <f aca="false">IF(N26&gt;20,1,0)</f>
        <v>0</v>
      </c>
      <c r="U26" s="1" t="n">
        <v>1</v>
      </c>
      <c r="V26" s="1" t="n">
        <f aca="false">S26*U26*T26</f>
        <v>0</v>
      </c>
      <c r="Y26" s="2" t="b">
        <f aca="false">IF(V26=1,G26)</f>
        <v>0</v>
      </c>
      <c r="Z26" s="2" t="b">
        <f aca="false">IF(V26=1,H26)</f>
        <v>0</v>
      </c>
    </row>
    <row r="27" customFormat="false" ht="15.75" hidden="false" customHeight="false" outlineLevel="0" collapsed="false">
      <c r="A27" s="1" t="n">
        <v>25</v>
      </c>
      <c r="B27" s="1" t="s">
        <v>60</v>
      </c>
      <c r="C27" s="1" t="n">
        <v>2488</v>
      </c>
      <c r="D27" s="1" t="n">
        <v>2001</v>
      </c>
      <c r="E27" s="1" t="n">
        <v>1</v>
      </c>
      <c r="F27" s="1" t="n">
        <v>427754000</v>
      </c>
      <c r="G27" s="1" t="n">
        <v>16.21976022</v>
      </c>
      <c r="H27" s="1" t="n">
        <v>38.88653426</v>
      </c>
      <c r="I27" s="1" t="n">
        <v>16.225</v>
      </c>
      <c r="J27" s="1" t="n">
        <v>38.89166667</v>
      </c>
      <c r="K27" s="1" t="n">
        <v>7.977</v>
      </c>
      <c r="L27" s="1" t="n">
        <v>102.694</v>
      </c>
      <c r="M27" s="1" t="n">
        <v>7.551</v>
      </c>
      <c r="N27" s="1" t="n">
        <v>8.616</v>
      </c>
      <c r="O27" s="1" t="n">
        <v>7.786</v>
      </c>
      <c r="P27" s="1" t="s">
        <v>58</v>
      </c>
      <c r="Q27" s="1" t="s">
        <v>61</v>
      </c>
      <c r="R27" s="1" t="n">
        <v>0</v>
      </c>
      <c r="S27" s="1" t="n">
        <f aca="false">IF(F27&gt;500*1000*1000,1,0)</f>
        <v>0</v>
      </c>
      <c r="T27" s="1" t="n">
        <f aca="false">IF(N27&gt;20,1,0)</f>
        <v>0</v>
      </c>
      <c r="U27" s="1" t="n">
        <v>1</v>
      </c>
      <c r="V27" s="1" t="n">
        <f aca="false">S27*U27*T27</f>
        <v>0</v>
      </c>
      <c r="Y27" s="2" t="b">
        <f aca="false">IF(V27=1,G27)</f>
        <v>0</v>
      </c>
      <c r="Z27" s="2" t="b">
        <f aca="false">IF(V27=1,H27)</f>
        <v>0</v>
      </c>
    </row>
    <row r="28" customFormat="false" ht="15.75" hidden="false" customHeight="false" outlineLevel="0" collapsed="false">
      <c r="A28" s="1" t="n">
        <v>26</v>
      </c>
      <c r="B28" s="1" t="s">
        <v>62</v>
      </c>
      <c r="C28" s="1" t="n">
        <v>2470</v>
      </c>
      <c r="D28" s="1" t="n">
        <v>2024</v>
      </c>
      <c r="E28" s="1" t="n">
        <v>1</v>
      </c>
      <c r="F28" s="1" t="n">
        <v>817281000</v>
      </c>
      <c r="G28" s="1" t="n">
        <v>15.91589873</v>
      </c>
      <c r="H28" s="1" t="n">
        <v>38.50525773</v>
      </c>
      <c r="I28" s="1" t="n">
        <v>15.925</v>
      </c>
      <c r="J28" s="1" t="n">
        <v>38.50833333</v>
      </c>
      <c r="K28" s="1" t="n">
        <v>16.289</v>
      </c>
      <c r="L28" s="1" t="n">
        <v>846.717</v>
      </c>
      <c r="M28" s="1" t="n">
        <v>14.452</v>
      </c>
      <c r="N28" s="1" t="n">
        <v>19.194</v>
      </c>
      <c r="O28" s="1" t="n">
        <v>13.435</v>
      </c>
      <c r="P28" s="1" t="s">
        <v>58</v>
      </c>
      <c r="Q28" s="1" t="s">
        <v>61</v>
      </c>
      <c r="R28" s="1" t="n">
        <v>0</v>
      </c>
      <c r="S28" s="1" t="n">
        <f aca="false">IF(F28&gt;500*1000*1000,1,0)</f>
        <v>1</v>
      </c>
      <c r="T28" s="1" t="n">
        <f aca="false">IF(N28&gt;20,1,0)</f>
        <v>0</v>
      </c>
      <c r="U28" s="1" t="n">
        <v>1</v>
      </c>
      <c r="V28" s="1" t="n">
        <f aca="false">S28*U28*T28</f>
        <v>0</v>
      </c>
      <c r="Y28" s="2" t="b">
        <f aca="false">IF(V28=1,G28)</f>
        <v>0</v>
      </c>
      <c r="Z28" s="2" t="b">
        <f aca="false">IF(V28=1,H28)</f>
        <v>0</v>
      </c>
    </row>
    <row r="29" customFormat="false" ht="15.75" hidden="false" customHeight="false" outlineLevel="0" collapsed="false">
      <c r="A29" s="1" t="n">
        <v>27</v>
      </c>
      <c r="B29" s="1" t="s">
        <v>63</v>
      </c>
      <c r="C29" s="1" t="n">
        <v>2467</v>
      </c>
      <c r="D29" s="1" t="n">
        <v>2029</v>
      </c>
      <c r="E29" s="1" t="n">
        <v>1</v>
      </c>
      <c r="F29" s="1" t="n">
        <v>431585000</v>
      </c>
      <c r="G29" s="1" t="n">
        <v>15.87387901</v>
      </c>
      <c r="H29" s="1" t="n">
        <v>38.42116735</v>
      </c>
      <c r="I29" s="1" t="n">
        <v>15.875</v>
      </c>
      <c r="J29" s="1" t="n">
        <v>38.425</v>
      </c>
      <c r="K29" s="1" t="n">
        <v>6.913</v>
      </c>
      <c r="L29" s="1" t="n">
        <v>380.823</v>
      </c>
      <c r="M29" s="1" t="n">
        <v>6.514</v>
      </c>
      <c r="N29" s="1" t="n">
        <v>7.634</v>
      </c>
      <c r="O29" s="1" t="n">
        <v>5.119</v>
      </c>
      <c r="P29" s="1" t="s">
        <v>58</v>
      </c>
      <c r="Q29" s="1" t="s">
        <v>61</v>
      </c>
      <c r="R29" s="1" t="n">
        <v>0</v>
      </c>
      <c r="S29" s="1" t="n">
        <f aca="false">IF(F29&gt;500*1000*1000,1,0)</f>
        <v>0</v>
      </c>
      <c r="T29" s="1" t="n">
        <f aca="false">IF(N29&gt;20,1,0)</f>
        <v>0</v>
      </c>
      <c r="U29" s="1" t="n">
        <v>1</v>
      </c>
      <c r="V29" s="1" t="n">
        <f aca="false">S29*U29*T29</f>
        <v>0</v>
      </c>
      <c r="Y29" s="2" t="b">
        <f aca="false">IF(V29=1,G29)</f>
        <v>0</v>
      </c>
      <c r="Z29" s="2" t="b">
        <f aca="false">IF(V29=1,H29)</f>
        <v>0</v>
      </c>
    </row>
    <row r="30" customFormat="false" ht="15.75" hidden="false" customHeight="false" outlineLevel="0" collapsed="false">
      <c r="A30" s="1" t="n">
        <v>28</v>
      </c>
      <c r="B30" s="1" t="s">
        <v>64</v>
      </c>
      <c r="C30" s="1" t="n">
        <v>2511</v>
      </c>
      <c r="D30" s="1" t="n">
        <v>2006</v>
      </c>
      <c r="E30" s="1" t="n">
        <v>1</v>
      </c>
      <c r="F30" s="1" t="n">
        <v>304680000</v>
      </c>
      <c r="G30" s="1" t="n">
        <v>16.60773896</v>
      </c>
      <c r="H30" s="1" t="n">
        <v>38.81531705</v>
      </c>
      <c r="I30" s="1" t="n">
        <v>16.60833333</v>
      </c>
      <c r="J30" s="1" t="n">
        <v>38.80833333</v>
      </c>
      <c r="K30" s="1" t="n">
        <v>5.473</v>
      </c>
      <c r="L30" s="1" t="n">
        <v>29.795</v>
      </c>
      <c r="M30" s="1" t="n">
        <v>5.311</v>
      </c>
      <c r="N30" s="1" t="n">
        <v>5.739</v>
      </c>
      <c r="O30" s="1" t="n">
        <v>5.096</v>
      </c>
      <c r="P30" s="1" t="s">
        <v>58</v>
      </c>
      <c r="Q30" s="1" t="n">
        <v>3</v>
      </c>
      <c r="R30" s="1" t="n">
        <v>0</v>
      </c>
      <c r="S30" s="1" t="n">
        <f aca="false">IF(F30&gt;500*1000*1000,1,0)</f>
        <v>0</v>
      </c>
      <c r="T30" s="1" t="n">
        <f aca="false">IF(N30&gt;20,1,0)</f>
        <v>0</v>
      </c>
      <c r="U30" s="1" t="n">
        <v>1</v>
      </c>
      <c r="V30" s="1" t="n">
        <f aca="false">S30*U30*T30</f>
        <v>0</v>
      </c>
      <c r="Y30" s="2" t="b">
        <f aca="false">IF(V30=1,G30)</f>
        <v>0</v>
      </c>
      <c r="Z30" s="2" t="b">
        <f aca="false">IF(V30=1,H30)</f>
        <v>0</v>
      </c>
    </row>
    <row r="31" customFormat="false" ht="15.75" hidden="false" customHeight="false" outlineLevel="0" collapsed="false">
      <c r="A31" s="1" t="n">
        <v>29</v>
      </c>
      <c r="B31" s="1" t="s">
        <v>65</v>
      </c>
      <c r="C31" s="1" t="n">
        <v>2529</v>
      </c>
      <c r="D31" s="1" t="n">
        <v>1998</v>
      </c>
      <c r="E31" s="1" t="n">
        <v>1</v>
      </c>
      <c r="F31" s="1" t="n">
        <v>421539000</v>
      </c>
      <c r="G31" s="1" t="n">
        <v>16.89048723</v>
      </c>
      <c r="H31" s="1" t="n">
        <v>38.92779546</v>
      </c>
      <c r="I31" s="1" t="n">
        <v>16.90833333</v>
      </c>
      <c r="J31" s="1" t="n">
        <v>38.94166667</v>
      </c>
      <c r="K31" s="1" t="n">
        <v>8.81</v>
      </c>
      <c r="L31" s="1" t="n">
        <v>175.554</v>
      </c>
      <c r="M31" s="1" t="n">
        <v>8.439</v>
      </c>
      <c r="N31" s="1" t="n">
        <v>9.398</v>
      </c>
      <c r="O31" s="1" t="n">
        <v>8.234</v>
      </c>
      <c r="P31" s="1" t="s">
        <v>58</v>
      </c>
      <c r="Q31" s="1" t="n">
        <v>3</v>
      </c>
      <c r="R31" s="1" t="n">
        <v>0</v>
      </c>
      <c r="S31" s="1" t="n">
        <f aca="false">IF(F31&gt;500*1000*1000,1,0)</f>
        <v>0</v>
      </c>
      <c r="T31" s="1" t="n">
        <f aca="false">IF(N31&gt;20,1,0)</f>
        <v>0</v>
      </c>
      <c r="U31" s="1" t="n">
        <v>1</v>
      </c>
      <c r="V31" s="1" t="n">
        <f aca="false">S31*U31*T31</f>
        <v>0</v>
      </c>
      <c r="Y31" s="2" t="b">
        <f aca="false">IF(V31=1,G31)</f>
        <v>0</v>
      </c>
      <c r="Z31" s="2" t="b">
        <f aca="false">IF(V31=1,H31)</f>
        <v>0</v>
      </c>
    </row>
    <row r="32" customFormat="false" ht="15.75" hidden="false" customHeight="false" outlineLevel="0" collapsed="false">
      <c r="A32" s="1" t="n">
        <v>30</v>
      </c>
      <c r="B32" s="1" t="s">
        <v>66</v>
      </c>
      <c r="C32" s="1" t="n">
        <v>2543</v>
      </c>
      <c r="D32" s="1" t="n">
        <v>1982</v>
      </c>
      <c r="E32" s="1" t="n">
        <v>1</v>
      </c>
      <c r="F32" s="1" t="n">
        <v>1083420000</v>
      </c>
      <c r="G32" s="1" t="n">
        <v>17.14855855</v>
      </c>
      <c r="H32" s="1" t="n">
        <v>39.21051847</v>
      </c>
      <c r="I32" s="1" t="n">
        <v>17.14166667</v>
      </c>
      <c r="J32" s="1" t="n">
        <v>39.20833333</v>
      </c>
      <c r="K32" s="1" t="n">
        <v>20.247</v>
      </c>
      <c r="L32" s="1" t="n">
        <v>90.023</v>
      </c>
      <c r="M32" s="1" t="n">
        <v>19.795</v>
      </c>
      <c r="N32" s="1" t="n">
        <v>21.075</v>
      </c>
      <c r="O32" s="1" t="n">
        <v>18.092</v>
      </c>
      <c r="P32" s="1" t="s">
        <v>58</v>
      </c>
      <c r="Q32" s="1" t="n">
        <v>3</v>
      </c>
      <c r="R32" s="1" t="n">
        <v>0</v>
      </c>
      <c r="S32" s="1" t="n">
        <f aca="false">IF(F32&gt;500*1000*1000,1,0)</f>
        <v>1</v>
      </c>
      <c r="T32" s="1" t="n">
        <f aca="false">IF(N32&gt;20,1,0)</f>
        <v>1</v>
      </c>
      <c r="U32" s="1" t="n">
        <v>1</v>
      </c>
      <c r="V32" s="1" t="n">
        <f aca="false">S32*U32*T32</f>
        <v>1</v>
      </c>
      <c r="W32" s="1" t="n">
        <v>3</v>
      </c>
      <c r="Y32" s="1" t="n">
        <f aca="false">IF(V32=1,G32)</f>
        <v>17.14855855</v>
      </c>
      <c r="Z32" s="1" t="n">
        <f aca="false">IF(V32=1,H32)</f>
        <v>39.21051847</v>
      </c>
    </row>
    <row r="33" customFormat="false" ht="15.75" hidden="false" customHeight="false" outlineLevel="0" collapsed="false">
      <c r="A33" s="1" t="n">
        <v>31</v>
      </c>
      <c r="B33" s="1" t="s">
        <v>67</v>
      </c>
      <c r="C33" s="1" t="n">
        <v>2520</v>
      </c>
      <c r="D33" s="1" t="n">
        <v>1957</v>
      </c>
      <c r="E33" s="1" t="n">
        <v>1</v>
      </c>
      <c r="F33" s="1" t="n">
        <v>291996000</v>
      </c>
      <c r="G33" s="1" t="n">
        <v>16.75711482</v>
      </c>
      <c r="H33" s="1" t="n">
        <v>39.62391322</v>
      </c>
      <c r="I33" s="1" t="n">
        <v>16.75833333</v>
      </c>
      <c r="J33" s="1" t="n">
        <v>39.625</v>
      </c>
      <c r="K33" s="1" t="n">
        <v>6.286</v>
      </c>
      <c r="L33" s="1" t="n">
        <v>73.13</v>
      </c>
      <c r="M33" s="1" t="n">
        <v>6.348</v>
      </c>
      <c r="N33" s="1" t="n">
        <v>6.267</v>
      </c>
      <c r="O33" s="1" t="n">
        <v>5.369</v>
      </c>
      <c r="P33" s="1" t="s">
        <v>58</v>
      </c>
      <c r="Q33" s="1" t="s">
        <v>68</v>
      </c>
      <c r="R33" s="1" t="n">
        <v>0</v>
      </c>
      <c r="S33" s="1" t="n">
        <f aca="false">IF(F33&gt;500*1000*1000,1,0)</f>
        <v>0</v>
      </c>
      <c r="T33" s="1" t="n">
        <f aca="false">IF(N33&gt;20,1,0)</f>
        <v>0</v>
      </c>
      <c r="U33" s="1" t="n">
        <v>1</v>
      </c>
      <c r="V33" s="1" t="n">
        <f aca="false">S33*U33*T33</f>
        <v>0</v>
      </c>
      <c r="Y33" s="2" t="b">
        <f aca="false">IF(V33=1,G33)</f>
        <v>0</v>
      </c>
      <c r="Z33" s="2" t="b">
        <f aca="false">IF(V33=1,H33)</f>
        <v>0</v>
      </c>
    </row>
    <row r="34" customFormat="false" ht="15.75" hidden="false" customHeight="false" outlineLevel="0" collapsed="false">
      <c r="A34" s="1" t="n">
        <v>32</v>
      </c>
      <c r="B34" s="1" t="s">
        <v>69</v>
      </c>
      <c r="C34" s="1" t="n">
        <v>2506</v>
      </c>
      <c r="D34" s="1" t="n">
        <v>1951</v>
      </c>
      <c r="E34" s="1" t="n">
        <v>1</v>
      </c>
      <c r="F34" s="1" t="n">
        <v>2436710000</v>
      </c>
      <c r="G34" s="1" t="n">
        <v>16.52763282</v>
      </c>
      <c r="H34" s="1" t="n">
        <v>39.72384651</v>
      </c>
      <c r="I34" s="1" t="n">
        <v>16.525</v>
      </c>
      <c r="J34" s="1" t="n">
        <v>39.725</v>
      </c>
      <c r="K34" s="1" t="n">
        <v>50.212</v>
      </c>
      <c r="L34" s="1" t="n">
        <v>1527.617</v>
      </c>
      <c r="M34" s="1" t="n">
        <v>49.533</v>
      </c>
      <c r="N34" s="1" t="n">
        <v>51.361</v>
      </c>
      <c r="O34" s="1" t="n">
        <v>48.202</v>
      </c>
      <c r="P34" s="1" t="s">
        <v>58</v>
      </c>
      <c r="Q34" s="1" t="s">
        <v>68</v>
      </c>
      <c r="R34" s="1" t="n">
        <v>0</v>
      </c>
      <c r="S34" s="1" t="n">
        <f aca="false">IF(F34&gt;500*1000*1000,1,0)</f>
        <v>1</v>
      </c>
      <c r="T34" s="1" t="n">
        <f aca="false">IF(N34&gt;20,1,0)</f>
        <v>1</v>
      </c>
      <c r="U34" s="1" t="n">
        <v>1</v>
      </c>
      <c r="V34" s="1" t="n">
        <f aca="false">S34*U34*T34</f>
        <v>1</v>
      </c>
      <c r="W34" s="1" t="n">
        <v>3</v>
      </c>
      <c r="Y34" s="1" t="n">
        <f aca="false">IF(V34=1,G34)</f>
        <v>16.52763282</v>
      </c>
      <c r="Z34" s="1" t="n">
        <f aca="false">IF(V34=1,H34)</f>
        <v>39.72384651</v>
      </c>
    </row>
    <row r="35" customFormat="false" ht="15.75" hidden="false" customHeight="false" outlineLevel="0" collapsed="false">
      <c r="A35" s="1" t="n">
        <v>33</v>
      </c>
      <c r="B35" s="1" t="s">
        <v>70</v>
      </c>
      <c r="C35" s="1" t="n">
        <v>2516</v>
      </c>
      <c r="D35" s="1" t="n">
        <v>1925</v>
      </c>
      <c r="E35" s="1" t="n">
        <v>1</v>
      </c>
      <c r="F35" s="1" t="n">
        <v>1299200000</v>
      </c>
      <c r="G35" s="1" t="n">
        <v>16.68584556</v>
      </c>
      <c r="H35" s="1" t="n">
        <v>40.14380599</v>
      </c>
      <c r="I35" s="1" t="n">
        <v>16.69166667</v>
      </c>
      <c r="J35" s="1" t="n">
        <v>40.15833333</v>
      </c>
      <c r="K35" s="1" t="n">
        <v>18.88</v>
      </c>
      <c r="L35" s="1" t="n">
        <v>178.462</v>
      </c>
      <c r="M35" s="1" t="n">
        <v>18.79</v>
      </c>
      <c r="N35" s="1" t="n">
        <v>19.22</v>
      </c>
      <c r="O35" s="1" t="n">
        <v>16.159</v>
      </c>
      <c r="P35" s="1" t="s">
        <v>71</v>
      </c>
      <c r="Q35" s="1" t="s">
        <v>68</v>
      </c>
      <c r="R35" s="1" t="n">
        <v>0</v>
      </c>
      <c r="S35" s="1" t="n">
        <f aca="false">IF(F35&gt;500*1000*1000,1,0)</f>
        <v>1</v>
      </c>
      <c r="T35" s="1" t="n">
        <f aca="false">IF(N35&gt;20,1,0)</f>
        <v>0</v>
      </c>
      <c r="U35" s="1" t="n">
        <v>1</v>
      </c>
      <c r="V35" s="1" t="n">
        <f aca="false">S35*U35*T35</f>
        <v>0</v>
      </c>
      <c r="Y35" s="2" t="b">
        <f aca="false">IF(V35=1,G35)</f>
        <v>0</v>
      </c>
      <c r="Z35" s="2" t="b">
        <f aca="false">IF(V35=1,H35)</f>
        <v>0</v>
      </c>
    </row>
    <row r="36" customFormat="false" ht="15.75" hidden="false" customHeight="false" outlineLevel="0" collapsed="false">
      <c r="A36" s="1" t="n">
        <v>34</v>
      </c>
      <c r="B36" s="1" t="s">
        <v>72</v>
      </c>
      <c r="C36" s="1" t="n">
        <v>2519</v>
      </c>
      <c r="D36" s="1" t="n">
        <v>1921</v>
      </c>
      <c r="E36" s="1" t="n">
        <v>1</v>
      </c>
      <c r="F36" s="1" t="n">
        <v>1722700000</v>
      </c>
      <c r="G36" s="1" t="n">
        <v>16.73634254</v>
      </c>
      <c r="H36" s="1" t="n">
        <v>40.21168494</v>
      </c>
      <c r="I36" s="1" t="n">
        <v>16.74166667</v>
      </c>
      <c r="J36" s="1" t="n">
        <v>40.225</v>
      </c>
      <c r="K36" s="1" t="n">
        <v>24.279</v>
      </c>
      <c r="L36" s="1" t="n">
        <v>308.99</v>
      </c>
      <c r="M36" s="1" t="n">
        <v>24.107</v>
      </c>
      <c r="N36" s="1" t="n">
        <v>24.88</v>
      </c>
      <c r="O36" s="1" t="n">
        <v>19.725</v>
      </c>
      <c r="P36" s="1" t="s">
        <v>71</v>
      </c>
      <c r="Q36" s="1" t="s">
        <v>68</v>
      </c>
      <c r="R36" s="1" t="n">
        <v>0</v>
      </c>
      <c r="S36" s="1" t="n">
        <f aca="false">IF(F36&gt;500*1000*1000,1,0)</f>
        <v>1</v>
      </c>
      <c r="T36" s="1" t="n">
        <f aca="false">IF(N36&gt;20,1,0)</f>
        <v>1</v>
      </c>
      <c r="U36" s="1" t="n">
        <v>1</v>
      </c>
      <c r="V36" s="1" t="n">
        <f aca="false">S36*U36*T36</f>
        <v>1</v>
      </c>
      <c r="W36" s="1" t="n">
        <v>3</v>
      </c>
      <c r="Y36" s="1" t="n">
        <f aca="false">IF(V36=1,G36)</f>
        <v>16.73634254</v>
      </c>
      <c r="Z36" s="1" t="n">
        <f aca="false">IF(V36=1,H36)</f>
        <v>40.21168494</v>
      </c>
    </row>
    <row r="37" customFormat="false" ht="15.75" hidden="false" customHeight="false" outlineLevel="0" collapsed="false">
      <c r="A37" s="1" t="n">
        <v>35</v>
      </c>
      <c r="B37" s="1" t="s">
        <v>73</v>
      </c>
      <c r="C37" s="1" t="n">
        <v>2521</v>
      </c>
      <c r="D37" s="1" t="n">
        <v>1917</v>
      </c>
      <c r="E37" s="1" t="n">
        <v>1</v>
      </c>
      <c r="F37" s="1" t="n">
        <v>651729000</v>
      </c>
      <c r="G37" s="1" t="n">
        <v>16.77517026</v>
      </c>
      <c r="H37" s="1" t="n">
        <v>40.28296666</v>
      </c>
      <c r="I37" s="1" t="n">
        <v>16.775</v>
      </c>
      <c r="J37" s="1" t="n">
        <v>40.29166667</v>
      </c>
      <c r="K37" s="1" t="n">
        <v>7.832</v>
      </c>
      <c r="L37" s="1" t="n">
        <v>363.339</v>
      </c>
      <c r="M37" s="1" t="n">
        <v>7.839</v>
      </c>
      <c r="N37" s="1" t="n">
        <v>8.088</v>
      </c>
      <c r="O37" s="1" t="n">
        <v>4.365</v>
      </c>
      <c r="P37" s="1" t="s">
        <v>71</v>
      </c>
      <c r="Q37" s="1" t="s">
        <v>68</v>
      </c>
      <c r="R37" s="1" t="n">
        <v>0</v>
      </c>
      <c r="S37" s="1" t="n">
        <f aca="false">IF(F37&gt;500*1000*1000,1,0)</f>
        <v>1</v>
      </c>
      <c r="T37" s="1" t="n">
        <f aca="false">IF(N37&gt;20,1,0)</f>
        <v>0</v>
      </c>
      <c r="U37" s="1" t="n">
        <v>1</v>
      </c>
      <c r="V37" s="1" t="n">
        <f aca="false">S37*U37*T37</f>
        <v>0</v>
      </c>
      <c r="Y37" s="2" t="b">
        <f aca="false">IF(V37=1,G37)</f>
        <v>0</v>
      </c>
      <c r="Z37" s="2" t="b">
        <f aca="false">IF(V37=1,H37)</f>
        <v>0</v>
      </c>
    </row>
    <row r="38" customFormat="false" ht="15.75" hidden="false" customHeight="false" outlineLevel="0" collapsed="false">
      <c r="A38" s="1" t="n">
        <v>36</v>
      </c>
      <c r="B38" s="1" t="s">
        <v>74</v>
      </c>
      <c r="C38" s="1" t="n">
        <v>2524</v>
      </c>
      <c r="D38" s="1" t="n">
        <v>1914</v>
      </c>
      <c r="E38" s="1" t="n">
        <v>1</v>
      </c>
      <c r="F38" s="1" t="n">
        <v>1547200000</v>
      </c>
      <c r="G38" s="1" t="n">
        <v>16.81820242</v>
      </c>
      <c r="H38" s="1" t="n">
        <v>40.33608294</v>
      </c>
      <c r="I38" s="1" t="n">
        <v>16.825</v>
      </c>
      <c r="J38" s="1" t="n">
        <v>40.34166667</v>
      </c>
      <c r="K38" s="1" t="n">
        <v>18.193</v>
      </c>
      <c r="L38" s="1" t="n">
        <v>76.702</v>
      </c>
      <c r="M38" s="1" t="n">
        <v>18.115</v>
      </c>
      <c r="N38" s="1" t="n">
        <v>18.892</v>
      </c>
      <c r="O38" s="1" t="n">
        <v>10.627</v>
      </c>
      <c r="P38" s="1" t="s">
        <v>71</v>
      </c>
      <c r="Q38" s="1" t="s">
        <v>68</v>
      </c>
      <c r="R38" s="1" t="n">
        <v>0</v>
      </c>
      <c r="S38" s="1" t="n">
        <f aca="false">IF(F38&gt;500*1000*1000,1,0)</f>
        <v>1</v>
      </c>
      <c r="T38" s="1" t="n">
        <f aca="false">IF(N38&gt;20,1,0)</f>
        <v>0</v>
      </c>
      <c r="U38" s="1" t="n">
        <v>1</v>
      </c>
      <c r="V38" s="1" t="n">
        <f aca="false">S38*U38*T38</f>
        <v>0</v>
      </c>
      <c r="Y38" s="2" t="b">
        <f aca="false">IF(V38=1,G38)</f>
        <v>0</v>
      </c>
      <c r="Z38" s="2" t="b">
        <f aca="false">IF(V38=1,H38)</f>
        <v>0</v>
      </c>
    </row>
    <row r="39" customFormat="false" ht="15.75" hidden="false" customHeight="false" outlineLevel="0" collapsed="false">
      <c r="A39" s="1" t="n">
        <v>37</v>
      </c>
      <c r="B39" s="1" t="s">
        <v>75</v>
      </c>
      <c r="C39" s="1" t="n">
        <v>2526</v>
      </c>
      <c r="D39" s="1" t="n">
        <v>1911</v>
      </c>
      <c r="E39" s="1" t="n">
        <v>1</v>
      </c>
      <c r="F39" s="1" t="n">
        <v>2967300000</v>
      </c>
      <c r="G39" s="1" t="n">
        <v>16.859183</v>
      </c>
      <c r="H39" s="1" t="n">
        <v>40.3846873</v>
      </c>
      <c r="I39" s="1" t="n">
        <v>16.85833333</v>
      </c>
      <c r="J39" s="1" t="n">
        <v>40.39166667</v>
      </c>
      <c r="K39" s="1" t="n">
        <v>13.329</v>
      </c>
      <c r="L39" s="1" t="n">
        <v>957.873</v>
      </c>
      <c r="M39" s="1" t="n">
        <v>14.047</v>
      </c>
      <c r="N39" s="1" t="n">
        <v>12.909</v>
      </c>
      <c r="O39" s="1" t="n">
        <v>5.177</v>
      </c>
      <c r="P39" s="1" t="s">
        <v>71</v>
      </c>
      <c r="Q39" s="1" t="s">
        <v>68</v>
      </c>
      <c r="R39" s="1" t="n">
        <v>0</v>
      </c>
      <c r="S39" s="1" t="n">
        <f aca="false">IF(F39&gt;500*1000*1000,1,0)</f>
        <v>1</v>
      </c>
      <c r="T39" s="1" t="n">
        <f aca="false">IF(N39&gt;20,1,0)</f>
        <v>0</v>
      </c>
      <c r="U39" s="1" t="n">
        <v>1</v>
      </c>
      <c r="V39" s="1" t="n">
        <f aca="false">S39*U39*T39</f>
        <v>0</v>
      </c>
      <c r="Y39" s="2" t="b">
        <f aca="false">IF(V39=1,G39)</f>
        <v>0</v>
      </c>
      <c r="Z39" s="2" t="b">
        <f aca="false">IF(V39=1,H39)</f>
        <v>0</v>
      </c>
    </row>
    <row r="40" customFormat="false" ht="15.75" hidden="false" customHeight="false" outlineLevel="0" collapsed="false">
      <c r="A40" s="1" t="n">
        <v>38</v>
      </c>
      <c r="B40" s="1" t="s">
        <v>76</v>
      </c>
      <c r="C40" s="1" t="n">
        <v>2534</v>
      </c>
      <c r="D40" s="1" t="n">
        <v>1905</v>
      </c>
      <c r="E40" s="1" t="n">
        <v>1</v>
      </c>
      <c r="F40" s="1" t="n">
        <v>686212000</v>
      </c>
      <c r="G40" s="1" t="n">
        <v>16.99127672</v>
      </c>
      <c r="H40" s="1" t="n">
        <v>40.49332352</v>
      </c>
      <c r="I40" s="1" t="n">
        <v>16.99166667</v>
      </c>
      <c r="J40" s="1" t="n">
        <v>40.49166667</v>
      </c>
      <c r="K40" s="1" t="n">
        <v>8.642</v>
      </c>
      <c r="L40" s="1" t="n">
        <v>298.857</v>
      </c>
      <c r="M40" s="1" t="n">
        <v>8.69</v>
      </c>
      <c r="N40" s="1" t="n">
        <v>8.803</v>
      </c>
      <c r="O40" s="1" t="n">
        <v>5.627</v>
      </c>
      <c r="P40" s="1" t="s">
        <v>77</v>
      </c>
      <c r="Q40" s="1" t="s">
        <v>68</v>
      </c>
      <c r="R40" s="1" t="n">
        <v>0</v>
      </c>
      <c r="S40" s="1" t="n">
        <f aca="false">IF(F40&gt;500*1000*1000,1,0)</f>
        <v>1</v>
      </c>
      <c r="T40" s="1" t="n">
        <f aca="false">IF(N40&gt;20,1,0)</f>
        <v>0</v>
      </c>
      <c r="U40" s="1" t="n">
        <v>1</v>
      </c>
      <c r="V40" s="1" t="n">
        <f aca="false">S40*U40*T40</f>
        <v>0</v>
      </c>
      <c r="Y40" s="2" t="b">
        <f aca="false">IF(V40=1,G40)</f>
        <v>0</v>
      </c>
      <c r="Z40" s="2" t="b">
        <f aca="false">IF(V40=1,H40)</f>
        <v>0</v>
      </c>
    </row>
    <row r="41" customFormat="false" ht="15.75" hidden="false" customHeight="false" outlineLevel="0" collapsed="false">
      <c r="A41" s="1" t="n">
        <v>39</v>
      </c>
      <c r="B41" s="1" t="s">
        <v>78</v>
      </c>
      <c r="C41" s="1" t="n">
        <v>2554</v>
      </c>
      <c r="D41" s="1" t="n">
        <v>1906</v>
      </c>
      <c r="E41" s="1" t="n">
        <v>1</v>
      </c>
      <c r="F41" s="1" t="n">
        <v>457413000</v>
      </c>
      <c r="G41" s="1" t="n">
        <v>17.318707</v>
      </c>
      <c r="H41" s="1" t="n">
        <v>40.4766494</v>
      </c>
      <c r="I41" s="1" t="n">
        <v>17.325</v>
      </c>
      <c r="J41" s="1" t="n">
        <v>40.475</v>
      </c>
      <c r="K41" s="1" t="n">
        <v>5.525</v>
      </c>
      <c r="L41" s="1" t="n">
        <v>226.791</v>
      </c>
      <c r="M41" s="1" t="n">
        <v>5.875</v>
      </c>
      <c r="N41" s="1" t="n">
        <v>5.16</v>
      </c>
      <c r="O41" s="1" t="n">
        <v>3.606</v>
      </c>
      <c r="P41" s="1" t="s">
        <v>77</v>
      </c>
      <c r="Q41" s="1" t="s">
        <v>68</v>
      </c>
      <c r="R41" s="1" t="n">
        <v>1</v>
      </c>
      <c r="S41" s="1" t="n">
        <f aca="false">IF(F41&gt;500*1000*1000,1,0)</f>
        <v>0</v>
      </c>
      <c r="T41" s="1" t="n">
        <f aca="false">IF(N41&gt;20,1,0)</f>
        <v>0</v>
      </c>
      <c r="U41" s="1" t="n">
        <v>1</v>
      </c>
      <c r="V41" s="1" t="n">
        <f aca="false">S41*U41*T41</f>
        <v>0</v>
      </c>
      <c r="Y41" s="2" t="b">
        <f aca="false">IF(V41=1,G41)</f>
        <v>0</v>
      </c>
      <c r="Z41" s="2" t="b">
        <f aca="false">IF(V41=1,H41)</f>
        <v>0</v>
      </c>
    </row>
    <row r="42" customFormat="false" ht="15.75" hidden="false" customHeight="false" outlineLevel="0" collapsed="false">
      <c r="A42" s="1" t="n">
        <v>40</v>
      </c>
      <c r="B42" s="1" t="s">
        <v>79</v>
      </c>
      <c r="C42" s="1" t="n">
        <v>2590</v>
      </c>
      <c r="D42" s="1" t="n">
        <v>1922</v>
      </c>
      <c r="E42" s="1" t="n">
        <v>1</v>
      </c>
      <c r="F42" s="1" t="n">
        <v>380797000</v>
      </c>
      <c r="G42" s="1" t="n">
        <v>17.9228863</v>
      </c>
      <c r="H42" s="1" t="n">
        <v>40.2076085</v>
      </c>
      <c r="I42" s="1" t="n">
        <v>17.925</v>
      </c>
      <c r="J42" s="1" t="n">
        <v>40.20833333</v>
      </c>
      <c r="K42" s="1" t="n">
        <v>5.388</v>
      </c>
      <c r="L42" s="1" t="n">
        <v>186.033</v>
      </c>
      <c r="M42" s="1" t="n">
        <v>5.507</v>
      </c>
      <c r="N42" s="1" t="n">
        <v>5.365</v>
      </c>
      <c r="O42" s="1" t="n">
        <v>3.435</v>
      </c>
      <c r="P42" s="1" t="s">
        <v>77</v>
      </c>
      <c r="Q42" s="1" t="s">
        <v>68</v>
      </c>
      <c r="R42" s="1" t="n">
        <v>0</v>
      </c>
      <c r="S42" s="1" t="n">
        <f aca="false">IF(F42&gt;500*1000*1000,1,0)</f>
        <v>0</v>
      </c>
      <c r="T42" s="1" t="n">
        <f aca="false">IF(N42&gt;20,1,0)</f>
        <v>0</v>
      </c>
      <c r="U42" s="1" t="n">
        <v>1</v>
      </c>
      <c r="V42" s="1" t="n">
        <f aca="false">S42*U42*T42</f>
        <v>0</v>
      </c>
      <c r="Y42" s="2" t="b">
        <f aca="false">IF(V42=1,G42)</f>
        <v>0</v>
      </c>
      <c r="Z42" s="2" t="b">
        <f aca="false">IF(V42=1,H42)</f>
        <v>0</v>
      </c>
    </row>
    <row r="43" customFormat="false" ht="15.75" hidden="false" customHeight="false" outlineLevel="0" collapsed="false">
      <c r="A43" s="1" t="n">
        <v>41</v>
      </c>
      <c r="B43" s="1" t="s">
        <v>80</v>
      </c>
      <c r="C43" s="1" t="n">
        <v>2583</v>
      </c>
      <c r="D43" s="1" t="n">
        <v>1892</v>
      </c>
      <c r="E43" s="1" t="n">
        <v>1</v>
      </c>
      <c r="F43" s="1" t="n">
        <v>827057000</v>
      </c>
      <c r="G43" s="1" t="n">
        <v>17.8071333</v>
      </c>
      <c r="H43" s="1" t="n">
        <v>40.7048312</v>
      </c>
      <c r="I43" s="1" t="n">
        <v>17.80833333</v>
      </c>
      <c r="J43" s="1" t="n">
        <v>40.70833333</v>
      </c>
      <c r="K43" s="1" t="n">
        <v>10.756</v>
      </c>
      <c r="L43" s="1" t="n">
        <v>379.744</v>
      </c>
      <c r="M43" s="1" t="n">
        <v>11.281</v>
      </c>
      <c r="N43" s="1" t="n">
        <v>10.252</v>
      </c>
      <c r="O43" s="1" t="n">
        <v>7.365</v>
      </c>
      <c r="P43" s="1" t="s">
        <v>77</v>
      </c>
      <c r="Q43" s="1" t="n">
        <v>2</v>
      </c>
      <c r="R43" s="1" t="n">
        <v>0</v>
      </c>
      <c r="S43" s="1" t="n">
        <f aca="false">IF(F43&gt;500*1000*1000,1,0)</f>
        <v>1</v>
      </c>
      <c r="T43" s="1" t="n">
        <f aca="false">IF(N43&gt;20,1,0)</f>
        <v>0</v>
      </c>
      <c r="U43" s="1" t="n">
        <v>1</v>
      </c>
      <c r="V43" s="1" t="n">
        <f aca="false">S43*U43*T43</f>
        <v>0</v>
      </c>
      <c r="Y43" s="2" t="b">
        <f aca="false">IF(V43=1,G43)</f>
        <v>0</v>
      </c>
      <c r="Z43" s="2" t="b">
        <f aca="false">IF(V43=1,H43)</f>
        <v>0</v>
      </c>
    </row>
    <row r="44" customFormat="false" ht="15.75" hidden="false" customHeight="false" outlineLevel="0" collapsed="false">
      <c r="A44" s="1" t="n">
        <v>42</v>
      </c>
      <c r="B44" s="1" t="s">
        <v>81</v>
      </c>
      <c r="C44" s="1" t="n">
        <v>2532</v>
      </c>
      <c r="D44" s="1" t="n">
        <v>1869</v>
      </c>
      <c r="E44" s="1" t="n">
        <v>1</v>
      </c>
      <c r="F44" s="1" t="n">
        <v>673815000</v>
      </c>
      <c r="G44" s="1" t="n">
        <v>16.96163542</v>
      </c>
      <c r="H44" s="1" t="n">
        <v>41.09816304</v>
      </c>
      <c r="I44" s="1" t="n">
        <v>16.95833333</v>
      </c>
      <c r="J44" s="1" t="n">
        <v>41.09166667</v>
      </c>
      <c r="K44" s="1" t="n">
        <v>8.997</v>
      </c>
      <c r="L44" s="1" t="n">
        <v>281.351</v>
      </c>
      <c r="M44" s="1" t="n">
        <v>9.295</v>
      </c>
      <c r="N44" s="1" t="n">
        <v>8.716</v>
      </c>
      <c r="O44" s="1" t="n">
        <v>6.971</v>
      </c>
      <c r="P44" s="1" t="s">
        <v>77</v>
      </c>
      <c r="Q44" s="1" t="n">
        <v>2</v>
      </c>
      <c r="R44" s="1" t="n">
        <v>0</v>
      </c>
      <c r="S44" s="1" t="n">
        <f aca="false">IF(F44&gt;500*1000*1000,1,0)</f>
        <v>1</v>
      </c>
      <c r="T44" s="1" t="n">
        <f aca="false">IF(N44&gt;20,1,0)</f>
        <v>0</v>
      </c>
      <c r="U44" s="1" t="n">
        <v>1</v>
      </c>
      <c r="V44" s="1" t="n">
        <f aca="false">S44*U44*T44</f>
        <v>0</v>
      </c>
      <c r="Y44" s="2" t="b">
        <f aca="false">IF(V44=1,G44)</f>
        <v>0</v>
      </c>
      <c r="Z44" s="2" t="b">
        <f aca="false">IF(V44=1,H44)</f>
        <v>0</v>
      </c>
    </row>
    <row r="45" customFormat="false" ht="15.75" hidden="false" customHeight="false" outlineLevel="0" collapsed="false">
      <c r="A45" s="1" t="n">
        <v>43</v>
      </c>
      <c r="B45" s="1" t="s">
        <v>82</v>
      </c>
      <c r="C45" s="1" t="n">
        <v>2486</v>
      </c>
      <c r="D45" s="1" t="n">
        <v>1853</v>
      </c>
      <c r="E45" s="1" t="n">
        <v>1</v>
      </c>
      <c r="F45" s="1" t="n">
        <v>3165290000</v>
      </c>
      <c r="G45" s="1" t="n">
        <v>16.20105623</v>
      </c>
      <c r="H45" s="1" t="n">
        <v>41.3648744</v>
      </c>
      <c r="I45" s="1" t="n">
        <v>16.19166667</v>
      </c>
      <c r="J45" s="1" t="n">
        <v>41.35833333</v>
      </c>
      <c r="K45" s="1" t="n">
        <v>13.605</v>
      </c>
      <c r="L45" s="1" t="n">
        <v>437.124</v>
      </c>
      <c r="M45" s="1" t="n">
        <v>14.033</v>
      </c>
      <c r="N45" s="1" t="n">
        <v>13.446</v>
      </c>
      <c r="O45" s="1" t="n">
        <v>7.558</v>
      </c>
      <c r="P45" s="1" t="s">
        <v>77</v>
      </c>
      <c r="Q45" s="1" t="n">
        <v>2</v>
      </c>
      <c r="R45" s="1" t="n">
        <v>0</v>
      </c>
      <c r="S45" s="1" t="n">
        <f aca="false">IF(F45&gt;500*1000*1000,1,0)</f>
        <v>1</v>
      </c>
      <c r="T45" s="1" t="n">
        <f aca="false">IF(N45&gt;20,1,0)</f>
        <v>0</v>
      </c>
      <c r="U45" s="1" t="n">
        <v>1</v>
      </c>
      <c r="V45" s="1" t="n">
        <f aca="false">S45*U45*T45</f>
        <v>0</v>
      </c>
      <c r="Y45" s="2" t="b">
        <f aca="false">IF(V45=1,G45)</f>
        <v>0</v>
      </c>
      <c r="Z45" s="2" t="b">
        <f aca="false">IF(V45=1,H45)</f>
        <v>0</v>
      </c>
    </row>
    <row r="46" customFormat="false" ht="15.75" hidden="false" customHeight="false" outlineLevel="0" collapsed="false">
      <c r="A46" s="1" t="n">
        <v>44</v>
      </c>
      <c r="B46" s="1" t="s">
        <v>83</v>
      </c>
      <c r="C46" s="1" t="n">
        <v>2470</v>
      </c>
      <c r="D46" s="1" t="n">
        <v>1845</v>
      </c>
      <c r="E46" s="1" t="n">
        <v>1</v>
      </c>
      <c r="F46" s="1" t="n">
        <v>1011010000</v>
      </c>
      <c r="G46" s="1" t="n">
        <v>15.9262739</v>
      </c>
      <c r="H46" s="1" t="n">
        <v>41.4928446</v>
      </c>
      <c r="I46" s="1" t="n">
        <v>15.925</v>
      </c>
      <c r="J46" s="1" t="n">
        <v>41.49166667</v>
      </c>
      <c r="K46" s="1" t="n">
        <v>9.572</v>
      </c>
      <c r="L46" s="1" t="n">
        <v>44.397</v>
      </c>
      <c r="M46" s="1" t="n">
        <v>9.753</v>
      </c>
      <c r="N46" s="1" t="n">
        <v>9.646</v>
      </c>
      <c r="O46" s="1" t="n">
        <v>5.179</v>
      </c>
      <c r="P46" s="1" t="s">
        <v>77</v>
      </c>
      <c r="Q46" s="1" t="n">
        <v>2</v>
      </c>
      <c r="R46" s="1" t="n">
        <v>0</v>
      </c>
      <c r="S46" s="1" t="n">
        <f aca="false">IF(F46&gt;500*1000*1000,1,0)</f>
        <v>1</v>
      </c>
      <c r="T46" s="1" t="n">
        <f aca="false">IF(N46&gt;20,1,0)</f>
        <v>0</v>
      </c>
      <c r="U46" s="1" t="n">
        <v>1</v>
      </c>
      <c r="V46" s="1" t="n">
        <f aca="false">S46*U46*T46</f>
        <v>0</v>
      </c>
      <c r="Y46" s="2" t="b">
        <f aca="false">IF(V46=1,G46)</f>
        <v>0</v>
      </c>
      <c r="Z46" s="2" t="b">
        <f aca="false">IF(V46=1,H46)</f>
        <v>0</v>
      </c>
    </row>
    <row r="47" customFormat="false" ht="15.75" hidden="false" customHeight="false" outlineLevel="0" collapsed="false">
      <c r="A47" s="1" t="n">
        <v>45</v>
      </c>
      <c r="B47" s="1" t="s">
        <v>84</v>
      </c>
      <c r="C47" s="1" t="n">
        <v>2468</v>
      </c>
      <c r="D47" s="1" t="n">
        <v>1839</v>
      </c>
      <c r="E47" s="1" t="n">
        <v>1</v>
      </c>
      <c r="F47" s="1" t="n">
        <v>3036700000</v>
      </c>
      <c r="G47" s="1" t="n">
        <v>15.89353635</v>
      </c>
      <c r="H47" s="1" t="n">
        <v>41.58934425</v>
      </c>
      <c r="I47" s="1" t="n">
        <v>15.89166667</v>
      </c>
      <c r="J47" s="1" t="n">
        <v>41.59166667</v>
      </c>
      <c r="K47" s="1" t="n">
        <v>28.608</v>
      </c>
      <c r="L47" s="1" t="n">
        <v>134.171</v>
      </c>
      <c r="M47" s="1" t="n">
        <v>28.796</v>
      </c>
      <c r="N47" s="1" t="n">
        <v>29.063</v>
      </c>
      <c r="O47" s="1" t="n">
        <v>19.137</v>
      </c>
      <c r="P47" s="1" t="s">
        <v>77</v>
      </c>
      <c r="Q47" s="1" t="n">
        <v>2</v>
      </c>
      <c r="R47" s="1" t="n">
        <v>0</v>
      </c>
      <c r="S47" s="1" t="n">
        <f aca="false">IF(F47&gt;500*1000*1000,1,0)</f>
        <v>1</v>
      </c>
      <c r="T47" s="1" t="n">
        <f aca="false">IF(N47&gt;20,1,0)</f>
        <v>1</v>
      </c>
      <c r="U47" s="1" t="n">
        <v>1</v>
      </c>
      <c r="V47" s="1" t="n">
        <f aca="false">S47*U47*T47</f>
        <v>1</v>
      </c>
      <c r="W47" s="1" t="n">
        <v>2</v>
      </c>
      <c r="Y47" s="1" t="n">
        <f aca="false">IF(V47=1,G47)</f>
        <v>15.89353635</v>
      </c>
      <c r="Z47" s="1" t="n">
        <f aca="false">IF(V47=1,H47)</f>
        <v>41.58934425</v>
      </c>
    </row>
    <row r="48" customFormat="false" ht="15.75" hidden="false" customHeight="false" outlineLevel="0" collapsed="false">
      <c r="A48" s="1" t="n">
        <v>46</v>
      </c>
      <c r="B48" s="1" t="s">
        <v>85</v>
      </c>
      <c r="C48" s="1" t="n">
        <v>2431</v>
      </c>
      <c r="D48" s="1" t="n">
        <v>1820</v>
      </c>
      <c r="E48" s="1" t="n">
        <v>1</v>
      </c>
      <c r="F48" s="1" t="n">
        <v>1605510000</v>
      </c>
      <c r="G48" s="1" t="n">
        <v>15.28607185</v>
      </c>
      <c r="H48" s="1" t="n">
        <v>41.92203093</v>
      </c>
      <c r="I48" s="1" t="n">
        <v>15.275</v>
      </c>
      <c r="J48" s="1" t="n">
        <v>41.90833333</v>
      </c>
      <c r="K48" s="1" t="n">
        <v>7.657</v>
      </c>
      <c r="L48" s="1" t="n">
        <v>219.556</v>
      </c>
      <c r="M48" s="1" t="n">
        <v>6.109</v>
      </c>
      <c r="N48" s="1" t="n">
        <v>10.138</v>
      </c>
      <c r="O48" s="1" t="n">
        <v>4.844</v>
      </c>
      <c r="P48" s="1" t="s">
        <v>77</v>
      </c>
      <c r="Q48" s="1" t="n">
        <v>2</v>
      </c>
      <c r="R48" s="1" t="n">
        <v>0</v>
      </c>
      <c r="S48" s="1" t="n">
        <f aca="false">IF(F48&gt;500*1000*1000,1,0)</f>
        <v>1</v>
      </c>
      <c r="T48" s="1" t="n">
        <f aca="false">IF(N48&gt;20,1,0)</f>
        <v>0</v>
      </c>
      <c r="U48" s="1" t="n">
        <v>1</v>
      </c>
      <c r="V48" s="1" t="n">
        <f aca="false">S48*U48*T48</f>
        <v>0</v>
      </c>
      <c r="Y48" s="2" t="b">
        <f aca="false">IF(V48=1,G48)</f>
        <v>0</v>
      </c>
      <c r="Z48" s="2" t="b">
        <f aca="false">IF(V48=1,H48)</f>
        <v>0</v>
      </c>
    </row>
    <row r="49" customFormat="false" ht="15.75" hidden="false" customHeight="false" outlineLevel="0" collapsed="false">
      <c r="A49" s="1" t="n">
        <v>47</v>
      </c>
      <c r="B49" s="1" t="s">
        <v>86</v>
      </c>
      <c r="C49" s="1" t="n">
        <v>2416</v>
      </c>
      <c r="D49" s="1" t="n">
        <v>1816</v>
      </c>
      <c r="E49" s="1" t="n">
        <v>1</v>
      </c>
      <c r="F49" s="1" t="n">
        <v>1307790000</v>
      </c>
      <c r="G49" s="1" t="n">
        <v>15.02838315</v>
      </c>
      <c r="H49" s="1" t="n">
        <v>41.98257357</v>
      </c>
      <c r="I49" s="1" t="n">
        <v>15.025</v>
      </c>
      <c r="J49" s="1" t="n">
        <v>41.975</v>
      </c>
      <c r="K49" s="1" t="n">
        <v>16.302</v>
      </c>
      <c r="L49" s="1" t="n">
        <v>132.133</v>
      </c>
      <c r="M49" s="1" t="n">
        <v>14.369</v>
      </c>
      <c r="N49" s="1" t="n">
        <v>19.273</v>
      </c>
      <c r="O49" s="1" t="n">
        <v>14.423</v>
      </c>
      <c r="P49" s="1" t="s">
        <v>87</v>
      </c>
      <c r="Q49" s="1" t="n">
        <v>2</v>
      </c>
      <c r="R49" s="1" t="n">
        <v>0</v>
      </c>
      <c r="S49" s="1" t="n">
        <f aca="false">IF(F49&gt;500*1000*1000,1,0)</f>
        <v>1</v>
      </c>
      <c r="T49" s="1" t="n">
        <f aca="false">IF(N49&gt;20,1,0)</f>
        <v>0</v>
      </c>
      <c r="U49" s="1" t="n">
        <v>1</v>
      </c>
      <c r="V49" s="1" t="n">
        <f aca="false">S49*U49*T49</f>
        <v>0</v>
      </c>
      <c r="Y49" s="2" t="b">
        <f aca="false">IF(V49=1,G49)</f>
        <v>0</v>
      </c>
      <c r="Z49" s="2" t="b">
        <f aca="false">IF(V49=1,H49)</f>
        <v>0</v>
      </c>
    </row>
    <row r="50" customFormat="false" ht="15.75" hidden="false" customHeight="false" outlineLevel="0" collapsed="false">
      <c r="A50" s="1" t="n">
        <v>48</v>
      </c>
      <c r="B50" s="1" t="s">
        <v>88</v>
      </c>
      <c r="C50" s="1" t="n">
        <v>2402</v>
      </c>
      <c r="D50" s="1" t="n">
        <v>1811</v>
      </c>
      <c r="E50" s="1" t="n">
        <v>1</v>
      </c>
      <c r="F50" s="1" t="n">
        <v>1214930000</v>
      </c>
      <c r="G50" s="1" t="n">
        <v>14.79940472</v>
      </c>
      <c r="H50" s="1" t="n">
        <v>42.065133</v>
      </c>
      <c r="I50" s="1" t="n">
        <v>14.79166667</v>
      </c>
      <c r="J50" s="1" t="n">
        <v>42.05833333</v>
      </c>
      <c r="K50" s="1" t="n">
        <v>15.326</v>
      </c>
      <c r="L50" s="1" t="n">
        <v>105.493</v>
      </c>
      <c r="M50" s="1" t="n">
        <v>13.959</v>
      </c>
      <c r="N50" s="1" t="n">
        <v>17.373</v>
      </c>
      <c r="O50" s="1" t="n">
        <v>14.704</v>
      </c>
      <c r="P50" s="1" t="s">
        <v>87</v>
      </c>
      <c r="Q50" s="1" t="n">
        <v>2</v>
      </c>
      <c r="R50" s="1" t="n">
        <v>0</v>
      </c>
      <c r="S50" s="1" t="n">
        <f aca="false">IF(F50&gt;500*1000*1000,1,0)</f>
        <v>1</v>
      </c>
      <c r="T50" s="1" t="n">
        <f aca="false">IF(N50&gt;20,1,0)</f>
        <v>0</v>
      </c>
      <c r="U50" s="1" t="n">
        <v>1</v>
      </c>
      <c r="V50" s="1" t="n">
        <f aca="false">S50*U50*T50</f>
        <v>0</v>
      </c>
      <c r="Y50" s="2" t="b">
        <f aca="false">IF(V50=1,G50)</f>
        <v>0</v>
      </c>
      <c r="Z50" s="2" t="b">
        <f aca="false">IF(V50=1,H50)</f>
        <v>0</v>
      </c>
    </row>
    <row r="51" customFormat="false" ht="15.75" hidden="false" customHeight="false" outlineLevel="0" collapsed="false">
      <c r="A51" s="1" t="n">
        <v>49</v>
      </c>
      <c r="B51" s="1" t="s">
        <v>89</v>
      </c>
      <c r="C51" s="1" t="n">
        <v>2387</v>
      </c>
      <c r="D51" s="1" t="n">
        <v>1800</v>
      </c>
      <c r="E51" s="1" t="n">
        <v>1</v>
      </c>
      <c r="F51" s="1" t="n">
        <v>1737210000</v>
      </c>
      <c r="G51" s="1" t="n">
        <v>14.54396919</v>
      </c>
      <c r="H51" s="1" t="n">
        <v>42.23830284</v>
      </c>
      <c r="I51" s="1" t="n">
        <v>14.54166667</v>
      </c>
      <c r="J51" s="1" t="n">
        <v>42.24166667</v>
      </c>
      <c r="K51" s="1" t="n">
        <v>25.755</v>
      </c>
      <c r="L51" s="1" t="n">
        <v>295.801</v>
      </c>
      <c r="M51" s="1" t="n">
        <v>24.228</v>
      </c>
      <c r="N51" s="1" t="n">
        <v>27.253</v>
      </c>
      <c r="O51" s="1" t="n">
        <v>35.264</v>
      </c>
      <c r="P51" s="1" t="s">
        <v>90</v>
      </c>
      <c r="Q51" s="1" t="n">
        <v>2</v>
      </c>
      <c r="R51" s="1" t="n">
        <v>0</v>
      </c>
      <c r="S51" s="1" t="n">
        <f aca="false">IF(F51&gt;500*1000*1000,1,0)</f>
        <v>1</v>
      </c>
      <c r="T51" s="1" t="n">
        <f aca="false">IF(N51&gt;20,1,0)</f>
        <v>1</v>
      </c>
      <c r="U51" s="1" t="n">
        <v>1</v>
      </c>
      <c r="V51" s="1" t="n">
        <f aca="false">S51*U51*T51</f>
        <v>1</v>
      </c>
      <c r="W51" s="1" t="n">
        <v>2</v>
      </c>
      <c r="Y51" s="1" t="n">
        <f aca="false">IF(V51=1,G51)</f>
        <v>14.54396919</v>
      </c>
      <c r="Z51" s="1" t="n">
        <f aca="false">IF(V51=1,H51)</f>
        <v>42.23830284</v>
      </c>
    </row>
    <row r="52" customFormat="false" ht="15.75" hidden="false" customHeight="false" outlineLevel="0" collapsed="false">
      <c r="A52" s="1" t="n">
        <v>50</v>
      </c>
      <c r="B52" s="1" t="s">
        <v>91</v>
      </c>
      <c r="C52" s="1" t="n">
        <v>2368</v>
      </c>
      <c r="D52" s="1" t="n">
        <v>1786</v>
      </c>
      <c r="E52" s="1" t="n">
        <v>1</v>
      </c>
      <c r="F52" s="1" t="n">
        <v>3132550000</v>
      </c>
      <c r="G52" s="1" t="n">
        <v>14.22867695</v>
      </c>
      <c r="H52" s="1" t="n">
        <v>42.46867203</v>
      </c>
      <c r="I52" s="1" t="n">
        <v>14.225</v>
      </c>
      <c r="J52" s="1" t="n">
        <v>42.475</v>
      </c>
      <c r="K52" s="1" t="n">
        <v>49.313</v>
      </c>
      <c r="L52" s="1" t="n">
        <v>645.937</v>
      </c>
      <c r="M52" s="1" t="n">
        <v>52.079</v>
      </c>
      <c r="N52" s="1" t="n">
        <v>44.918</v>
      </c>
      <c r="O52" s="1" t="n">
        <v>53.877</v>
      </c>
      <c r="P52" s="1" t="s">
        <v>90</v>
      </c>
      <c r="Q52" s="1" t="n">
        <v>2</v>
      </c>
      <c r="R52" s="1" t="n">
        <v>0</v>
      </c>
      <c r="S52" s="1" t="n">
        <f aca="false">IF(F52&gt;500*1000*1000,1,0)</f>
        <v>1</v>
      </c>
      <c r="T52" s="1" t="n">
        <f aca="false">IF(N52&gt;20,1,0)</f>
        <v>1</v>
      </c>
      <c r="U52" s="1" t="n">
        <v>1</v>
      </c>
      <c r="V52" s="1" t="n">
        <f aca="false">S52*U52*T52</f>
        <v>1</v>
      </c>
      <c r="W52" s="1" t="n">
        <v>2</v>
      </c>
      <c r="Y52" s="1" t="n">
        <f aca="false">IF(V52=1,G52)</f>
        <v>14.22867695</v>
      </c>
      <c r="Z52" s="1" t="n">
        <f aca="false">IF(V52=1,H52)</f>
        <v>42.46867203</v>
      </c>
    </row>
    <row r="53" customFormat="false" ht="15.75" hidden="false" customHeight="false" outlineLevel="0" collapsed="false">
      <c r="A53" s="1" t="n">
        <v>51</v>
      </c>
      <c r="B53" s="1" t="s">
        <v>92</v>
      </c>
      <c r="C53" s="1" t="n">
        <v>2357</v>
      </c>
      <c r="D53" s="1" t="n">
        <v>1775</v>
      </c>
      <c r="E53" s="1" t="n">
        <v>1</v>
      </c>
      <c r="F53" s="1" t="n">
        <v>808288000</v>
      </c>
      <c r="G53" s="1" t="n">
        <v>14.03838367</v>
      </c>
      <c r="H53" s="1" t="n">
        <v>42.65841667</v>
      </c>
      <c r="I53" s="1" t="n">
        <v>14.04166667</v>
      </c>
      <c r="J53" s="1" t="n">
        <v>42.65833333</v>
      </c>
      <c r="K53" s="1" t="n">
        <v>12.202</v>
      </c>
      <c r="L53" s="1" t="n">
        <v>116.56</v>
      </c>
      <c r="M53" s="1" t="n">
        <v>13.671</v>
      </c>
      <c r="N53" s="1" t="n">
        <v>10.289</v>
      </c>
      <c r="O53" s="1" t="n">
        <v>9.178</v>
      </c>
      <c r="P53" s="1" t="s">
        <v>90</v>
      </c>
      <c r="Q53" s="1" t="n">
        <v>2</v>
      </c>
      <c r="R53" s="1" t="n">
        <v>0</v>
      </c>
      <c r="S53" s="1" t="n">
        <f aca="false">IF(F53&gt;500*1000*1000,1,0)</f>
        <v>1</v>
      </c>
      <c r="T53" s="1" t="n">
        <f aca="false">IF(N53&gt;20,1,0)</f>
        <v>0</v>
      </c>
      <c r="U53" s="1" t="n">
        <v>1</v>
      </c>
      <c r="V53" s="1" t="n">
        <f aca="false">S53*U53*T53</f>
        <v>0</v>
      </c>
      <c r="Y53" s="2" t="b">
        <f aca="false">IF(V53=1,G53)</f>
        <v>0</v>
      </c>
      <c r="Z53" s="2" t="b">
        <f aca="false">IF(V53=1,H53)</f>
        <v>0</v>
      </c>
    </row>
    <row r="54" customFormat="false" ht="15.75" hidden="false" customHeight="false" outlineLevel="0" collapsed="false">
      <c r="A54" s="1" t="n">
        <v>52</v>
      </c>
      <c r="B54" s="1" t="s">
        <v>93</v>
      </c>
      <c r="C54" s="1" t="n">
        <v>2349</v>
      </c>
      <c r="D54" s="1" t="n">
        <v>1761</v>
      </c>
      <c r="E54" s="1" t="n">
        <v>1</v>
      </c>
      <c r="F54" s="1" t="n">
        <v>1176690000</v>
      </c>
      <c r="G54" s="1" t="n">
        <v>13.91668175</v>
      </c>
      <c r="H54" s="1" t="n">
        <v>42.89411491</v>
      </c>
      <c r="I54" s="1" t="n">
        <v>13.90833333</v>
      </c>
      <c r="J54" s="1" t="n">
        <v>42.89166667</v>
      </c>
      <c r="K54" s="1" t="n">
        <v>18.18</v>
      </c>
      <c r="L54" s="1" t="n">
        <v>137.759</v>
      </c>
      <c r="M54" s="1" t="n">
        <v>19.824</v>
      </c>
      <c r="N54" s="1" t="n">
        <v>16.01</v>
      </c>
      <c r="O54" s="1" t="n">
        <v>15.17</v>
      </c>
      <c r="P54" s="1" t="s">
        <v>94</v>
      </c>
      <c r="Q54" s="1" t="s">
        <v>95</v>
      </c>
      <c r="R54" s="1" t="n">
        <v>0</v>
      </c>
      <c r="S54" s="1" t="n">
        <f aca="false">IF(F54&gt;500*1000*1000,1,0)</f>
        <v>1</v>
      </c>
      <c r="T54" s="1" t="n">
        <f aca="false">IF(N54&gt;20,1,0)</f>
        <v>0</v>
      </c>
      <c r="U54" s="1" t="n">
        <v>1</v>
      </c>
      <c r="V54" s="1" t="n">
        <f aca="false">S54*U54*T54</f>
        <v>0</v>
      </c>
      <c r="Y54" s="2" t="b">
        <f aca="false">IF(V54=1,G54)</f>
        <v>0</v>
      </c>
      <c r="Z54" s="2" t="b">
        <f aca="false">IF(V54=1,H54)</f>
        <v>0</v>
      </c>
    </row>
    <row r="55" customFormat="false" ht="15.75" hidden="false" customHeight="false" outlineLevel="0" collapsed="false">
      <c r="A55" s="1" t="n">
        <v>53</v>
      </c>
      <c r="B55" s="1" t="s">
        <v>96</v>
      </c>
      <c r="C55" s="1" t="n">
        <v>2339</v>
      </c>
      <c r="D55" s="1" t="n">
        <v>1737</v>
      </c>
      <c r="E55" s="1" t="n">
        <v>1</v>
      </c>
      <c r="F55" s="1" t="n">
        <v>1343190000</v>
      </c>
      <c r="G55" s="1" t="n">
        <v>13.74337453</v>
      </c>
      <c r="H55" s="1" t="n">
        <v>43.2950175</v>
      </c>
      <c r="I55" s="1" t="n">
        <v>13.74166667</v>
      </c>
      <c r="J55" s="1" t="n">
        <v>43.29166667</v>
      </c>
      <c r="K55" s="1" t="n">
        <v>12.334</v>
      </c>
      <c r="L55" s="1" t="n">
        <v>331.664</v>
      </c>
      <c r="M55" s="1" t="n">
        <v>11.875</v>
      </c>
      <c r="N55" s="1" t="n">
        <v>13.028</v>
      </c>
      <c r="O55" s="1" t="n">
        <v>12.039</v>
      </c>
      <c r="P55" s="1" t="s">
        <v>97</v>
      </c>
      <c r="Q55" s="1" t="n">
        <v>1</v>
      </c>
      <c r="R55" s="1" t="n">
        <v>0</v>
      </c>
      <c r="S55" s="1" t="n">
        <f aca="false">IF(F55&gt;500*1000*1000,1,0)</f>
        <v>1</v>
      </c>
      <c r="T55" s="1" t="n">
        <f aca="false">IF(N55&gt;20,1,0)</f>
        <v>0</v>
      </c>
      <c r="U55" s="1" t="n">
        <v>1</v>
      </c>
      <c r="V55" s="1" t="n">
        <f aca="false">S55*U55*T55</f>
        <v>0</v>
      </c>
      <c r="Y55" s="2" t="b">
        <f aca="false">IF(V55=1,G55)</f>
        <v>0</v>
      </c>
      <c r="Z55" s="2" t="b">
        <f aca="false">IF(V55=1,H55)</f>
        <v>0</v>
      </c>
    </row>
    <row r="56" customFormat="false" ht="15.75" hidden="false" customHeight="false" outlineLevel="0" collapsed="false">
      <c r="A56" s="1" t="n">
        <v>54</v>
      </c>
      <c r="B56" s="1" t="s">
        <v>98</v>
      </c>
      <c r="C56" s="1" t="n">
        <v>2334</v>
      </c>
      <c r="D56" s="1" t="n">
        <v>1729</v>
      </c>
      <c r="E56" s="1" t="n">
        <v>1</v>
      </c>
      <c r="F56" s="1" t="n">
        <v>779305000</v>
      </c>
      <c r="G56" s="1" t="n">
        <v>13.67144905</v>
      </c>
      <c r="H56" s="1" t="n">
        <v>43.42474366</v>
      </c>
      <c r="I56" s="1" t="n">
        <v>13.65833333</v>
      </c>
      <c r="J56" s="1" t="n">
        <v>43.425</v>
      </c>
      <c r="K56" s="1" t="n">
        <v>7.695</v>
      </c>
      <c r="L56" s="1" t="n">
        <v>238.782</v>
      </c>
      <c r="M56" s="1" t="n">
        <v>7.464</v>
      </c>
      <c r="N56" s="1" t="n">
        <v>7.998</v>
      </c>
      <c r="O56" s="1" t="n">
        <v>8.153</v>
      </c>
      <c r="P56" s="1" t="s">
        <v>97</v>
      </c>
      <c r="Q56" s="1" t="n">
        <v>1</v>
      </c>
      <c r="R56" s="1" t="n">
        <v>0</v>
      </c>
      <c r="S56" s="1" t="n">
        <f aca="false">IF(F56&gt;500*1000*1000,1,0)</f>
        <v>1</v>
      </c>
      <c r="T56" s="1" t="n">
        <f aca="false">IF(N56&gt;20,1,0)</f>
        <v>0</v>
      </c>
      <c r="U56" s="1" t="n">
        <v>1</v>
      </c>
      <c r="V56" s="1" t="n">
        <f aca="false">S56*U56*T56</f>
        <v>0</v>
      </c>
      <c r="Y56" s="2" t="b">
        <f aca="false">IF(V56=1,G56)</f>
        <v>0</v>
      </c>
      <c r="Z56" s="2" t="b">
        <f aca="false">IF(V56=1,H56)</f>
        <v>0</v>
      </c>
    </row>
    <row r="57" customFormat="false" ht="15.75" hidden="false" customHeight="false" outlineLevel="0" collapsed="false">
      <c r="A57" s="1" t="n">
        <v>55</v>
      </c>
      <c r="B57" s="1" t="s">
        <v>99</v>
      </c>
      <c r="C57" s="1" t="n">
        <v>2332</v>
      </c>
      <c r="D57" s="1" t="n">
        <v>1726</v>
      </c>
      <c r="E57" s="1" t="n">
        <v>1</v>
      </c>
      <c r="F57" s="1" t="n">
        <v>649539000</v>
      </c>
      <c r="G57" s="1" t="n">
        <v>13.64190727</v>
      </c>
      <c r="H57" s="1" t="n">
        <v>43.47467768</v>
      </c>
      <c r="I57" s="1" t="n">
        <v>13.625</v>
      </c>
      <c r="J57" s="1" t="n">
        <v>43.475</v>
      </c>
      <c r="K57" s="1" t="n">
        <v>5.712</v>
      </c>
      <c r="L57" s="1" t="n">
        <v>239.714</v>
      </c>
      <c r="M57" s="1" t="n">
        <v>5.569</v>
      </c>
      <c r="N57" s="1" t="n">
        <v>5.797</v>
      </c>
      <c r="O57" s="1" t="n">
        <v>7.313</v>
      </c>
      <c r="P57" s="1" t="s">
        <v>97</v>
      </c>
      <c r="Q57" s="1" t="n">
        <v>1</v>
      </c>
      <c r="R57" s="1" t="n">
        <v>0</v>
      </c>
      <c r="S57" s="1" t="n">
        <f aca="false">IF(F57&gt;500*1000*1000,1,0)</f>
        <v>1</v>
      </c>
      <c r="T57" s="1" t="n">
        <f aca="false">IF(N57&gt;20,1,0)</f>
        <v>0</v>
      </c>
      <c r="U57" s="1" t="n">
        <v>1</v>
      </c>
      <c r="V57" s="1" t="n">
        <f aca="false">S57*U57*T57</f>
        <v>0</v>
      </c>
      <c r="Y57" s="2" t="b">
        <f aca="false">IF(V57=1,G57)</f>
        <v>0</v>
      </c>
      <c r="Z57" s="2" t="b">
        <f aca="false">IF(V57=1,H57)</f>
        <v>0</v>
      </c>
    </row>
    <row r="58" customFormat="false" ht="15.75" hidden="false" customHeight="false" outlineLevel="0" collapsed="false">
      <c r="A58" s="1" t="n">
        <v>56</v>
      </c>
      <c r="B58" s="1" t="s">
        <v>100</v>
      </c>
      <c r="C58" s="1" t="n">
        <v>2317</v>
      </c>
      <c r="D58" s="1" t="n">
        <v>1716</v>
      </c>
      <c r="E58" s="1" t="n">
        <v>1</v>
      </c>
      <c r="F58" s="1" t="n">
        <v>1162090000</v>
      </c>
      <c r="G58" s="1" t="n">
        <v>13.37394192</v>
      </c>
      <c r="H58" s="1" t="n">
        <v>43.64310388</v>
      </c>
      <c r="I58" s="1" t="n">
        <v>13.375</v>
      </c>
      <c r="J58" s="1" t="n">
        <v>43.64166667</v>
      </c>
      <c r="K58" s="1" t="n">
        <v>8.4</v>
      </c>
      <c r="L58" s="1" t="n">
        <v>255.029</v>
      </c>
      <c r="M58" s="1" t="n">
        <v>8.438</v>
      </c>
      <c r="N58" s="1" t="n">
        <v>8.341</v>
      </c>
      <c r="O58" s="1" t="n">
        <v>8.434</v>
      </c>
      <c r="P58" s="1" t="s">
        <v>97</v>
      </c>
      <c r="Q58" s="1" t="n">
        <v>1</v>
      </c>
      <c r="R58" s="1" t="n">
        <v>0</v>
      </c>
      <c r="S58" s="1" t="n">
        <f aca="false">IF(F58&gt;500*1000*1000,1,0)</f>
        <v>1</v>
      </c>
      <c r="T58" s="1" t="n">
        <f aca="false">IF(N58&gt;20,1,0)</f>
        <v>0</v>
      </c>
      <c r="U58" s="1" t="n">
        <v>1</v>
      </c>
      <c r="V58" s="1" t="n">
        <f aca="false">S58*U58*T58</f>
        <v>0</v>
      </c>
      <c r="Y58" s="2" t="b">
        <f aca="false">IF(V58=1,G58)</f>
        <v>0</v>
      </c>
      <c r="Z58" s="2" t="b">
        <f aca="false">IF(V58=1,H58)</f>
        <v>0</v>
      </c>
    </row>
    <row r="59" customFormat="false" ht="15.75" hidden="false" customHeight="false" outlineLevel="0" collapsed="false">
      <c r="A59" s="1" t="n">
        <v>57</v>
      </c>
      <c r="B59" s="1" t="s">
        <v>101</v>
      </c>
      <c r="C59" s="1" t="n">
        <v>2297</v>
      </c>
      <c r="D59" s="1" t="n">
        <v>1705</v>
      </c>
      <c r="E59" s="1" t="n">
        <v>1</v>
      </c>
      <c r="F59" s="1" t="n">
        <v>1377630000</v>
      </c>
      <c r="G59" s="1" t="n">
        <v>13.05708596</v>
      </c>
      <c r="H59" s="1" t="n">
        <v>43.83025562</v>
      </c>
      <c r="I59" s="1" t="n">
        <v>13.04166667</v>
      </c>
      <c r="J59" s="1" t="n">
        <v>43.825</v>
      </c>
      <c r="K59" s="1" t="n">
        <v>32.609</v>
      </c>
      <c r="L59" s="1" t="n">
        <v>107.85</v>
      </c>
      <c r="M59" s="1" t="n">
        <v>33.711</v>
      </c>
      <c r="N59" s="1" t="n">
        <v>31.257</v>
      </c>
      <c r="O59" s="1" t="n">
        <v>29.237</v>
      </c>
      <c r="P59" s="1" t="s">
        <v>97</v>
      </c>
      <c r="Q59" s="1" t="n">
        <v>1</v>
      </c>
      <c r="R59" s="1" t="n">
        <v>0</v>
      </c>
      <c r="S59" s="1" t="n">
        <f aca="false">IF(F59&gt;500*1000*1000,1,0)</f>
        <v>1</v>
      </c>
      <c r="T59" s="1" t="n">
        <f aca="false">IF(N59&gt;20,1,0)</f>
        <v>1</v>
      </c>
      <c r="U59" s="1" t="n">
        <v>1</v>
      </c>
      <c r="V59" s="1" t="n">
        <f aca="false">S59*U59*T59</f>
        <v>1</v>
      </c>
      <c r="W59" s="1" t="n">
        <v>1</v>
      </c>
      <c r="Y59" s="1" t="n">
        <f aca="false">IF(V59=1,G59)</f>
        <v>13.05708596</v>
      </c>
      <c r="Z59" s="1" t="n">
        <f aca="false">IF(V59=1,H59)</f>
        <v>43.83025562</v>
      </c>
    </row>
    <row r="60" customFormat="false" ht="15.75" hidden="false" customHeight="false" outlineLevel="0" collapsed="false">
      <c r="A60" s="1" t="n">
        <v>58</v>
      </c>
      <c r="B60" s="1" t="s">
        <v>102</v>
      </c>
      <c r="C60" s="1" t="n">
        <v>2289</v>
      </c>
      <c r="D60" s="1" t="n">
        <v>1699</v>
      </c>
      <c r="E60" s="1" t="n">
        <v>1</v>
      </c>
      <c r="F60" s="1" t="n">
        <v>693121000</v>
      </c>
      <c r="G60" s="1" t="n">
        <v>12.90296739</v>
      </c>
      <c r="H60" s="1" t="n">
        <v>43.9252875</v>
      </c>
      <c r="I60" s="1" t="n">
        <v>12.90833333</v>
      </c>
      <c r="J60" s="1" t="n">
        <v>43.925</v>
      </c>
      <c r="K60" s="1" t="n">
        <v>13.3</v>
      </c>
      <c r="L60" s="1" t="n">
        <v>54.091</v>
      </c>
      <c r="M60" s="1" t="n">
        <v>13.764</v>
      </c>
      <c r="N60" s="1" t="n">
        <v>12.616</v>
      </c>
      <c r="O60" s="1" t="n">
        <v>13.356</v>
      </c>
      <c r="P60" s="1" t="s">
        <v>97</v>
      </c>
      <c r="Q60" s="1" t="n">
        <v>1</v>
      </c>
      <c r="R60" s="1" t="n">
        <v>0</v>
      </c>
      <c r="S60" s="1" t="n">
        <f aca="false">IF(F60&gt;500*1000*1000,1,0)</f>
        <v>1</v>
      </c>
      <c r="T60" s="1" t="n">
        <f aca="false">IF(N60&gt;20,1,0)</f>
        <v>0</v>
      </c>
      <c r="U60" s="1" t="n">
        <v>1</v>
      </c>
      <c r="V60" s="1" t="n">
        <f aca="false">S60*U60*T60</f>
        <v>0</v>
      </c>
      <c r="Y60" s="2" t="b">
        <f aca="false">IF(V60=1,G60)</f>
        <v>0</v>
      </c>
      <c r="Z60" s="2" t="b">
        <f aca="false">IF(V60=1,H60)</f>
        <v>0</v>
      </c>
    </row>
    <row r="61" customFormat="false" ht="15.75" hidden="false" customHeight="false" outlineLevel="0" collapsed="false">
      <c r="A61" s="1" t="n">
        <v>59</v>
      </c>
      <c r="B61" s="1" t="s">
        <v>103</v>
      </c>
      <c r="C61" s="1" t="n">
        <v>2268</v>
      </c>
      <c r="D61" s="1" t="n">
        <v>1690</v>
      </c>
      <c r="E61" s="1" t="n">
        <v>1</v>
      </c>
      <c r="F61" s="1" t="n">
        <v>615284000</v>
      </c>
      <c r="G61" s="1" t="n">
        <v>12.5639617</v>
      </c>
      <c r="H61" s="1" t="n">
        <v>44.07741835</v>
      </c>
      <c r="I61" s="1" t="n">
        <v>12.55833333</v>
      </c>
      <c r="J61" s="1" t="n">
        <v>44.075</v>
      </c>
      <c r="K61" s="1" t="n">
        <v>13.624</v>
      </c>
      <c r="L61" s="1" t="n">
        <v>90.463</v>
      </c>
      <c r="M61" s="1" t="n">
        <v>14.136</v>
      </c>
      <c r="N61" s="1" t="n">
        <v>12.826</v>
      </c>
      <c r="O61" s="1" t="n">
        <v>14.288</v>
      </c>
      <c r="P61" s="1" t="s">
        <v>104</v>
      </c>
      <c r="Q61" s="1" t="n">
        <v>1</v>
      </c>
      <c r="R61" s="1" t="n">
        <v>0</v>
      </c>
      <c r="S61" s="1" t="n">
        <f aca="false">IF(F61&gt;500*1000*1000,1,0)</f>
        <v>1</v>
      </c>
      <c r="T61" s="1" t="n">
        <f aca="false">IF(N61&gt;20,1,0)</f>
        <v>0</v>
      </c>
      <c r="U61" s="1" t="n">
        <v>1</v>
      </c>
      <c r="V61" s="1" t="n">
        <f aca="false">S61*U61*T61</f>
        <v>0</v>
      </c>
      <c r="Y61" s="2" t="b">
        <f aca="false">IF(V61=1,G61)</f>
        <v>0</v>
      </c>
      <c r="Z61" s="2" t="b">
        <f aca="false">IF(V61=1,H61)</f>
        <v>0</v>
      </c>
    </row>
    <row r="62" customFormat="false" ht="15.75" hidden="false" customHeight="false" outlineLevel="0" collapsed="false">
      <c r="A62" s="1" t="n">
        <v>60</v>
      </c>
      <c r="B62" s="1" t="s">
        <v>105</v>
      </c>
      <c r="C62" s="1" t="n">
        <v>2255</v>
      </c>
      <c r="D62" s="1" t="n">
        <v>1675</v>
      </c>
      <c r="E62" s="1" t="n">
        <v>1</v>
      </c>
      <c r="F62" s="1" t="n">
        <v>853993000</v>
      </c>
      <c r="G62" s="1" t="n">
        <v>12.34484423</v>
      </c>
      <c r="H62" s="1" t="n">
        <v>44.32078674</v>
      </c>
      <c r="I62" s="1" t="n">
        <v>12.34166667</v>
      </c>
      <c r="J62" s="1" t="n">
        <v>44.325</v>
      </c>
      <c r="K62" s="1" t="n">
        <v>16.291</v>
      </c>
      <c r="L62" s="1" t="n">
        <v>130.142</v>
      </c>
      <c r="M62" s="1" t="n">
        <v>17.215</v>
      </c>
      <c r="N62" s="1" t="n">
        <v>14.811</v>
      </c>
      <c r="O62" s="1" t="n">
        <v>17.961</v>
      </c>
      <c r="P62" s="1" t="s">
        <v>104</v>
      </c>
      <c r="Q62" s="1" t="n">
        <v>1</v>
      </c>
      <c r="R62" s="1" t="n">
        <v>0</v>
      </c>
      <c r="S62" s="1" t="n">
        <f aca="false">IF(F62&gt;500*1000*1000,1,0)</f>
        <v>1</v>
      </c>
      <c r="T62" s="1" t="n">
        <f aca="false">IF(N62&gt;20,1,0)</f>
        <v>0</v>
      </c>
      <c r="U62" s="1" t="n">
        <v>1</v>
      </c>
      <c r="V62" s="1" t="n">
        <f aca="false">S62*U62*T62</f>
        <v>0</v>
      </c>
      <c r="Y62" s="2" t="b">
        <f aca="false">IF(V62=1,G62)</f>
        <v>0</v>
      </c>
      <c r="Z62" s="2" t="b">
        <f aca="false">IF(V62=1,H62)</f>
        <v>0</v>
      </c>
    </row>
    <row r="63" customFormat="false" ht="15.75" hidden="false" customHeight="false" outlineLevel="0" collapsed="false">
      <c r="A63" s="1" t="n">
        <v>61</v>
      </c>
      <c r="B63" s="1" t="s">
        <v>106</v>
      </c>
      <c r="C63" s="1" t="n">
        <v>2253</v>
      </c>
      <c r="D63" s="1" t="n">
        <v>1671</v>
      </c>
      <c r="E63" s="1" t="n">
        <v>1</v>
      </c>
      <c r="F63" s="1" t="n">
        <v>1256020000</v>
      </c>
      <c r="G63" s="1" t="n">
        <v>12.32321036</v>
      </c>
      <c r="H63" s="1" t="n">
        <v>44.4001114</v>
      </c>
      <c r="I63" s="1" t="n">
        <v>12.30833333</v>
      </c>
      <c r="J63" s="1" t="n">
        <v>44.39166667</v>
      </c>
      <c r="K63" s="1" t="n">
        <v>12.539</v>
      </c>
      <c r="L63" s="1" t="n">
        <v>273.088</v>
      </c>
      <c r="M63" s="1" t="n">
        <v>13.497</v>
      </c>
      <c r="N63" s="1" t="n">
        <v>10.996</v>
      </c>
      <c r="O63" s="1" t="n">
        <v>14.387</v>
      </c>
      <c r="P63" s="1" t="s">
        <v>104</v>
      </c>
      <c r="Q63" s="1" t="n">
        <v>1</v>
      </c>
      <c r="R63" s="1" t="n">
        <v>0</v>
      </c>
      <c r="S63" s="1" t="n">
        <f aca="false">IF(F63&gt;500*1000*1000,1,0)</f>
        <v>1</v>
      </c>
      <c r="T63" s="1" t="n">
        <f aca="false">IF(N63&gt;20,1,0)</f>
        <v>0</v>
      </c>
      <c r="U63" s="1" t="n">
        <v>1</v>
      </c>
      <c r="V63" s="1" t="n">
        <f aca="false">S63*U63*T63</f>
        <v>0</v>
      </c>
      <c r="Y63" s="2" t="b">
        <f aca="false">IF(V63=1,G63)</f>
        <v>0</v>
      </c>
      <c r="Z63" s="2" t="b">
        <f aca="false">IF(V63=1,H63)</f>
        <v>0</v>
      </c>
    </row>
    <row r="64" customFormat="false" ht="15.75" hidden="false" customHeight="false" outlineLevel="0" collapsed="false">
      <c r="A64" s="1" t="n">
        <v>62</v>
      </c>
      <c r="B64" s="1" t="s">
        <v>107</v>
      </c>
      <c r="C64" s="1" t="n">
        <v>2251</v>
      </c>
      <c r="D64" s="1" t="n">
        <v>1665</v>
      </c>
      <c r="E64" s="1" t="n">
        <v>1</v>
      </c>
      <c r="F64" s="1" t="n">
        <v>961330000</v>
      </c>
      <c r="G64" s="1" t="n">
        <v>12.28249866</v>
      </c>
      <c r="H64" s="1" t="n">
        <v>44.52707444</v>
      </c>
      <c r="I64" s="1" t="n">
        <v>12.275</v>
      </c>
      <c r="J64" s="1" t="n">
        <v>44.49166667</v>
      </c>
      <c r="K64" s="1" t="n">
        <v>16.998</v>
      </c>
      <c r="L64" s="1" t="n">
        <v>211.799</v>
      </c>
      <c r="M64" s="1" t="n">
        <v>17.743</v>
      </c>
      <c r="N64" s="1" t="n">
        <v>15.384</v>
      </c>
      <c r="O64" s="1" t="n">
        <v>23.802</v>
      </c>
      <c r="P64" s="1" t="s">
        <v>104</v>
      </c>
      <c r="Q64" s="1" t="n">
        <v>1</v>
      </c>
      <c r="R64" s="1" t="n">
        <v>0</v>
      </c>
      <c r="S64" s="1" t="n">
        <f aca="false">IF(F64&gt;500*1000*1000,1,0)</f>
        <v>1</v>
      </c>
      <c r="T64" s="1" t="n">
        <f aca="false">IF(N64&gt;20,1,0)</f>
        <v>0</v>
      </c>
      <c r="U64" s="1" t="n">
        <v>1</v>
      </c>
      <c r="V64" s="1" t="n">
        <f aca="false">S64*U64*T64</f>
        <v>0</v>
      </c>
      <c r="Y64" s="2" t="b">
        <f aca="false">IF(V64=1,G64)</f>
        <v>0</v>
      </c>
      <c r="Z64" s="2" t="b">
        <f aca="false">IF(V64=1,H64)</f>
        <v>0</v>
      </c>
    </row>
    <row r="65" customFormat="false" ht="15.75" hidden="false" customHeight="false" outlineLevel="0" collapsed="false">
      <c r="A65" s="1" t="n">
        <v>63</v>
      </c>
      <c r="B65" s="1" t="s">
        <v>108</v>
      </c>
      <c r="C65" s="1" t="n">
        <v>2251</v>
      </c>
      <c r="D65" s="1" t="n">
        <v>1659</v>
      </c>
      <c r="E65" s="1" t="n">
        <v>1</v>
      </c>
      <c r="F65" s="1" t="n">
        <v>6352940000</v>
      </c>
      <c r="G65" s="1" t="n">
        <v>12.28132054</v>
      </c>
      <c r="H65" s="1" t="n">
        <v>44.62582017</v>
      </c>
      <c r="I65" s="1" t="n">
        <v>12.275</v>
      </c>
      <c r="J65" s="1" t="n">
        <v>44.59166667</v>
      </c>
      <c r="K65" s="1" t="n">
        <v>46.921</v>
      </c>
      <c r="L65" s="1" t="n">
        <v>1403.765</v>
      </c>
      <c r="M65" s="1" t="n">
        <v>46.566</v>
      </c>
      <c r="N65" s="1" t="n">
        <v>45.309</v>
      </c>
      <c r="O65" s="1" t="n">
        <v>74.564</v>
      </c>
      <c r="P65" s="1" t="s">
        <v>104</v>
      </c>
      <c r="Q65" s="1" t="n">
        <v>1</v>
      </c>
      <c r="R65" s="1" t="n">
        <v>0</v>
      </c>
      <c r="S65" s="1" t="n">
        <f aca="false">IF(F65&gt;500*1000*1000,1,0)</f>
        <v>1</v>
      </c>
      <c r="T65" s="1" t="n">
        <f aca="false">IF(N65&gt;20,1,0)</f>
        <v>1</v>
      </c>
      <c r="U65" s="1" t="n">
        <v>1</v>
      </c>
      <c r="V65" s="1" t="n">
        <f aca="false">S65*U65*T65</f>
        <v>1</v>
      </c>
      <c r="W65" s="1" t="n">
        <v>1</v>
      </c>
      <c r="Y65" s="1" t="n">
        <f aca="false">IF(V65=1,G65)</f>
        <v>12.28132054</v>
      </c>
      <c r="Z65" s="1" t="n">
        <f aca="false">IF(V65=1,H65)</f>
        <v>44.62582017</v>
      </c>
    </row>
    <row r="66" customFormat="false" ht="15.75" hidden="false" customHeight="false" outlineLevel="0" collapsed="false">
      <c r="A66" s="1" t="n">
        <v>64</v>
      </c>
      <c r="B66" s="1" t="s">
        <v>109</v>
      </c>
      <c r="C66" s="1" t="n">
        <v>2211</v>
      </c>
      <c r="D66" s="1" t="n">
        <v>1641</v>
      </c>
      <c r="E66" s="1" t="n">
        <v>1</v>
      </c>
      <c r="F66" s="1" t="n">
        <v>71361900000</v>
      </c>
      <c r="G66" s="1" t="n">
        <v>12.53661795</v>
      </c>
      <c r="H66" s="1" t="n">
        <v>44.96713385</v>
      </c>
      <c r="I66" s="1" t="n">
        <v>11.60833333</v>
      </c>
      <c r="J66" s="1" t="n">
        <v>44.89166667</v>
      </c>
      <c r="K66" s="1" t="n">
        <v>1314.224</v>
      </c>
      <c r="L66" s="1" t="n">
        <v>14210.926</v>
      </c>
      <c r="M66" s="1" t="n">
        <v>1376.74</v>
      </c>
      <c r="N66" s="1" t="n">
        <v>1196.596</v>
      </c>
      <c r="O66" s="1" t="n">
        <v>1654.765</v>
      </c>
      <c r="P66" s="1" t="s">
        <v>110</v>
      </c>
      <c r="Q66" s="1" t="n">
        <v>1</v>
      </c>
      <c r="R66" s="1" t="n">
        <v>0</v>
      </c>
      <c r="S66" s="1" t="n">
        <f aca="false">IF(F66&gt;500*1000*1000,1,0)</f>
        <v>1</v>
      </c>
      <c r="T66" s="1" t="n">
        <f aca="false">IF(N66&gt;20,1,0)</f>
        <v>1</v>
      </c>
      <c r="U66" s="1" t="n">
        <v>1</v>
      </c>
      <c r="V66" s="1" t="n">
        <f aca="false">S66*U66*T66</f>
        <v>1</v>
      </c>
      <c r="W66" s="1" t="n">
        <v>1</v>
      </c>
      <c r="Y66" s="1" t="n">
        <f aca="false">IF(V66=1,G66)</f>
        <v>12.53661795</v>
      </c>
      <c r="Z66" s="1" t="n">
        <f aca="false">IF(V66=1,H66)</f>
        <v>44.96713385</v>
      </c>
    </row>
    <row r="67" customFormat="false" ht="15.75" hidden="false" customHeight="false" outlineLevel="0" collapsed="false">
      <c r="A67" s="1" t="n">
        <v>65</v>
      </c>
      <c r="B67" s="1" t="s">
        <v>111</v>
      </c>
      <c r="C67" s="1" t="n">
        <v>2254</v>
      </c>
      <c r="D67" s="1" t="n">
        <v>1625</v>
      </c>
      <c r="E67" s="1" t="n">
        <v>1</v>
      </c>
      <c r="F67" s="1" t="n">
        <v>13853500000</v>
      </c>
      <c r="G67" s="1" t="n">
        <v>12.33163902</v>
      </c>
      <c r="H67" s="1" t="n">
        <v>45.1623382</v>
      </c>
      <c r="I67" s="1" t="n">
        <v>12.325</v>
      </c>
      <c r="J67" s="1" t="n">
        <v>45.15833333</v>
      </c>
      <c r="K67" s="1" t="n">
        <v>224.872</v>
      </c>
      <c r="L67" s="1" t="n">
        <v>1576.523</v>
      </c>
      <c r="M67" s="1" t="n">
        <v>227.212</v>
      </c>
      <c r="N67" s="1" t="n">
        <v>214.911</v>
      </c>
      <c r="O67" s="1" t="n">
        <v>309.733</v>
      </c>
      <c r="P67" s="1" t="s">
        <v>112</v>
      </c>
      <c r="Q67" s="1" t="n">
        <v>1</v>
      </c>
      <c r="R67" s="1" t="n">
        <v>0</v>
      </c>
      <c r="S67" s="1" t="n">
        <f aca="false">IF(F67&gt;500*1000*1000,1,0)</f>
        <v>1</v>
      </c>
      <c r="T67" s="1" t="n">
        <f aca="false">IF(N67&gt;20,1,0)</f>
        <v>1</v>
      </c>
      <c r="U67" s="1" t="n">
        <v>1</v>
      </c>
      <c r="V67" s="1" t="n">
        <f aca="false">S67*U67*T67</f>
        <v>1</v>
      </c>
      <c r="W67" s="1" t="n">
        <v>1</v>
      </c>
      <c r="Y67" s="1" t="n">
        <f aca="false">IF(V67=1,G67)</f>
        <v>12.33163902</v>
      </c>
      <c r="Z67" s="1" t="n">
        <f aca="false">IF(V67=1,H67)</f>
        <v>45.1623382</v>
      </c>
    </row>
    <row r="68" customFormat="false" ht="15.75" hidden="false" customHeight="false" outlineLevel="0" collapsed="false">
      <c r="A68" s="1" t="n">
        <v>66</v>
      </c>
      <c r="B68" s="1" t="s">
        <v>113</v>
      </c>
      <c r="C68" s="1" t="n">
        <v>2248</v>
      </c>
      <c r="D68" s="1" t="n">
        <v>1623</v>
      </c>
      <c r="E68" s="1" t="n">
        <v>1</v>
      </c>
      <c r="F68" s="1" t="n">
        <v>4471100000</v>
      </c>
      <c r="G68" s="1" t="n">
        <v>12.30867239</v>
      </c>
      <c r="H68" s="1" t="n">
        <v>45.18201196</v>
      </c>
      <c r="I68" s="1" t="n">
        <v>12.225</v>
      </c>
      <c r="J68" s="1" t="n">
        <v>45.19166667</v>
      </c>
      <c r="K68" s="1" t="n">
        <v>71.163</v>
      </c>
      <c r="L68" s="1" t="n">
        <v>1207.319</v>
      </c>
      <c r="M68" s="1" t="n">
        <v>80.472</v>
      </c>
      <c r="N68" s="1" t="n">
        <v>54.652</v>
      </c>
      <c r="O68" s="1" t="n">
        <v>108.851</v>
      </c>
      <c r="P68" s="1" t="s">
        <v>112</v>
      </c>
      <c r="Q68" s="1" t="n">
        <v>1</v>
      </c>
      <c r="R68" s="1" t="n">
        <v>0</v>
      </c>
      <c r="S68" s="1" t="n">
        <f aca="false">IF(F68&gt;500*1000*1000,1,0)</f>
        <v>1</v>
      </c>
      <c r="T68" s="1" t="n">
        <f aca="false">IF(N68&gt;20,1,0)</f>
        <v>1</v>
      </c>
      <c r="U68" s="1" t="n">
        <v>1</v>
      </c>
      <c r="V68" s="1" t="n">
        <f aca="false">S68*U68*T68</f>
        <v>1</v>
      </c>
      <c r="W68" s="1" t="n">
        <v>1</v>
      </c>
      <c r="Y68" s="1" t="n">
        <f aca="false">IF(V68=1,G68)</f>
        <v>12.30867239</v>
      </c>
      <c r="Z68" s="1" t="n">
        <f aca="false">IF(V68=1,H68)</f>
        <v>45.18201196</v>
      </c>
    </row>
    <row r="69" customFormat="false" ht="15.75" hidden="false" customHeight="false" outlineLevel="0" collapsed="false">
      <c r="A69" s="1" t="n">
        <v>67</v>
      </c>
      <c r="B69" s="1" t="s">
        <v>114</v>
      </c>
      <c r="C69" s="1" t="n">
        <v>2247</v>
      </c>
      <c r="D69" s="1" t="n">
        <v>1608</v>
      </c>
      <c r="E69" s="1" t="n">
        <v>1</v>
      </c>
      <c r="F69" s="1" t="n">
        <v>707806000</v>
      </c>
      <c r="G69" s="1" t="n">
        <v>12.428</v>
      </c>
      <c r="H69" s="1" t="n">
        <v>44.9352</v>
      </c>
      <c r="I69" s="1" t="n">
        <v>12.20833333</v>
      </c>
      <c r="J69" s="1" t="n">
        <v>45.44166667</v>
      </c>
      <c r="K69" s="1" t="n">
        <v>10.184</v>
      </c>
      <c r="L69" s="1" t="n">
        <v>228.417</v>
      </c>
      <c r="M69" s="1" t="n">
        <v>10.833</v>
      </c>
      <c r="N69" s="1" t="n">
        <v>9.133</v>
      </c>
      <c r="O69" s="1" t="n">
        <v>11.534</v>
      </c>
      <c r="P69" s="1" t="s">
        <v>112</v>
      </c>
      <c r="Q69" s="1" t="n">
        <v>1</v>
      </c>
      <c r="R69" s="1" t="n">
        <v>1</v>
      </c>
      <c r="S69" s="1" t="n">
        <f aca="false">IF(F69&gt;500*1000*1000,1,0)</f>
        <v>1</v>
      </c>
      <c r="T69" s="1" t="n">
        <f aca="false">IF(N69&gt;20,1,0)</f>
        <v>0</v>
      </c>
      <c r="U69" s="1" t="n">
        <v>1</v>
      </c>
      <c r="V69" s="1" t="n">
        <f aca="false">S69*U69*T69</f>
        <v>0</v>
      </c>
      <c r="Y69" s="2" t="b">
        <f aca="false">IF(V69=1,G69)</f>
        <v>0</v>
      </c>
      <c r="Z69" s="2" t="b">
        <f aca="false">IF(V69=1,H69)</f>
        <v>0</v>
      </c>
    </row>
    <row r="70" customFormat="false" ht="15.75" hidden="false" customHeight="false" outlineLevel="0" collapsed="false">
      <c r="A70" s="1" t="n">
        <v>68</v>
      </c>
      <c r="B70" s="1" t="s">
        <v>115</v>
      </c>
      <c r="C70" s="1" t="n">
        <v>2257</v>
      </c>
      <c r="D70" s="1" t="n">
        <v>1602</v>
      </c>
      <c r="E70" s="1" t="n">
        <v>1</v>
      </c>
      <c r="F70" s="1" t="n">
        <v>476430000</v>
      </c>
      <c r="G70" s="1" t="n">
        <v>12.38593442</v>
      </c>
      <c r="H70" s="1" t="n">
        <v>45.5193871</v>
      </c>
      <c r="I70" s="1" t="n">
        <v>12.375</v>
      </c>
      <c r="J70" s="1" t="n">
        <v>45.54166667</v>
      </c>
      <c r="K70" s="1" t="n">
        <v>10.182</v>
      </c>
      <c r="L70" s="1" t="n">
        <v>104.629</v>
      </c>
      <c r="M70" s="1" t="n">
        <v>10.454</v>
      </c>
      <c r="N70" s="1" t="n">
        <v>9.814</v>
      </c>
      <c r="O70" s="1" t="n">
        <v>9.787</v>
      </c>
      <c r="P70" s="1" t="s">
        <v>112</v>
      </c>
      <c r="Q70" s="1" t="n">
        <v>1</v>
      </c>
      <c r="R70" s="1" t="n">
        <v>1</v>
      </c>
      <c r="S70" s="1" t="n">
        <f aca="false">IF(F70&gt;500*1000*1000,1,0)</f>
        <v>0</v>
      </c>
      <c r="T70" s="1" t="n">
        <f aca="false">IF(N70&gt;20,1,0)</f>
        <v>0</v>
      </c>
      <c r="U70" s="1" t="n">
        <v>1</v>
      </c>
      <c r="V70" s="1" t="n">
        <f aca="false">S70*U70*T70</f>
        <v>0</v>
      </c>
      <c r="Y70" s="2" t="b">
        <f aca="false">IF(V70=1,G70)</f>
        <v>0</v>
      </c>
      <c r="Z70" s="2" t="b">
        <f aca="false">IF(V70=1,H70)</f>
        <v>0</v>
      </c>
    </row>
    <row r="71" customFormat="false" ht="15.75" hidden="false" customHeight="false" outlineLevel="0" collapsed="false">
      <c r="A71" s="1" t="n">
        <v>69</v>
      </c>
      <c r="B71" s="1" t="s">
        <v>116</v>
      </c>
      <c r="C71" s="1" t="n">
        <v>2259</v>
      </c>
      <c r="D71" s="1" t="n">
        <v>1601</v>
      </c>
      <c r="E71" s="1" t="n">
        <v>1</v>
      </c>
      <c r="F71" s="1" t="n">
        <v>524195000</v>
      </c>
      <c r="G71" s="1" t="n">
        <v>12.58372364</v>
      </c>
      <c r="H71" s="1" t="n">
        <v>45.47995942</v>
      </c>
      <c r="I71" s="1" t="n">
        <v>12.40833333</v>
      </c>
      <c r="J71" s="1" t="n">
        <v>45.55833333</v>
      </c>
      <c r="K71" s="1" t="n">
        <v>11.056</v>
      </c>
      <c r="L71" s="1" t="n">
        <v>127.072</v>
      </c>
      <c r="M71" s="1" t="n">
        <v>11.368</v>
      </c>
      <c r="N71" s="1" t="n">
        <v>10.663</v>
      </c>
      <c r="O71" s="1" t="n">
        <v>10.253</v>
      </c>
      <c r="P71" s="1" t="s">
        <v>112</v>
      </c>
      <c r="Q71" s="1" t="n">
        <v>1</v>
      </c>
      <c r="R71" s="1" t="n">
        <v>0</v>
      </c>
      <c r="S71" s="1" t="n">
        <f aca="false">IF(F71&gt;500*1000*1000,1,0)</f>
        <v>1</v>
      </c>
      <c r="T71" s="1" t="n">
        <f aca="false">IF(N71&gt;20,1,0)</f>
        <v>0</v>
      </c>
      <c r="U71" s="1" t="n">
        <v>1</v>
      </c>
      <c r="V71" s="1" t="n">
        <f aca="false">S71*U71*T71</f>
        <v>0</v>
      </c>
      <c r="Y71" s="2" t="b">
        <f aca="false">IF(V71=1,G71)</f>
        <v>0</v>
      </c>
      <c r="Z71" s="2" t="b">
        <f aca="false">IF(V71=1,H71)</f>
        <v>0</v>
      </c>
    </row>
    <row r="72" customFormat="false" ht="15.75" hidden="false" customHeight="false" outlineLevel="0" collapsed="false">
      <c r="A72" s="1" t="n">
        <v>70</v>
      </c>
      <c r="B72" s="1" t="s">
        <v>117</v>
      </c>
      <c r="C72" s="1" t="n">
        <v>2278</v>
      </c>
      <c r="D72" s="1" t="n">
        <v>1603</v>
      </c>
      <c r="E72" s="1" t="n">
        <v>1</v>
      </c>
      <c r="F72" s="1" t="n">
        <v>4522370000</v>
      </c>
      <c r="G72" s="1" t="n">
        <v>12.73102769</v>
      </c>
      <c r="H72" s="1" t="n">
        <v>45.53270909</v>
      </c>
      <c r="I72" s="1" t="n">
        <v>12.725</v>
      </c>
      <c r="J72" s="1" t="n">
        <v>45.525</v>
      </c>
      <c r="K72" s="1" t="n">
        <v>105.261</v>
      </c>
      <c r="L72" s="1" t="n">
        <v>2068.613</v>
      </c>
      <c r="M72" s="1" t="n">
        <v>115.337</v>
      </c>
      <c r="N72" s="1" t="n">
        <v>88.538</v>
      </c>
      <c r="O72" s="1" t="n">
        <v>131.139</v>
      </c>
      <c r="P72" s="1" t="s">
        <v>112</v>
      </c>
      <c r="Q72" s="1" t="n">
        <v>1</v>
      </c>
      <c r="R72" s="1" t="n">
        <v>0</v>
      </c>
      <c r="S72" s="1" t="n">
        <f aca="false">IF(F72&gt;500*1000*1000,1,0)</f>
        <v>1</v>
      </c>
      <c r="T72" s="1" t="n">
        <f aca="false">IF(N72&gt;20,1,0)</f>
        <v>1</v>
      </c>
      <c r="U72" s="1" t="n">
        <v>1</v>
      </c>
      <c r="V72" s="1" t="n">
        <f aca="false">S72*U72*T72</f>
        <v>1</v>
      </c>
      <c r="W72" s="1" t="n">
        <v>1</v>
      </c>
      <c r="Y72" s="1" t="n">
        <f aca="false">IF(V72=1,G72)</f>
        <v>12.73102769</v>
      </c>
      <c r="Z72" s="1" t="n">
        <f aca="false">IF(V72=1,H72)</f>
        <v>45.53270909</v>
      </c>
    </row>
    <row r="73" customFormat="false" ht="15.75" hidden="false" customHeight="false" outlineLevel="0" collapsed="false">
      <c r="A73" s="1" t="n">
        <v>71</v>
      </c>
      <c r="B73" s="1" t="s">
        <v>118</v>
      </c>
      <c r="C73" s="1" t="n">
        <v>2286</v>
      </c>
      <c r="D73" s="1" t="n">
        <v>1599</v>
      </c>
      <c r="E73" s="1" t="n">
        <v>1</v>
      </c>
      <c r="F73" s="1" t="n">
        <v>2456850000</v>
      </c>
      <c r="G73" s="1" t="n">
        <v>12.86368887</v>
      </c>
      <c r="H73" s="1" t="n">
        <v>45.59032962</v>
      </c>
      <c r="I73" s="1" t="n">
        <v>12.85833333</v>
      </c>
      <c r="J73" s="1" t="n">
        <v>45.59166667</v>
      </c>
      <c r="K73" s="1" t="n">
        <v>58.06</v>
      </c>
      <c r="L73" s="1" t="n">
        <v>454.443</v>
      </c>
      <c r="M73" s="1" t="n">
        <v>66.932</v>
      </c>
      <c r="N73" s="1" t="n">
        <v>43.712</v>
      </c>
      <c r="O73" s="1" t="n">
        <v>75.948</v>
      </c>
      <c r="P73" s="1" t="s">
        <v>112</v>
      </c>
      <c r="Q73" s="1" t="n">
        <v>1</v>
      </c>
      <c r="R73" s="1" t="n">
        <v>0</v>
      </c>
      <c r="S73" s="1" t="n">
        <f aca="false">IF(F73&gt;500*1000*1000,1,0)</f>
        <v>1</v>
      </c>
      <c r="T73" s="1" t="n">
        <f aca="false">IF(N73&gt;20,1,0)</f>
        <v>1</v>
      </c>
      <c r="U73" s="1" t="n">
        <v>1</v>
      </c>
      <c r="V73" s="1" t="n">
        <f aca="false">S73*U73*T73</f>
        <v>1</v>
      </c>
      <c r="W73" s="1" t="n">
        <v>1</v>
      </c>
      <c r="Y73" s="1" t="n">
        <f aca="false">IF(V73=1,G73)</f>
        <v>12.86368887</v>
      </c>
      <c r="Z73" s="1" t="n">
        <f aca="false">IF(V73=1,H73)</f>
        <v>45.59032962</v>
      </c>
    </row>
    <row r="74" customFormat="false" ht="15.75" hidden="false" customHeight="false" outlineLevel="0" collapsed="false">
      <c r="A74" s="1" t="n">
        <v>72</v>
      </c>
      <c r="B74" s="1" t="s">
        <v>119</v>
      </c>
      <c r="C74" s="1" t="n">
        <v>2288</v>
      </c>
      <c r="D74" s="1" t="n">
        <v>1597</v>
      </c>
      <c r="E74" s="1" t="n">
        <v>1</v>
      </c>
      <c r="F74" s="1" t="n">
        <v>446582000</v>
      </c>
      <c r="G74" s="1" t="n">
        <v>12.89164423</v>
      </c>
      <c r="H74" s="1" t="n">
        <v>45.6290241</v>
      </c>
      <c r="I74" s="1" t="n">
        <v>12.89166667</v>
      </c>
      <c r="J74" s="1" t="n">
        <v>45.625</v>
      </c>
      <c r="K74" s="1" t="n">
        <v>8.589</v>
      </c>
      <c r="L74" s="1" t="n">
        <v>84.133</v>
      </c>
      <c r="M74" s="1" t="n">
        <v>9.203</v>
      </c>
      <c r="N74" s="1" t="n">
        <v>7.652</v>
      </c>
      <c r="O74" s="1" t="n">
        <v>9.104</v>
      </c>
      <c r="P74" s="1" t="s">
        <v>112</v>
      </c>
      <c r="Q74" s="1" t="n">
        <v>1</v>
      </c>
      <c r="R74" s="1" t="n">
        <v>0</v>
      </c>
      <c r="S74" s="1" t="n">
        <f aca="false">IF(F74&gt;500*1000*1000,1,0)</f>
        <v>0</v>
      </c>
      <c r="T74" s="1" t="n">
        <f aca="false">IF(N74&gt;20,1,0)</f>
        <v>0</v>
      </c>
      <c r="U74" s="1" t="n">
        <v>1</v>
      </c>
      <c r="V74" s="1" t="n">
        <f aca="false">S74*U74*T74</f>
        <v>0</v>
      </c>
      <c r="Y74" s="2" t="b">
        <f aca="false">IF(V74=1,G74)</f>
        <v>0</v>
      </c>
      <c r="Z74" s="2" t="b">
        <f aca="false">IF(V74=1,H74)</f>
        <v>0</v>
      </c>
    </row>
    <row r="75" customFormat="false" ht="15.75" hidden="false" customHeight="false" outlineLevel="0" collapsed="false">
      <c r="A75" s="1" t="n">
        <v>73</v>
      </c>
      <c r="B75" s="1" t="s">
        <v>120</v>
      </c>
      <c r="C75" s="1" t="n">
        <v>2301</v>
      </c>
      <c r="D75" s="1" t="n">
        <v>1596</v>
      </c>
      <c r="E75" s="1" t="n">
        <v>1</v>
      </c>
      <c r="F75" s="1" t="n">
        <v>2816270000</v>
      </c>
      <c r="G75" s="1" t="n">
        <v>13.1003319</v>
      </c>
      <c r="H75" s="1" t="n">
        <v>45.64408751</v>
      </c>
      <c r="I75" s="1" t="n">
        <v>13.10833333</v>
      </c>
      <c r="J75" s="1" t="n">
        <v>45.64166667</v>
      </c>
      <c r="K75" s="1" t="n">
        <v>82.666</v>
      </c>
      <c r="L75" s="1" t="n">
        <v>1657.926</v>
      </c>
      <c r="M75" s="1" t="n">
        <v>87.627</v>
      </c>
      <c r="N75" s="1" t="n">
        <v>74.169</v>
      </c>
      <c r="O75" s="1" t="n">
        <v>98.842</v>
      </c>
      <c r="P75" s="1" t="s">
        <v>121</v>
      </c>
      <c r="Q75" s="1" t="n">
        <v>1</v>
      </c>
      <c r="R75" s="1" t="n">
        <v>0</v>
      </c>
      <c r="S75" s="1" t="n">
        <f aca="false">IF(F75&gt;500*1000*1000,1,0)</f>
        <v>1</v>
      </c>
      <c r="T75" s="1" t="n">
        <f aca="false">IF(N75&gt;20,1,0)</f>
        <v>1</v>
      </c>
      <c r="U75" s="1" t="n">
        <v>1</v>
      </c>
      <c r="V75" s="1" t="n">
        <f aca="false">S75*U75*T75</f>
        <v>1</v>
      </c>
      <c r="W75" s="1" t="n">
        <v>1</v>
      </c>
      <c r="Y75" s="1" t="n">
        <f aca="false">IF(V75=1,G75)</f>
        <v>13.1003319</v>
      </c>
      <c r="Z75" s="1" t="n">
        <f aca="false">IF(V75=1,H75)</f>
        <v>45.64408751</v>
      </c>
    </row>
    <row r="76" customFormat="false" ht="15.75" hidden="false" customHeight="false" outlineLevel="0" collapsed="false">
      <c r="A76" s="1" t="n">
        <v>74</v>
      </c>
      <c r="B76" s="1" t="s">
        <v>122</v>
      </c>
      <c r="C76" s="1" t="n">
        <v>2300</v>
      </c>
      <c r="D76" s="1" t="n">
        <v>1591</v>
      </c>
      <c r="E76" s="1" t="n">
        <v>1</v>
      </c>
      <c r="F76" s="1" t="n">
        <v>507239000</v>
      </c>
      <c r="G76" s="1" t="n">
        <v>13.09330531</v>
      </c>
      <c r="H76" s="1" t="n">
        <v>45.7354159</v>
      </c>
      <c r="I76" s="1" t="n">
        <v>13.09166667</v>
      </c>
      <c r="J76" s="1" t="n">
        <v>45.725</v>
      </c>
      <c r="K76" s="1" t="n">
        <v>12.95</v>
      </c>
      <c r="L76" s="1" t="n">
        <v>126.071</v>
      </c>
      <c r="M76" s="1" t="n">
        <v>14.222</v>
      </c>
      <c r="N76" s="1" t="n">
        <v>10.914</v>
      </c>
      <c r="O76" s="1" t="n">
        <v>15.242</v>
      </c>
      <c r="P76" s="1" t="s">
        <v>123</v>
      </c>
      <c r="Q76" s="1" t="n">
        <v>1</v>
      </c>
      <c r="R76" s="1" t="n">
        <v>1</v>
      </c>
      <c r="S76" s="1" t="n">
        <f aca="false">IF(F76&gt;500*1000*1000,1,0)</f>
        <v>1</v>
      </c>
      <c r="T76" s="1" t="n">
        <f aca="false">IF(N76&gt;20,1,0)</f>
        <v>0</v>
      </c>
      <c r="U76" s="1" t="n">
        <v>1</v>
      </c>
      <c r="V76" s="1" t="n">
        <f aca="false">S76*U76*T76</f>
        <v>0</v>
      </c>
      <c r="Y76" s="2" t="b">
        <f aca="false">IF(V76=1,G76)</f>
        <v>0</v>
      </c>
      <c r="Z76" s="2" t="b">
        <f aca="false">IF(V76=1,H76)</f>
        <v>0</v>
      </c>
    </row>
    <row r="77" customFormat="false" ht="15.75" hidden="false" customHeight="false" outlineLevel="0" collapsed="false">
      <c r="A77" s="1" t="n">
        <v>75</v>
      </c>
      <c r="B77" s="1" t="s">
        <v>124</v>
      </c>
      <c r="C77" s="1" t="n">
        <v>2302</v>
      </c>
      <c r="D77" s="1" t="n">
        <v>1589</v>
      </c>
      <c r="E77" s="1" t="n">
        <v>1</v>
      </c>
      <c r="F77" s="1" t="n">
        <v>310811000</v>
      </c>
      <c r="G77" s="1" t="n">
        <v>13.12950726</v>
      </c>
      <c r="H77" s="1" t="n">
        <v>45.77019822</v>
      </c>
      <c r="I77" s="1" t="n">
        <v>13.125</v>
      </c>
      <c r="J77" s="1" t="n">
        <v>45.75833333</v>
      </c>
      <c r="K77" s="1" t="n">
        <v>9.105</v>
      </c>
      <c r="L77" s="1" t="n">
        <v>131.098</v>
      </c>
      <c r="M77" s="1" t="n">
        <v>9.633</v>
      </c>
      <c r="N77" s="1" t="n">
        <v>8.221</v>
      </c>
      <c r="O77" s="1" t="n">
        <v>10.568</v>
      </c>
      <c r="P77" s="1" t="s">
        <v>123</v>
      </c>
      <c r="Q77" s="1" t="n">
        <v>1</v>
      </c>
      <c r="R77" s="1" t="n">
        <v>1</v>
      </c>
      <c r="S77" s="1" t="n">
        <f aca="false">IF(F77&gt;500*1000*1000,1,0)</f>
        <v>0</v>
      </c>
      <c r="T77" s="1" t="n">
        <f aca="false">IF(N77&gt;20,1,0)</f>
        <v>0</v>
      </c>
      <c r="U77" s="1" t="n">
        <v>1</v>
      </c>
      <c r="V77" s="1" t="n">
        <f aca="false">S77*U77*T77</f>
        <v>0</v>
      </c>
      <c r="Y77" s="2" t="b">
        <f aca="false">IF(V77=1,G77)</f>
        <v>0</v>
      </c>
      <c r="Z77" s="2" t="b">
        <f aca="false">IF(V77=1,H77)</f>
        <v>0</v>
      </c>
    </row>
    <row r="78" customFormat="false" ht="15.75" hidden="false" customHeight="false" outlineLevel="0" collapsed="false">
      <c r="A78" s="1" t="n">
        <v>76</v>
      </c>
      <c r="B78" s="1" t="s">
        <v>125</v>
      </c>
      <c r="C78" s="1" t="n">
        <v>2309</v>
      </c>
      <c r="D78" s="1" t="n">
        <v>1589</v>
      </c>
      <c r="E78" s="1" t="n">
        <v>1</v>
      </c>
      <c r="F78" s="1" t="n">
        <v>328199000</v>
      </c>
      <c r="G78" s="1" t="n">
        <v>13.23713615</v>
      </c>
      <c r="H78" s="1" t="n">
        <v>45.75417162</v>
      </c>
      <c r="I78" s="1" t="n">
        <v>13.24166667</v>
      </c>
      <c r="J78" s="1" t="n">
        <v>45.75833333</v>
      </c>
      <c r="K78" s="1" t="n">
        <v>8.709</v>
      </c>
      <c r="L78" s="1" t="n">
        <v>102.629</v>
      </c>
      <c r="M78" s="1" t="n">
        <v>9.145</v>
      </c>
      <c r="N78" s="1" t="n">
        <v>7.988</v>
      </c>
      <c r="O78" s="1" t="n">
        <v>9.795</v>
      </c>
      <c r="P78" s="1" t="s">
        <v>123</v>
      </c>
      <c r="Q78" s="1" t="n">
        <v>1</v>
      </c>
      <c r="R78" s="1" t="n">
        <v>1</v>
      </c>
      <c r="S78" s="1" t="n">
        <f aca="false">IF(F78&gt;500*1000*1000,1,0)</f>
        <v>0</v>
      </c>
      <c r="T78" s="1" t="n">
        <f aca="false">IF(N78&gt;20,1,0)</f>
        <v>0</v>
      </c>
      <c r="U78" s="1" t="n">
        <v>1</v>
      </c>
      <c r="V78" s="1" t="n">
        <f aca="false">S78*U78*T78</f>
        <v>0</v>
      </c>
      <c r="Y78" s="2" t="b">
        <f aca="false">IF(V78=1,G78)</f>
        <v>0</v>
      </c>
      <c r="Z78" s="2" t="b">
        <f aca="false">IF(V78=1,H78)</f>
        <v>0</v>
      </c>
    </row>
    <row r="79" customFormat="false" ht="15.75" hidden="false" customHeight="false" outlineLevel="0" collapsed="false">
      <c r="A79" s="1" t="n">
        <v>77</v>
      </c>
      <c r="B79" s="1" t="s">
        <v>126</v>
      </c>
      <c r="C79" s="1" t="n">
        <v>2329</v>
      </c>
      <c r="D79" s="1" t="n">
        <v>1588</v>
      </c>
      <c r="E79" s="1" t="n">
        <v>6.6</v>
      </c>
      <c r="F79" s="1" t="n">
        <v>302564000</v>
      </c>
      <c r="G79" s="1" t="n">
        <v>13.6053587</v>
      </c>
      <c r="H79" s="1" t="n">
        <v>45.78896145</v>
      </c>
      <c r="I79" s="1" t="n">
        <v>13.575</v>
      </c>
      <c r="J79" s="1" t="n">
        <v>45.775</v>
      </c>
      <c r="K79" s="1" t="n">
        <f aca="false">5.821*E79</f>
        <v>38.4186</v>
      </c>
      <c r="L79" s="1" t="n">
        <f aca="false">141.138*E79</f>
        <v>931.5108</v>
      </c>
      <c r="M79" s="1" t="n">
        <f aca="false">6.411*E79</f>
        <v>42.3126</v>
      </c>
      <c r="N79" s="1" t="n">
        <f aca="false">4.859*E79</f>
        <v>32.0694</v>
      </c>
      <c r="O79" s="1" t="n">
        <v>7.126</v>
      </c>
      <c r="P79" s="1" t="s">
        <v>123</v>
      </c>
      <c r="Q79" s="1" t="n">
        <v>1</v>
      </c>
      <c r="R79" s="1" t="n">
        <v>0</v>
      </c>
      <c r="S79" s="1" t="n">
        <f aca="false">IF(F79&gt;500*1000*1000,1,0)</f>
        <v>0</v>
      </c>
      <c r="T79" s="1" t="n">
        <f aca="false">IF(N79&gt;20,1,0)</f>
        <v>1</v>
      </c>
      <c r="U79" s="1" t="n">
        <v>1</v>
      </c>
      <c r="V79" s="1" t="n">
        <f aca="false">S79*U79*T79</f>
        <v>0</v>
      </c>
      <c r="X79" s="1" t="n">
        <v>8</v>
      </c>
      <c r="Y79" s="2" t="b">
        <f aca="false">IF(V79=1,G79)</f>
        <v>0</v>
      </c>
      <c r="Z79" s="2" t="b">
        <f aca="false">IF(V79=1,H79)</f>
        <v>0</v>
      </c>
    </row>
    <row r="80" customFormat="false" ht="15.75" hidden="false" customHeight="false" outlineLevel="0" collapsed="false">
      <c r="A80" s="1" t="n">
        <v>78</v>
      </c>
      <c r="B80" s="1" t="s">
        <v>127</v>
      </c>
      <c r="C80" s="1" t="n">
        <v>2327</v>
      </c>
      <c r="D80" s="1" t="n">
        <v>1591</v>
      </c>
      <c r="E80" s="1" t="n">
        <v>1</v>
      </c>
      <c r="F80" s="1" t="n">
        <v>3436590000</v>
      </c>
      <c r="G80" s="1" t="n">
        <v>13.55256778</v>
      </c>
      <c r="H80" s="1" t="n">
        <v>45.72567141</v>
      </c>
      <c r="I80" s="1" t="n">
        <v>13.54166667</v>
      </c>
      <c r="J80" s="1" t="n">
        <v>45.725</v>
      </c>
      <c r="K80" s="1" t="n">
        <v>154.539</v>
      </c>
      <c r="L80" s="1" t="n">
        <v>2333.814</v>
      </c>
      <c r="M80" s="1" t="n">
        <v>155.192</v>
      </c>
      <c r="N80" s="1" t="n">
        <v>151.256</v>
      </c>
      <c r="O80" s="1" t="n">
        <v>184.725</v>
      </c>
      <c r="P80" s="1" t="s">
        <v>123</v>
      </c>
      <c r="Q80" s="1" t="n">
        <v>1</v>
      </c>
      <c r="R80" s="1" t="n">
        <v>0</v>
      </c>
      <c r="S80" s="1" t="n">
        <f aca="false">IF(F80&gt;500*1000*1000,1,0)</f>
        <v>1</v>
      </c>
      <c r="T80" s="1" t="n">
        <f aca="false">IF(N80&gt;20,1,0)</f>
        <v>1</v>
      </c>
      <c r="U80" s="1" t="n">
        <v>1</v>
      </c>
      <c r="V80" s="1" t="n">
        <f aca="false">S80*U80*T80</f>
        <v>1</v>
      </c>
      <c r="W80" s="1" t="n">
        <v>1</v>
      </c>
      <c r="X80" s="1" t="n">
        <v>8</v>
      </c>
      <c r="Y80" s="1" t="n">
        <f aca="false">IF(V80=1,G80)</f>
        <v>13.55256778</v>
      </c>
      <c r="Z80" s="1" t="n">
        <f aca="false">IF(V80=1,H80)</f>
        <v>45.72567141</v>
      </c>
    </row>
    <row r="81" customFormat="false" ht="15.75" hidden="false" customHeight="false" outlineLevel="0" collapsed="false">
      <c r="A81" s="1" t="n">
        <v>79</v>
      </c>
      <c r="B81" s="1" t="s">
        <v>128</v>
      </c>
      <c r="C81" s="1" t="n">
        <v>2330</v>
      </c>
      <c r="D81" s="1" t="n">
        <v>1616</v>
      </c>
      <c r="E81" s="1" t="n">
        <v>1</v>
      </c>
      <c r="F81" s="1" t="n">
        <v>536864000</v>
      </c>
      <c r="G81" s="1" t="n">
        <v>13.5947871</v>
      </c>
      <c r="H81" s="1" t="n">
        <v>45.3162397</v>
      </c>
      <c r="I81" s="1" t="n">
        <v>13.59166667</v>
      </c>
      <c r="J81" s="1" t="n">
        <v>45.30833333</v>
      </c>
      <c r="K81" s="1" t="n">
        <v>12.368</v>
      </c>
      <c r="L81" s="1" t="n">
        <v>91.327</v>
      </c>
      <c r="M81" s="1" t="n">
        <v>12.662</v>
      </c>
      <c r="N81" s="1" t="n">
        <v>11.885</v>
      </c>
      <c r="O81" s="1" t="n">
        <v>13.056</v>
      </c>
      <c r="P81" s="1" t="s">
        <v>129</v>
      </c>
      <c r="Q81" s="1" t="n">
        <v>1</v>
      </c>
      <c r="R81" s="1" t="n">
        <v>0</v>
      </c>
      <c r="S81" s="1" t="n">
        <f aca="false">IF(F81&gt;500*1000*1000,1,0)</f>
        <v>1</v>
      </c>
      <c r="T81" s="1" t="n">
        <f aca="false">IF(N81&gt;20,1,0)</f>
        <v>0</v>
      </c>
      <c r="U81" s="1" t="n">
        <v>0</v>
      </c>
      <c r="V81" s="1" t="n">
        <f aca="false">S81*U81*T81</f>
        <v>0</v>
      </c>
      <c r="Y81" s="2" t="b">
        <f aca="false">IF(V81=1,G81)</f>
        <v>0</v>
      </c>
      <c r="Z81" s="2" t="b">
        <f aca="false">IF(V81=1,H81)</f>
        <v>0</v>
      </c>
    </row>
    <row r="82" customFormat="false" ht="15.75" hidden="false" customHeight="false" outlineLevel="0" collapsed="false">
      <c r="A82" s="1" t="n">
        <v>80</v>
      </c>
      <c r="B82" s="1" t="s">
        <v>130</v>
      </c>
      <c r="C82" s="1" t="n">
        <v>2357</v>
      </c>
      <c r="D82" s="1" t="n">
        <v>1632</v>
      </c>
      <c r="E82" s="1" t="n">
        <v>1</v>
      </c>
      <c r="F82" s="1" t="n">
        <v>480204000</v>
      </c>
      <c r="G82" s="1" t="n">
        <v>14.04653</v>
      </c>
      <c r="H82" s="1" t="n">
        <v>45.035376</v>
      </c>
      <c r="I82" s="1" t="n">
        <v>14.04166667</v>
      </c>
      <c r="J82" s="1" t="n">
        <v>45.04166667</v>
      </c>
      <c r="K82" s="1" t="n">
        <v>7</v>
      </c>
      <c r="L82" s="1" t="n">
        <v>126.974</v>
      </c>
      <c r="M82" s="1" t="n">
        <v>7.074</v>
      </c>
      <c r="N82" s="1" t="n">
        <v>6.876</v>
      </c>
      <c r="O82" s="1" t="n">
        <v>7.196</v>
      </c>
      <c r="P82" s="1" t="s">
        <v>129</v>
      </c>
      <c r="Q82" s="1" t="n">
        <v>1</v>
      </c>
      <c r="R82" s="1" t="n">
        <v>0</v>
      </c>
      <c r="S82" s="1" t="n">
        <f aca="false">IF(F82&gt;500*1000*1000,1,0)</f>
        <v>0</v>
      </c>
      <c r="T82" s="1" t="n">
        <f aca="false">IF(N82&gt;20,1,0)</f>
        <v>0</v>
      </c>
      <c r="U82" s="1" t="n">
        <v>0</v>
      </c>
      <c r="V82" s="1" t="n">
        <f aca="false">S82*U82*T82</f>
        <v>0</v>
      </c>
      <c r="Y82" s="2" t="b">
        <f aca="false">IF(V82=1,G82)</f>
        <v>0</v>
      </c>
      <c r="Z82" s="2" t="b">
        <f aca="false">IF(V82=1,H82)</f>
        <v>0</v>
      </c>
    </row>
    <row r="83" customFormat="false" ht="15.75" hidden="false" customHeight="false" outlineLevel="0" collapsed="false">
      <c r="A83" s="1" t="n">
        <v>81</v>
      </c>
      <c r="B83" s="1" t="s">
        <v>131</v>
      </c>
      <c r="C83" s="1" t="n">
        <v>2381</v>
      </c>
      <c r="D83" s="1" t="n">
        <v>1615</v>
      </c>
      <c r="E83" s="1" t="n">
        <v>1</v>
      </c>
      <c r="F83" s="1" t="n">
        <v>183687000</v>
      </c>
      <c r="G83" s="1" t="n">
        <v>14.449767</v>
      </c>
      <c r="H83" s="1" t="n">
        <v>45.3227229</v>
      </c>
      <c r="I83" s="1" t="n">
        <v>14.44166667</v>
      </c>
      <c r="J83" s="1" t="n">
        <v>45.325</v>
      </c>
      <c r="K83" s="1" t="n">
        <v>9.027</v>
      </c>
      <c r="L83" s="1" t="n">
        <v>122.107</v>
      </c>
      <c r="M83" s="1" t="n">
        <v>10.314</v>
      </c>
      <c r="N83" s="1" t="n">
        <v>7.25</v>
      </c>
      <c r="O83" s="1" t="n">
        <v>7.671</v>
      </c>
      <c r="P83" s="1" t="s">
        <v>129</v>
      </c>
      <c r="Q83" s="1" t="n">
        <v>1</v>
      </c>
      <c r="R83" s="1" t="n">
        <v>0</v>
      </c>
      <c r="S83" s="1" t="n">
        <f aca="false">IF(F83&gt;500*1000*1000,1,0)</f>
        <v>0</v>
      </c>
      <c r="T83" s="1" t="n">
        <f aca="false">IF(N83&gt;20,1,0)</f>
        <v>0</v>
      </c>
      <c r="U83" s="1" t="n">
        <v>0</v>
      </c>
      <c r="V83" s="1" t="n">
        <f aca="false">S83*U83*T83</f>
        <v>0</v>
      </c>
      <c r="Y83" s="2" t="b">
        <f aca="false">IF(V83=1,G83)</f>
        <v>0</v>
      </c>
      <c r="Z83" s="2" t="b">
        <f aca="false">IF(V83=1,H83)</f>
        <v>0</v>
      </c>
    </row>
    <row r="84" customFormat="false" ht="15.75" hidden="false" customHeight="false" outlineLevel="0" collapsed="false">
      <c r="A84" s="1" t="n">
        <v>82</v>
      </c>
      <c r="B84" s="1" t="s">
        <v>132</v>
      </c>
      <c r="C84" s="1" t="n">
        <v>2450</v>
      </c>
      <c r="D84" s="1" t="n">
        <v>1682</v>
      </c>
      <c r="E84" s="1" t="n">
        <v>1</v>
      </c>
      <c r="F84" s="1" t="n">
        <v>836617000</v>
      </c>
      <c r="G84" s="1" t="n">
        <v>15.5257</v>
      </c>
      <c r="H84" s="1" t="n">
        <v>44.2422</v>
      </c>
      <c r="I84" s="1" t="n">
        <v>15.59166667</v>
      </c>
      <c r="J84" s="1" t="n">
        <v>44.20833333</v>
      </c>
      <c r="K84" s="1" t="n">
        <v>18.337</v>
      </c>
      <c r="L84" s="1" t="n">
        <v>214.994</v>
      </c>
      <c r="M84" s="1" t="n">
        <v>23.824</v>
      </c>
      <c r="N84" s="1" t="n">
        <v>10.978</v>
      </c>
      <c r="O84" s="1" t="n">
        <v>9.771</v>
      </c>
      <c r="P84" s="1" t="s">
        <v>129</v>
      </c>
      <c r="Q84" s="1" t="n">
        <v>1</v>
      </c>
      <c r="R84" s="1" t="n">
        <v>0</v>
      </c>
      <c r="S84" s="1" t="n">
        <f aca="false">IF(F84&gt;500*1000*1000,1,0)</f>
        <v>1</v>
      </c>
      <c r="T84" s="1" t="n">
        <f aca="false">IF(N84&gt;20,1,0)</f>
        <v>0</v>
      </c>
      <c r="U84" s="1" t="n">
        <v>0</v>
      </c>
      <c r="V84" s="1" t="n">
        <f aca="false">S84*U84*T84</f>
        <v>0</v>
      </c>
      <c r="Y84" s="2" t="b">
        <f aca="false">IF(V84=1,G84)</f>
        <v>0</v>
      </c>
      <c r="Z84" s="2" t="b">
        <f aca="false">IF(V84=1,H84)</f>
        <v>0</v>
      </c>
    </row>
    <row r="85" customFormat="false" ht="15.75" hidden="false" customHeight="false" outlineLevel="0" collapsed="false">
      <c r="A85" s="1" t="n">
        <v>83</v>
      </c>
      <c r="B85" s="1" t="s">
        <v>133</v>
      </c>
      <c r="C85" s="1" t="n">
        <v>2466</v>
      </c>
      <c r="D85" s="1" t="n">
        <v>1711</v>
      </c>
      <c r="E85" s="1" t="n">
        <v>1</v>
      </c>
      <c r="F85" s="1" t="n">
        <v>2586950000</v>
      </c>
      <c r="G85" s="1" t="n">
        <v>15.8515885</v>
      </c>
      <c r="H85" s="1" t="n">
        <v>43.7210232</v>
      </c>
      <c r="I85" s="1" t="n">
        <v>15.85833333</v>
      </c>
      <c r="J85" s="1" t="n">
        <v>43.725</v>
      </c>
      <c r="K85" s="1" t="n">
        <v>56.042</v>
      </c>
      <c r="L85" s="1" t="n">
        <v>301.477</v>
      </c>
      <c r="M85" s="1" t="n">
        <v>61.139</v>
      </c>
      <c r="N85" s="1" t="n">
        <v>49.452</v>
      </c>
      <c r="O85" s="1" t="n">
        <v>44.866</v>
      </c>
      <c r="P85" s="1" t="s">
        <v>129</v>
      </c>
      <c r="Q85" s="1" t="n">
        <v>1</v>
      </c>
      <c r="R85" s="1" t="n">
        <v>0</v>
      </c>
      <c r="S85" s="1" t="n">
        <f aca="false">IF(F85&gt;500*1000*1000,1,0)</f>
        <v>1</v>
      </c>
      <c r="T85" s="1" t="n">
        <f aca="false">IF(N85&gt;20,1,0)</f>
        <v>1</v>
      </c>
      <c r="U85" s="1" t="n">
        <v>0</v>
      </c>
      <c r="V85" s="1" t="n">
        <f aca="false">S85*U85*T85</f>
        <v>0</v>
      </c>
      <c r="Y85" s="2" t="b">
        <f aca="false">IF(V85=1,G85)</f>
        <v>0</v>
      </c>
      <c r="Z85" s="2" t="b">
        <f aca="false">IF(V85=1,H85)</f>
        <v>0</v>
      </c>
    </row>
    <row r="86" customFormat="false" ht="15.75" hidden="false" customHeight="false" outlineLevel="0" collapsed="false">
      <c r="A86" s="1" t="n">
        <v>84</v>
      </c>
      <c r="B86" s="1" t="s">
        <v>134</v>
      </c>
      <c r="C86" s="1" t="n">
        <v>2470</v>
      </c>
      <c r="D86" s="1" t="n">
        <v>1714</v>
      </c>
      <c r="E86" s="1" t="n">
        <v>1</v>
      </c>
      <c r="F86" s="1" t="n">
        <v>375763000</v>
      </c>
      <c r="G86" s="1" t="n">
        <v>15.9576799</v>
      </c>
      <c r="H86" s="1" t="n">
        <v>43.6812491</v>
      </c>
      <c r="I86" s="1" t="n">
        <v>15.925</v>
      </c>
      <c r="J86" s="1" t="n">
        <v>43.675</v>
      </c>
      <c r="K86" s="1" t="n">
        <v>8.169</v>
      </c>
      <c r="L86" s="1" t="n">
        <v>102.032</v>
      </c>
      <c r="M86" s="1" t="n">
        <v>8.843</v>
      </c>
      <c r="N86" s="1" t="n">
        <v>7.325</v>
      </c>
      <c r="O86" s="1" t="n">
        <v>6.313</v>
      </c>
      <c r="P86" s="1" t="s">
        <v>129</v>
      </c>
      <c r="Q86" s="1" t="n">
        <v>1</v>
      </c>
      <c r="R86" s="1" t="n">
        <v>0</v>
      </c>
      <c r="S86" s="1" t="n">
        <f aca="false">IF(F86&gt;500*1000*1000,1,0)</f>
        <v>0</v>
      </c>
      <c r="T86" s="1" t="n">
        <f aca="false">IF(N86&gt;20,1,0)</f>
        <v>0</v>
      </c>
      <c r="U86" s="1" t="n">
        <v>0</v>
      </c>
      <c r="V86" s="1" t="n">
        <f aca="false">S86*U86*T86</f>
        <v>0</v>
      </c>
      <c r="Y86" s="2" t="b">
        <f aca="false">IF(V86=1,G86)</f>
        <v>0</v>
      </c>
      <c r="Z86" s="2" t="b">
        <f aca="false">IF(V86=1,H86)</f>
        <v>0</v>
      </c>
    </row>
    <row r="87" customFormat="false" ht="15.75" hidden="false" customHeight="false" outlineLevel="0" collapsed="false">
      <c r="A87" s="1" t="n">
        <v>85</v>
      </c>
      <c r="B87" s="1" t="s">
        <v>135</v>
      </c>
      <c r="C87" s="1" t="n">
        <v>2516</v>
      </c>
      <c r="D87" s="1" t="n">
        <v>1728</v>
      </c>
      <c r="E87" s="1" t="n">
        <v>1</v>
      </c>
      <c r="F87" s="1" t="n">
        <v>2016080000</v>
      </c>
      <c r="G87" s="1" t="n">
        <v>16.6868</v>
      </c>
      <c r="H87" s="1" t="n">
        <v>43.439</v>
      </c>
      <c r="I87" s="1" t="n">
        <v>16.69166667</v>
      </c>
      <c r="J87" s="1" t="n">
        <v>43.44166667</v>
      </c>
      <c r="K87" s="1" t="n">
        <v>50.103</v>
      </c>
      <c r="L87" s="1" t="n">
        <v>318.392</v>
      </c>
      <c r="M87" s="1" t="n">
        <v>55.943</v>
      </c>
      <c r="N87" s="1" t="n">
        <v>42.75</v>
      </c>
      <c r="O87" s="1" t="n">
        <v>34.761</v>
      </c>
      <c r="P87" s="1" t="s">
        <v>129</v>
      </c>
      <c r="Q87" s="1" t="n">
        <v>1</v>
      </c>
      <c r="R87" s="1" t="n">
        <v>0</v>
      </c>
      <c r="S87" s="1" t="n">
        <f aca="false">IF(F87&gt;500*1000*1000,1,0)</f>
        <v>1</v>
      </c>
      <c r="T87" s="1" t="n">
        <f aca="false">IF(N87&gt;20,1,0)</f>
        <v>1</v>
      </c>
      <c r="U87" s="1" t="n">
        <v>0</v>
      </c>
      <c r="V87" s="1" t="n">
        <f aca="false">S87*U87*T87</f>
        <v>0</v>
      </c>
      <c r="Y87" s="2" t="b">
        <f aca="false">IF(V87=1,G87)</f>
        <v>0</v>
      </c>
      <c r="Z87" s="2" t="b">
        <f aca="false">IF(V87=1,H87)</f>
        <v>0</v>
      </c>
    </row>
    <row r="88" customFormat="false" ht="15.75" hidden="false" customHeight="false" outlineLevel="0" collapsed="false">
      <c r="A88" s="1" t="n">
        <v>86</v>
      </c>
      <c r="B88" s="1" t="s">
        <v>136</v>
      </c>
      <c r="C88" s="1" t="n">
        <v>2562</v>
      </c>
      <c r="D88" s="1" t="n">
        <v>1753</v>
      </c>
      <c r="E88" s="1" t="n">
        <v>1</v>
      </c>
      <c r="F88" s="1" t="n">
        <v>7169770000</v>
      </c>
      <c r="G88" s="1" t="n">
        <v>17.4601</v>
      </c>
      <c r="H88" s="1" t="n">
        <v>43.0266</v>
      </c>
      <c r="I88" s="1" t="n">
        <v>17.45833333</v>
      </c>
      <c r="J88" s="1" t="n">
        <v>43.025</v>
      </c>
      <c r="K88" s="1" t="n">
        <v>182.245</v>
      </c>
      <c r="L88" s="1" t="n">
        <v>1900.817</v>
      </c>
      <c r="M88" s="1" t="n">
        <v>185.936</v>
      </c>
      <c r="N88" s="1" t="n">
        <v>179.49</v>
      </c>
      <c r="O88" s="1" t="n">
        <v>148.01</v>
      </c>
      <c r="P88" s="1" t="s">
        <v>137</v>
      </c>
      <c r="Q88" s="1" t="s">
        <v>138</v>
      </c>
      <c r="R88" s="1" t="n">
        <v>0</v>
      </c>
      <c r="S88" s="1" t="n">
        <f aca="false">IF(F88&gt;500*1000*1000,1,0)</f>
        <v>1</v>
      </c>
      <c r="T88" s="1" t="n">
        <f aca="false">IF(N88&gt;20,1,0)</f>
        <v>1</v>
      </c>
      <c r="U88" s="1" t="n">
        <v>0</v>
      </c>
      <c r="V88" s="1" t="n">
        <f aca="false">S88*U88*T88</f>
        <v>0</v>
      </c>
      <c r="Y88" s="2" t="b">
        <f aca="false">IF(V88=1,G88)</f>
        <v>0</v>
      </c>
      <c r="Z88" s="2" t="b">
        <f aca="false">IF(V88=1,H88)</f>
        <v>0</v>
      </c>
    </row>
    <row r="89" customFormat="false" ht="15.75" hidden="false" customHeight="false" outlineLevel="0" collapsed="false">
      <c r="A89" s="1" t="n">
        <v>87</v>
      </c>
      <c r="B89" s="1" t="s">
        <v>139</v>
      </c>
      <c r="C89" s="1" t="n">
        <v>2595</v>
      </c>
      <c r="D89" s="1" t="n">
        <v>1773</v>
      </c>
      <c r="E89" s="1" t="n">
        <v>1</v>
      </c>
      <c r="F89" s="1" t="n">
        <v>70721000</v>
      </c>
      <c r="G89" s="1" t="n">
        <v>18.1366709</v>
      </c>
      <c r="H89" s="1" t="n">
        <v>42.6755018</v>
      </c>
      <c r="I89" s="1" t="n">
        <v>18.00833333</v>
      </c>
      <c r="J89" s="1" t="n">
        <v>42.69166667</v>
      </c>
      <c r="K89" s="1" t="n">
        <v>1.425</v>
      </c>
      <c r="L89" s="1" t="n">
        <v>90.848</v>
      </c>
      <c r="M89" s="1" t="n">
        <v>1.573</v>
      </c>
      <c r="N89" s="1" t="n">
        <v>1.259</v>
      </c>
      <c r="O89" s="1" t="n">
        <v>0.784</v>
      </c>
      <c r="P89" s="1" t="s">
        <v>129</v>
      </c>
      <c r="Q89" s="1" t="n">
        <v>2</v>
      </c>
      <c r="R89" s="1" t="n">
        <v>0</v>
      </c>
      <c r="S89" s="1" t="n">
        <f aca="false">IF(F89&gt;500*1000*1000,1,0)</f>
        <v>0</v>
      </c>
      <c r="T89" s="1" t="n">
        <f aca="false">IF(N89&gt;20,1,0)</f>
        <v>0</v>
      </c>
      <c r="U89" s="1" t="n">
        <v>0</v>
      </c>
      <c r="V89" s="1" t="n">
        <f aca="false">S89*U89*T89</f>
        <v>0</v>
      </c>
      <c r="Y89" s="2" t="b">
        <f aca="false">IF(V89=1,G89)</f>
        <v>0</v>
      </c>
      <c r="Z89" s="2" t="b">
        <f aca="false">IF(V89=1,H89)</f>
        <v>0</v>
      </c>
    </row>
    <row r="90" customFormat="false" ht="15.75" hidden="false" customHeight="false" outlineLevel="0" collapsed="false">
      <c r="A90" s="1" t="n">
        <v>88</v>
      </c>
      <c r="B90" s="1" t="s">
        <v>140</v>
      </c>
      <c r="C90" s="1" t="n">
        <v>2677</v>
      </c>
      <c r="D90" s="1" t="n">
        <v>1823</v>
      </c>
      <c r="E90" s="1" t="n">
        <v>1</v>
      </c>
      <c r="F90" s="1" t="n">
        <v>17677600000</v>
      </c>
      <c r="G90" s="1" t="n">
        <v>19.3744</v>
      </c>
      <c r="H90" s="1" t="n">
        <v>41.8514</v>
      </c>
      <c r="I90" s="1" t="n">
        <v>19.375</v>
      </c>
      <c r="J90" s="1" t="n">
        <v>41.85833333</v>
      </c>
      <c r="K90" s="1" t="n">
        <v>314.184</v>
      </c>
      <c r="L90" s="1" t="n">
        <v>2398.556</v>
      </c>
      <c r="M90" s="1" t="n">
        <v>325.882</v>
      </c>
      <c r="N90" s="1" t="n">
        <v>299.79</v>
      </c>
      <c r="O90" s="1" t="n">
        <v>279.105</v>
      </c>
      <c r="P90" s="1" t="s">
        <v>141</v>
      </c>
      <c r="Q90" s="1" t="n">
        <v>2</v>
      </c>
      <c r="R90" s="1" t="n">
        <v>0</v>
      </c>
      <c r="S90" s="1" t="n">
        <f aca="false">IF(F90&gt;500*1000*1000,1,0)</f>
        <v>1</v>
      </c>
      <c r="T90" s="1" t="n">
        <f aca="false">IF(N90&gt;20,1,0)</f>
        <v>1</v>
      </c>
      <c r="U90" s="1" t="n">
        <v>0</v>
      </c>
      <c r="V90" s="1" t="n">
        <f aca="false">S90*U90*T90</f>
        <v>0</v>
      </c>
      <c r="Y90" s="2" t="b">
        <f aca="false">IF(V90=1,G90)</f>
        <v>0</v>
      </c>
      <c r="Z90" s="2" t="b">
        <f aca="false">IF(V90=1,H90)</f>
        <v>0</v>
      </c>
    </row>
    <row r="91" customFormat="false" ht="15.75" hidden="false" customHeight="false" outlineLevel="0" collapsed="false">
      <c r="A91" s="1" t="n">
        <v>89</v>
      </c>
      <c r="B91" s="1" t="s">
        <v>142</v>
      </c>
      <c r="C91" s="1" t="n">
        <v>2692</v>
      </c>
      <c r="D91" s="1" t="n">
        <v>1829</v>
      </c>
      <c r="E91" s="1" t="n">
        <v>1</v>
      </c>
      <c r="F91" s="1" t="n">
        <v>299626000</v>
      </c>
      <c r="G91" s="1" t="n">
        <v>19.5764</v>
      </c>
      <c r="H91" s="1" t="n">
        <v>41.7511</v>
      </c>
      <c r="I91" s="1" t="n">
        <v>19.625</v>
      </c>
      <c r="J91" s="1" t="n">
        <v>41.75833333</v>
      </c>
      <c r="K91" s="1" t="n">
        <v>9.903</v>
      </c>
      <c r="L91" s="1" t="n">
        <v>130.452</v>
      </c>
      <c r="M91" s="1" t="n">
        <v>10.233</v>
      </c>
      <c r="N91" s="1" t="n">
        <v>9.25</v>
      </c>
      <c r="O91" s="1" t="n">
        <v>12.126</v>
      </c>
      <c r="P91" s="1" t="s">
        <v>143</v>
      </c>
      <c r="Q91" s="1" t="n">
        <v>2</v>
      </c>
      <c r="R91" s="1" t="n">
        <v>0</v>
      </c>
      <c r="S91" s="1" t="n">
        <f aca="false">IF(F91&gt;500*1000*1000,1,0)</f>
        <v>0</v>
      </c>
      <c r="T91" s="1" t="n">
        <f aca="false">IF(N91&gt;20,1,0)</f>
        <v>0</v>
      </c>
      <c r="U91" s="1" t="n">
        <v>0</v>
      </c>
      <c r="V91" s="1" t="n">
        <f aca="false">S91*U91*T91</f>
        <v>0</v>
      </c>
      <c r="Y91" s="2" t="b">
        <f aca="false">IF(V91=1,G91)</f>
        <v>0</v>
      </c>
      <c r="Z91" s="2" t="b">
        <f aca="false">IF(V91=1,H91)</f>
        <v>0</v>
      </c>
    </row>
    <row r="92" customFormat="false" ht="15.75" hidden="false" customHeight="false" outlineLevel="0" collapsed="false">
      <c r="A92" s="1" t="n">
        <v>90</v>
      </c>
      <c r="B92" s="1" t="s">
        <v>144</v>
      </c>
      <c r="C92" s="1" t="n">
        <v>2690</v>
      </c>
      <c r="D92" s="1" t="n">
        <v>1836</v>
      </c>
      <c r="E92" s="1" t="n">
        <v>1</v>
      </c>
      <c r="F92" s="1" t="n">
        <v>2502760000</v>
      </c>
      <c r="G92" s="1" t="n">
        <v>19.570018</v>
      </c>
      <c r="H92" s="1" t="n">
        <v>41.6352828</v>
      </c>
      <c r="I92" s="1" t="n">
        <v>19.59166667</v>
      </c>
      <c r="J92" s="1" t="n">
        <v>41.64166667</v>
      </c>
      <c r="K92" s="1" t="n">
        <v>50.951</v>
      </c>
      <c r="L92" s="1" t="n">
        <v>346.825</v>
      </c>
      <c r="M92" s="1" t="n">
        <v>56.311</v>
      </c>
      <c r="N92" s="1" t="n">
        <v>43.72</v>
      </c>
      <c r="O92" s="1" t="n">
        <v>43.133</v>
      </c>
      <c r="P92" s="1" t="s">
        <v>143</v>
      </c>
      <c r="Q92" s="1" t="n">
        <v>2</v>
      </c>
      <c r="R92" s="1" t="n">
        <v>0</v>
      </c>
      <c r="S92" s="1" t="n">
        <f aca="false">IF(F92&gt;500*1000*1000,1,0)</f>
        <v>1</v>
      </c>
      <c r="T92" s="1" t="n">
        <f aca="false">IF(N92&gt;20,1,0)</f>
        <v>1</v>
      </c>
      <c r="U92" s="1" t="n">
        <v>0</v>
      </c>
      <c r="V92" s="1" t="n">
        <f aca="false">S92*U92*T92</f>
        <v>0</v>
      </c>
      <c r="Y92" s="2" t="b">
        <f aca="false">IF(V92=1,G92)</f>
        <v>0</v>
      </c>
      <c r="Z92" s="2" t="b">
        <f aca="false">IF(V92=1,H92)</f>
        <v>0</v>
      </c>
    </row>
    <row r="93" customFormat="false" ht="15.75" hidden="false" customHeight="false" outlineLevel="0" collapsed="false">
      <c r="A93" s="1" t="n">
        <v>91</v>
      </c>
      <c r="B93" s="1" t="s">
        <v>145</v>
      </c>
      <c r="C93" s="1" t="n">
        <v>2689</v>
      </c>
      <c r="D93" s="1" t="n">
        <v>1840</v>
      </c>
      <c r="E93" s="1" t="n">
        <v>1</v>
      </c>
      <c r="F93" s="1" t="n">
        <v>652456000</v>
      </c>
      <c r="G93" s="1" t="n">
        <v>19.5569188</v>
      </c>
      <c r="H93" s="1" t="n">
        <v>41.5775972</v>
      </c>
      <c r="I93" s="1" t="n">
        <v>19.575</v>
      </c>
      <c r="J93" s="1" t="n">
        <v>41.575</v>
      </c>
      <c r="K93" s="1" t="n">
        <v>24.54</v>
      </c>
      <c r="L93" s="1" t="n">
        <v>572.636</v>
      </c>
      <c r="M93" s="1" t="n">
        <v>24.424</v>
      </c>
      <c r="N93" s="1" t="n">
        <v>24.818</v>
      </c>
      <c r="O93" s="1" t="n">
        <v>23.13</v>
      </c>
      <c r="P93" s="1" t="s">
        <v>143</v>
      </c>
      <c r="Q93" s="1" t="n">
        <v>2</v>
      </c>
      <c r="R93" s="1" t="n">
        <v>0</v>
      </c>
      <c r="S93" s="1" t="n">
        <f aca="false">IF(F93&gt;500*1000*1000,1,0)</f>
        <v>1</v>
      </c>
      <c r="T93" s="1" t="n">
        <f aca="false">IF(N93&gt;20,1,0)</f>
        <v>1</v>
      </c>
      <c r="U93" s="1" t="n">
        <v>0</v>
      </c>
      <c r="V93" s="1" t="n">
        <f aca="false">S93*U93*T93</f>
        <v>0</v>
      </c>
      <c r="Y93" s="2" t="b">
        <f aca="false">IF(V93=1,G93)</f>
        <v>0</v>
      </c>
      <c r="Z93" s="2" t="b">
        <f aca="false">IF(V93=1,H93)</f>
        <v>0</v>
      </c>
    </row>
    <row r="94" customFormat="false" ht="15.75" hidden="false" customHeight="false" outlineLevel="0" collapsed="false">
      <c r="A94" s="1" t="n">
        <v>92</v>
      </c>
      <c r="B94" s="1" t="s">
        <v>146</v>
      </c>
      <c r="C94" s="1" t="n">
        <v>2683</v>
      </c>
      <c r="D94" s="1" t="n">
        <v>1848</v>
      </c>
      <c r="E94" s="1" t="n">
        <v>1</v>
      </c>
      <c r="F94" s="1" t="n">
        <v>770313000</v>
      </c>
      <c r="G94" s="1" t="n">
        <v>19.460319</v>
      </c>
      <c r="H94" s="1" t="n">
        <v>41.4363889</v>
      </c>
      <c r="I94" s="1" t="n">
        <v>19.475</v>
      </c>
      <c r="J94" s="1" t="n">
        <v>41.44166667</v>
      </c>
      <c r="K94" s="1" t="n">
        <v>21.114</v>
      </c>
      <c r="L94" s="1" t="n">
        <v>359.408</v>
      </c>
      <c r="M94" s="1" t="n">
        <v>19.99</v>
      </c>
      <c r="N94" s="1" t="n">
        <v>22.651</v>
      </c>
      <c r="O94" s="1" t="n">
        <v>22.501</v>
      </c>
      <c r="P94" s="1" t="s">
        <v>143</v>
      </c>
      <c r="Q94" s="1" t="n">
        <v>2</v>
      </c>
      <c r="R94" s="1" t="n">
        <v>0</v>
      </c>
      <c r="S94" s="1" t="n">
        <f aca="false">IF(F94&gt;500*1000*1000,1,0)</f>
        <v>1</v>
      </c>
      <c r="T94" s="1" t="n">
        <f aca="false">IF(N94&gt;20,1,0)</f>
        <v>1</v>
      </c>
      <c r="U94" s="1" t="n">
        <v>0</v>
      </c>
      <c r="V94" s="1" t="n">
        <f aca="false">S94*U94*T94</f>
        <v>0</v>
      </c>
      <c r="Y94" s="2" t="b">
        <f aca="false">IF(V94=1,G94)</f>
        <v>0</v>
      </c>
      <c r="Z94" s="2" t="b">
        <f aca="false">IF(V94=1,H94)</f>
        <v>0</v>
      </c>
    </row>
    <row r="95" customFormat="false" ht="15.75" hidden="false" customHeight="false" outlineLevel="0" collapsed="false">
      <c r="A95" s="1" t="n">
        <v>93</v>
      </c>
      <c r="B95" s="1" t="s">
        <v>147</v>
      </c>
      <c r="C95" s="1" t="n">
        <v>2683</v>
      </c>
      <c r="D95" s="1" t="n">
        <v>1872</v>
      </c>
      <c r="E95" s="1" t="n">
        <v>1</v>
      </c>
      <c r="F95" s="1" t="n">
        <v>2472060000</v>
      </c>
      <c r="G95" s="1" t="n">
        <v>19.4427065</v>
      </c>
      <c r="H95" s="1" t="n">
        <v>41.0400924</v>
      </c>
      <c r="I95" s="1" t="n">
        <v>19.475</v>
      </c>
      <c r="J95" s="1" t="n">
        <v>41.04166667</v>
      </c>
      <c r="K95" s="1" t="n">
        <v>42.838</v>
      </c>
      <c r="L95" s="1" t="n">
        <v>310.069</v>
      </c>
      <c r="M95" s="1" t="n">
        <v>39.96</v>
      </c>
      <c r="N95" s="1" t="n">
        <v>46.103</v>
      </c>
      <c r="O95" s="1" t="n">
        <v>55.065</v>
      </c>
      <c r="P95" s="1" t="s">
        <v>143</v>
      </c>
      <c r="Q95" s="1" t="n">
        <v>2</v>
      </c>
      <c r="R95" s="1" t="n">
        <v>0</v>
      </c>
      <c r="S95" s="1" t="n">
        <f aca="false">IF(F95&gt;500*1000*1000,1,0)</f>
        <v>1</v>
      </c>
      <c r="T95" s="1" t="n">
        <f aca="false">IF(N95&gt;20,1,0)</f>
        <v>1</v>
      </c>
      <c r="U95" s="1" t="n">
        <v>0</v>
      </c>
      <c r="V95" s="1" t="n">
        <f aca="false">S95*U95*T95</f>
        <v>0</v>
      </c>
      <c r="Y95" s="2" t="b">
        <f aca="false">IF(V95=1,G95)</f>
        <v>0</v>
      </c>
      <c r="Z95" s="2" t="b">
        <f aca="false">IF(V95=1,H95)</f>
        <v>0</v>
      </c>
    </row>
    <row r="96" customFormat="false" ht="15.75" hidden="false" customHeight="false" outlineLevel="0" collapsed="false">
      <c r="A96" s="1" t="n">
        <v>94</v>
      </c>
      <c r="B96" s="1" t="s">
        <v>148</v>
      </c>
      <c r="C96" s="1" t="n">
        <v>2677</v>
      </c>
      <c r="D96" s="1" t="n">
        <v>1885</v>
      </c>
      <c r="E96" s="1" t="n">
        <v>1</v>
      </c>
      <c r="F96" s="1" t="n">
        <v>7477910000</v>
      </c>
      <c r="G96" s="1" t="n">
        <v>19.366</v>
      </c>
      <c r="H96" s="1" t="n">
        <v>40.8227</v>
      </c>
      <c r="I96" s="1" t="n">
        <v>19.375</v>
      </c>
      <c r="J96" s="1" t="n">
        <v>40.825</v>
      </c>
      <c r="K96" s="1" t="n">
        <v>103.213</v>
      </c>
      <c r="L96" s="1" t="n">
        <v>907.497</v>
      </c>
      <c r="M96" s="1" t="n">
        <v>90.316</v>
      </c>
      <c r="N96" s="1" t="n">
        <v>122.19</v>
      </c>
      <c r="O96" s="1" t="n">
        <v>101.583</v>
      </c>
      <c r="P96" s="1" t="s">
        <v>143</v>
      </c>
      <c r="Q96" s="1" t="n">
        <v>2</v>
      </c>
      <c r="R96" s="1" t="n">
        <v>0</v>
      </c>
      <c r="S96" s="1" t="n">
        <f aca="false">IF(F96&gt;500*1000*1000,1,0)</f>
        <v>1</v>
      </c>
      <c r="T96" s="1" t="n">
        <f aca="false">IF(N96&gt;20,1,0)</f>
        <v>1</v>
      </c>
      <c r="U96" s="1" t="n">
        <v>0</v>
      </c>
      <c r="V96" s="1" t="n">
        <f aca="false">S96*U96*T96</f>
        <v>0</v>
      </c>
      <c r="Y96" s="2" t="b">
        <f aca="false">IF(V96=1,G96)</f>
        <v>0</v>
      </c>
      <c r="Z96" s="2" t="b">
        <f aca="false">IF(V96=1,H96)</f>
        <v>0</v>
      </c>
    </row>
    <row r="97" customFormat="false" ht="15.75" hidden="false" customHeight="false" outlineLevel="0" collapsed="false">
      <c r="A97" s="1" t="n">
        <v>95</v>
      </c>
      <c r="B97" s="1" t="s">
        <v>149</v>
      </c>
      <c r="C97" s="1" t="n">
        <v>2674</v>
      </c>
      <c r="D97" s="1" t="n">
        <v>1896</v>
      </c>
      <c r="E97" s="1" t="n">
        <v>1</v>
      </c>
      <c r="F97" s="1" t="n">
        <v>6734320000</v>
      </c>
      <c r="G97" s="1" t="n">
        <v>19.3182321</v>
      </c>
      <c r="H97" s="1" t="n">
        <v>40.6437541</v>
      </c>
      <c r="I97" s="1" t="n">
        <v>19.325</v>
      </c>
      <c r="J97" s="1" t="n">
        <v>40.64166667</v>
      </c>
      <c r="K97" s="1" t="n">
        <v>135.002</v>
      </c>
      <c r="L97" s="1" t="n">
        <v>1418.551</v>
      </c>
      <c r="M97" s="1" t="n">
        <v>130.144</v>
      </c>
      <c r="N97" s="1" t="n">
        <v>144.494</v>
      </c>
      <c r="O97" s="1" t="n">
        <v>103.977</v>
      </c>
      <c r="P97" s="1" t="s">
        <v>143</v>
      </c>
      <c r="Q97" s="1" t="n">
        <v>2</v>
      </c>
      <c r="R97" s="1" t="n">
        <v>0</v>
      </c>
      <c r="S97" s="1" t="n">
        <f aca="false">IF(F97&gt;500*1000*1000,1,0)</f>
        <v>1</v>
      </c>
      <c r="T97" s="1" t="n">
        <f aca="false">IF(N97&gt;20,1,0)</f>
        <v>1</v>
      </c>
      <c r="U97" s="1" t="n">
        <v>0</v>
      </c>
      <c r="V97" s="1" t="n">
        <f aca="false">S97*U97*T97</f>
        <v>0</v>
      </c>
      <c r="Y97" s="2" t="b">
        <f aca="false">IF(V97=1,G97)</f>
        <v>0</v>
      </c>
      <c r="Z97" s="2" t="b">
        <f aca="false">IF(V97=1,H97)</f>
        <v>0</v>
      </c>
    </row>
    <row r="98" customFormat="false" ht="15.75" hidden="false" customHeight="false" outlineLevel="0" collapsed="false">
      <c r="A98" s="1" t="n">
        <v>96</v>
      </c>
      <c r="B98" s="1" t="s">
        <v>150</v>
      </c>
      <c r="C98" s="1" t="n">
        <v>2714</v>
      </c>
      <c r="D98" s="1" t="n">
        <v>1951</v>
      </c>
      <c r="E98" s="1" t="n">
        <v>1</v>
      </c>
      <c r="F98" s="1" t="n">
        <v>359455000</v>
      </c>
      <c r="G98" s="1" t="n">
        <v>19.9943172</v>
      </c>
      <c r="H98" s="1" t="n">
        <v>39.7266975</v>
      </c>
      <c r="I98" s="1" t="n">
        <v>19.99166667</v>
      </c>
      <c r="J98" s="1" t="n">
        <v>39.725</v>
      </c>
      <c r="K98" s="1" t="n">
        <v>9.321</v>
      </c>
      <c r="L98" s="1" t="n">
        <v>280.49</v>
      </c>
      <c r="M98" s="1" t="n">
        <v>9.746</v>
      </c>
      <c r="N98" s="1" t="n">
        <v>8.896</v>
      </c>
      <c r="O98" s="1" t="n">
        <v>6.777</v>
      </c>
      <c r="P98" s="1" t="s">
        <v>151</v>
      </c>
      <c r="Q98" s="1" t="n">
        <v>2</v>
      </c>
      <c r="R98" s="1" t="n">
        <v>0</v>
      </c>
      <c r="S98" s="1" t="n">
        <f aca="false">IF(F98&gt;500*1000*1000,1,0)</f>
        <v>0</v>
      </c>
      <c r="T98" s="1" t="n">
        <f aca="false">IF(N98&gt;20,1,0)</f>
        <v>0</v>
      </c>
      <c r="U98" s="1" t="n">
        <v>0</v>
      </c>
      <c r="V98" s="1" t="n">
        <f aca="false">S98*U98*T98</f>
        <v>0</v>
      </c>
      <c r="Y98" s="2" t="b">
        <f aca="false">IF(V98=1,G98)</f>
        <v>0</v>
      </c>
      <c r="Z98" s="2" t="b">
        <f aca="false">IF(V98=1,H98)</f>
        <v>0</v>
      </c>
    </row>
    <row r="99" customFormat="false" ht="15.75" hidden="false" customHeight="false" outlineLevel="0" collapsed="false">
      <c r="A99" s="1" t="n">
        <v>97</v>
      </c>
      <c r="B99" s="1" t="s">
        <v>152</v>
      </c>
      <c r="C99" s="1" t="n">
        <v>2725</v>
      </c>
      <c r="D99" s="1" t="n">
        <v>1959</v>
      </c>
      <c r="E99" s="1" t="n">
        <v>1</v>
      </c>
      <c r="F99" s="1" t="n">
        <v>1772440000</v>
      </c>
      <c r="G99" s="1" t="n">
        <v>20.1424</v>
      </c>
      <c r="H99" s="1" t="n">
        <v>39.5862</v>
      </c>
      <c r="I99" s="1" t="n">
        <v>20.175</v>
      </c>
      <c r="J99" s="1" t="n">
        <v>39.59166667</v>
      </c>
      <c r="K99" s="1" t="n">
        <v>44.861</v>
      </c>
      <c r="L99" s="1" t="n">
        <v>1582.283</v>
      </c>
      <c r="M99" s="1" t="n">
        <v>43.791</v>
      </c>
      <c r="N99" s="1" t="n">
        <v>47.283</v>
      </c>
      <c r="O99" s="1" t="n">
        <v>33.72</v>
      </c>
      <c r="P99" s="1" t="s">
        <v>153</v>
      </c>
      <c r="Q99" s="1" t="n">
        <v>2</v>
      </c>
      <c r="R99" s="1" t="n">
        <v>0</v>
      </c>
      <c r="S99" s="1" t="n">
        <f aca="false">IF(F99&gt;500*1000*1000,1,0)</f>
        <v>1</v>
      </c>
      <c r="T99" s="1" t="n">
        <f aca="false">IF(N99&gt;20,1,0)</f>
        <v>1</v>
      </c>
      <c r="U99" s="1" t="n">
        <v>0</v>
      </c>
      <c r="V99" s="1" t="n">
        <f aca="false">S99*U99*T99</f>
        <v>0</v>
      </c>
      <c r="Y99" s="2" t="b">
        <f aca="false">IF(V99=1,G99)</f>
        <v>0</v>
      </c>
      <c r="Z99" s="2" t="b">
        <f aca="false">IF(V99=1,H99)</f>
        <v>0</v>
      </c>
    </row>
    <row r="100" customFormat="false" ht="15.75" hidden="false" customHeight="false" outlineLevel="0" collapsed="false">
      <c r="A100" s="1" t="n">
        <v>98</v>
      </c>
      <c r="B100" s="1" t="s">
        <v>154</v>
      </c>
      <c r="C100" s="1" t="n">
        <v>2335</v>
      </c>
      <c r="D100" s="1" t="n">
        <v>2055</v>
      </c>
      <c r="E100" s="1" t="n">
        <v>1</v>
      </c>
      <c r="F100" s="1" t="n">
        <v>496739000</v>
      </c>
      <c r="G100" s="1" t="n">
        <v>13.68939686</v>
      </c>
      <c r="H100" s="1" t="n">
        <v>37.99302197</v>
      </c>
      <c r="I100" s="1" t="n">
        <v>13.675</v>
      </c>
      <c r="J100" s="1" t="n">
        <v>37.99166667</v>
      </c>
      <c r="K100" s="1" t="n">
        <v>6.202</v>
      </c>
      <c r="L100" s="1" t="n">
        <v>102.781</v>
      </c>
      <c r="M100" s="1" t="n">
        <v>6.439</v>
      </c>
      <c r="N100" s="1" t="n">
        <v>6.039</v>
      </c>
      <c r="O100" s="1" t="n">
        <v>3.818</v>
      </c>
      <c r="P100" s="1" t="s">
        <v>155</v>
      </c>
      <c r="Q100" s="1" t="n">
        <v>4</v>
      </c>
      <c r="R100" s="1" t="n">
        <v>0</v>
      </c>
      <c r="S100" s="1" t="n">
        <f aca="false">IF(F100&gt;500*1000*1000,1,0)</f>
        <v>0</v>
      </c>
      <c r="T100" s="1" t="n">
        <f aca="false">IF(N100&gt;20,1,0)</f>
        <v>0</v>
      </c>
      <c r="U100" s="1" t="n">
        <v>1</v>
      </c>
      <c r="V100" s="1" t="n">
        <f aca="false">S100*U100*T100</f>
        <v>0</v>
      </c>
      <c r="Y100" s="2" t="b">
        <f aca="false">IF(V100=1,G100)</f>
        <v>0</v>
      </c>
      <c r="Z100" s="2" t="b">
        <f aca="false">IF(V100=1,H100)</f>
        <v>0</v>
      </c>
    </row>
    <row r="101" customFormat="false" ht="15.75" hidden="false" customHeight="false" outlineLevel="0" collapsed="false">
      <c r="A101" s="1" t="n">
        <v>99</v>
      </c>
      <c r="B101" s="1" t="s">
        <v>156</v>
      </c>
      <c r="C101" s="1" t="n">
        <v>2429</v>
      </c>
      <c r="D101" s="1" t="n">
        <v>2066</v>
      </c>
      <c r="E101" s="1" t="n">
        <v>1</v>
      </c>
      <c r="F101" s="1" t="n">
        <v>569486000</v>
      </c>
      <c r="G101" s="1" t="n">
        <v>15.25738319</v>
      </c>
      <c r="H101" s="1" t="n">
        <v>37.80773672</v>
      </c>
      <c r="I101" s="1" t="n">
        <v>15.24166667</v>
      </c>
      <c r="J101" s="1" t="n">
        <v>37.80833333</v>
      </c>
      <c r="K101" s="1" t="n">
        <v>9.267</v>
      </c>
      <c r="L101" s="1" t="n">
        <v>533.719</v>
      </c>
      <c r="M101" s="1" t="n">
        <v>10.713</v>
      </c>
      <c r="N101" s="1" t="n">
        <v>7.425</v>
      </c>
      <c r="O101" s="1" t="n">
        <v>5.735</v>
      </c>
      <c r="P101" s="1" t="s">
        <v>155</v>
      </c>
      <c r="Q101" s="1" t="n">
        <v>4</v>
      </c>
      <c r="R101" s="1" t="n">
        <v>0</v>
      </c>
      <c r="S101" s="1" t="n">
        <f aca="false">IF(F101&gt;500*1000*1000,1,0)</f>
        <v>1</v>
      </c>
      <c r="T101" s="1" t="n">
        <f aca="false">IF(N101&gt;20,1,0)</f>
        <v>0</v>
      </c>
      <c r="U101" s="1" t="n">
        <v>1</v>
      </c>
      <c r="V101" s="1" t="n">
        <f aca="false">S101*U101*T101</f>
        <v>0</v>
      </c>
      <c r="Y101" s="2" t="b">
        <f aca="false">IF(V101=1,G101)</f>
        <v>0</v>
      </c>
      <c r="Z101" s="2" t="b">
        <f aca="false">IF(V101=1,H101)</f>
        <v>0</v>
      </c>
    </row>
    <row r="102" customFormat="false" ht="15.75" hidden="false" customHeight="false" outlineLevel="0" collapsed="false">
      <c r="A102" s="1" t="n">
        <v>100</v>
      </c>
      <c r="B102" s="1" t="s">
        <v>157</v>
      </c>
      <c r="C102" s="1" t="n">
        <v>2420</v>
      </c>
      <c r="D102" s="1" t="n">
        <v>2090</v>
      </c>
      <c r="E102" s="1" t="n">
        <v>1</v>
      </c>
      <c r="F102" s="1" t="n">
        <v>4141640000</v>
      </c>
      <c r="G102" s="1" t="n">
        <v>15.08939408</v>
      </c>
      <c r="H102" s="1" t="n">
        <v>37.39779153</v>
      </c>
      <c r="I102" s="1" t="n">
        <v>15.09166667</v>
      </c>
      <c r="J102" s="1" t="n">
        <v>37.40833333</v>
      </c>
      <c r="K102" s="1" t="n">
        <v>45.74</v>
      </c>
      <c r="L102" s="1" t="n">
        <v>1462.524</v>
      </c>
      <c r="M102" s="1" t="n">
        <v>51.503</v>
      </c>
      <c r="N102" s="1" t="n">
        <v>39.092</v>
      </c>
      <c r="O102" s="1" t="n">
        <v>22.708</v>
      </c>
      <c r="P102" s="1" t="s">
        <v>155</v>
      </c>
      <c r="Q102" s="1" t="n">
        <v>4</v>
      </c>
      <c r="R102" s="1" t="n">
        <v>0</v>
      </c>
      <c r="S102" s="1" t="n">
        <f aca="false">IF(F102&gt;500*1000*1000,1,0)</f>
        <v>1</v>
      </c>
      <c r="T102" s="1" t="n">
        <f aca="false">IF(N102&gt;20,1,0)</f>
        <v>1</v>
      </c>
      <c r="U102" s="1" t="n">
        <v>1</v>
      </c>
      <c r="V102" s="1" t="n">
        <f aca="false">S102*U102*T102</f>
        <v>1</v>
      </c>
      <c r="W102" s="1" t="n">
        <v>4</v>
      </c>
      <c r="Y102" s="1" t="n">
        <f aca="false">IF(V102=1,G102)</f>
        <v>15.08939408</v>
      </c>
      <c r="Z102" s="1" t="n">
        <f aca="false">IF(V102=1,H102)</f>
        <v>37.39779153</v>
      </c>
    </row>
    <row r="103" customFormat="false" ht="15.75" hidden="false" customHeight="false" outlineLevel="0" collapsed="false">
      <c r="A103" s="1" t="n">
        <v>101</v>
      </c>
      <c r="B103" s="1" t="s">
        <v>158</v>
      </c>
      <c r="C103" s="1" t="n">
        <v>2351</v>
      </c>
      <c r="D103" s="1" t="n">
        <v>2108</v>
      </c>
      <c r="E103" s="1" t="n">
        <v>1</v>
      </c>
      <c r="F103" s="1" t="n">
        <v>1998670000</v>
      </c>
      <c r="G103" s="1" t="n">
        <v>13.94828477</v>
      </c>
      <c r="H103" s="1" t="n">
        <v>37.09932238</v>
      </c>
      <c r="I103" s="1" t="n">
        <v>13.94166667</v>
      </c>
      <c r="J103" s="1" t="n">
        <v>37.10833333</v>
      </c>
      <c r="K103" s="1" t="n">
        <v>19.853</v>
      </c>
      <c r="L103" s="1" t="n">
        <v>351.767</v>
      </c>
      <c r="M103" s="1" t="n">
        <v>20.274</v>
      </c>
      <c r="N103" s="1" t="n">
        <v>19.897</v>
      </c>
      <c r="O103" s="1" t="n">
        <v>11.281</v>
      </c>
      <c r="P103" s="1" t="s">
        <v>155</v>
      </c>
      <c r="Q103" s="1" t="n">
        <v>4</v>
      </c>
      <c r="R103" s="1" t="n">
        <v>0</v>
      </c>
      <c r="S103" s="1" t="n">
        <f aca="false">IF(F103&gt;500*1000*1000,1,0)</f>
        <v>1</v>
      </c>
      <c r="T103" s="1" t="n">
        <f aca="false">IF(N103&gt;20,1,0)</f>
        <v>0</v>
      </c>
      <c r="U103" s="1" t="n">
        <v>1</v>
      </c>
      <c r="V103" s="1" t="n">
        <f aca="false">S103*U103*T103</f>
        <v>0</v>
      </c>
      <c r="Y103" s="2" t="b">
        <f aca="false">IF(V103=1,G103)</f>
        <v>0</v>
      </c>
      <c r="Z103" s="2" t="b">
        <f aca="false">IF(V103=1,H103)</f>
        <v>0</v>
      </c>
    </row>
    <row r="104" customFormat="false" ht="15.75" hidden="false" customHeight="false" outlineLevel="0" collapsed="false">
      <c r="A104" s="1" t="n">
        <v>102</v>
      </c>
      <c r="B104" s="1" t="s">
        <v>159</v>
      </c>
      <c r="C104" s="1" t="n">
        <v>2311</v>
      </c>
      <c r="D104" s="1" t="n">
        <v>2091</v>
      </c>
      <c r="E104" s="1" t="n">
        <v>1</v>
      </c>
      <c r="F104" s="1" t="n">
        <v>1787080000</v>
      </c>
      <c r="G104" s="1" t="n">
        <v>13.26673952</v>
      </c>
      <c r="H104" s="1" t="n">
        <v>37.39601174</v>
      </c>
      <c r="I104" s="1" t="n">
        <v>13.275</v>
      </c>
      <c r="J104" s="1" t="n">
        <v>37.39166667</v>
      </c>
      <c r="K104" s="1" t="n">
        <v>19.725</v>
      </c>
      <c r="L104" s="1" t="n">
        <v>288.409</v>
      </c>
      <c r="M104" s="1" t="n">
        <v>20.128</v>
      </c>
      <c r="N104" s="1" t="n">
        <v>19.602</v>
      </c>
      <c r="O104" s="1" t="n">
        <v>13.672</v>
      </c>
      <c r="P104" s="1" t="s">
        <v>155</v>
      </c>
      <c r="Q104" s="1" t="n">
        <v>4</v>
      </c>
      <c r="R104" s="1" t="n">
        <v>0</v>
      </c>
      <c r="S104" s="1" t="n">
        <f aca="false">IF(F104&gt;500*1000*1000,1,0)</f>
        <v>1</v>
      </c>
      <c r="T104" s="1" t="n">
        <f aca="false">IF(N104&gt;20,1,0)</f>
        <v>0</v>
      </c>
      <c r="U104" s="1" t="n">
        <v>1</v>
      </c>
      <c r="V104" s="1" t="n">
        <f aca="false">S104*U104*T104</f>
        <v>0</v>
      </c>
      <c r="Y104" s="2" t="b">
        <f aca="false">IF(V104=1,G104)</f>
        <v>0</v>
      </c>
      <c r="Z104" s="2" t="b">
        <f aca="false">IF(V104=1,H104)</f>
        <v>0</v>
      </c>
    </row>
    <row r="105" customFormat="false" ht="15.75" hidden="false" customHeight="false" outlineLevel="0" collapsed="false">
      <c r="A105" s="1" t="n">
        <v>103</v>
      </c>
      <c r="B105" s="1" t="s">
        <v>160</v>
      </c>
      <c r="C105" s="1" t="n">
        <v>2307</v>
      </c>
      <c r="D105" s="1" t="n">
        <v>2087</v>
      </c>
      <c r="E105" s="1" t="n">
        <v>1</v>
      </c>
      <c r="F105" s="1" t="n">
        <v>438147000</v>
      </c>
      <c r="G105" s="1" t="n">
        <v>13.20118237</v>
      </c>
      <c r="H105" s="1" t="n">
        <v>37.4638779</v>
      </c>
      <c r="I105" s="1" t="n">
        <v>13.20833333</v>
      </c>
      <c r="J105" s="1" t="n">
        <v>37.45833333</v>
      </c>
      <c r="K105" s="1" t="n">
        <v>5.306</v>
      </c>
      <c r="L105" s="1" t="n">
        <v>91.686</v>
      </c>
      <c r="M105" s="1" t="n">
        <v>5.391</v>
      </c>
      <c r="N105" s="1" t="n">
        <v>5.331</v>
      </c>
      <c r="O105" s="1" t="n">
        <v>3.367</v>
      </c>
      <c r="P105" s="1" t="s">
        <v>155</v>
      </c>
      <c r="Q105" s="1" t="n">
        <v>4</v>
      </c>
      <c r="R105" s="1" t="n">
        <v>0</v>
      </c>
      <c r="S105" s="1" t="n">
        <f aca="false">IF(F105&gt;500*1000*1000,1,0)</f>
        <v>0</v>
      </c>
      <c r="T105" s="1" t="n">
        <f aca="false">IF(N105&gt;20,1,0)</f>
        <v>0</v>
      </c>
      <c r="U105" s="1" t="n">
        <v>1</v>
      </c>
      <c r="V105" s="1" t="n">
        <f aca="false">S105*U105*T105</f>
        <v>0</v>
      </c>
      <c r="Y105" s="2" t="b">
        <f aca="false">IF(V105=1,G105)</f>
        <v>0</v>
      </c>
      <c r="Z105" s="2" t="b">
        <f aca="false">IF(V105=1,H105)</f>
        <v>0</v>
      </c>
    </row>
    <row r="106" customFormat="false" ht="15.75" hidden="false" customHeight="false" outlineLevel="0" collapsed="false">
      <c r="A106" s="1" t="n">
        <v>104</v>
      </c>
      <c r="B106" s="1" t="s">
        <v>161</v>
      </c>
      <c r="C106" s="1" t="n">
        <v>2287</v>
      </c>
      <c r="D106" s="1" t="n">
        <v>2080</v>
      </c>
      <c r="E106" s="1" t="n">
        <v>1</v>
      </c>
      <c r="F106" s="1" t="n">
        <v>963947000</v>
      </c>
      <c r="G106" s="1" t="n">
        <v>12.86270761</v>
      </c>
      <c r="H106" s="1" t="n">
        <v>37.5816308</v>
      </c>
      <c r="I106" s="1" t="n">
        <v>12.875</v>
      </c>
      <c r="J106" s="1" t="n">
        <v>37.575</v>
      </c>
      <c r="K106" s="1" t="n">
        <v>11.403</v>
      </c>
      <c r="L106" s="1" t="n">
        <v>183.146</v>
      </c>
      <c r="M106" s="1" t="n">
        <v>12.185</v>
      </c>
      <c r="N106" s="1" t="n">
        <v>10.595</v>
      </c>
      <c r="O106" s="1" t="n">
        <v>7.045</v>
      </c>
      <c r="P106" s="1" t="s">
        <v>155</v>
      </c>
      <c r="Q106" s="1" t="n">
        <v>4</v>
      </c>
      <c r="R106" s="1" t="n">
        <v>0</v>
      </c>
      <c r="S106" s="1" t="n">
        <f aca="false">IF(F106&gt;500*1000*1000,1,0)</f>
        <v>1</v>
      </c>
      <c r="T106" s="1" t="n">
        <f aca="false">IF(N106&gt;20,1,0)</f>
        <v>0</v>
      </c>
      <c r="U106" s="1" t="n">
        <v>1</v>
      </c>
      <c r="V106" s="1" t="n">
        <f aca="false">S106*U106*T106</f>
        <v>0</v>
      </c>
      <c r="Y106" s="2" t="b">
        <f aca="false">IF(V106=1,G106)</f>
        <v>0</v>
      </c>
      <c r="Z106" s="2" t="b">
        <f aca="false">IF(V106=1,H106)</f>
        <v>0</v>
      </c>
    </row>
    <row r="107" customFormat="false" ht="15.75" hidden="false" customHeight="false" outlineLevel="0" collapsed="false">
      <c r="A107" s="1" t="n">
        <v>105</v>
      </c>
      <c r="B107" s="1" t="s">
        <v>162</v>
      </c>
      <c r="C107" s="1" t="n">
        <v>2043</v>
      </c>
      <c r="D107" s="1" t="n">
        <v>1878</v>
      </c>
      <c r="E107" s="1" t="n">
        <v>1</v>
      </c>
      <c r="F107" s="1" t="n">
        <v>2495750000</v>
      </c>
      <c r="G107" s="1" t="n">
        <v>8.809529143</v>
      </c>
      <c r="H107" s="1" t="n">
        <v>40.93343481</v>
      </c>
      <c r="I107" s="1" t="n">
        <v>8.80833333</v>
      </c>
      <c r="J107" s="1" t="n">
        <v>40.94166667</v>
      </c>
      <c r="K107" s="1" t="n">
        <v>23.139</v>
      </c>
      <c r="L107" s="1" t="n">
        <v>92.98</v>
      </c>
      <c r="M107" s="1" t="n">
        <v>23.559</v>
      </c>
      <c r="N107" s="1" t="n">
        <v>23.153</v>
      </c>
      <c r="O107" s="1" t="n">
        <v>14.978</v>
      </c>
      <c r="P107" s="1" t="s">
        <v>163</v>
      </c>
      <c r="Q107" s="1" t="n">
        <v>7</v>
      </c>
      <c r="R107" s="1" t="n">
        <v>0</v>
      </c>
      <c r="S107" s="1" t="n">
        <f aca="false">IF(F107&gt;500*1000*1000,1,0)</f>
        <v>1</v>
      </c>
      <c r="T107" s="1" t="n">
        <f aca="false">IF(N107&gt;20,1,0)</f>
        <v>1</v>
      </c>
      <c r="U107" s="1" t="n">
        <v>1</v>
      </c>
      <c r="V107" s="1" t="n">
        <f aca="false">S107*U107*T107</f>
        <v>1</v>
      </c>
      <c r="W107" s="1" t="n">
        <v>7</v>
      </c>
      <c r="Y107" s="1" t="n">
        <f aca="false">IF(V107=1,G107)</f>
        <v>8.809529143</v>
      </c>
      <c r="Z107" s="1" t="n">
        <f aca="false">IF(V107=1,H107)</f>
        <v>40.93343481</v>
      </c>
    </row>
    <row r="108" customFormat="false" ht="15.75" hidden="false" customHeight="false" outlineLevel="0" collapsed="false">
      <c r="A108" s="1" t="n">
        <v>106</v>
      </c>
      <c r="B108" s="1" t="s">
        <v>164</v>
      </c>
      <c r="C108" s="1" t="n">
        <v>2099</v>
      </c>
      <c r="D108" s="1" t="n">
        <v>1895</v>
      </c>
      <c r="E108" s="1" t="n">
        <v>1</v>
      </c>
      <c r="F108" s="1" t="n">
        <v>689262000</v>
      </c>
      <c r="G108" s="1" t="n">
        <v>9.7369202</v>
      </c>
      <c r="H108" s="1" t="n">
        <v>40.6497637</v>
      </c>
      <c r="I108" s="1" t="n">
        <v>9.74166667</v>
      </c>
      <c r="J108" s="1" t="n">
        <v>40.65833333</v>
      </c>
      <c r="K108" s="1" t="n">
        <v>5.26</v>
      </c>
      <c r="L108" s="1" t="n">
        <v>114.198</v>
      </c>
      <c r="M108" s="1" t="n">
        <v>5.408</v>
      </c>
      <c r="N108" s="1" t="n">
        <v>5.171</v>
      </c>
      <c r="O108" s="1" t="n">
        <v>3.616</v>
      </c>
      <c r="P108" s="1" t="s">
        <v>163</v>
      </c>
      <c r="Q108" s="1" t="n">
        <v>7</v>
      </c>
      <c r="R108" s="1" t="n">
        <v>0</v>
      </c>
      <c r="S108" s="1" t="n">
        <f aca="false">IF(F108&gt;500*1000*1000,1,0)</f>
        <v>1</v>
      </c>
      <c r="T108" s="1" t="n">
        <f aca="false">IF(N108&gt;20,1,0)</f>
        <v>0</v>
      </c>
      <c r="U108" s="1" t="n">
        <v>1</v>
      </c>
      <c r="V108" s="1" t="n">
        <f aca="false">S108*U108*T108</f>
        <v>0</v>
      </c>
      <c r="Y108" s="2" t="b">
        <f aca="false">IF(V108=1,G108)</f>
        <v>0</v>
      </c>
      <c r="Z108" s="2" t="b">
        <f aca="false">IF(V108=1,H108)</f>
        <v>0</v>
      </c>
    </row>
    <row r="109" customFormat="false" ht="15.75" hidden="false" customHeight="false" outlineLevel="0" collapsed="false">
      <c r="A109" s="1" t="n">
        <v>107</v>
      </c>
      <c r="B109" s="1" t="s">
        <v>165</v>
      </c>
      <c r="C109" s="1" t="n">
        <v>2098</v>
      </c>
      <c r="D109" s="1" t="n">
        <v>1912</v>
      </c>
      <c r="E109" s="1" t="n">
        <v>1</v>
      </c>
      <c r="F109" s="1" t="n">
        <v>1098690000</v>
      </c>
      <c r="G109" s="1" t="n">
        <v>9.735445255</v>
      </c>
      <c r="H109" s="1" t="n">
        <v>40.37750116</v>
      </c>
      <c r="I109" s="1" t="n">
        <v>9.725</v>
      </c>
      <c r="J109" s="1" t="n">
        <v>40.375</v>
      </c>
      <c r="K109" s="1" t="n">
        <v>7.431</v>
      </c>
      <c r="L109" s="1" t="n">
        <v>194.211</v>
      </c>
      <c r="M109" s="1" t="n">
        <v>7.949</v>
      </c>
      <c r="N109" s="1" t="n">
        <v>6.87</v>
      </c>
      <c r="O109" s="1" t="n">
        <v>4.884</v>
      </c>
      <c r="P109" s="1" t="s">
        <v>163</v>
      </c>
      <c r="Q109" s="1" t="n">
        <v>7</v>
      </c>
      <c r="R109" s="1" t="n">
        <v>0</v>
      </c>
      <c r="S109" s="1" t="n">
        <f aca="false">IF(F109&gt;500*1000*1000,1,0)</f>
        <v>1</v>
      </c>
      <c r="T109" s="1" t="n">
        <f aca="false">IF(N109&gt;20,1,0)</f>
        <v>0</v>
      </c>
      <c r="U109" s="1" t="n">
        <v>1</v>
      </c>
      <c r="V109" s="1" t="n">
        <f aca="false">S109*U109*T109</f>
        <v>0</v>
      </c>
      <c r="Y109" s="2" t="b">
        <f aca="false">IF(V109=1,G109)</f>
        <v>0</v>
      </c>
      <c r="Z109" s="2" t="b">
        <f aca="false">IF(V109=1,H109)</f>
        <v>0</v>
      </c>
    </row>
    <row r="110" customFormat="false" ht="15.75" hidden="false" customHeight="false" outlineLevel="0" collapsed="false">
      <c r="A110" s="1" t="n">
        <v>108</v>
      </c>
      <c r="B110" s="1" t="s">
        <v>166</v>
      </c>
      <c r="C110" s="1" t="n">
        <v>2092</v>
      </c>
      <c r="D110" s="1" t="n">
        <v>1969</v>
      </c>
      <c r="E110" s="1" t="n">
        <v>1</v>
      </c>
      <c r="F110" s="1" t="n">
        <v>1869330000</v>
      </c>
      <c r="G110" s="1" t="n">
        <v>9.628675029</v>
      </c>
      <c r="H110" s="1" t="n">
        <v>39.42760903</v>
      </c>
      <c r="I110" s="1" t="n">
        <v>9.625</v>
      </c>
      <c r="J110" s="1" t="n">
        <v>39.425</v>
      </c>
      <c r="K110" s="1" t="n">
        <v>13.736</v>
      </c>
      <c r="L110" s="1" t="n">
        <v>77.521</v>
      </c>
      <c r="M110" s="1" t="n">
        <v>14.767</v>
      </c>
      <c r="N110" s="1" t="n">
        <v>12.658</v>
      </c>
      <c r="O110" s="1" t="n">
        <v>8.18</v>
      </c>
      <c r="P110" s="1" t="s">
        <v>163</v>
      </c>
      <c r="Q110" s="1" t="n">
        <v>7</v>
      </c>
      <c r="R110" s="1" t="n">
        <v>0</v>
      </c>
      <c r="S110" s="1" t="n">
        <f aca="false">IF(F110&gt;500*1000*1000,1,0)</f>
        <v>1</v>
      </c>
      <c r="T110" s="1" t="n">
        <f aca="false">IF(N110&gt;20,1,0)</f>
        <v>0</v>
      </c>
      <c r="U110" s="1" t="n">
        <v>1</v>
      </c>
      <c r="V110" s="1" t="n">
        <f aca="false">S110*U110*T110</f>
        <v>0</v>
      </c>
      <c r="Y110" s="2" t="b">
        <f aca="false">IF(V110=1,G110)</f>
        <v>0</v>
      </c>
      <c r="Z110" s="2" t="b">
        <f aca="false">IF(V110=1,H110)</f>
        <v>0</v>
      </c>
    </row>
    <row r="111" customFormat="false" ht="15.75" hidden="false" customHeight="false" outlineLevel="0" collapsed="false">
      <c r="A111" s="1" t="n">
        <v>109</v>
      </c>
      <c r="B111" s="1" t="s">
        <v>167</v>
      </c>
      <c r="C111" s="1" t="n">
        <v>2060</v>
      </c>
      <c r="D111" s="1" t="n">
        <v>1981</v>
      </c>
      <c r="E111" s="1" t="n">
        <v>1</v>
      </c>
      <c r="F111" s="1" t="n">
        <v>2676570000</v>
      </c>
      <c r="G111" s="1" t="n">
        <v>9.010554318</v>
      </c>
      <c r="H111" s="1" t="n">
        <v>39.26484824</v>
      </c>
      <c r="I111" s="1" t="n">
        <v>9.09166667</v>
      </c>
      <c r="J111" s="1" t="n">
        <v>39.225</v>
      </c>
      <c r="K111" s="1" t="n">
        <v>17.489</v>
      </c>
      <c r="L111" s="1" t="n">
        <v>313.577</v>
      </c>
      <c r="M111" s="1" t="n">
        <v>17.788</v>
      </c>
      <c r="N111" s="1" t="n">
        <v>17.559</v>
      </c>
      <c r="O111" s="1" t="n">
        <v>10.915</v>
      </c>
      <c r="P111" s="1" t="s">
        <v>163</v>
      </c>
      <c r="Q111" s="1" t="n">
        <v>7</v>
      </c>
      <c r="R111" s="1" t="n">
        <v>0</v>
      </c>
      <c r="S111" s="1" t="n">
        <f aca="false">IF(F111&gt;500*1000*1000,1,0)</f>
        <v>1</v>
      </c>
      <c r="T111" s="1" t="n">
        <f aca="false">IF(N111&gt;20,1,0)</f>
        <v>0</v>
      </c>
      <c r="U111" s="1" t="n">
        <v>1</v>
      </c>
      <c r="V111" s="1" t="n">
        <f aca="false">S111*U111*T111</f>
        <v>0</v>
      </c>
      <c r="Y111" s="2" t="b">
        <f aca="false">IF(V111=1,G111)</f>
        <v>0</v>
      </c>
      <c r="Z111" s="2" t="b">
        <f aca="false">IF(V111=1,H111)</f>
        <v>0</v>
      </c>
    </row>
    <row r="112" customFormat="false" ht="15.75" hidden="false" customHeight="false" outlineLevel="0" collapsed="false">
      <c r="A112" s="1" t="n">
        <v>110</v>
      </c>
      <c r="B112" s="1" t="s">
        <v>168</v>
      </c>
      <c r="C112" s="1" t="n">
        <v>2027</v>
      </c>
      <c r="D112" s="1" t="n">
        <v>1942</v>
      </c>
      <c r="E112" s="1" t="n">
        <v>1</v>
      </c>
      <c r="F112" s="1" t="n">
        <v>3519740000</v>
      </c>
      <c r="G112" s="1" t="n">
        <v>8.545113933</v>
      </c>
      <c r="H112" s="1" t="n">
        <v>39.88441636</v>
      </c>
      <c r="I112" s="1" t="n">
        <v>8.54166667</v>
      </c>
      <c r="J112" s="1" t="n">
        <v>39.875</v>
      </c>
      <c r="K112" s="1" t="n">
        <v>27.901</v>
      </c>
      <c r="L112" s="1" t="n">
        <v>157.452</v>
      </c>
      <c r="M112" s="1" t="n">
        <v>29.821</v>
      </c>
      <c r="N112" s="1" t="n">
        <v>26.144</v>
      </c>
      <c r="O112" s="1" t="n">
        <v>14.279</v>
      </c>
      <c r="P112" s="1" t="s">
        <v>163</v>
      </c>
      <c r="Q112" s="1" t="n">
        <v>7</v>
      </c>
      <c r="R112" s="1" t="n">
        <v>0</v>
      </c>
      <c r="S112" s="1" t="n">
        <f aca="false">IF(F112&gt;500*1000*1000,1,0)</f>
        <v>1</v>
      </c>
      <c r="T112" s="1" t="n">
        <f aca="false">IF(N112&gt;20,1,0)</f>
        <v>1</v>
      </c>
      <c r="U112" s="1" t="n">
        <v>1</v>
      </c>
      <c r="V112" s="1" t="n">
        <f aca="false">S112*U112*T112</f>
        <v>1</v>
      </c>
      <c r="W112" s="1" t="n">
        <v>7</v>
      </c>
      <c r="Y112" s="1" t="n">
        <f aca="false">IF(V112=1,G112)</f>
        <v>8.545113933</v>
      </c>
      <c r="Z112" s="1" t="n">
        <f aca="false">IF(V112=1,H112)</f>
        <v>39.88441636</v>
      </c>
    </row>
    <row r="113" customFormat="false" ht="15.75" hidden="false" customHeight="false" outlineLevel="0" collapsed="false">
      <c r="A113" s="1" t="n">
        <v>111</v>
      </c>
      <c r="B113" s="1" t="s">
        <v>169</v>
      </c>
      <c r="C113" s="1" t="n">
        <v>2023</v>
      </c>
      <c r="D113" s="1" t="n">
        <v>1917</v>
      </c>
      <c r="E113" s="1" t="n">
        <v>1</v>
      </c>
      <c r="F113" s="1" t="n">
        <v>843215000</v>
      </c>
      <c r="G113" s="1" t="n">
        <v>8.472948452</v>
      </c>
      <c r="H113" s="1" t="n">
        <v>40.29101505</v>
      </c>
      <c r="I113" s="1" t="n">
        <v>8.475</v>
      </c>
      <c r="J113" s="1" t="n">
        <v>40.29166667</v>
      </c>
      <c r="K113" s="1" t="n">
        <v>7.956</v>
      </c>
      <c r="L113" s="1" t="n">
        <v>38.869</v>
      </c>
      <c r="M113" s="1" t="n">
        <v>7.914</v>
      </c>
      <c r="N113" s="1" t="n">
        <v>8.16</v>
      </c>
      <c r="O113" s="1" t="n">
        <v>6.112</v>
      </c>
      <c r="P113" s="1" t="s">
        <v>163</v>
      </c>
      <c r="Q113" s="1" t="n">
        <v>7</v>
      </c>
      <c r="R113" s="1" t="n">
        <v>0</v>
      </c>
      <c r="S113" s="1" t="n">
        <f aca="false">IF(F113&gt;500*1000*1000,1,0)</f>
        <v>1</v>
      </c>
      <c r="T113" s="1" t="n">
        <f aca="false">IF(N113&gt;20,1,0)</f>
        <v>0</v>
      </c>
      <c r="U113" s="1" t="n">
        <v>1</v>
      </c>
      <c r="V113" s="1" t="n">
        <f aca="false">S113*U113*T113</f>
        <v>0</v>
      </c>
      <c r="Y113" s="2" t="b">
        <f aca="false">IF(V113=1,G113)</f>
        <v>0</v>
      </c>
      <c r="Z113" s="2" t="b">
        <f aca="false">IF(V113=1,H113)</f>
        <v>0</v>
      </c>
    </row>
    <row r="114" customFormat="false" ht="15.75" hidden="false" customHeight="false" outlineLevel="0" collapsed="false">
      <c r="A114" s="1" t="n">
        <v>112</v>
      </c>
      <c r="B114" s="1" t="s">
        <v>170</v>
      </c>
      <c r="C114" s="1" t="n">
        <v>2086</v>
      </c>
      <c r="D114" s="1" t="n">
        <v>1783</v>
      </c>
      <c r="E114" s="1" t="n">
        <v>1</v>
      </c>
      <c r="F114" s="1" t="n">
        <v>1058690000</v>
      </c>
      <c r="G114" s="1" t="n">
        <v>9.5331554</v>
      </c>
      <c r="H114" s="1" t="n">
        <v>42.5236918</v>
      </c>
      <c r="I114" s="1" t="n">
        <v>9.525</v>
      </c>
      <c r="J114" s="1" t="n">
        <v>42.525</v>
      </c>
      <c r="K114" s="1" t="n">
        <v>7.85</v>
      </c>
      <c r="L114" s="1" t="n">
        <v>443.134</v>
      </c>
      <c r="M114" s="1" t="n">
        <v>8.162</v>
      </c>
      <c r="N114" s="1" t="n">
        <v>7.114</v>
      </c>
      <c r="O114" s="1" t="n">
        <v>11.474</v>
      </c>
      <c r="P114" s="1" t="s">
        <v>171</v>
      </c>
      <c r="Q114" s="1" t="n">
        <v>6</v>
      </c>
      <c r="R114" s="1" t="n">
        <v>0</v>
      </c>
      <c r="S114" s="1" t="n">
        <f aca="false">IF(F114&gt;500*1000*1000,1,0)</f>
        <v>1</v>
      </c>
      <c r="T114" s="1" t="n">
        <f aca="false">IF(N114&gt;20,1,0)</f>
        <v>0</v>
      </c>
      <c r="U114" s="1" t="n">
        <v>0</v>
      </c>
      <c r="V114" s="1" t="n">
        <f aca="false">S114*U114*T114</f>
        <v>0</v>
      </c>
      <c r="Y114" s="2" t="b">
        <f aca="false">IF(V114=1,G114)</f>
        <v>0</v>
      </c>
      <c r="Z114" s="2" t="b">
        <f aca="false">IF(V114=1,H114)</f>
        <v>0</v>
      </c>
    </row>
    <row r="115" customFormat="false" ht="15.75" hidden="false" customHeight="false" outlineLevel="0" collapsed="false">
      <c r="A115" s="1" t="n">
        <v>113</v>
      </c>
      <c r="B115" s="1" t="s">
        <v>172</v>
      </c>
      <c r="C115" s="1" t="n">
        <v>2087</v>
      </c>
      <c r="D115" s="1" t="n">
        <v>1808</v>
      </c>
      <c r="E115" s="1" t="n">
        <v>1</v>
      </c>
      <c r="F115" s="1" t="n">
        <v>800009000</v>
      </c>
      <c r="G115" s="1" t="n">
        <v>9.5491008</v>
      </c>
      <c r="H115" s="1" t="n">
        <v>42.1040243</v>
      </c>
      <c r="I115" s="1" t="n">
        <v>9.54166667</v>
      </c>
      <c r="J115" s="1" t="n">
        <v>42.10833333</v>
      </c>
      <c r="K115" s="1" t="n">
        <v>5.97</v>
      </c>
      <c r="L115" s="1" t="n">
        <v>151.214</v>
      </c>
      <c r="M115" s="1" t="n">
        <v>5.407</v>
      </c>
      <c r="N115" s="1" t="n">
        <v>6.583</v>
      </c>
      <c r="O115" s="1" t="n">
        <v>8.679</v>
      </c>
      <c r="P115" s="1" t="s">
        <v>171</v>
      </c>
      <c r="Q115" s="1" t="n">
        <v>6</v>
      </c>
      <c r="R115" s="1" t="n">
        <v>0</v>
      </c>
      <c r="S115" s="1" t="n">
        <f aca="false">IF(F115&gt;500*1000*1000,1,0)</f>
        <v>1</v>
      </c>
      <c r="T115" s="1" t="n">
        <f aca="false">IF(N115&gt;20,1,0)</f>
        <v>0</v>
      </c>
      <c r="U115" s="1" t="n">
        <v>0</v>
      </c>
      <c r="V115" s="1" t="n">
        <f aca="false">S115*U115*T115</f>
        <v>0</v>
      </c>
      <c r="Y115" s="2" t="b">
        <f aca="false">IF(V115=1,G115)</f>
        <v>0</v>
      </c>
      <c r="Z115" s="2" t="b">
        <f aca="false">IF(V115=1,H115)</f>
        <v>0</v>
      </c>
    </row>
    <row r="116" customFormat="false" ht="15.75" hidden="false" customHeight="false" outlineLevel="0" collapsed="false">
      <c r="A116" s="1" t="n">
        <v>114</v>
      </c>
      <c r="B116" s="1" t="s">
        <v>173</v>
      </c>
      <c r="C116" s="1" t="n">
        <v>2048</v>
      </c>
      <c r="D116" s="1" t="n">
        <v>1835</v>
      </c>
      <c r="E116" s="1" t="n">
        <v>1</v>
      </c>
      <c r="F116" s="1" t="n">
        <v>395337000</v>
      </c>
      <c r="G116" s="1" t="n">
        <v>8.8788355</v>
      </c>
      <c r="H116" s="1" t="n">
        <v>41.6612586</v>
      </c>
      <c r="I116" s="1" t="n">
        <v>8.89166667</v>
      </c>
      <c r="J116" s="1" t="n">
        <v>41.65833333</v>
      </c>
      <c r="K116" s="1" t="n">
        <v>5.133</v>
      </c>
      <c r="L116" s="1" t="n">
        <v>23.959</v>
      </c>
      <c r="M116" s="1" t="n">
        <v>4.607</v>
      </c>
      <c r="N116" s="1" t="n">
        <v>5.645</v>
      </c>
      <c r="O116" s="1" t="n">
        <v>8.46</v>
      </c>
      <c r="P116" s="1" t="s">
        <v>171</v>
      </c>
      <c r="Q116" s="1" t="s">
        <v>174</v>
      </c>
      <c r="R116" s="1" t="n">
        <v>0</v>
      </c>
      <c r="S116" s="1" t="n">
        <f aca="false">IF(F116&gt;500*1000*1000,1,0)</f>
        <v>0</v>
      </c>
      <c r="T116" s="1" t="n">
        <f aca="false">IF(N116&gt;20,1,0)</f>
        <v>0</v>
      </c>
      <c r="U116" s="1" t="n">
        <v>0</v>
      </c>
      <c r="V116" s="1" t="n">
        <f aca="false">S116*U116*T116</f>
        <v>0</v>
      </c>
      <c r="Y116" s="2" t="b">
        <f aca="false">IF(V116=1,G116)</f>
        <v>0</v>
      </c>
      <c r="Z116" s="2" t="b">
        <f aca="false">IF(V116=1,H116)</f>
        <v>0</v>
      </c>
    </row>
    <row r="117" customFormat="false" ht="15.75" hidden="false" customHeight="false" outlineLevel="0" collapsed="false">
      <c r="A117" s="1" t="n">
        <v>115</v>
      </c>
      <c r="B117" s="1" t="s">
        <v>175</v>
      </c>
      <c r="C117" s="1" t="n">
        <v>2042</v>
      </c>
      <c r="D117" s="1" t="n">
        <v>1820</v>
      </c>
      <c r="E117" s="1" t="n">
        <v>1</v>
      </c>
      <c r="F117" s="1" t="n">
        <v>587981000</v>
      </c>
      <c r="G117" s="1" t="n">
        <v>8.7981197</v>
      </c>
      <c r="H117" s="1" t="n">
        <v>41.9047555</v>
      </c>
      <c r="I117" s="1" t="n">
        <v>8.79166667</v>
      </c>
      <c r="J117" s="1" t="n">
        <v>41.90833333</v>
      </c>
      <c r="K117" s="1" t="n">
        <v>4.251</v>
      </c>
      <c r="L117" s="1" t="n">
        <v>187.511</v>
      </c>
      <c r="M117" s="1" t="n">
        <v>3.266</v>
      </c>
      <c r="N117" s="1" t="n">
        <v>5.465</v>
      </c>
      <c r="O117" s="1" t="n">
        <v>7.186</v>
      </c>
      <c r="P117" s="1" t="s">
        <v>171</v>
      </c>
      <c r="Q117" s="1" t="n">
        <v>6</v>
      </c>
      <c r="R117" s="1" t="n">
        <v>0</v>
      </c>
      <c r="S117" s="1" t="n">
        <f aca="false">IF(F117&gt;500*1000*1000,1,0)</f>
        <v>1</v>
      </c>
      <c r="T117" s="1" t="n">
        <f aca="false">IF(N117&gt;20,1,0)</f>
        <v>0</v>
      </c>
      <c r="U117" s="1" t="n">
        <v>0</v>
      </c>
      <c r="V117" s="1" t="n">
        <f aca="false">S117*U117*T117</f>
        <v>0</v>
      </c>
      <c r="Y117" s="2" t="b">
        <f aca="false">IF(V117=1,G117)</f>
        <v>0</v>
      </c>
      <c r="Z117" s="2" t="b">
        <f aca="false">IF(V117=1,H117)</f>
        <v>0</v>
      </c>
    </row>
    <row r="118" customFormat="false" ht="15.75" hidden="false" customHeight="false" outlineLevel="0" collapsed="false">
      <c r="A118" s="1" t="n">
        <v>116</v>
      </c>
      <c r="B118" s="1" t="s">
        <v>176</v>
      </c>
      <c r="C118" s="1" t="n">
        <v>2038</v>
      </c>
      <c r="D118" s="1" t="n">
        <v>1810</v>
      </c>
      <c r="E118" s="1" t="n">
        <v>1</v>
      </c>
      <c r="F118" s="1" t="n">
        <v>377438000</v>
      </c>
      <c r="G118" s="1" t="n">
        <v>8.7174456</v>
      </c>
      <c r="H118" s="1" t="n">
        <v>42.0775172</v>
      </c>
      <c r="I118" s="1" t="n">
        <v>8.725</v>
      </c>
      <c r="J118" s="1" t="n">
        <v>42.075</v>
      </c>
      <c r="K118" s="1" t="n">
        <v>5.895</v>
      </c>
      <c r="L118" s="1" t="n">
        <v>30.012</v>
      </c>
      <c r="M118" s="1" t="n">
        <v>4.555</v>
      </c>
      <c r="N118" s="1" t="n">
        <v>7.579</v>
      </c>
      <c r="O118" s="1" t="n">
        <v>9.44</v>
      </c>
      <c r="P118" s="1" t="s">
        <v>171</v>
      </c>
      <c r="Q118" s="1" t="n">
        <v>6</v>
      </c>
      <c r="R118" s="1" t="n">
        <v>0</v>
      </c>
      <c r="S118" s="1" t="n">
        <f aca="false">IF(F118&gt;500*1000*1000,1,0)</f>
        <v>0</v>
      </c>
      <c r="T118" s="1" t="n">
        <f aca="false">IF(N118&gt;20,1,0)</f>
        <v>0</v>
      </c>
      <c r="U118" s="1" t="n">
        <v>0</v>
      </c>
      <c r="V118" s="1" t="n">
        <f aca="false">S118*U118*T118</f>
        <v>0</v>
      </c>
      <c r="Y118" s="2" t="b">
        <f aca="false">IF(V118=1,G118)</f>
        <v>0</v>
      </c>
      <c r="Z118" s="2" t="b">
        <f aca="false">IF(V118=1,H118)</f>
        <v>0</v>
      </c>
    </row>
    <row r="119" customFormat="false" ht="15.75" hidden="false" customHeight="false" outlineLevel="0" collapsed="false">
      <c r="V119" s="1" t="n">
        <f aca="false">S119*U119*T119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2025-01-13T17:09:40Z</dcterms:created>
  <dc:creator>COSSARINI GIANPIERO</dc:creator>
  <dc:description/>
  <dc:language>en-US</dc:language>
  <cp:lastModifiedBy/>
  <dcterms:modified xsi:type="dcterms:W3CDTF">2025-03-26T17:55:32Z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